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ping-v2/docs/"/>
    </mc:Choice>
  </mc:AlternateContent>
  <xr:revisionPtr revIDLastSave="0" documentId="13_ncr:1_{C4AB01A3-952A-3440-AAED-57633FB279F8}" xr6:coauthVersionLast="37" xr6:coauthVersionMax="37" xr10:uidLastSave="{00000000-0000-0000-0000-000000000000}"/>
  <bookViews>
    <workbookView xWindow="0" yWindow="520" windowWidth="33600" windowHeight="20480" xr2:uid="{96010D99-5A22-0347-9AFF-59BA42C62335}"/>
  </bookViews>
  <sheets>
    <sheet name="Tiers" sheetId="10" r:id="rId1"/>
    <sheet name="Notes" sheetId="2" r:id="rId2"/>
    <sheet name="pricing_model" sheetId="1" r:id="rId3"/>
    <sheet name="billing_cycles" sheetId="9" r:id="rId4"/>
    <sheet name="stripe_fees" sheetId="6" r:id="rId5"/>
    <sheet name="twilio_general" sheetId="3" r:id="rId6"/>
    <sheet name="twilio_sms_cost_pivot" sheetId="7" r:id="rId7"/>
    <sheet name="twilio_sms_cost" sheetId="4" r:id="rId8"/>
    <sheet name="conversion_rates_usd" sheetId="5" r:id="rId9"/>
    <sheet name="country_names_codes" sheetId="8" r:id="rId10"/>
  </sheets>
  <calcPr calcId="17902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G3" i="1"/>
  <c r="F3" i="1"/>
  <c r="K4" i="1"/>
  <c r="H4" i="1"/>
  <c r="G4" i="1"/>
  <c r="F4" i="1"/>
  <c r="K5" i="1"/>
  <c r="H5" i="1"/>
  <c r="G5" i="1"/>
  <c r="F5" i="1"/>
  <c r="K6" i="1"/>
  <c r="H6" i="1"/>
  <c r="G6" i="1"/>
  <c r="F6" i="1"/>
  <c r="K7" i="1"/>
  <c r="H7" i="1"/>
  <c r="G7" i="1"/>
  <c r="F7" i="1"/>
  <c r="K11" i="1"/>
  <c r="H11" i="1"/>
  <c r="G11" i="1"/>
  <c r="F11" i="1"/>
  <c r="K14" i="1"/>
  <c r="H14" i="1"/>
  <c r="G14" i="1"/>
  <c r="F14" i="1"/>
  <c r="K15" i="1"/>
  <c r="H15" i="1"/>
  <c r="G15" i="1"/>
  <c r="F15" i="1"/>
  <c r="K16" i="1"/>
  <c r="H16" i="1"/>
  <c r="G16" i="1"/>
  <c r="F16" i="1"/>
  <c r="K17" i="1"/>
  <c r="H17" i="1"/>
  <c r="G17" i="1"/>
  <c r="F17" i="1"/>
  <c r="K19" i="1"/>
  <c r="H19" i="1"/>
  <c r="G19" i="1"/>
  <c r="F19" i="1"/>
  <c r="K23" i="1"/>
  <c r="H23" i="1"/>
  <c r="G23" i="1"/>
  <c r="F23" i="1"/>
  <c r="K28" i="1"/>
  <c r="H28" i="1"/>
  <c r="G28" i="1"/>
  <c r="F28" i="1"/>
  <c r="K29" i="1"/>
  <c r="H29" i="1"/>
  <c r="G29" i="1"/>
  <c r="F29" i="1"/>
  <c r="K30" i="1"/>
  <c r="H30" i="1"/>
  <c r="G30" i="1"/>
  <c r="F30" i="1"/>
  <c r="K27" i="1"/>
  <c r="H27" i="1"/>
  <c r="G27" i="1"/>
  <c r="F27" i="1"/>
  <c r="K34" i="1"/>
  <c r="H34" i="1"/>
  <c r="G34" i="1"/>
  <c r="F34" i="1"/>
  <c r="K35" i="1"/>
  <c r="H35" i="1"/>
  <c r="G35" i="1"/>
  <c r="F35" i="1"/>
  <c r="K36" i="1"/>
  <c r="H36" i="1"/>
  <c r="G36" i="1"/>
  <c r="F36" i="1"/>
  <c r="K37" i="1"/>
  <c r="H37" i="1"/>
  <c r="G37" i="1"/>
  <c r="F37" i="1"/>
  <c r="K9" i="1"/>
  <c r="H9" i="1"/>
  <c r="G9" i="1"/>
  <c r="F9" i="1"/>
  <c r="K8" i="1"/>
  <c r="H8" i="1"/>
  <c r="G8" i="1"/>
  <c r="F8" i="1"/>
  <c r="K10" i="1"/>
  <c r="H10" i="1"/>
  <c r="G10" i="1"/>
  <c r="F10" i="1"/>
  <c r="K12" i="1"/>
  <c r="H12" i="1"/>
  <c r="G12" i="1"/>
  <c r="F12" i="1"/>
  <c r="K13" i="1"/>
  <c r="H13" i="1"/>
  <c r="G13" i="1"/>
  <c r="F13" i="1"/>
  <c r="K26" i="1"/>
  <c r="H26" i="1"/>
  <c r="G26" i="1"/>
  <c r="F26" i="1"/>
  <c r="K24" i="1"/>
  <c r="H24" i="1"/>
  <c r="G24" i="1"/>
  <c r="F24" i="1"/>
  <c r="K31" i="1"/>
  <c r="H31" i="1"/>
  <c r="G31" i="1"/>
  <c r="F31" i="1"/>
  <c r="K32" i="1"/>
  <c r="H32" i="1"/>
  <c r="G32" i="1"/>
  <c r="F32" i="1"/>
  <c r="K33" i="1"/>
  <c r="H33" i="1"/>
  <c r="G33" i="1"/>
  <c r="F33" i="1"/>
  <c r="K39" i="1"/>
  <c r="H39" i="1"/>
  <c r="G39" i="1"/>
  <c r="F39" i="1"/>
  <c r="K38" i="1"/>
  <c r="H38" i="1"/>
  <c r="G38" i="1"/>
  <c r="F38" i="1"/>
  <c r="K41" i="1"/>
  <c r="H41" i="1"/>
  <c r="G41" i="1"/>
  <c r="F41" i="1"/>
  <c r="K42" i="1"/>
  <c r="H42" i="1"/>
  <c r="G42" i="1"/>
  <c r="F42" i="1"/>
  <c r="K43" i="1"/>
  <c r="H43" i="1"/>
  <c r="G43" i="1"/>
  <c r="F43" i="1"/>
  <c r="K49" i="1"/>
  <c r="H49" i="1"/>
  <c r="G49" i="1"/>
  <c r="F49" i="1"/>
  <c r="K44" i="1"/>
  <c r="H44" i="1"/>
  <c r="G44" i="1"/>
  <c r="F44" i="1"/>
  <c r="K50" i="1"/>
  <c r="H50" i="1"/>
  <c r="G50" i="1"/>
  <c r="F50" i="1"/>
  <c r="K51" i="1"/>
  <c r="H51" i="1"/>
  <c r="G51" i="1"/>
  <c r="F51" i="1"/>
  <c r="K52" i="1"/>
  <c r="H52" i="1"/>
  <c r="G52" i="1"/>
  <c r="F52" i="1"/>
  <c r="K25" i="1"/>
  <c r="H25" i="1"/>
  <c r="G25" i="1"/>
  <c r="F25" i="1"/>
  <c r="K18" i="1"/>
  <c r="H18" i="1"/>
  <c r="G18" i="1"/>
  <c r="F18" i="1"/>
  <c r="K20" i="1"/>
  <c r="H20" i="1"/>
  <c r="G20" i="1"/>
  <c r="F20" i="1"/>
  <c r="K21" i="1"/>
  <c r="H21" i="1"/>
  <c r="G21" i="1"/>
  <c r="F21" i="1"/>
  <c r="K22" i="1"/>
  <c r="I22" i="1" s="1"/>
  <c r="H22" i="1"/>
  <c r="G22" i="1"/>
  <c r="F22" i="1"/>
  <c r="K48" i="1"/>
  <c r="H48" i="1"/>
  <c r="G48" i="1"/>
  <c r="F48" i="1"/>
  <c r="K40" i="1"/>
  <c r="H40" i="1"/>
  <c r="G40" i="1"/>
  <c r="F40" i="1"/>
  <c r="K45" i="1"/>
  <c r="H45" i="1"/>
  <c r="G45" i="1"/>
  <c r="F45" i="1"/>
  <c r="K46" i="1"/>
  <c r="I46" i="1" s="1"/>
  <c r="H46" i="1"/>
  <c r="G46" i="1"/>
  <c r="F46" i="1"/>
  <c r="K47" i="1"/>
  <c r="H47" i="1"/>
  <c r="G47" i="1"/>
  <c r="F47" i="1"/>
  <c r="K57" i="1"/>
  <c r="H57" i="1"/>
  <c r="G57" i="1"/>
  <c r="F57" i="1"/>
  <c r="K53" i="1"/>
  <c r="H53" i="1"/>
  <c r="G53" i="1"/>
  <c r="F53" i="1"/>
  <c r="K54" i="1"/>
  <c r="H54" i="1"/>
  <c r="G54" i="1"/>
  <c r="F54" i="1"/>
  <c r="K55" i="1"/>
  <c r="H55" i="1"/>
  <c r="G55" i="1"/>
  <c r="F55" i="1"/>
  <c r="K56" i="1"/>
  <c r="I56" i="1" s="1"/>
  <c r="H56" i="1"/>
  <c r="G56" i="1"/>
  <c r="F56" i="1"/>
  <c r="K61" i="1"/>
  <c r="K60" i="1"/>
  <c r="K59" i="1"/>
  <c r="K58" i="1"/>
  <c r="I58" i="1" s="1"/>
  <c r="K62" i="1"/>
  <c r="F62" i="1"/>
  <c r="G62" i="1"/>
  <c r="H62" i="1"/>
  <c r="F58" i="1"/>
  <c r="G58" i="1"/>
  <c r="H58" i="1"/>
  <c r="F59" i="1"/>
  <c r="G59" i="1"/>
  <c r="H59" i="1"/>
  <c r="F60" i="1"/>
  <c r="G60" i="1"/>
  <c r="H60" i="1"/>
  <c r="G61" i="1"/>
  <c r="F61" i="1"/>
  <c r="H61" i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I41" i="1" l="1"/>
  <c r="I13" i="1"/>
  <c r="J13" i="1" s="1"/>
  <c r="L13" i="1" s="1"/>
  <c r="I59" i="1"/>
  <c r="I60" i="1"/>
  <c r="J60" i="1" s="1"/>
  <c r="I61" i="1"/>
  <c r="J61" i="1" s="1"/>
  <c r="L61" i="1" s="1"/>
  <c r="I47" i="1"/>
  <c r="J47" i="1" s="1"/>
  <c r="L47" i="1" s="1"/>
  <c r="I50" i="1"/>
  <c r="J50" i="1" s="1"/>
  <c r="L50" i="1" s="1"/>
  <c r="I33" i="1"/>
  <c r="J33" i="1" s="1"/>
  <c r="L33" i="1" s="1"/>
  <c r="I37" i="1"/>
  <c r="J37" i="1" s="1"/>
  <c r="L37" i="1" s="1"/>
  <c r="I23" i="1"/>
  <c r="J23" i="1" s="1"/>
  <c r="L23" i="1" s="1"/>
  <c r="I6" i="1"/>
  <c r="J6" i="1" s="1"/>
  <c r="L6" i="1" s="1"/>
  <c r="I62" i="1"/>
  <c r="I7" i="1"/>
  <c r="J7" i="1" s="1"/>
  <c r="L7" i="1" s="1"/>
  <c r="I29" i="1"/>
  <c r="J29" i="1" s="1"/>
  <c r="L29" i="1" s="1"/>
  <c r="I17" i="1"/>
  <c r="J17" i="1" s="1"/>
  <c r="L17" i="1" s="1"/>
  <c r="I15" i="1"/>
  <c r="J15" i="1" s="1"/>
  <c r="L15" i="1" s="1"/>
  <c r="I11" i="1"/>
  <c r="J11" i="1" s="1"/>
  <c r="L11" i="1" s="1"/>
  <c r="I3" i="1"/>
  <c r="J3" i="1" s="1"/>
  <c r="L3" i="1" s="1"/>
  <c r="I4" i="1"/>
  <c r="J4" i="1" s="1"/>
  <c r="L4" i="1" s="1"/>
  <c r="I30" i="1"/>
  <c r="J30" i="1" s="1"/>
  <c r="L30" i="1" s="1"/>
  <c r="I28" i="1"/>
  <c r="J28" i="1" s="1"/>
  <c r="L28" i="1" s="1"/>
  <c r="I19" i="1"/>
  <c r="J19" i="1" s="1"/>
  <c r="L19" i="1" s="1"/>
  <c r="I16" i="1"/>
  <c r="J16" i="1" s="1"/>
  <c r="L16" i="1" s="1"/>
  <c r="I14" i="1"/>
  <c r="J14" i="1" s="1"/>
  <c r="L14" i="1" s="1"/>
  <c r="I5" i="1"/>
  <c r="J5" i="1" s="1"/>
  <c r="L5" i="1" s="1"/>
  <c r="I27" i="1"/>
  <c r="J27" i="1" s="1"/>
  <c r="L27" i="1" s="1"/>
  <c r="I34" i="1"/>
  <c r="J34" i="1" s="1"/>
  <c r="L34" i="1" s="1"/>
  <c r="I35" i="1"/>
  <c r="J35" i="1" s="1"/>
  <c r="L35" i="1" s="1"/>
  <c r="I36" i="1"/>
  <c r="J36" i="1" s="1"/>
  <c r="L36" i="1" s="1"/>
  <c r="I20" i="1"/>
  <c r="J20" i="1" s="1"/>
  <c r="L20" i="1" s="1"/>
  <c r="I25" i="1"/>
  <c r="J25" i="1" s="1"/>
  <c r="L25" i="1" s="1"/>
  <c r="J41" i="1"/>
  <c r="L41" i="1" s="1"/>
  <c r="I9" i="1"/>
  <c r="J9" i="1" s="1"/>
  <c r="I8" i="1"/>
  <c r="J8" i="1" s="1"/>
  <c r="L8" i="1" s="1"/>
  <c r="I10" i="1"/>
  <c r="J10" i="1" s="1"/>
  <c r="L10" i="1" s="1"/>
  <c r="I12" i="1"/>
  <c r="J12" i="1" s="1"/>
  <c r="L12" i="1" s="1"/>
  <c r="I26" i="1"/>
  <c r="J26" i="1" s="1"/>
  <c r="L26" i="1" s="1"/>
  <c r="I24" i="1"/>
  <c r="J24" i="1" s="1"/>
  <c r="L24" i="1" s="1"/>
  <c r="I31" i="1"/>
  <c r="J31" i="1" s="1"/>
  <c r="L31" i="1" s="1"/>
  <c r="I32" i="1"/>
  <c r="J32" i="1" s="1"/>
  <c r="L32" i="1" s="1"/>
  <c r="I39" i="1"/>
  <c r="J39" i="1" s="1"/>
  <c r="L39" i="1" s="1"/>
  <c r="I38" i="1"/>
  <c r="J38" i="1" s="1"/>
  <c r="L38" i="1" s="1"/>
  <c r="I42" i="1"/>
  <c r="J42" i="1" s="1"/>
  <c r="L42" i="1" s="1"/>
  <c r="I43" i="1"/>
  <c r="J43" i="1" s="1"/>
  <c r="L43" i="1" s="1"/>
  <c r="I49" i="1"/>
  <c r="J49" i="1" s="1"/>
  <c r="L49" i="1" s="1"/>
  <c r="I44" i="1"/>
  <c r="J44" i="1" s="1"/>
  <c r="L44" i="1" s="1"/>
  <c r="I51" i="1"/>
  <c r="J51" i="1" s="1"/>
  <c r="L51" i="1" s="1"/>
  <c r="I52" i="1"/>
  <c r="J52" i="1" s="1"/>
  <c r="L52" i="1" s="1"/>
  <c r="L9" i="1"/>
  <c r="I21" i="1"/>
  <c r="J21" i="1" s="1"/>
  <c r="L21" i="1" s="1"/>
  <c r="I18" i="1"/>
  <c r="J18" i="1" s="1"/>
  <c r="L18" i="1" s="1"/>
  <c r="J22" i="1"/>
  <c r="L22" i="1" s="1"/>
  <c r="I45" i="1"/>
  <c r="J45" i="1" s="1"/>
  <c r="L45" i="1" s="1"/>
  <c r="I48" i="1"/>
  <c r="J48" i="1" s="1"/>
  <c r="L48" i="1" s="1"/>
  <c r="I40" i="1"/>
  <c r="J40" i="1" s="1"/>
  <c r="L40" i="1" s="1"/>
  <c r="J46" i="1"/>
  <c r="L46" i="1" s="1"/>
  <c r="I55" i="1"/>
  <c r="J55" i="1" s="1"/>
  <c r="L55" i="1" s="1"/>
  <c r="I53" i="1"/>
  <c r="J53" i="1" s="1"/>
  <c r="L53" i="1" s="1"/>
  <c r="I54" i="1"/>
  <c r="J54" i="1" s="1"/>
  <c r="L54" i="1" s="1"/>
  <c r="I57" i="1"/>
  <c r="J57" i="1" s="1"/>
  <c r="L57" i="1" s="1"/>
  <c r="J56" i="1"/>
  <c r="L56" i="1" s="1"/>
  <c r="J62" i="1"/>
  <c r="J58" i="1"/>
  <c r="J59" i="1"/>
  <c r="L62" i="1" l="1"/>
  <c r="L58" i="1"/>
  <c r="L59" i="1"/>
  <c r="L60" i="1"/>
</calcChain>
</file>

<file path=xl/sharedStrings.xml><?xml version="1.0" encoding="utf-8"?>
<sst xmlns="http://schemas.openxmlformats.org/spreadsheetml/2006/main" count="7814" uniqueCount="2110">
  <si>
    <t>Stripe Billing</t>
  </si>
  <si>
    <t>Cost</t>
  </si>
  <si>
    <t>Percentage</t>
  </si>
  <si>
    <t>Name</t>
  </si>
  <si>
    <t>Stripe Payment Processing</t>
  </si>
  <si>
    <t>Stripe PP International Cards</t>
  </si>
  <si>
    <t>Stripe PP Currency Conversion</t>
  </si>
  <si>
    <t>Stripe Dispute</t>
  </si>
  <si>
    <t>Annual Revenue (CAD)</t>
  </si>
  <si>
    <t>Australia</t>
  </si>
  <si>
    <t>Country</t>
  </si>
  <si>
    <t>ISO</t>
  </si>
  <si>
    <t>Country Code</t>
  </si>
  <si>
    <t>Phone Number Type</t>
  </si>
  <si>
    <t>Voice Enabled</t>
  </si>
  <si>
    <t>Trunking Enabled</t>
  </si>
  <si>
    <t>SMS Enabled</t>
  </si>
  <si>
    <t>MMS Enabled</t>
  </si>
  <si>
    <t>Domestic Voice Only</t>
  </si>
  <si>
    <t>Domestic SMS Only</t>
  </si>
  <si>
    <t>Phone Number Price / month</t>
  </si>
  <si>
    <t>Inbound Voice Price / min</t>
  </si>
  <si>
    <t>Inbound Trunking Price / min</t>
  </si>
  <si>
    <t>Inbound SMS Price / msg</t>
  </si>
  <si>
    <t>Inbound MMS Price / msg</t>
  </si>
  <si>
    <t>Beta Status</t>
  </si>
  <si>
    <t>Address Required</t>
  </si>
  <si>
    <t>Inbound Voice From Landline Price / min</t>
  </si>
  <si>
    <t>Inbound Voice From Mobile Price / min</t>
  </si>
  <si>
    <t>Inbound Trunking From Landline Price / min</t>
  </si>
  <si>
    <t>Inbound Trunking From Mobile Price / min</t>
  </si>
  <si>
    <t>AE</t>
  </si>
  <si>
    <t>United Arab Emirates</t>
  </si>
  <si>
    <t>Toll Free</t>
  </si>
  <si>
    <t>Yes</t>
  </si>
  <si>
    <t>No</t>
  </si>
  <si>
    <t>N/A</t>
  </si>
  <si>
    <t>AR</t>
  </si>
  <si>
    <t>Argentina</t>
  </si>
  <si>
    <t>Local</t>
  </si>
  <si>
    <t>AT</t>
  </si>
  <si>
    <t>Austria</t>
  </si>
  <si>
    <t>Mobile</t>
  </si>
  <si>
    <t>National</t>
  </si>
  <si>
    <t>AU</t>
  </si>
  <si>
    <t>BA</t>
  </si>
  <si>
    <t>Bosnia and Herzegovina</t>
  </si>
  <si>
    <t>BB</t>
  </si>
  <si>
    <t>Barbados</t>
  </si>
  <si>
    <t>BE</t>
  </si>
  <si>
    <t>Belgium</t>
  </si>
  <si>
    <t>BG</t>
  </si>
  <si>
    <t>Bulgaria</t>
  </si>
  <si>
    <t>BJ</t>
  </si>
  <si>
    <t>Benin</t>
  </si>
  <si>
    <t>BR</t>
  </si>
  <si>
    <t>Brazil</t>
  </si>
  <si>
    <t>BW</t>
  </si>
  <si>
    <t>Botswana</t>
  </si>
  <si>
    <t>BY</t>
  </si>
  <si>
    <t>Belarus</t>
  </si>
  <si>
    <t>CA</t>
  </si>
  <si>
    <t>Canada</t>
  </si>
  <si>
    <t>CH</t>
  </si>
  <si>
    <t>Switzerland</t>
  </si>
  <si>
    <t>CL</t>
  </si>
  <si>
    <t>Chile</t>
  </si>
  <si>
    <t>CO</t>
  </si>
  <si>
    <t>Colombia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</si>
  <si>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</si>
  <si>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</si>
  <si>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</si>
  <si>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</si>
  <si>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</si>
  <si>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</si>
  <si>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</si>
  <si>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</si>
  <si>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</si>
  <si>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</si>
  <si>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</si>
  <si>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</si>
  <si>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</si>
  <si>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</si>
  <si>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</si>
  <si>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</si>
  <si>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</si>
  <si>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</si>
  <si>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</si>
  <si>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</si>
  <si>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</si>
  <si>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</si>
  <si>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</si>
  <si>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</si>
  <si>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GD</t>
  </si>
  <si>
    <t>Grenada</t>
  </si>
  <si>
    <t>GE</t>
  </si>
  <si>
    <t>Georgia</t>
  </si>
  <si>
    <t>GH</t>
  </si>
  <si>
    <t>Ghana</t>
  </si>
  <si>
    <t>GN</t>
  </si>
  <si>
    <t>Guinea</t>
  </si>
  <si>
    <t>GR</t>
  </si>
  <si>
    <t>Greece</t>
  </si>
  <si>
    <t>HK</t>
  </si>
  <si>
    <t>Hong Kong</t>
  </si>
  <si>
    <t>HR</t>
  </si>
  <si>
    <t>Croatia</t>
  </si>
  <si>
    <t>HU</t>
  </si>
  <si>
    <t>Hungary</t>
  </si>
  <si>
    <t>ID</t>
  </si>
  <si>
    <t>Indonesia</t>
  </si>
  <si>
    <t>IL</t>
  </si>
  <si>
    <t>Israel</t>
  </si>
  <si>
    <t>IN</t>
  </si>
  <si>
    <t>India</t>
  </si>
  <si>
    <t>IS</t>
  </si>
  <si>
    <t>Iceland</t>
  </si>
  <si>
    <t>JM</t>
  </si>
  <si>
    <t>Jamaica</t>
  </si>
  <si>
    <t>JP</t>
  </si>
  <si>
    <t>Japan</t>
  </si>
  <si>
    <t>KE</t>
  </si>
  <si>
    <t>Kenya</t>
  </si>
  <si>
    <t>KR</t>
  </si>
  <si>
    <t>Korea Republic of</t>
  </si>
  <si>
    <t>KY</t>
  </si>
  <si>
    <t>Cayman Islands</t>
  </si>
  <si>
    <t>LT</t>
  </si>
  <si>
    <t>Lithuania</t>
  </si>
  <si>
    <t>LU</t>
  </si>
  <si>
    <t>Luxembourg</t>
  </si>
  <si>
    <t>LV</t>
  </si>
  <si>
    <t>Latvia</t>
  </si>
  <si>
    <t>ML</t>
  </si>
  <si>
    <t>Mali</t>
  </si>
  <si>
    <t>MO</t>
  </si>
  <si>
    <t>Macau</t>
  </si>
  <si>
    <t>MT</t>
  </si>
  <si>
    <t>Malta</t>
  </si>
  <si>
    <t>MU</t>
  </si>
  <si>
    <t>Mauritius</t>
  </si>
  <si>
    <t>MX</t>
  </si>
  <si>
    <t>Mexico</t>
  </si>
  <si>
    <t>MY</t>
  </si>
  <si>
    <t>Malaysia</t>
  </si>
  <si>
    <t>NA</t>
  </si>
  <si>
    <t>Namibia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</si>
  <si>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</si>
  <si>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</si>
  <si>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</si>
  <si>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</si>
  <si>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</si>
  <si>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</si>
  <si>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</si>
  <si>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</si>
  <si>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NZ</t>
  </si>
  <si>
    <t>New Zealand</t>
  </si>
  <si>
    <t>PA</t>
  </si>
  <si>
    <t>Panama</t>
  </si>
  <si>
    <t>PE</t>
  </si>
  <si>
    <t>Peru</t>
  </si>
  <si>
    <t>PH</t>
  </si>
  <si>
    <t>Philippines</t>
  </si>
  <si>
    <t>PL</t>
  </si>
  <si>
    <t>Poland</t>
  </si>
  <si>
    <t>PR</t>
  </si>
  <si>
    <t>Puerto Rico</t>
  </si>
  <si>
    <t>PT</t>
  </si>
  <si>
    <t>Portugal</t>
  </si>
  <si>
    <t>RO</t>
  </si>
  <si>
    <t>Romania</t>
  </si>
  <si>
    <t>RS</t>
  </si>
  <si>
    <t>Serbia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</si>
  <si>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</si>
  <si>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</si>
  <si>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</si>
  <si>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</si>
  <si>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</si>
  <si>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</si>
  <si>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</si>
  <si>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</si>
  <si>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</si>
  <si>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</si>
  <si>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SV</t>
  </si>
  <si>
    <t>El Salvador</t>
  </si>
  <si>
    <t>TH</t>
  </si>
  <si>
    <t>Thailand</t>
  </si>
  <si>
    <t>TN</t>
  </si>
  <si>
    <t>Tunisia</t>
  </si>
  <si>
    <t>TT</t>
  </si>
  <si>
    <t>Trinidad and Tobago</t>
  </si>
  <si>
    <t>TW</t>
  </si>
  <si>
    <t>Taiwan</t>
  </si>
  <si>
    <t>TZ</t>
  </si>
  <si>
    <t>Tanzania</t>
  </si>
  <si>
    <t>UG</t>
  </si>
  <si>
    <t>Uganda</t>
  </si>
  <si>
    <t>US</t>
  </si>
  <si>
    <t>United States</t>
  </si>
  <si>
    <t>VE</t>
  </si>
  <si>
    <t>Venezuela</t>
  </si>
  <si>
    <t>VN</t>
  </si>
  <si>
    <t>Vietnam</t>
  </si>
  <si>
    <t>ZA</t>
  </si>
  <si>
    <t>South Africa</t>
  </si>
  <si>
    <t>Description</t>
  </si>
  <si>
    <t>Price / msg</t>
  </si>
  <si>
    <t>AD</t>
  </si>
  <si>
    <t>Andorra</t>
  </si>
  <si>
    <t>ANDORRA Outbound SMS - Mobiland</t>
  </si>
  <si>
    <t>ANDORRA Outbound SMS - Other</t>
  </si>
  <si>
    <t>UNITED ARAB EMIRATES Outbound SMS - Etisalat</t>
  </si>
  <si>
    <t>UNITED ARAB EMIRATES Outbound SMS - Other</t>
  </si>
  <si>
    <t>UNITED ARAB EMIRATES Outbound SMS - du</t>
  </si>
  <si>
    <t>AF</t>
  </si>
  <si>
    <t>Afghanistan</t>
  </si>
  <si>
    <t>AFGHANISTAN Outbound SMS - AWCC</t>
  </si>
  <si>
    <t>AFGHANISTAN Outbound SMS - Afghan Telecom</t>
  </si>
  <si>
    <t>AFGHANISTAN Outbound SMS - Etisalat</t>
  </si>
  <si>
    <t>AFGHANISTAN Outbound SMS - MTN</t>
  </si>
  <si>
    <t>AFGHANISTAN Outbound SMS - Other</t>
  </si>
  <si>
    <t>AFGHANISTAN Outbound SMS - Roshan</t>
  </si>
  <si>
    <t>AG</t>
  </si>
  <si>
    <t>Antigua and Barbuda</t>
  </si>
  <si>
    <t>ANTIGUA AND BARBUDA Outbound SMS - APUA</t>
  </si>
  <si>
    <t>ANTIGUA AND BARBUDA Outbound SMS - Cable &amp; Wireless</t>
  </si>
  <si>
    <t>ANTIGUA AND BARBUDA Outbound SMS - Digicel</t>
  </si>
  <si>
    <t>ANTIGUA AND BARBUDA Outbound SMS - LIME</t>
  </si>
  <si>
    <t>ANTIGUA AND BARBUDA Outbound SMS - Other</t>
  </si>
  <si>
    <t>AI</t>
  </si>
  <si>
    <t>Anguilla</t>
  </si>
  <si>
    <t>ANGUILLA Outbound SMS - Digicel</t>
  </si>
  <si>
    <t>ANGUILLA Outbound SMS - LIME</t>
  </si>
  <si>
    <t>ANGUILLA Outbound SMS - Other</t>
  </si>
  <si>
    <t>ANGUILLA Outbound SMS - Weblinks</t>
  </si>
  <si>
    <t>AL</t>
  </si>
  <si>
    <t>Albania</t>
  </si>
  <si>
    <t>ALBANIA Outbound SMS - AMC</t>
  </si>
  <si>
    <t>ALBANIA Outbound SMS - Eagle Mobile</t>
  </si>
  <si>
    <t>ALBANIA Outbound SMS - Other</t>
  </si>
  <si>
    <t>ALBANIA Outbound SMS - Plus Communications</t>
  </si>
  <si>
    <t>ALBANIA Outbound SMS - Vodafone</t>
  </si>
  <si>
    <t>AM</t>
  </si>
  <si>
    <t>Armenia</t>
  </si>
  <si>
    <t>ARMENIA Outbound SMS - Beeline</t>
  </si>
  <si>
    <t>ARMENIA Outbound SMS - Karabakh Telecom</t>
  </si>
  <si>
    <t>ARMENIA Outbound SMS - Orange</t>
  </si>
  <si>
    <t>ARMENIA Outbound SMS - Other</t>
  </si>
  <si>
    <t>ARMENIA Outbound SMS - Viva Cell</t>
  </si>
  <si>
    <t>AN</t>
  </si>
  <si>
    <t>Netherlands Antilles</t>
  </si>
  <si>
    <t>NETHERLANDS ANTILLES Outbound SMS - Digicel</t>
  </si>
  <si>
    <t>NETHERLANDS ANTILLES Outbound SMS - Other</t>
  </si>
  <si>
    <t>NETHERLANDS ANTILLES Outbound SMS - Telcell</t>
  </si>
  <si>
    <t>NETHERLANDS ANTILLES Outbound SMS - UTS</t>
  </si>
  <si>
    <t>AO</t>
  </si>
  <si>
    <t>Angola</t>
  </si>
  <si>
    <t>ANGOLA Outbound SMS - Movicel</t>
  </si>
  <si>
    <t>ANGOLA Outbound SMS - Other</t>
  </si>
  <si>
    <t>ANGOLA Outbound SMS - Unitel</t>
  </si>
  <si>
    <t>ARGENTINA Outbound SMS - Claro</t>
  </si>
  <si>
    <t>ARGENTINA Outbound SMS - NEXTEL</t>
  </si>
  <si>
    <t>ARGENTINA Outbound SMS - Other</t>
  </si>
  <si>
    <t>ARGENTINA Outbound SMS - Personal</t>
  </si>
  <si>
    <t>ARGENTINA Outbound SMS - movistar</t>
  </si>
  <si>
    <t>AS</t>
  </si>
  <si>
    <t>American Samoa</t>
  </si>
  <si>
    <t>AMERICAN SAMOA Outbound SMS - Bluesky</t>
  </si>
  <si>
    <t>AUSTRIA Outbound SMS - 3</t>
  </si>
  <si>
    <t>AUSTRIA Outbound SMS - A1</t>
  </si>
  <si>
    <t>AUSTRIA Outbound SMS - Barablu Mobile</t>
  </si>
  <si>
    <t>AUSTRIA Outbound SMS - Lycamobile</t>
  </si>
  <si>
    <t>AUSTRIA Outbound SMS - MASS Response</t>
  </si>
  <si>
    <t>AUSTRIA Outbound SMS - Other</t>
  </si>
  <si>
    <t>AUSTRIA Outbound SMS - Smartspace</t>
  </si>
  <si>
    <t>AUSTRIA Outbound SMS - T-Mobile</t>
  </si>
  <si>
    <t>AUSTRIA Outbound SMS - Tele2</t>
  </si>
  <si>
    <t>AUSTRIA Outbound SMS - UPC</t>
  </si>
  <si>
    <t>AUSTRIA Outbound SMS - m:tel</t>
  </si>
  <si>
    <t>AUSTRALIA Outbound SMS - 3</t>
  </si>
  <si>
    <t>AUSTRALIA Outbound SMS - Lycamobile</t>
  </si>
  <si>
    <t>AUSTRALIA Outbound SMS - Optus</t>
  </si>
  <si>
    <t>AUSTRALIA Outbound SMS - Other</t>
  </si>
  <si>
    <t>AUSTRALIA Outbound SMS - Pivotel</t>
  </si>
  <si>
    <t>AUSTRALIA Outbound SMS - Telstra</t>
  </si>
  <si>
    <t>AUSTRALIA Outbound SMS - Vodafone</t>
  </si>
  <si>
    <t>AW</t>
  </si>
  <si>
    <t>Aruba</t>
  </si>
  <si>
    <t>ARUBA Outbound SMS - Digicel</t>
  </si>
  <si>
    <t>ARUBA Outbound SMS - Other</t>
  </si>
  <si>
    <t>ARUBA Outbound SMS - SETAR</t>
  </si>
  <si>
    <t>AZ</t>
  </si>
  <si>
    <t>Azerbaijan</t>
  </si>
  <si>
    <t>AZERBAIJAN Outbound SMS - AzerCell</t>
  </si>
  <si>
    <t>AZERBAIJAN Outbound SMS - BakCell</t>
  </si>
  <si>
    <t>AZERBAIJAN Outbound SMS - CATEL</t>
  </si>
  <si>
    <t>AZERBAIJAN Outbound SMS - Nar Mobile</t>
  </si>
  <si>
    <t>AZERBAIJAN Outbound SMS - Other</t>
  </si>
  <si>
    <t>BOSNIA AND HERZEGOVINA Outbound SMS - BH Mobile</t>
  </si>
  <si>
    <t>BOSNIA AND HERZEGOVINA Outbound SMS - ERONET</t>
  </si>
  <si>
    <t>BOSNIA AND HERZEGOVINA Outbound SMS - Other</t>
  </si>
  <si>
    <t>BOSNIA AND HERZEGOVINA Outbound SMS - mtel</t>
  </si>
  <si>
    <t>BARBADOS Outbound SMS - Digicel</t>
  </si>
  <si>
    <t>BARBADOS Outbound SMS - LIME</t>
  </si>
  <si>
    <t>BARBADOS Outbound SMS - Other</t>
  </si>
  <si>
    <t>BD</t>
  </si>
  <si>
    <t>Bangladesh</t>
  </si>
  <si>
    <t>BANGLADESH Outbound SMS - Airtel</t>
  </si>
  <si>
    <t>BANGLADESH Outbound SMS - Banglalink</t>
  </si>
  <si>
    <t>BANGLADESH Outbound SMS - Citycell</t>
  </si>
  <si>
    <t>BANGLADESH Outbound SMS - Grameenphone</t>
  </si>
  <si>
    <t>BANGLADESH Outbound SMS - Other</t>
  </si>
  <si>
    <t>BANGLADESH Outbound SMS - Robi</t>
  </si>
  <si>
    <t>BANGLADESH Outbound SMS - Teletalk</t>
  </si>
  <si>
    <t>BELGIUM Outbound SMS - BASE</t>
  </si>
  <si>
    <t>BELGIUM Outbound SMS - JOIN Experience</t>
  </si>
  <si>
    <t>BELGIUM Outbound SMS - Lycamobile</t>
  </si>
  <si>
    <t>BELGIUM Outbound SMS - Mobistar</t>
  </si>
  <si>
    <t>BELGIUM Outbound SMS - Other</t>
  </si>
  <si>
    <t>BELGIUM Outbound SMS - Proximus</t>
  </si>
  <si>
    <t>BELGIUM Outbound SMS - Telenet Mobile</t>
  </si>
  <si>
    <t>BF</t>
  </si>
  <si>
    <t>Burkina Faso</t>
  </si>
  <si>
    <t>BURKINA FASO Outbound SMS - Airtel</t>
  </si>
  <si>
    <t>BURKINA FASO Outbound SMS - Onatel</t>
  </si>
  <si>
    <t>BURKINA FASO Outbound SMS - Other</t>
  </si>
  <si>
    <t>BURKINA FASO Outbound SMS - Telecel Faso</t>
  </si>
  <si>
    <t>BULGARIA Outbound SMS - M-Tel</t>
  </si>
  <si>
    <t>BULGARIA Outbound SMS - Other</t>
  </si>
  <si>
    <t>BULGARIA Outbound SMS - TELENOR</t>
  </si>
  <si>
    <t>BULGARIA Outbound SMS - VIVACOM</t>
  </si>
  <si>
    <t>BH</t>
  </si>
  <si>
    <t>Bahrain</t>
  </si>
  <si>
    <t>BAHRAIN Outbound SMS - BATELCO</t>
  </si>
  <si>
    <t>BAHRAIN Outbound SMS - Other</t>
  </si>
  <si>
    <t>BAHRAIN Outbound SMS - Royal Court</t>
  </si>
  <si>
    <t>BAHRAIN Outbound SMS - VIVA</t>
  </si>
  <si>
    <t>BAHRAIN Outbound SMS - zain</t>
  </si>
  <si>
    <t>BI</t>
  </si>
  <si>
    <t>Burundi</t>
  </si>
  <si>
    <t>BURUNDI Outbound SMS - Econet</t>
  </si>
  <si>
    <t>BURUNDI Outbound SMS - Leo</t>
  </si>
  <si>
    <t>BURUNDI Outbound SMS - ONAMOB</t>
  </si>
  <si>
    <t>BURUNDI Outbound SMS - Other</t>
  </si>
  <si>
    <t>BURUNDI Outbound SMS - Smart Mobile</t>
  </si>
  <si>
    <t>BURUNDI Outbound SMS - Tempo</t>
  </si>
  <si>
    <t>BENIN Outbound SMS - BBcom</t>
  </si>
  <si>
    <t>BENIN Outbound SMS - Glo</t>
  </si>
  <si>
    <t>BENIN Outbound SMS - Libercom</t>
  </si>
  <si>
    <t>BENIN Outbound SMS - MTN</t>
  </si>
  <si>
    <t>BENIN Outbound SMS - Moov</t>
  </si>
  <si>
    <t>BENIN Outbound SMS - Other</t>
  </si>
  <si>
    <t>BM</t>
  </si>
  <si>
    <t>Bermuda</t>
  </si>
  <si>
    <t>BERMUDA Outbound SMS - CellONE</t>
  </si>
  <si>
    <t>BERMUDA Outbound SMS - Digicel</t>
  </si>
  <si>
    <t>BERMUDA Outbound SMS - M3 Wireless</t>
  </si>
  <si>
    <t>BERMUDA Outbound SMS - Other</t>
  </si>
  <si>
    <t>BN</t>
  </si>
  <si>
    <t>Brunei</t>
  </si>
  <si>
    <t>BRUNEI DARUSSALAM Outbound SMS - B-Mobile</t>
  </si>
  <si>
    <t>BRUNEI DARUSSALAM Outbound SMS - DSTCom</t>
  </si>
  <si>
    <t>BRUNEI DARUSSALAM Outbound SMS - Other</t>
  </si>
  <si>
    <t>BO</t>
  </si>
  <si>
    <t>Bolivia</t>
  </si>
  <si>
    <t>BOLIVIA Outbound SMS - Entel</t>
  </si>
  <si>
    <t>BOLIVIA Outbound SMS - NuevaTel PCS</t>
  </si>
  <si>
    <t>BOLIVIA Outbound SMS - Other</t>
  </si>
  <si>
    <t>BOLIVIA Outbound SMS - Tigo</t>
  </si>
  <si>
    <t>BRAZIL Outbound SMS - CTBC</t>
  </si>
  <si>
    <t>BRAZIL Outbound SMS - Claro</t>
  </si>
  <si>
    <t>BRAZIL Outbound SMS - NEXTEL</t>
  </si>
  <si>
    <t>BRAZIL Outbound SMS - Oi</t>
  </si>
  <si>
    <t>BRAZIL Outbound SMS - Other</t>
  </si>
  <si>
    <t>BRAZIL Outbound SMS - Sercomtel</t>
  </si>
  <si>
    <t>BRAZIL Outbound SMS - Surf Telecom</t>
  </si>
  <si>
    <t>BRAZIL Outbound SMS - TIM</t>
  </si>
  <si>
    <t>BRAZIL Outbound SMS - Vivo</t>
  </si>
  <si>
    <t>BS</t>
  </si>
  <si>
    <t>Bahamas</t>
  </si>
  <si>
    <t>BAHAMAS Outbound SMS - BTC</t>
  </si>
  <si>
    <t>BAHAMAS Outbound SMS - NewCo2015</t>
  </si>
  <si>
    <t>BAHAMAS Outbound SMS - Other</t>
  </si>
  <si>
    <t>BT</t>
  </si>
  <si>
    <t>Bhutan</t>
  </si>
  <si>
    <t>BHUTAN Outbound SMS - B-Mobile</t>
  </si>
  <si>
    <t>BHUTAN Outbound SMS - Other</t>
  </si>
  <si>
    <t>BHUTAN Outbound SMS - TashiCell</t>
  </si>
  <si>
    <t>BOTSWANA Outbound SMS - Be Mobile</t>
  </si>
  <si>
    <t>BOTSWANA Outbound SMS - MASCOM</t>
  </si>
  <si>
    <t>BOTSWANA Outbound SMS - Orange</t>
  </si>
  <si>
    <t>BOTSWANA Outbound SMS - Other</t>
  </si>
  <si>
    <t>BELARUS Outbound SMS - MTS</t>
  </si>
  <si>
    <t>BELARUS Outbound SMS - Other</t>
  </si>
  <si>
    <t>BELARUS Outbound SMS - Velcom</t>
  </si>
  <si>
    <t>BELARUS Outbound SMS - life:)</t>
  </si>
  <si>
    <t>BZ</t>
  </si>
  <si>
    <t>Belize</t>
  </si>
  <si>
    <t>BELIZE Outbound SMS - Digicell</t>
  </si>
  <si>
    <t>BELIZE Outbound SMS - Other</t>
  </si>
  <si>
    <t>BELIZE Outbound SMS - Smart</t>
  </si>
  <si>
    <t>CANADA Local Outgoing SMS - Bell &amp; Virgin</t>
  </si>
  <si>
    <t>CANADA Local Outgoing SMS - Other</t>
  </si>
  <si>
    <t>CANADA Local Outgoing SMS - Rogers</t>
  </si>
  <si>
    <t>CANADA Local Outgoing SMS - Telus</t>
  </si>
  <si>
    <t>CD</t>
  </si>
  <si>
    <t>DR Congo</t>
  </si>
  <si>
    <t>CONGO, DEMOCRATIC REPUBLIC OF THE Outbound SMS - Airtel</t>
  </si>
  <si>
    <t>CONGO, DEMOCRATIC REPUBLIC OF THE Outbound SMS - Orange</t>
  </si>
  <si>
    <t>CONGO, DEMOCRATIC REPUBLIC OF THE Outbound SMS - Other</t>
  </si>
  <si>
    <t>CONGO, DEMOCRATIC REPUBLIC OF THE Outbound SMS - Supercell</t>
  </si>
  <si>
    <t>CONGO, DEMOCRATIC REPUBLIC OF THE Outbound SMS - Tigo</t>
  </si>
  <si>
    <t>CONGO, DEMOCRATIC REPUBLIC OF THE Outbound SMS - Vodacom</t>
  </si>
  <si>
    <t>CF</t>
  </si>
  <si>
    <t>Central Africa</t>
  </si>
  <si>
    <t>CENTRAL AFRICAN REPUBLIC Outbound SMS - Moov</t>
  </si>
  <si>
    <t>CENTRAL AFRICAN REPUBLIC Outbound SMS - Nationlink</t>
  </si>
  <si>
    <t>CENTRAL AFRICAN REPUBLIC Outbound SMS - Orange</t>
  </si>
  <si>
    <t>CENTRAL AFRICAN REPUBLIC Outbound SMS - Other</t>
  </si>
  <si>
    <t>CENTRAL AFRICAN REPUBLIC Outbound SMS - Telecel Centrafrique</t>
  </si>
  <si>
    <t>CG</t>
  </si>
  <si>
    <t>Congo</t>
  </si>
  <si>
    <t>CONGO, REPUBLIC OF Outbound SMS - Zain/Celtel</t>
  </si>
  <si>
    <t>CONGO, REPUBLIC OF THE Outbound SMS - Airtel</t>
  </si>
  <si>
    <t>CONGO, REPUBLIC OF THE Outbound SMS - MTN</t>
  </si>
  <si>
    <t>CONGO, REPUBLIC OF THE Outbound SMS - Other</t>
  </si>
  <si>
    <t>CONGO, REPUBLIC OF THE Outbound SMS - Warid</t>
  </si>
  <si>
    <t>SWITZERLAND Outbound SMS - Bebbicell</t>
  </si>
  <si>
    <t>SWITZERLAND Outbound SMS - Lycamobile</t>
  </si>
  <si>
    <t>SWITZERLAND Outbound SMS - Orange</t>
  </si>
  <si>
    <t>SWITZERLAND Outbound SMS - Other</t>
  </si>
  <si>
    <t>SWITZERLAND Outbound SMS - Sunrise</t>
  </si>
  <si>
    <t>SWITZERLAND Outbound SMS - Swisscom</t>
  </si>
  <si>
    <t>SWITZERLAND Outbound SMS - Tele2</t>
  </si>
  <si>
    <t>SWITZERLAND Outbound SMS - UPC Cablecom</t>
  </si>
  <si>
    <t>SWITZERLAND Outbound SMS - in&amp;phone</t>
  </si>
  <si>
    <t>CI</t>
  </si>
  <si>
    <t>Ivory Coast</t>
  </si>
  <si>
    <t>IVORY COAST Outbound SMS - GreenN</t>
  </si>
  <si>
    <t>IVORY COAST Outbound SMS - Koz</t>
  </si>
  <si>
    <t>IVORY COAST Outbound SMS - MTN</t>
  </si>
  <si>
    <t>IVORY COAST Outbound SMS - Moov</t>
  </si>
  <si>
    <t>IVORY COAST Outbound SMS - Orange</t>
  </si>
  <si>
    <t>IVORY COAST Outbound SMS - Other</t>
  </si>
  <si>
    <t>CK</t>
  </si>
  <si>
    <t>Cook Islands</t>
  </si>
  <si>
    <t>COOK ISLANDS Outbound SMS - Other</t>
  </si>
  <si>
    <t>COOK ISLANDS Outbound SMS - Telecom</t>
  </si>
  <si>
    <t>CHILE Outbound SMS - Claro</t>
  </si>
  <si>
    <t>CHILE Outbound SMS - Entel</t>
  </si>
  <si>
    <t>CHILE Outbound SMS - Netline Telefonica Movil Ltda</t>
  </si>
  <si>
    <t>CHILE Outbound SMS - Nextel</t>
  </si>
  <si>
    <t>CHILE Outbound SMS - Other</t>
  </si>
  <si>
    <t>CHILE Outbound SMS - Tribe Mobile</t>
  </si>
  <si>
    <t>CHILE Outbound SMS - VTR Movil</t>
  </si>
  <si>
    <t>CHILE Outbound SMS - WILL Telefon√É¬≠a</t>
  </si>
  <si>
    <t>CHILE Outbound SMS - movistar</t>
  </si>
  <si>
    <t>CM</t>
  </si>
  <si>
    <t>Cameroon</t>
  </si>
  <si>
    <t>CAMEROON Outbound SMS - MTN</t>
  </si>
  <si>
    <t>CAMEROON Outbound SMS - Nextel</t>
  </si>
  <si>
    <t>CAMEROON Outbound SMS - Orange</t>
  </si>
  <si>
    <t>CAMEROON Outbound SMS - Other</t>
  </si>
  <si>
    <t>CN</t>
  </si>
  <si>
    <t>China</t>
  </si>
  <si>
    <t>CHINA Outbound SMS - China Mobile</t>
  </si>
  <si>
    <t>CHINA Outbound SMS - China Telecom</t>
  </si>
  <si>
    <t>CHINA Outbound SMS - China Unicom</t>
  </si>
  <si>
    <t>CHINA Outbound SMS - Other</t>
  </si>
  <si>
    <t>COLOMBIA Outbound SMS - Avantel SAS</t>
  </si>
  <si>
    <t>COLOMBIA Outbound SMS - Claro</t>
  </si>
  <si>
    <t>COLOMBIA Outbound SMS - Empresa de Telecomunicaciones de Bogota (eTb)</t>
  </si>
  <si>
    <t>COLOMBIA Outbound SMS - Other</t>
  </si>
  <si>
    <t>COLOMBIA Outbound SMS - Tigo</t>
  </si>
  <si>
    <t>COLOMBIA Outbound SMS - movistar</t>
  </si>
  <si>
    <t>CR</t>
  </si>
  <si>
    <t>Costa Rica</t>
  </si>
  <si>
    <t>COSTA RICA Outbound SMS - Claro</t>
  </si>
  <si>
    <t>COSTA RICA Outbound SMS - Kolbi</t>
  </si>
  <si>
    <t>COSTA RICA Outbound SMS - Other</t>
  </si>
  <si>
    <t>COSTA RICA Outbound SMS - Virtualis</t>
  </si>
  <si>
    <t>COSTA RICA Outbound SMS - movistar</t>
  </si>
  <si>
    <t>CU</t>
  </si>
  <si>
    <t>Cuba</t>
  </si>
  <si>
    <t>CUBA Outbound SMS - Cubacel</t>
  </si>
  <si>
    <t>CUBA Outbound SMS - Other</t>
  </si>
  <si>
    <t>CV</t>
  </si>
  <si>
    <t>Cape Verde</t>
  </si>
  <si>
    <t>CAPE VERDE Outbound SMS - CV Movel</t>
  </si>
  <si>
    <t>CAPE VERDE Outbound SMS - Other</t>
  </si>
  <si>
    <t>CAPE VERDE Outbound SMS - T+</t>
  </si>
  <si>
    <t>CYPRUS Outbound SMS - Cyta Mobile-Vodafone</t>
  </si>
  <si>
    <t>CYPRUS Outbound SMS - Lemontel Mobile</t>
  </si>
  <si>
    <t>CYPRUS Outbound SMS - MTN</t>
  </si>
  <si>
    <t>CYPRUS Outbound SMS - Other</t>
  </si>
  <si>
    <t>CYPRUS Outbound SMS - PrimeTel</t>
  </si>
  <si>
    <t>CZECH REPUBLIC Outbound SMS - O2</t>
  </si>
  <si>
    <t>CZECH REPUBLIC Outbound SMS - Other</t>
  </si>
  <si>
    <t>CZECH REPUBLIC Outbound SMS - T-Mobile</t>
  </si>
  <si>
    <t>CZECH REPUBLIC Outbound SMS - U:fon</t>
  </si>
  <si>
    <t>CZECH REPUBLIC Outbound SMS - Vodafone</t>
  </si>
  <si>
    <t>GERMANY Outbound SMS - E-Plus</t>
  </si>
  <si>
    <t>GERMANY Outbound SMS - O2</t>
  </si>
  <si>
    <t>GERMANY Outbound SMS - Other</t>
  </si>
  <si>
    <t>GERMANY Outbound SMS - Sipgate</t>
  </si>
  <si>
    <t>GERMANY Outbound SMS - Telekom</t>
  </si>
  <si>
    <t>GERMANY Outbound SMS - Vodafone</t>
  </si>
  <si>
    <t>DJ</t>
  </si>
  <si>
    <t>Djibouti</t>
  </si>
  <si>
    <t>DJIBOUTI Outbound SMS - Evatis</t>
  </si>
  <si>
    <t>DJIBOUTI Outbound SMS - Other</t>
  </si>
  <si>
    <t>DENMARK Outbound SMS - 3</t>
  </si>
  <si>
    <t>DENMARK Outbound SMS - Lycamobile</t>
  </si>
  <si>
    <t>DENMARK Outbound SMS - MACH Connectivity</t>
  </si>
  <si>
    <t>DENMARK Outbound SMS - Other</t>
  </si>
  <si>
    <t>DENMARK Outbound SMS - TDC</t>
  </si>
  <si>
    <t>DENMARK Outbound SMS - Telenor</t>
  </si>
  <si>
    <t>DENMARK Outbound SMS - Telia</t>
  </si>
  <si>
    <t>DENMARK Outbound SMS - Vectone Mobile (Mundio Mobile)</t>
  </si>
  <si>
    <t>DM</t>
  </si>
  <si>
    <t>Dominica</t>
  </si>
  <si>
    <t>DOMINICA Outbound SMS - Digicel</t>
  </si>
  <si>
    <t>DOMINICA Outbound SMS - LIME</t>
  </si>
  <si>
    <t>DOMINICA Outbound SMS - Other</t>
  </si>
  <si>
    <t>DOMINICAN REPUBLIC Outbound SMS - Claro</t>
  </si>
  <si>
    <t>DOMINICAN REPUBLIC Outbound SMS - Orange</t>
  </si>
  <si>
    <t>DOMINICAN REPUBLIC Outbound SMS - Other</t>
  </si>
  <si>
    <t>DOMINICAN REPUBLIC Outbound SMS - Tricom</t>
  </si>
  <si>
    <t>DOMINICAN REPUBLIC Outbound SMS - Viva</t>
  </si>
  <si>
    <t>ALGERIA Outbound SMS - Djezzy</t>
  </si>
  <si>
    <t>ALGERIA Outbound SMS - Mobilis</t>
  </si>
  <si>
    <t>ALGERIA Outbound SMS - Nedjma</t>
  </si>
  <si>
    <t>ALGERIA Outbound SMS - Other</t>
  </si>
  <si>
    <t>ECUADOR Outbound SMS - Alegro</t>
  </si>
  <si>
    <t>ECUADOR Outbound SMS - Conecel</t>
  </si>
  <si>
    <t>ECUADOR Outbound SMS - Other</t>
  </si>
  <si>
    <t>ECUADOR Outbound SMS - movistar</t>
  </si>
  <si>
    <t>ESTONIA Outbound SMS - EMT</t>
  </si>
  <si>
    <t>ESTONIA Outbound SMS - Elisa</t>
  </si>
  <si>
    <t>ESTONIA Outbound SMS - Other</t>
  </si>
  <si>
    <t>ESTONIA Outbound SMS - Tele2</t>
  </si>
  <si>
    <t>EG</t>
  </si>
  <si>
    <t>Egypt</t>
  </si>
  <si>
    <t>EGYPT Outbound SMS - Etisalat</t>
  </si>
  <si>
    <t>EGYPT Outbound SMS - Mobinil</t>
  </si>
  <si>
    <t>EGYPT Outbound SMS - Other</t>
  </si>
  <si>
    <t>EGYPT Outbound SMS - Vodafone</t>
  </si>
  <si>
    <t>ER</t>
  </si>
  <si>
    <t>Eritrea</t>
  </si>
  <si>
    <t>ERITREA Outbound SMS - Eritel</t>
  </si>
  <si>
    <t>SPAIN Outbound SMS - BT</t>
  </si>
  <si>
    <t>SPAIN Outbound SMS - Barablu</t>
  </si>
  <si>
    <t>SPAIN Outbound SMS - Cableuropa</t>
  </si>
  <si>
    <t>SPAIN Outbound SMS - DigiMobil</t>
  </si>
  <si>
    <t>SPAIN Outbound SMS - Euskaltel</t>
  </si>
  <si>
    <t>SPAIN Outbound SMS - Flamatel</t>
  </si>
  <si>
    <t>SPAIN Outbound SMS - Jazztel</t>
  </si>
  <si>
    <t>SPAIN Outbound SMS - Lleida</t>
  </si>
  <si>
    <t>SPAIN Outbound SMS - Lycamobile</t>
  </si>
  <si>
    <t>SPAIN Outbound SMS - Mobil R</t>
  </si>
  <si>
    <t>SPAIN Outbound SMS - Movistar</t>
  </si>
  <si>
    <t>SPAIN Outbound SMS - Orange</t>
  </si>
  <si>
    <t>SPAIN Outbound SMS - Other</t>
  </si>
  <si>
    <t>SPAIN Outbound SMS - Simyo</t>
  </si>
  <si>
    <t>SPAIN Outbound SMS - Telecable</t>
  </si>
  <si>
    <t>SPAIN Outbound SMS - Truphone</t>
  </si>
  <si>
    <t>SPAIN Outbound SMS - Tuenti</t>
  </si>
  <si>
    <t>SPAIN Outbound SMS - Vodafone</t>
  </si>
  <si>
    <t>SPAIN Outbound SMS - Yoigo</t>
  </si>
  <si>
    <t>SPAIN Outbound SMS - fonYou</t>
  </si>
  <si>
    <t>ET</t>
  </si>
  <si>
    <t>Ethiopia</t>
  </si>
  <si>
    <t>ETHIOPIA Outbound SMS - ETH-MTN</t>
  </si>
  <si>
    <t>ETHIOPIA Outbound SMS - Other</t>
  </si>
  <si>
    <t>ALAND ISLANDS Outbound SMS - Nokia</t>
  </si>
  <si>
    <t>FINLAND Outbound SMS - Alands Mobiltelefon</t>
  </si>
  <si>
    <t>FINLAND Outbound SMS - DNA</t>
  </si>
  <si>
    <t>FINLAND Outbound SMS - Elisa</t>
  </si>
  <si>
    <t>FINLAND Outbound SMS - Other</t>
  </si>
  <si>
    <t>FINLAND Outbound SMS - Saunalahti</t>
  </si>
  <si>
    <t>FINLAND Outbound SMS - Sonera</t>
  </si>
  <si>
    <t>FJ</t>
  </si>
  <si>
    <t>Fiji</t>
  </si>
  <si>
    <t>FIJI Outbound SMS - Digicel</t>
  </si>
  <si>
    <t>FIJI Outbound SMS - Other</t>
  </si>
  <si>
    <t>FIJI Outbound SMS - Vodafone</t>
  </si>
  <si>
    <t>FK</t>
  </si>
  <si>
    <t>Falkland Islands</t>
  </si>
  <si>
    <t>FALKLAND ISLANDS Outbound SMS - Other</t>
  </si>
  <si>
    <t>FALKLAND ISLANDS Outbound SMS - Touch</t>
  </si>
  <si>
    <t>FM</t>
  </si>
  <si>
    <t>Micronesia</t>
  </si>
  <si>
    <t>MICRONESIA Outbound SMS - FSM Telecommunication Corporation</t>
  </si>
  <si>
    <t>FO</t>
  </si>
  <si>
    <t>Faroe Islands</t>
  </si>
  <si>
    <t>FAROE ISLANDS Outbound SMS - Faroese Telecom</t>
  </si>
  <si>
    <t>FAROE ISLANDS Outbound SMS - Other</t>
  </si>
  <si>
    <t>FAROE ISLANDS Outbound SMS - Vodafone</t>
  </si>
  <si>
    <t>FRANCE Outbound SMS - Bouygues Telecom</t>
  </si>
  <si>
    <t>FRANCE Outbound SMS - Completel</t>
  </si>
  <si>
    <t>FRANCE Outbound SMS - Free Mobile</t>
  </si>
  <si>
    <t>FRANCE Outbound SMS - LEGOS</t>
  </si>
  <si>
    <t>FRANCE Outbound SMS - Lycamobile</t>
  </si>
  <si>
    <t>FRANCE Outbound SMS - MobiquiThings</t>
  </si>
  <si>
    <t>FRANCE Outbound SMS - Mundio Mobile</t>
  </si>
  <si>
    <t>FRANCE Outbound SMS - NRJ Mobile</t>
  </si>
  <si>
    <t>FRANCE Outbound SMS - Orange</t>
  </si>
  <si>
    <t>FRANCE Outbound SMS - Other</t>
  </si>
  <si>
    <t>FRANCE Outbound SMS - SFR</t>
  </si>
  <si>
    <t>FRANCE Outbound SMS - Transatel</t>
  </si>
  <si>
    <t>FRANCE Outbound SMS - Virgin Mobile</t>
  </si>
  <si>
    <t>GA</t>
  </si>
  <si>
    <t>Gabon</t>
  </si>
  <si>
    <t>GABON Outbound SMS - Airtel</t>
  </si>
  <si>
    <t>GABON Outbound SMS - Azur</t>
  </si>
  <si>
    <t>GABON Outbound SMS - Libertis</t>
  </si>
  <si>
    <t>GABON Outbound SMS - Moov</t>
  </si>
  <si>
    <t>GABON Outbound SMS - Other</t>
  </si>
  <si>
    <t>UNITED KINGDOM Outbound SMS - 3</t>
  </si>
  <si>
    <t>UNITED KINGDOM Outbound SMS - Everything Everywhere</t>
  </si>
  <si>
    <t>UNITED KINGDOM Outbound SMS - Limitless Mobile</t>
  </si>
  <si>
    <t>UNITED KINGDOM Outbound SMS - Lleida.net</t>
  </si>
  <si>
    <t>UNITED KINGDOM Outbound SMS - Marathon Telecom</t>
  </si>
  <si>
    <t>UNITED KINGDOM Outbound SMS - O2</t>
  </si>
  <si>
    <t>UNITED KINGDOM Outbound SMS - Orange</t>
  </si>
  <si>
    <t>UNITED KINGDOM Outbound SMS - Other</t>
  </si>
  <si>
    <t>UNITED KINGDOM Outbound SMS - SSE Energy Supply</t>
  </si>
  <si>
    <t>UNITED KINGDOM Outbound SMS - Sky UK Limited</t>
  </si>
  <si>
    <t>UNITED KINGDOM Outbound SMS - T-Mobile</t>
  </si>
  <si>
    <t>UNITED KINGDOM Outbound SMS - Teleena</t>
  </si>
  <si>
    <t>UNITED KINGDOM Outbound SMS - Vectofone Mobile</t>
  </si>
  <si>
    <t>UNITED KINGDOM Outbound SMS - Virgin</t>
  </si>
  <si>
    <t>UNITED KINGDOM Outbound SMS - Vodafone</t>
  </si>
  <si>
    <t>GRENADA Outbound SMS - Digicel</t>
  </si>
  <si>
    <t>GRENADA Outbound SMS - LIME</t>
  </si>
  <si>
    <t>GRENADA Outbound SMS - Other</t>
  </si>
  <si>
    <t>ABKHAZIA Outbound SMS - A-Mobile</t>
  </si>
  <si>
    <t>ABKHAZIA Outbound SMS - Aquafon</t>
  </si>
  <si>
    <t>GEORGIA Outbound SMS - Beeline</t>
  </si>
  <si>
    <t>GEORGIA Outbound SMS - Geocell</t>
  </si>
  <si>
    <t>GEORGIA Outbound SMS - Magti GSM</t>
  </si>
  <si>
    <t>GEORGIA Outbound SMS - Other</t>
  </si>
  <si>
    <t>GEORGIA Outbound SMS - Silknet</t>
  </si>
  <si>
    <t>GF</t>
  </si>
  <si>
    <t>French Guiana</t>
  </si>
  <si>
    <t>FRENCH GUIANA Outbound SMS - Digicel</t>
  </si>
  <si>
    <t>FRENCH GUIANA Outbound SMS - Orange Caribe</t>
  </si>
  <si>
    <t>FRENCH GUIANA Outbound SMS - Other</t>
  </si>
  <si>
    <t>GG</t>
  </si>
  <si>
    <t>Guernsey</t>
  </si>
  <si>
    <t>GUERNSEY Outbound SMS - Airtel-Vodafone</t>
  </si>
  <si>
    <t>GUERNSEY Outbound SMS - Wave</t>
  </si>
  <si>
    <t>GHANA Outbound SMS - Airtel</t>
  </si>
  <si>
    <t>GHANA Outbound SMS - Expresso Telecom</t>
  </si>
  <si>
    <t>GHANA Outbound SMS - Glo</t>
  </si>
  <si>
    <t>GHANA Outbound SMS - MTN</t>
  </si>
  <si>
    <t>GHANA Outbound SMS - Other</t>
  </si>
  <si>
    <t>GHANA Outbound SMS - Tigo</t>
  </si>
  <si>
    <t>GHANA Outbound SMS - Vodafone</t>
  </si>
  <si>
    <t>GI</t>
  </si>
  <si>
    <t>Gibraltar</t>
  </si>
  <si>
    <t>GIBRALTAR Outbound SMS - CTS</t>
  </si>
  <si>
    <t>GIBRALTAR Outbound SMS - Gibtel</t>
  </si>
  <si>
    <t>GIBRALTAR Outbound SMS - Other</t>
  </si>
  <si>
    <t>GL</t>
  </si>
  <si>
    <t>Greenland</t>
  </si>
  <si>
    <t>GREENLAND Outbound SMS - Other</t>
  </si>
  <si>
    <t>GREENLAND Outbound SMS - TELE Greenland</t>
  </si>
  <si>
    <t>GM</t>
  </si>
  <si>
    <t>Gambia</t>
  </si>
  <si>
    <t>GAMBIA Outbound SMS - Africell</t>
  </si>
  <si>
    <t>GAMBIA Outbound SMS - Comium</t>
  </si>
  <si>
    <t>GAMBIA Outbound SMS - Gamtel</t>
  </si>
  <si>
    <t>GAMBIA Outbound SMS - Other</t>
  </si>
  <si>
    <t>GAMBIA Outbound SMS - Qcell</t>
  </si>
  <si>
    <t>GUINEA Outbound SMS - Areeba</t>
  </si>
  <si>
    <t>GUINEA Outbound SMS - Cellcom</t>
  </si>
  <si>
    <t>GUINEA Outbound SMS - Intercel</t>
  </si>
  <si>
    <t>GUINEA Outbound SMS - Orange</t>
  </si>
  <si>
    <t>GUINEA Outbound SMS - Other</t>
  </si>
  <si>
    <t>GUINEA Outbound SMS - Sotelgui</t>
  </si>
  <si>
    <t>GP</t>
  </si>
  <si>
    <t>Guadeloupe</t>
  </si>
  <si>
    <t>GUADELOUPE Outbound SMS - Dauphin</t>
  </si>
  <si>
    <t>GUADELOUPE Outbound SMS - Telcell</t>
  </si>
  <si>
    <t>GQ</t>
  </si>
  <si>
    <t>Equatorial Guinea</t>
  </si>
  <si>
    <t>EQUATORIAL GUINEA Outbound SMS - Hits Africa</t>
  </si>
  <si>
    <t>EQUATORIAL GUINEA Outbound SMS - Orange</t>
  </si>
  <si>
    <t>EQUATORIAL GUINEA Outbound SMS - Other</t>
  </si>
  <si>
    <t>GREECE Outbound SMS - Cosmote</t>
  </si>
  <si>
    <t>GREECE Outbound SMS - CyTa</t>
  </si>
  <si>
    <t>GREECE Outbound SMS - Other</t>
  </si>
  <si>
    <t>GREECE Outbound SMS - Vodafone</t>
  </si>
  <si>
    <t>GREECE Outbound SMS - Wind</t>
  </si>
  <si>
    <t>GT</t>
  </si>
  <si>
    <t>Guatemala</t>
  </si>
  <si>
    <t>GUATEMALA Outbound SMS - Claro</t>
  </si>
  <si>
    <t>GUATEMALA Outbound SMS - Other</t>
  </si>
  <si>
    <t>GUATEMALA Outbound SMS - Tigo</t>
  </si>
  <si>
    <t>GUATEMALA Outbound SMS - movistar</t>
  </si>
  <si>
    <t>GU</t>
  </si>
  <si>
    <t>Guam</t>
  </si>
  <si>
    <t>GUAM &amp; NORTHERN MARIANA ISLANDS Outbound SMS - Docomo Pacific</t>
  </si>
  <si>
    <t>GUAM &amp; NORTHERN MARIANA ISLANDS Outbound SMS - MPULSE</t>
  </si>
  <si>
    <t>GW</t>
  </si>
  <si>
    <t>Guinea-Bissau</t>
  </si>
  <si>
    <t>GUINEA Outbound SMS - Other Unused</t>
  </si>
  <si>
    <t>GUINEA-BISSAU Outbound SMS - MTN</t>
  </si>
  <si>
    <t>GUINEA-BISSAU Outbound SMS - Orange</t>
  </si>
  <si>
    <t>GY</t>
  </si>
  <si>
    <t>Guyana</t>
  </si>
  <si>
    <t>GUYANA Outbound SMS - Cellink Plus</t>
  </si>
  <si>
    <t>GUYANA Outbound SMS - Digicel</t>
  </si>
  <si>
    <t>GUYANA Outbound SMS - Other</t>
  </si>
  <si>
    <t>HONG KONG Outbound SMS - 21Vianet Mobile Ltd</t>
  </si>
  <si>
    <t>HONG KONG Outbound SMS - 3</t>
  </si>
  <si>
    <t>HONG KONG Outbound SMS - CHKTL</t>
  </si>
  <si>
    <t>HONG KONG Outbound SMS - CITIC Telecom</t>
  </si>
  <si>
    <t>HONG KONG Outbound SMS - CMMobile</t>
  </si>
  <si>
    <t>HONG KONG Outbound SMS - CSL</t>
  </si>
  <si>
    <t>HONG KONG Outbound SMS - China Mobile Hong Kong</t>
  </si>
  <si>
    <t>HONG KONG Outbound SMS - Other</t>
  </si>
  <si>
    <t>HONG KONG Outbound SMS - PCCW Mobile</t>
  </si>
  <si>
    <t>HONG KONG Outbound SMS - SmarTone</t>
  </si>
  <si>
    <t>HONG KONG Outbound SMS - Trident Telecom Ventures Ltd</t>
  </si>
  <si>
    <t>HN</t>
  </si>
  <si>
    <t>Honduras</t>
  </si>
  <si>
    <t>HONDURAS Outbound SMS - Claro</t>
  </si>
  <si>
    <t>HONDURAS Outbound SMS - Digicel</t>
  </si>
  <si>
    <t>HONDURAS Outbound SMS - Hondutel</t>
  </si>
  <si>
    <t>HONDURAS Outbound SMS - Other</t>
  </si>
  <si>
    <t>HONDURAS Outbound SMS - Tigo</t>
  </si>
  <si>
    <t>CROATIA Outbound SMS - Other</t>
  </si>
  <si>
    <t>CROATIA Outbound SMS - T-Mobile</t>
  </si>
  <si>
    <t>CROATIA Outbound SMS - Tele2</t>
  </si>
  <si>
    <t>CROATIA Outbound SMS - Vip</t>
  </si>
  <si>
    <t>HT</t>
  </si>
  <si>
    <t>Haiti</t>
  </si>
  <si>
    <t>HAITI Outbound SMS - Comcel/Voila</t>
  </si>
  <si>
    <t>HAITI Outbound SMS - Digicel</t>
  </si>
  <si>
    <t>HAITI Outbound SMS - Natcom</t>
  </si>
  <si>
    <t>HAITI Outbound SMS - Other</t>
  </si>
  <si>
    <t>HUNGARY Outbound SMS - Other</t>
  </si>
  <si>
    <t>HUNGARY Outbound SMS - T-Mobile</t>
  </si>
  <si>
    <t>HUNGARY Outbound SMS - Telenor</t>
  </si>
  <si>
    <t>HUNGARY Outbound SMS - UPC Hungary</t>
  </si>
  <si>
    <t>HUNGARY Outbound SMS - Vodafone</t>
  </si>
  <si>
    <t>IA</t>
  </si>
  <si>
    <t>Unknown</t>
  </si>
  <si>
    <t>SATELLITE Outbound SMS - Com4 Sweden</t>
  </si>
  <si>
    <t>INDONESIA Outbound SMS - 3</t>
  </si>
  <si>
    <t>INDONESIA Outbound SMS - Axis</t>
  </si>
  <si>
    <t>INDONESIA Outbound SMS - Bakrie Telecom</t>
  </si>
  <si>
    <t>INDONESIA Outbound SMS - Ceria Mobile</t>
  </si>
  <si>
    <t>INDONESIA Outbound SMS - Indosat</t>
  </si>
  <si>
    <t>INDONESIA Outbound SMS - Other</t>
  </si>
  <si>
    <t>INDONESIA Outbound SMS - Smartfren</t>
  </si>
  <si>
    <t>INDONESIA Outbound SMS - Telkom</t>
  </si>
  <si>
    <t>INDONESIA Outbound SMS - Telkomsel</t>
  </si>
  <si>
    <t>INDONESIA Outbound SMS - XL Axiata</t>
  </si>
  <si>
    <t>IE</t>
  </si>
  <si>
    <t>Ireland</t>
  </si>
  <si>
    <t>IRELAND Outbound SMS - 3</t>
  </si>
  <si>
    <t>IRELAND Outbound SMS - Carphone Warehouse</t>
  </si>
  <si>
    <t>IRELAND Outbound SMS - LIffey Telecom</t>
  </si>
  <si>
    <t>IRELAND Outbound SMS - Meteor</t>
  </si>
  <si>
    <t>IRELAND Outbound SMS - O2</t>
  </si>
  <si>
    <t>IRELAND Outbound SMS - Other</t>
  </si>
  <si>
    <t>IRELAND Outbound SMS - UPC Mobile</t>
  </si>
  <si>
    <t>IRELAND Outbound SMS - Vodafone</t>
  </si>
  <si>
    <t>ISRAEL Outbound SMS - Azi Communications</t>
  </si>
  <si>
    <t>ISRAEL Outbound SMS - Beezz</t>
  </si>
  <si>
    <t>ISRAEL Outbound SMS - Cellcom</t>
  </si>
  <si>
    <t>ISRAEL Outbound SMS - Golan Telecom</t>
  </si>
  <si>
    <t>ISRAEL Outbound SMS - Hot Mobile</t>
  </si>
  <si>
    <t>ISRAEL Outbound SMS - Orange</t>
  </si>
  <si>
    <t>ISRAEL Outbound SMS - Other</t>
  </si>
  <si>
    <t>ISRAEL Outbound SMS - Pelephone</t>
  </si>
  <si>
    <t>INDIA Outbound SMS - Aircel</t>
  </si>
  <si>
    <t>INDIA Outbound SMS - Airtel</t>
  </si>
  <si>
    <t>INDIA Outbound SMS - BSNL</t>
  </si>
  <si>
    <t>INDIA Outbound SMS - Etisalat DB Telecom</t>
  </si>
  <si>
    <t>INDIA Outbound SMS - Idea Cellular</t>
  </si>
  <si>
    <t>INDIA Outbound SMS - Loop Mobile</t>
  </si>
  <si>
    <t>INDIA Outbound SMS - MTNL</t>
  </si>
  <si>
    <t>INDIA Outbound SMS - MTS</t>
  </si>
  <si>
    <t>INDIA Outbound SMS - Other</t>
  </si>
  <si>
    <t>INDIA Outbound SMS - Ping Mobile</t>
  </si>
  <si>
    <t>INDIA Outbound SMS - Reliance</t>
  </si>
  <si>
    <t>INDIA Outbound SMS - S Tel</t>
  </si>
  <si>
    <t>INDIA Outbound SMS - Tata DoCoMo</t>
  </si>
  <si>
    <t>INDIA Outbound SMS - Tata indicom</t>
  </si>
  <si>
    <t>INDIA Outbound SMS - Uninor</t>
  </si>
  <si>
    <t>INDIA Outbound SMS - Videocon</t>
  </si>
  <si>
    <t>INDIA Outbound SMS - Vodafone India</t>
  </si>
  <si>
    <t>IQ</t>
  </si>
  <si>
    <t>Iraq</t>
  </si>
  <si>
    <t>IRAQ Outbound SMS - Asia Cell</t>
  </si>
  <si>
    <t>IRAQ Outbound SMS - High Link</t>
  </si>
  <si>
    <t>IRAQ Outbound SMS - IraqCell</t>
  </si>
  <si>
    <t>IRAQ Outbound SMS - Itisaluna</t>
  </si>
  <si>
    <t>IRAQ Outbound SMS - Korek</t>
  </si>
  <si>
    <t>IRAQ Outbound SMS - Mobitel</t>
  </si>
  <si>
    <t>IRAQ Outbound SMS - Other</t>
  </si>
  <si>
    <t>IRAQ Outbound SMS - Zain</t>
  </si>
  <si>
    <t>SAUDI ARABIA Outbound SMS - Sader Al-Iraq</t>
  </si>
  <si>
    <t>IR</t>
  </si>
  <si>
    <t>Iran</t>
  </si>
  <si>
    <t>IRAN Outbound SMS - MCI</t>
  </si>
  <si>
    <t>IRAN Outbound SMS - MTCE</t>
  </si>
  <si>
    <t>IRAN Outbound SMS - MTN Irancell</t>
  </si>
  <si>
    <t>IRAN Outbound SMS - Other</t>
  </si>
  <si>
    <t>IRAN Outbound SMS - Rightel</t>
  </si>
  <si>
    <t>IRAN Outbound SMS - TKC</t>
  </si>
  <si>
    <t>IRAN Outbound SMS - Taliya</t>
  </si>
  <si>
    <t>ICELAND Outbound SMS - IceCell</t>
  </si>
  <si>
    <t>ICELAND Outbound SMS - Nova</t>
  </si>
  <si>
    <t>ICELAND Outbound SMS - On-waves</t>
  </si>
  <si>
    <t>ICELAND Outbound SMS - Other</t>
  </si>
  <si>
    <t>ICELAND Outbound SMS - Siminn</t>
  </si>
  <si>
    <t>ICELAND Outbound SMS - Viking Wireless</t>
  </si>
  <si>
    <t>ICELAND Outbound SMS - Vodafone</t>
  </si>
  <si>
    <t>IT</t>
  </si>
  <si>
    <t>Italy</t>
  </si>
  <si>
    <t>ITALY Outbound SMS - British Telecom Italia</t>
  </si>
  <si>
    <t>ITALY Outbound SMS - Digi Mobil</t>
  </si>
  <si>
    <t>ITALY Outbound SMS - Elsacom</t>
  </si>
  <si>
    <t>ITALY Outbound SMS - Hi3G</t>
  </si>
  <si>
    <t>ITALY Outbound SMS - Iliad</t>
  </si>
  <si>
    <t>ITALY Outbound SMS - Intermatica</t>
  </si>
  <si>
    <t>ITALY Outbound SMS - Lycamobile</t>
  </si>
  <si>
    <t>ITALY Outbound SMS - Noverca</t>
  </si>
  <si>
    <t>ITALY Outbound SMS - Other</t>
  </si>
  <si>
    <t>ITALY Outbound SMS - Rete Ferroviaria Italiana</t>
  </si>
  <si>
    <t>ITALY Outbound SMS - TIM</t>
  </si>
  <si>
    <t>ITALY Outbound SMS - VEI s.r.l.</t>
  </si>
  <si>
    <t>ITALY Outbound SMS - Vodafone</t>
  </si>
  <si>
    <t>ITALY Outbound SMS - Wind</t>
  </si>
  <si>
    <t>JE</t>
  </si>
  <si>
    <t>Jersey</t>
  </si>
  <si>
    <t>JERSEY Outbound SMS - Sure Mobile</t>
  </si>
  <si>
    <t>JAMAICA Outbound SMS - Digicel</t>
  </si>
  <si>
    <t>JAMAICA Outbound SMS - LIME</t>
  </si>
  <si>
    <t>JAMAICA Outbound SMS - Other</t>
  </si>
  <si>
    <t>JO</t>
  </si>
  <si>
    <t>Jordan</t>
  </si>
  <si>
    <t>JORDAN Outbound SMS - Orange</t>
  </si>
  <si>
    <t>JORDAN Outbound SMS - Other</t>
  </si>
  <si>
    <t>JORDAN Outbound SMS - Umniah</t>
  </si>
  <si>
    <t>JORDAN Outbound SMS - Xpress</t>
  </si>
  <si>
    <t>JORDAN Outbound SMS - Zain</t>
  </si>
  <si>
    <t>JAPAN Outbound SMS - EMOBILE</t>
  </si>
  <si>
    <t>JAPAN Outbound SMS - KDDI</t>
  </si>
  <si>
    <t>JAPAN Outbound SMS - NTT docomo</t>
  </si>
  <si>
    <t>JAPAN Outbound SMS - Other</t>
  </si>
  <si>
    <t>JAPAN Outbound SMS - SoftBank Mobile</t>
  </si>
  <si>
    <t>KENYA Outbound SMS - Airtel</t>
  </si>
  <si>
    <t>KENYA Outbound SMS - Orange</t>
  </si>
  <si>
    <t>KENYA Outbound SMS - Other</t>
  </si>
  <si>
    <t>KENYA Outbound SMS - Safaricom</t>
  </si>
  <si>
    <t>KENYA Outbound SMS - yu Mobile</t>
  </si>
  <si>
    <t>KG</t>
  </si>
  <si>
    <t>Kyrgyzstan</t>
  </si>
  <si>
    <t>KYRGYZSTAN Outbound SMS - Beeline</t>
  </si>
  <si>
    <t>KYRGYZSTAN Outbound SMS - MegaCom</t>
  </si>
  <si>
    <t>KYRGYZSTAN Outbound SMS - O!</t>
  </si>
  <si>
    <t>KYRGYZSTAN Outbound SMS - Other</t>
  </si>
  <si>
    <t>KH</t>
  </si>
  <si>
    <t>Cambodia</t>
  </si>
  <si>
    <t>CAMBODIA Outbound SMS - Beeline</t>
  </si>
  <si>
    <t>CAMBODIA Outbound SMS - Cootel</t>
  </si>
  <si>
    <t>CAMBODIA Outbound SMS - Hello</t>
  </si>
  <si>
    <t>CAMBODIA Outbound SMS - Metfone</t>
  </si>
  <si>
    <t>CAMBODIA Outbound SMS - Mfone</t>
  </si>
  <si>
    <t>CAMBODIA Outbound SMS - MobiTel</t>
  </si>
  <si>
    <t>CAMBODIA Outbound SMS - Other</t>
  </si>
  <si>
    <t>CAMBODIA Outbound SMS - Seatel</t>
  </si>
  <si>
    <t>CAMBODIA Outbound SMS - Smart Mobile</t>
  </si>
  <si>
    <t>CAMBODIA Outbound SMS - Star Cell</t>
  </si>
  <si>
    <t>CAMBODIA Outbound SMS - qb</t>
  </si>
  <si>
    <t>KI</t>
  </si>
  <si>
    <t>Kiribati</t>
  </si>
  <si>
    <t>KIRIBATI Outbound SMS - Frigate Net</t>
  </si>
  <si>
    <t>KIRIBATI Outbound SMS - TSKL</t>
  </si>
  <si>
    <t>KM</t>
  </si>
  <si>
    <t>Comoros</t>
  </si>
  <si>
    <t>COMOROS Outbound SMS - HURI</t>
  </si>
  <si>
    <t>COMOROS Outbound SMS - Other</t>
  </si>
  <si>
    <t>KN</t>
  </si>
  <si>
    <t>St Kitts and Nevis</t>
  </si>
  <si>
    <t>ST KITTS AND NEVIS Outbound SMS - UTS</t>
  </si>
  <si>
    <t>ST. KITTS &amp; NEVIS Outbound SMS - Digicel</t>
  </si>
  <si>
    <t>ST. KITTS &amp; NEVIS Outbound SMS - LIME</t>
  </si>
  <si>
    <t>ST. KITTS &amp; NEVIS Outbound SMS - Other</t>
  </si>
  <si>
    <t>SOUTH KOREA Outbound SMS - KT</t>
  </si>
  <si>
    <t>SOUTH KOREA Outbound SMS - Korea Cable Telecom</t>
  </si>
  <si>
    <t>SOUTH KOREA Outbound SMS - LG U+</t>
  </si>
  <si>
    <t>SOUTH KOREA Outbound SMS - Other</t>
  </si>
  <si>
    <t>SOUTH KOREA Outbound SMS - SK Telecom</t>
  </si>
  <si>
    <t>SOUTH KOREA Outbound SMS - olleh KT</t>
  </si>
  <si>
    <t>KW</t>
  </si>
  <si>
    <t>Kuwait</t>
  </si>
  <si>
    <t>KUWAIT Outbound SMS - Other</t>
  </si>
  <si>
    <t>KUWAIT Outbound SMS - VIVA</t>
  </si>
  <si>
    <t>KUWAIT Outbound SMS - Wataniya</t>
  </si>
  <si>
    <t>KUWAIT Outbound SMS - Zain</t>
  </si>
  <si>
    <t>CAYMAN ISLANDS Outbound SMS - Digicel</t>
  </si>
  <si>
    <t>CAYMAN ISLANDS Outbound SMS - LIME</t>
  </si>
  <si>
    <t>CAYMAN ISLANDS Outbound SMS - Other</t>
  </si>
  <si>
    <t>KZ</t>
  </si>
  <si>
    <t>Kazakhstan</t>
  </si>
  <si>
    <t>KAZAKHSTAN Outbound SMS - Beeline</t>
  </si>
  <si>
    <t>KAZAKHSTAN Outbound SMS - Dalacom</t>
  </si>
  <si>
    <t>KAZAKHSTAN Outbound SMS - K-Cell</t>
  </si>
  <si>
    <t>KAZAKHSTAN Outbound SMS - Kazakhtelecom</t>
  </si>
  <si>
    <t>KAZAKHSTAN Outbound SMS - Other</t>
  </si>
  <si>
    <t>KAZAKHSTAN Outbound SMS - Tele2</t>
  </si>
  <si>
    <t>LA</t>
  </si>
  <si>
    <t>Laos PDR</t>
  </si>
  <si>
    <t>LAOS Outbound SMS - Beeline</t>
  </si>
  <si>
    <t>LAOS Outbound SMS - LaoTelecom</t>
  </si>
  <si>
    <t>LAOS Outbound SMS - Other</t>
  </si>
  <si>
    <t>LAOS Outbound SMS - Unitel</t>
  </si>
  <si>
    <t>LAOS PDR Outbound SMS - ETL</t>
  </si>
  <si>
    <t>LB</t>
  </si>
  <si>
    <t>Lebanon</t>
  </si>
  <si>
    <t>LEBANON Outbound SMS - Alfa</t>
  </si>
  <si>
    <t>LEBANON Outbound SMS - Other</t>
  </si>
  <si>
    <t>LEBANON Outbound SMS - mtc touch</t>
  </si>
  <si>
    <t>LC</t>
  </si>
  <si>
    <t>St Lucia</t>
  </si>
  <si>
    <t>ST. LUCIA Outbound SMS - Digicel</t>
  </si>
  <si>
    <t>ST. LUCIA Outbound SMS - LIME</t>
  </si>
  <si>
    <t>ST. LUCIA Outbound SMS - Other</t>
  </si>
  <si>
    <t>LI</t>
  </si>
  <si>
    <t>Liechtenstein</t>
  </si>
  <si>
    <t>LIECHTENSTEIN Outbound SMS - Alpmobil</t>
  </si>
  <si>
    <t>LIECHTENSTEIN Outbound SMS - FL1</t>
  </si>
  <si>
    <t>LIECHTENSTEIN Outbound SMS - Orange</t>
  </si>
  <si>
    <t>LIECHTENSTEIN Outbound SMS - Other</t>
  </si>
  <si>
    <t>LIECHTENSTEIN Outbound SMS - Swisscom</t>
  </si>
  <si>
    <t>LK</t>
  </si>
  <si>
    <t>Sri Lanka</t>
  </si>
  <si>
    <t>SRI LANKA Outbound SMS - Airtel</t>
  </si>
  <si>
    <t>SRI LANKA Outbound SMS - Dialog</t>
  </si>
  <si>
    <t>SRI LANKA Outbound SMS - Etisalat</t>
  </si>
  <si>
    <t>SRI LANKA Outbound SMS - Hutch</t>
  </si>
  <si>
    <t>SRI LANKA Outbound SMS - Mobitel</t>
  </si>
  <si>
    <t>SRI LANKA Outbound SMS - Other</t>
  </si>
  <si>
    <t>LR</t>
  </si>
  <si>
    <t>Liberia</t>
  </si>
  <si>
    <t>LIBERIA Outbound SMS - Cellcom</t>
  </si>
  <si>
    <t>LIBERIA Outbound SMS - Comium</t>
  </si>
  <si>
    <t>LIBERIA Outbound SMS - Libercel</t>
  </si>
  <si>
    <t>LIBERIA Outbound SMS - Lonestar</t>
  </si>
  <si>
    <t>LIBERIA Outbound SMS - Other</t>
  </si>
  <si>
    <t>LS</t>
  </si>
  <si>
    <t>Lesotho</t>
  </si>
  <si>
    <t>LESOTHO Outbound SMS - Econet Ezi-Cel</t>
  </si>
  <si>
    <t>LESOTHO Outbound SMS - Other</t>
  </si>
  <si>
    <t>LESOTHO Outbound SMS - Vodacom</t>
  </si>
  <si>
    <t>LITHUANIA Outbound SMS - BITE</t>
  </si>
  <si>
    <t>LITHUANIA Outbound SMS - LitRail</t>
  </si>
  <si>
    <t>LITHUANIA Outbound SMS - Mediafon</t>
  </si>
  <si>
    <t>LITHUANIA Outbound SMS - Omnitel</t>
  </si>
  <si>
    <t>LITHUANIA Outbound SMS - Other</t>
  </si>
  <si>
    <t>LITHUANIA Outbound SMS - Tele 2</t>
  </si>
  <si>
    <t>LUXEMBOURG Outbound SMS - LuxGSM</t>
  </si>
  <si>
    <t>LUXEMBOURG Outbound SMS - Orange</t>
  </si>
  <si>
    <t>LUXEMBOURG Outbound SMS - Other</t>
  </si>
  <si>
    <t>LUXEMBOURG Outbound SMS - Tango</t>
  </si>
  <si>
    <t>LATVIA Outbound SMS - Bite</t>
  </si>
  <si>
    <t>LATVIA Outbound SMS - Camel Mobile</t>
  </si>
  <si>
    <t>LATVIA Outbound SMS - IZZI</t>
  </si>
  <si>
    <t>LATVIA Outbound SMS - LMT</t>
  </si>
  <si>
    <t>LATVIA Outbound SMS - MTS</t>
  </si>
  <si>
    <t>LATVIA Outbound SMS - Other</t>
  </si>
  <si>
    <t>LATVIA Outbound SMS - TRIATEL</t>
  </si>
  <si>
    <t>LATVIA Outbound SMS - Tele2</t>
  </si>
  <si>
    <t>LY</t>
  </si>
  <si>
    <t>Libya</t>
  </si>
  <si>
    <t>LIBYA Outbound SMS - Al Madar</t>
  </si>
  <si>
    <t>LIBYA Outbound SMS - Libyana</t>
  </si>
  <si>
    <t>LIBYA Outbound SMS - Other</t>
  </si>
  <si>
    <t>MA</t>
  </si>
  <si>
    <t>Morocco</t>
  </si>
  <si>
    <t>MOROCCO Outbound SMS - IAM</t>
  </si>
  <si>
    <t>MOROCCO Outbound SMS - Inwi</t>
  </si>
  <si>
    <t>MOROCCO Outbound SMS - Medi Telecom</t>
  </si>
  <si>
    <t>MOROCCO Outbound SMS - Other</t>
  </si>
  <si>
    <t>MOROCCO Outbound SMS - Wana</t>
  </si>
  <si>
    <t>MC</t>
  </si>
  <si>
    <t>Monaco</t>
  </si>
  <si>
    <t>MONACO Outbound SMS - Monaco Telecom</t>
  </si>
  <si>
    <t>MONACO Outbound SMS - Other</t>
  </si>
  <si>
    <t>MD</t>
  </si>
  <si>
    <t>Moldova</t>
  </si>
  <si>
    <t>MOLDOVA Outbound SMS - Moldcell</t>
  </si>
  <si>
    <t>MOLDOVA Outbound SMS - Moldtelecom</t>
  </si>
  <si>
    <t>MOLDOVA Outbound SMS - Orange</t>
  </si>
  <si>
    <t>MOLDOVA Outbound SMS - Other</t>
  </si>
  <si>
    <t>ME</t>
  </si>
  <si>
    <t>Montenegro</t>
  </si>
  <si>
    <t>MONTENEGRO Outbound SMS - Other</t>
  </si>
  <si>
    <t>MONTENEGRO Outbound SMS - T-Mobile</t>
  </si>
  <si>
    <t>MONTENEGRO Outbound SMS - Telenor</t>
  </si>
  <si>
    <t>MONTENEGRO Outbound SMS - m:tel</t>
  </si>
  <si>
    <t>MG</t>
  </si>
  <si>
    <t>Madagascar</t>
  </si>
  <si>
    <t>MADAGASCAR Outbound SMS - Airtel</t>
  </si>
  <si>
    <t>MADAGASCAR Outbound SMS - Orange</t>
  </si>
  <si>
    <t>MADAGASCAR Outbound SMS - Other</t>
  </si>
  <si>
    <t>MADAGASCAR Outbound SMS - Telma Mobile</t>
  </si>
  <si>
    <t>MH</t>
  </si>
  <si>
    <t>Marshall Islands</t>
  </si>
  <si>
    <t>MARSHALL ISLANDS Outbound SMS - NTA</t>
  </si>
  <si>
    <t>MK</t>
  </si>
  <si>
    <t>Macedonia</t>
  </si>
  <si>
    <t>MACEDONIA Outbound SMS - Lycamobile</t>
  </si>
  <si>
    <t>MACEDONIA Outbound SMS - ONE</t>
  </si>
  <si>
    <t>MACEDONIA Outbound SMS - Other</t>
  </si>
  <si>
    <t>MACEDONIA Outbound SMS - T-Mobile</t>
  </si>
  <si>
    <t>MACEDONIA Outbound SMS - vip</t>
  </si>
  <si>
    <t>MALI Outbound SMS - Malitel</t>
  </si>
  <si>
    <t>MALI Outbound SMS - Orange</t>
  </si>
  <si>
    <t>MALI Outbound SMS - Other</t>
  </si>
  <si>
    <t>MM</t>
  </si>
  <si>
    <t>Myanmar</t>
  </si>
  <si>
    <t>MYANMAR Outbound SMS - MPT</t>
  </si>
  <si>
    <t>MYANMAR Outbound SMS - MyTel</t>
  </si>
  <si>
    <t>MYANMAR Outbound SMS - Ooredoo</t>
  </si>
  <si>
    <t>MYANMAR Outbound SMS - Other</t>
  </si>
  <si>
    <t>MYANMAR Outbound SMS - Telenor</t>
  </si>
  <si>
    <t>MN</t>
  </si>
  <si>
    <t>Mongolia</t>
  </si>
  <si>
    <t>MONGOLIA Outbound SMS - G Mobile</t>
  </si>
  <si>
    <t>MONGOLIA Outbound SMS - Mobicom</t>
  </si>
  <si>
    <t>MONGOLIA Outbound SMS - Other</t>
  </si>
  <si>
    <t>MONGOLIA Outbound SMS - Skytel</t>
  </si>
  <si>
    <t>MONGOLIA Outbound SMS - Unitel</t>
  </si>
  <si>
    <t>MACAU Outbound SMS - 3</t>
  </si>
  <si>
    <t>MACAU Outbound SMS - CTM</t>
  </si>
  <si>
    <t>MACAU Outbound SMS - Other</t>
  </si>
  <si>
    <t>MACAU Outbound SMS - SmarTone</t>
  </si>
  <si>
    <t>MP</t>
  </si>
  <si>
    <t>Northern Mariana Islands</t>
  </si>
  <si>
    <t>GUAM &amp; NORTHERN MARIANA ISLANDS Outbound SMS - IT&amp;E</t>
  </si>
  <si>
    <t>MQ</t>
  </si>
  <si>
    <t>Martinique</t>
  </si>
  <si>
    <t>MARTINIQUE Outbound SMS - Digicel</t>
  </si>
  <si>
    <t>MARTINIQUE Outbound SMS - Orange</t>
  </si>
  <si>
    <t>MARTINIQUE Outbound SMS - Other</t>
  </si>
  <si>
    <t>MARTINIQUE Outbound SMS - Outremer</t>
  </si>
  <si>
    <t>MR</t>
  </si>
  <si>
    <t>Mauritania</t>
  </si>
  <si>
    <t>MAURITANIA Outbound SMS - Chinguitel</t>
  </si>
  <si>
    <t>MAURITANIA Outbound SMS - MATTEL</t>
  </si>
  <si>
    <t>MAURITANIA Outbound SMS - Mauritel</t>
  </si>
  <si>
    <t>MAURITANIA Outbound SMS - Other</t>
  </si>
  <si>
    <t>MS</t>
  </si>
  <si>
    <t>Montserrat</t>
  </si>
  <si>
    <t>MONTSERRAT Outbound SMS - LIME</t>
  </si>
  <si>
    <t>MONTSERRAT Outbound SMS - Other</t>
  </si>
  <si>
    <t>MALTA Outbound SMS - GO</t>
  </si>
  <si>
    <t>MALTA Outbound SMS - Melita</t>
  </si>
  <si>
    <t>MALTA Outbound SMS - Other</t>
  </si>
  <si>
    <t>MALTA Outbound SMS - Vodafone</t>
  </si>
  <si>
    <t>MAURITIUS Outbound SMS - CHiLi</t>
  </si>
  <si>
    <t>MAURITIUS Outbound SMS - Emtel</t>
  </si>
  <si>
    <t>MAURITIUS Outbound SMS - Orange</t>
  </si>
  <si>
    <t>MAURITIUS Outbound SMS - Other</t>
  </si>
  <si>
    <t>MV</t>
  </si>
  <si>
    <t>Maldives</t>
  </si>
  <si>
    <t>MALDIVES Outbound SMS - Dhiraagu</t>
  </si>
  <si>
    <t>MALDIVES Outbound SMS - Other</t>
  </si>
  <si>
    <t>MALDIVES Outbound SMS - Wataniya</t>
  </si>
  <si>
    <t>MW</t>
  </si>
  <si>
    <t>Malawi</t>
  </si>
  <si>
    <t>MALAWI Outbound SMS - Airtel</t>
  </si>
  <si>
    <t>MALAWI Outbound SMS - Other</t>
  </si>
  <si>
    <t>MALAWI Outbound SMS - TNM</t>
  </si>
  <si>
    <t xml:space="preserve">MEXICO Outbound SMS - AT&amp;T </t>
  </si>
  <si>
    <t>MEXICO Outbound SMS - Other</t>
  </si>
  <si>
    <t>MEXICO Outbound SMS - Telcel</t>
  </si>
  <si>
    <t>MEXICO Outbound SMS - movistar</t>
  </si>
  <si>
    <t>MALAYSIA Outbound SMS - Baraka Telecom</t>
  </si>
  <si>
    <t>MALAYSIA Outbound SMS - Celcom</t>
  </si>
  <si>
    <t>MALAYSIA Outbound SMS - DiGi</t>
  </si>
  <si>
    <t>MALAYSIA Outbound SMS - Maxis</t>
  </si>
  <si>
    <t>MALAYSIA Outbound SMS - Other</t>
  </si>
  <si>
    <t>MALAYSIA Outbound SMS - Packet One</t>
  </si>
  <si>
    <t>MALAYSIA Outbound SMS - Samata Communications</t>
  </si>
  <si>
    <t>MALAYSIA Outbound SMS - Telekom Malaysia</t>
  </si>
  <si>
    <t>MALAYSIA Outbound SMS - Tron</t>
  </si>
  <si>
    <t>MALAYSIA Outbound SMS - Tune Talk</t>
  </si>
  <si>
    <t>MALAYSIA Outbound SMS - U Mobile</t>
  </si>
  <si>
    <t>MALAYSIA Outbound SMS - Yes 4G</t>
  </si>
  <si>
    <t>MZ</t>
  </si>
  <si>
    <t>Mozambique</t>
  </si>
  <si>
    <t>MOZAMBIQUE Outbound SMS - Movitel</t>
  </si>
  <si>
    <t>MOZAMBIQUE Outbound SMS - Other</t>
  </si>
  <si>
    <t>MOZAMBIQUE Outbound SMS - Vodacom</t>
  </si>
  <si>
    <t>MOZAMBIQUE Outbound SMS - mCel</t>
  </si>
  <si>
    <t>NAMIBIA Outbound SMS - MTC</t>
  </si>
  <si>
    <t>NAMIBIA Outbound SMS - Other</t>
  </si>
  <si>
    <t>NAMIBIA Outbound SMS - Telecom Namibia</t>
  </si>
  <si>
    <t>NAMIBIA Outbound SMS - leo</t>
  </si>
  <si>
    <t>NC</t>
  </si>
  <si>
    <t>New Caledonia</t>
  </si>
  <si>
    <t>NEW CALEDONIA Outbound SMS - Mobilis</t>
  </si>
  <si>
    <t>NEW CALEDONIA Outbound SMS - Other</t>
  </si>
  <si>
    <t>NE</t>
  </si>
  <si>
    <t>Niger</t>
  </si>
  <si>
    <t>NIGER Outbound SMS - Airtel</t>
  </si>
  <si>
    <t>NIGER Outbound SMS - Moov</t>
  </si>
  <si>
    <t>NIGER Outbound SMS - Orange</t>
  </si>
  <si>
    <t>NIGER Outbound SMS - Other</t>
  </si>
  <si>
    <t>NF</t>
  </si>
  <si>
    <t>Norfolk Island</t>
  </si>
  <si>
    <t>NORFOLK ISLAND Outbound SMS - Norfolk Telecom</t>
  </si>
  <si>
    <t>NIGERIA Outbound SMS - Airtel</t>
  </si>
  <si>
    <t>NIGERIA Outbound SMS - Capcom</t>
  </si>
  <si>
    <t>NIGERIA Outbound SMS - Etisalat</t>
  </si>
  <si>
    <t>NIGERIA Outbound SMS - Glo Mobile</t>
  </si>
  <si>
    <t>NIGERIA Outbound SMS - MTN</t>
  </si>
  <si>
    <t>NIGERIA Outbound SMS - Nitel</t>
  </si>
  <si>
    <t>NIGERIA Outbound SMS - Other</t>
  </si>
  <si>
    <t>NIGERIA Outbound SMS - Reliance</t>
  </si>
  <si>
    <t>NIGERIA Outbound SMS - Starcomms</t>
  </si>
  <si>
    <t>NIGERIA Outbound SMS - Visafone</t>
  </si>
  <si>
    <t>NICARAGUA Outbound SMS - Claro</t>
  </si>
  <si>
    <t>NICARAGUA Outbound SMS - Other</t>
  </si>
  <si>
    <t>NICARAGUA Outbound SMS - movistar</t>
  </si>
  <si>
    <t>NETHERLANDS Outbound SMS - 6GMOBILE</t>
  </si>
  <si>
    <t>NETHERLANDS Outbound SMS - AT&amp;T</t>
  </si>
  <si>
    <t>NETHERLANDS Outbound SMS - KPN</t>
  </si>
  <si>
    <t>NETHERLANDS Outbound SMS - Lancelot</t>
  </si>
  <si>
    <t>NETHERLANDS Outbound SMS - Lycamobile</t>
  </si>
  <si>
    <t>NETHERLANDS Outbound SMS - Other</t>
  </si>
  <si>
    <t>NETHERLANDS Outbound SMS - Private Mobility</t>
  </si>
  <si>
    <t>NETHERLANDS Outbound SMS - T-Mobile</t>
  </si>
  <si>
    <t>NETHERLANDS Outbound SMS - TELE2 Mobiel</t>
  </si>
  <si>
    <t>NETHERLANDS Outbound SMS - Teleena</t>
  </si>
  <si>
    <t>NETHERLANDS Outbound SMS - Telfort</t>
  </si>
  <si>
    <t>NETHERLANDS Outbound SMS - UPC Nederland</t>
  </si>
  <si>
    <t>NETHERLANDS Outbound SMS - Vodafone</t>
  </si>
  <si>
    <t>NETHERLANDS Outbound SMS - Voiceworks</t>
  </si>
  <si>
    <t>NETHERLANDS Outbound SMS - Ziggo</t>
  </si>
  <si>
    <t>NORWAY Outbound SMS - Com4</t>
  </si>
  <si>
    <t>NORWAY Outbound SMS - Jernbaneverket</t>
  </si>
  <si>
    <t>NORWAY Outbound SMS - NetCom</t>
  </si>
  <si>
    <t>NORWAY Outbound SMS - Network Norway</t>
  </si>
  <si>
    <t>NORWAY Outbound SMS - Other</t>
  </si>
  <si>
    <t>NORWAY Outbound SMS - TDC</t>
  </si>
  <si>
    <t>NORWAY Outbound SMS - Tele2</t>
  </si>
  <si>
    <t>NORWAY Outbound SMS - Telenor</t>
  </si>
  <si>
    <t>NORWAY Outbound SMS - Teletopia</t>
  </si>
  <si>
    <t>NORWAY Outbound SMS - ice.net</t>
  </si>
  <si>
    <t>NORWAY Outbound SMS - ventelo</t>
  </si>
  <si>
    <t>NP</t>
  </si>
  <si>
    <t>Nepal</t>
  </si>
  <si>
    <t>NEPAL Outbound SMS - Ncell</t>
  </si>
  <si>
    <t>NEPAL Outbound SMS - Nepal Telecom</t>
  </si>
  <si>
    <t>NEPAL Outbound SMS - Other</t>
  </si>
  <si>
    <t>NEPAL Outbound SMS - Smart Cell</t>
  </si>
  <si>
    <t>NU</t>
  </si>
  <si>
    <t>Niue</t>
  </si>
  <si>
    <t>NIUE Outbound SMS - Telecom Niue</t>
  </si>
  <si>
    <t>NEW ZEALAND Outbound SMS - 2degrees</t>
  </si>
  <si>
    <t>NEW ZEALAND Outbound SMS - Other</t>
  </si>
  <si>
    <t>NEW ZEALAND Outbound SMS - Telecom</t>
  </si>
  <si>
    <t>NEW ZEALAND Outbound SMS - TelstraClear</t>
  </si>
  <si>
    <t>NEW ZEALAND Outbound SMS - Vodafone</t>
  </si>
  <si>
    <t>NEW ZEALAND Outbound SMS - Woosh</t>
  </si>
  <si>
    <t>OM</t>
  </si>
  <si>
    <t>Oman</t>
  </si>
  <si>
    <t>OMAN Outbound SMS - Nawras</t>
  </si>
  <si>
    <t>OMAN Outbound SMS - Oman Mobile</t>
  </si>
  <si>
    <t>OMAN Outbound SMS - Other</t>
  </si>
  <si>
    <t>PANAMA Outbound SMS - Claro</t>
  </si>
  <si>
    <t>PANAMA Outbound SMS - Digicel</t>
  </si>
  <si>
    <t>PANAMA Outbound SMS - Mas Movil</t>
  </si>
  <si>
    <t>PANAMA Outbound SMS - Other</t>
  </si>
  <si>
    <t>PANAMA Outbound SMS - movistar</t>
  </si>
  <si>
    <t>PERU Outbound SMS - Claro</t>
  </si>
  <si>
    <t>PERU Outbound SMS - Entel</t>
  </si>
  <si>
    <t>PERU Outbound SMS - Other</t>
  </si>
  <si>
    <t>PERU Outbound SMS - movistar</t>
  </si>
  <si>
    <t>Peru Outbound SMS - Viettel</t>
  </si>
  <si>
    <t>PF</t>
  </si>
  <si>
    <t>French Polynesia</t>
  </si>
  <si>
    <t>FRENCH POLYNESIA Outbound SMS - Other</t>
  </si>
  <si>
    <t>FRENCH POLYNESIA Outbound SMS - Pacfic Mobile Telecom</t>
  </si>
  <si>
    <t>FRENCH POLYNESIA Outbound SMS - VINI</t>
  </si>
  <si>
    <t>PG</t>
  </si>
  <si>
    <t>Papua New Guinea</t>
  </si>
  <si>
    <t>PAPUA NEW GUINEA Outbound SMS - Digicel</t>
  </si>
  <si>
    <t>PAPUA NEW GUINEA Outbound SMS - Other</t>
  </si>
  <si>
    <t>PAPUA NEW GUINEA Outbound SMS - bmobile</t>
  </si>
  <si>
    <t>PHILIPPINES Outbound SMS - Globe Telecom</t>
  </si>
  <si>
    <t>PHILIPPINES Outbound SMS - Nextel</t>
  </si>
  <si>
    <t>PHILIPPINES Outbound SMS - Other</t>
  </si>
  <si>
    <t>PHILIPPINES Outbound SMS - Red Mobile</t>
  </si>
  <si>
    <t>PHILIPPINES Outbound SMS - Smart Communications</t>
  </si>
  <si>
    <t>PHILIPPINES Outbound SMS - Sun Cellular</t>
  </si>
  <si>
    <t>PK</t>
  </si>
  <si>
    <t>Pakistan</t>
  </si>
  <si>
    <t>PAKISTAN Outbound SMS - Mobilink</t>
  </si>
  <si>
    <t>PAKISTAN Outbound SMS - Other</t>
  </si>
  <si>
    <t>PAKISTAN Outbound SMS - Telenor</t>
  </si>
  <si>
    <t>PAKISTAN Outbound SMS - Ufone</t>
  </si>
  <si>
    <t>PAKISTAN Outbound SMS - Warid</t>
  </si>
  <si>
    <t>PAKISTAN Outbound SMS - ZONG</t>
  </si>
  <si>
    <t>POLAND Outbound SMS - Aero2</t>
  </si>
  <si>
    <t>POLAND Outbound SMS - Cyfrowy Polsat</t>
  </si>
  <si>
    <t>POLAND Outbound SMS - Lycamobile</t>
  </si>
  <si>
    <t>POLAND Outbound SMS - Mobyland</t>
  </si>
  <si>
    <t>POLAND Outbound SMS - Netia</t>
  </si>
  <si>
    <t>POLAND Outbound SMS - Nordisk Polska</t>
  </si>
  <si>
    <t>POLAND Outbound SMS - Orange</t>
  </si>
  <si>
    <t>POLAND Outbound SMS - Other</t>
  </si>
  <si>
    <t>POLAND Outbound SMS - Play</t>
  </si>
  <si>
    <t>POLAND Outbound SMS - Plus</t>
  </si>
  <si>
    <t>POLAND Outbound SMS - Sferia</t>
  </si>
  <si>
    <t>POLAND Outbound SMS - T-Mobile</t>
  </si>
  <si>
    <t>POLAND Outbound SMS - wRodzinie</t>
  </si>
  <si>
    <t>PM</t>
  </si>
  <si>
    <t>St Pierre and Miquelon</t>
  </si>
  <si>
    <t>ST PIERRE AND MIQUELON Outbound SMS - Ameris</t>
  </si>
  <si>
    <t>PUERTO RICO Outbound SMS - Other</t>
  </si>
  <si>
    <t>PUERTO RICO Outbound SMS - PR Wireless</t>
  </si>
  <si>
    <t>PS</t>
  </si>
  <si>
    <t>Palestinian Territory</t>
  </si>
  <si>
    <t>PALESTINE Outbound SMS - Jawwal</t>
  </si>
  <si>
    <t>PALESTINE Outbound SMS - Wataniya</t>
  </si>
  <si>
    <t>PORTUGAL Outbound SMS - Lycamobile</t>
  </si>
  <si>
    <t>PORTUGAL Outbound SMS - Mundio Mobile</t>
  </si>
  <si>
    <t>PORTUGAL Outbound SMS - Optimus</t>
  </si>
  <si>
    <t>PORTUGAL Outbound SMS - Other</t>
  </si>
  <si>
    <t>PORTUGAL Outbound SMS - TMN</t>
  </si>
  <si>
    <t>PORTUGAL Outbound SMS - Vodafone</t>
  </si>
  <si>
    <t>PW</t>
  </si>
  <si>
    <t>Palau</t>
  </si>
  <si>
    <t>PALAU Outbound SMS - Palau National Communications Corporation (</t>
  </si>
  <si>
    <t>PY</t>
  </si>
  <si>
    <t>Paraguay</t>
  </si>
  <si>
    <t>PARAGUAY Outbound SMS - Claro</t>
  </si>
  <si>
    <t>PARAGUAY Outbound SMS - Other</t>
  </si>
  <si>
    <t>PARAGUAY Outbound SMS - Personal</t>
  </si>
  <si>
    <t>PARAGUAY Outbound SMS - Tigo</t>
  </si>
  <si>
    <t>PARAGUAY Outbound SMS - VOX</t>
  </si>
  <si>
    <t>QA</t>
  </si>
  <si>
    <t>Qatar</t>
  </si>
  <si>
    <t>QATAR Outbound SMS - Other</t>
  </si>
  <si>
    <t>QATAR Outbound SMS - Q-Tel</t>
  </si>
  <si>
    <t>QATAR Outbound SMS - Vodafone</t>
  </si>
  <si>
    <t>RE</t>
  </si>
  <si>
    <t>Reunion/Mayotte</t>
  </si>
  <si>
    <t>REUNION Outbound SMS - Orange</t>
  </si>
  <si>
    <t>REUNION Outbound SMS - Other</t>
  </si>
  <si>
    <t>REUNION Outbound SMS - Outremer</t>
  </si>
  <si>
    <t>REUNION Outbound SMS - SFR</t>
  </si>
  <si>
    <t>ROMANIA Outbound SMS - Cosmote</t>
  </si>
  <si>
    <t>ROMANIA Outbound SMS - Digi.Mobil</t>
  </si>
  <si>
    <t>ROMANIA Outbound SMS - Orange</t>
  </si>
  <si>
    <t>ROMANIA Outbound SMS - Other</t>
  </si>
  <si>
    <t>ROMANIA Outbound SMS - Romtelecom</t>
  </si>
  <si>
    <t>ROMANIA Outbound SMS - Vodafone</t>
  </si>
  <si>
    <t>SERBIA Outbound SMS - Other</t>
  </si>
  <si>
    <t>SERBIA Outbound SMS - Telenor</t>
  </si>
  <si>
    <t>SERBIA Outbound SMS - mts</t>
  </si>
  <si>
    <t>SERBIA Outbound SMS - vip</t>
  </si>
  <si>
    <t>RU</t>
  </si>
  <si>
    <t>Russia</t>
  </si>
  <si>
    <t>KAZAKHSTAN Outbound SMS - Kodotel</t>
  </si>
  <si>
    <t>KAZAKHSTAN Outbound SMS - Rostelecom</t>
  </si>
  <si>
    <t>RUSSIA Outbound SMS - Beeline</t>
  </si>
  <si>
    <t>RUSSIA Outbound SMS - Global Telecom</t>
  </si>
  <si>
    <t>RUSSIA Outbound SMS - MOTIV</t>
  </si>
  <si>
    <t>RUSSIA Outbound SMS - MTS</t>
  </si>
  <si>
    <t>RUSSIA Outbound SMS - MTT</t>
  </si>
  <si>
    <t>RUSSIA Outbound SMS - MegaFon</t>
  </si>
  <si>
    <t>RUSSIA Outbound SMS - Other</t>
  </si>
  <si>
    <t>RUSSIA Outbound SMS - SMARTS</t>
  </si>
  <si>
    <t>RUSSIA Outbound SMS - SkyLink</t>
  </si>
  <si>
    <t>RUSSIA Outbound SMS - Tele2</t>
  </si>
  <si>
    <t>RUSSIA Outbound SMS - Yota</t>
  </si>
  <si>
    <t>RUSSIA Outbound SMS -TMT</t>
  </si>
  <si>
    <t>RW</t>
  </si>
  <si>
    <t>Rwanda</t>
  </si>
  <si>
    <t>RWANDA Outbound SMS - Airtel</t>
  </si>
  <si>
    <t>RWANDA Outbound SMS - MTN</t>
  </si>
  <si>
    <t>RWANDA Outbound SMS - Other</t>
  </si>
  <si>
    <t>RWANDA Outbound SMS - Rwandatel</t>
  </si>
  <si>
    <t>RWANDA Outbound SMS - Tigo</t>
  </si>
  <si>
    <t>SA</t>
  </si>
  <si>
    <t>Saudi Arabia</t>
  </si>
  <si>
    <t>SAUDI ARABIA Outbound SMS - Jawwal</t>
  </si>
  <si>
    <t>SAUDI ARABIA Outbound SMS - Lebara</t>
  </si>
  <si>
    <t>SAUDI ARABIA Outbound SMS - Mobily</t>
  </si>
  <si>
    <t>SAUDI ARABIA Outbound SMS - Other</t>
  </si>
  <si>
    <t>SAUDI ARABIA Outbound SMS - PTC</t>
  </si>
  <si>
    <t>SAUDI ARABIA Outbound SMS - STC</t>
  </si>
  <si>
    <t>SAUDI ARABIA Outbound SMS - Zain</t>
  </si>
  <si>
    <t>SB</t>
  </si>
  <si>
    <t>Solomon Islands</t>
  </si>
  <si>
    <t>SOLOMON ISLANDS Outbound SMS - Solomon Telekom Company</t>
  </si>
  <si>
    <t>SOLOMON ISLANDS Outbound SMS - bmobile</t>
  </si>
  <si>
    <t>SC</t>
  </si>
  <si>
    <t>Seychelles</t>
  </si>
  <si>
    <t>SEYCHELLES Outbound SMS - Airtel</t>
  </si>
  <si>
    <t>SEYCHELLES Outbound SMS - Cable and Wireless</t>
  </si>
  <si>
    <t>SEYCHELLES Outbound SMS - Other</t>
  </si>
  <si>
    <t>SEYCHELLES Outbound SMS - Smartcom</t>
  </si>
  <si>
    <t>SUDAN Outbound SMS - MTN</t>
  </si>
  <si>
    <t>SUDAN Outbound SMS - Other</t>
  </si>
  <si>
    <t>SUDAN Outbound SMS - Sudani</t>
  </si>
  <si>
    <t>SUDAN Outbound SMS - Vivacell</t>
  </si>
  <si>
    <t>SUDAN Outbound SMS - Zain</t>
  </si>
  <si>
    <t>SWEDEN Outbound SMS - 3</t>
  </si>
  <si>
    <t>SWEDEN Outbound SMS - Fogg Mobile</t>
  </si>
  <si>
    <t>SWEDEN Outbound SMS - Fourtytwo Telecom</t>
  </si>
  <si>
    <t>SWEDEN Outbound SMS - Gotalandsnatet</t>
  </si>
  <si>
    <t>SWEDEN Outbound SMS - Limitless</t>
  </si>
  <si>
    <t>SWEDEN Outbound SMS - Lycamobile</t>
  </si>
  <si>
    <t>SWEDEN Outbound SMS - Maingate</t>
  </si>
  <si>
    <t>SWEDEN Outbound SMS - Mundio Mobile</t>
  </si>
  <si>
    <t>SWEDEN Outbound SMS - Other</t>
  </si>
  <si>
    <t>SWEDEN Outbound SMS - Tele2</t>
  </si>
  <si>
    <t>SWEDEN Outbound SMS - Telenor</t>
  </si>
  <si>
    <t>SWEDEN Outbound SMS - Telia</t>
  </si>
  <si>
    <t>SWEDEN Outbound SMS - Ventelo</t>
  </si>
  <si>
    <t>SWEDEN Outbound SMS - Voxbone</t>
  </si>
  <si>
    <t>SINGAPORE Outbound SMS - Circles</t>
  </si>
  <si>
    <t>SINGAPORE Outbound SMS - M1</t>
  </si>
  <si>
    <t>SINGAPORE Outbound SMS - Other</t>
  </si>
  <si>
    <t>SINGAPORE Outbound SMS - SingTel</t>
  </si>
  <si>
    <t>SINGAPORE Outbound SMS - StarHub</t>
  </si>
  <si>
    <t>SLOVENIA Outbound SMS - Mobitel</t>
  </si>
  <si>
    <t>SLOVENIA Outbound SMS - Other</t>
  </si>
  <si>
    <t>SLOVENIA Outbound SMS - Si.mobil</t>
  </si>
  <si>
    <t>SLOVENIA Outbound SMS - T-2</t>
  </si>
  <si>
    <t>SLOVENIA Outbound SMS - Tua√É‚Ä¶√Ç¬≠obil</t>
  </si>
  <si>
    <t>SLOVAKIA Outbound SMS - O2</t>
  </si>
  <si>
    <t>SLOVAKIA Outbound SMS - Orange</t>
  </si>
  <si>
    <t>SLOVAKIA Outbound SMS - Other</t>
  </si>
  <si>
    <t>SLOVAKIA Outbound SMS - Swan</t>
  </si>
  <si>
    <t>SLOVAKIA Outbound SMS - Telekom</t>
  </si>
  <si>
    <t>SL</t>
  </si>
  <si>
    <t>Sierra Leone</t>
  </si>
  <si>
    <t>SIERRA LEONE Outbound SMS - Africell</t>
  </si>
  <si>
    <t>SIERRA LEONE Outbound SMS - Airtel</t>
  </si>
  <si>
    <t>SIERRA LEONE Outbound SMS - Comium</t>
  </si>
  <si>
    <t>SIERRA LEONE Outbound SMS - Datatel</t>
  </si>
  <si>
    <t>SIERRA LEONE Outbound SMS - Mobitel</t>
  </si>
  <si>
    <t>SIERRA LEONE Outbound SMS - Other</t>
  </si>
  <si>
    <t>SIERRA LEONE Outbound SMS - Tigo</t>
  </si>
  <si>
    <t>SM</t>
  </si>
  <si>
    <t>San Marino</t>
  </si>
  <si>
    <t>SAN MARINO Outbound SMS - Other</t>
  </si>
  <si>
    <t>SAN MARINO Outbound SMS - Prima</t>
  </si>
  <si>
    <t>SN</t>
  </si>
  <si>
    <t>Senegal</t>
  </si>
  <si>
    <t>SENEGAL Outbound SMS - Expresso</t>
  </si>
  <si>
    <t>SENEGAL Outbound SMS - Orange</t>
  </si>
  <si>
    <t>SENEGAL Outbound SMS - Other</t>
  </si>
  <si>
    <t>SENEGAL Outbound SMS - Tigo</t>
  </si>
  <si>
    <t>SO</t>
  </si>
  <si>
    <t>Somalia</t>
  </si>
  <si>
    <t>SOMALIA Outbound SMS - Golis Telecom Somalia</t>
  </si>
  <si>
    <t>SOMALIA Outbound SMS - Hormuud Telecom</t>
  </si>
  <si>
    <t>SOMALIA Outbound SMS - Nationlink</t>
  </si>
  <si>
    <t>SOMALIA Outbound SMS - Other</t>
  </si>
  <si>
    <t>SOMALIA Outbound SMS - SOMAFONE</t>
  </si>
  <si>
    <t>SOMALIA Outbound SMS - Somtel</t>
  </si>
  <si>
    <t>SOMALIA Outbound SMS - Telcom Mobile</t>
  </si>
  <si>
    <t>SOMALIA Outbound SMS - Telesom</t>
  </si>
  <si>
    <t>SR</t>
  </si>
  <si>
    <t>Suriname</t>
  </si>
  <si>
    <t>SURINAME Outbound SMS - Digicel</t>
  </si>
  <si>
    <t>SURINAME Outbound SMS - Other</t>
  </si>
  <si>
    <t>SURINAME Outbound SMS - Telesur</t>
  </si>
  <si>
    <t>SURINAME Outbound SMS - UNIQA</t>
  </si>
  <si>
    <t>SS</t>
  </si>
  <si>
    <t>South Sudan</t>
  </si>
  <si>
    <t>SOUTH SUDAN Outbound SMS - MTN</t>
  </si>
  <si>
    <t>SOUTH SUDAN Outbound SMS - Other</t>
  </si>
  <si>
    <t>SOUTH SUDAN Outbound SMS - Vivacell</t>
  </si>
  <si>
    <t>SOUTH SUDAN Outbound SMS - Zain</t>
  </si>
  <si>
    <t>ST</t>
  </si>
  <si>
    <t>Sao Tome and Principe</t>
  </si>
  <si>
    <t>SAO TOME AND PRINCIPE Outbound SMS - CST</t>
  </si>
  <si>
    <t>SAO TOME AND PRINCIPE Outbound SMS - Other</t>
  </si>
  <si>
    <t xml:space="preserve">SAO TOME AND PRINCIPE Outbound SMS - STP </t>
  </si>
  <si>
    <t>EL SALVADOR Outbound SMS - Claro</t>
  </si>
  <si>
    <t>EL SALVADOR Outbound SMS - Digicel</t>
  </si>
  <si>
    <t>EL SALVADOR Outbound SMS - Other</t>
  </si>
  <si>
    <t>EL SALVADOR Outbound SMS - Tigo</t>
  </si>
  <si>
    <t>EL SALVADOR Outbound SMS - movistar</t>
  </si>
  <si>
    <t>SY</t>
  </si>
  <si>
    <t>Syria</t>
  </si>
  <si>
    <t>SYRIA Outbound SMS - MTN</t>
  </si>
  <si>
    <t>SYRIA Outbound SMS - Other</t>
  </si>
  <si>
    <t>SYRIA Outbound SMS - Syriatel</t>
  </si>
  <si>
    <t>SZ</t>
  </si>
  <si>
    <t>Swaziland</t>
  </si>
  <si>
    <t>SWAZILAND Outbound SMS - MTN</t>
  </si>
  <si>
    <t>SWAZILAND Outbound SMS - Other</t>
  </si>
  <si>
    <t>TC</t>
  </si>
  <si>
    <t>Turks and Caicos Islands</t>
  </si>
  <si>
    <t>TURKS &amp; CAICOS Outbound SMS - Digicel</t>
  </si>
  <si>
    <t>TURKS &amp; CAICOS Outbound SMS - LIME</t>
  </si>
  <si>
    <t>TURKS &amp; CAICOS Outbound SMS - Other</t>
  </si>
  <si>
    <t>TURKS AND CAICOS ISLANDS Outbound SMS - Islandcom Wireless</t>
  </si>
  <si>
    <t>TD</t>
  </si>
  <si>
    <t>Chad</t>
  </si>
  <si>
    <t>CHAD Outbound SMS - Airtel</t>
  </si>
  <si>
    <t>CHAD Outbound SMS - Other</t>
  </si>
  <si>
    <t>CHAD Outbound SMS - Tigo</t>
  </si>
  <si>
    <t>TG</t>
  </si>
  <si>
    <t>Togo</t>
  </si>
  <si>
    <t>TOGO Outbound SMS - Moov</t>
  </si>
  <si>
    <t>TOGO Outbound SMS - Other</t>
  </si>
  <si>
    <t>TOGO Outbound SMS - Togocel</t>
  </si>
  <si>
    <t>THAILAND Outbound SMS - AIS</t>
  </si>
  <si>
    <t>THAILAND Outbound SMS - CAT CDMA</t>
  </si>
  <si>
    <t>THAILAND Outbound SMS - DTAC</t>
  </si>
  <si>
    <t>THAILAND Outbound SMS - GSM 1800</t>
  </si>
  <si>
    <t>THAILAND Outbound SMS - MY</t>
  </si>
  <si>
    <t>THAILAND Outbound SMS - Other</t>
  </si>
  <si>
    <t>THAILAND Outbound SMS - TOT 3G</t>
  </si>
  <si>
    <t>THAILAND Outbound SMS - True Move</t>
  </si>
  <si>
    <t>TJ</t>
  </si>
  <si>
    <t>Tajikistan</t>
  </si>
  <si>
    <t>TAJIKISTAN Outbound SMS - Babilon Mobile</t>
  </si>
  <si>
    <t>TAJIKISTAN Outbound SMS - Beeline</t>
  </si>
  <si>
    <t>TAJIKISTAN Outbound SMS - Indigo</t>
  </si>
  <si>
    <t>TAJIKISTAN Outbound SMS - MLT</t>
  </si>
  <si>
    <t>TAJIKISTAN Outbound SMS - Other</t>
  </si>
  <si>
    <t>TAJIKISTAN Outbound SMS - Somoncom</t>
  </si>
  <si>
    <t>TL</t>
  </si>
  <si>
    <t>East Timor</t>
  </si>
  <si>
    <t>TIMOR Outbound SMS - Other</t>
  </si>
  <si>
    <t>TIMOR-LESTE Outbound SMS - Telemor</t>
  </si>
  <si>
    <t>TIMOR-LESTE Outbound SMS - Telin</t>
  </si>
  <si>
    <t>TIMOR-LESTE Outbound SMS - Timor Telecom</t>
  </si>
  <si>
    <t>TM</t>
  </si>
  <si>
    <t>Turkmenistan</t>
  </si>
  <si>
    <t>TURKMENISTAN Outbound SMS - MTS</t>
  </si>
  <si>
    <t>TURKMENISTAN Outbound SMS - TM Cell</t>
  </si>
  <si>
    <t>TUNISIA Outbound SMS - Orange</t>
  </si>
  <si>
    <t>TUNISIA Outbound SMS - Other</t>
  </si>
  <si>
    <t>TUNISIA Outbound SMS - Tunicell</t>
  </si>
  <si>
    <t>TUNISIA Outbound SMS - Tunisiana</t>
  </si>
  <si>
    <t>TO</t>
  </si>
  <si>
    <t>Tonga</t>
  </si>
  <si>
    <t>TONGA Outbound SMS  - Tonfon</t>
  </si>
  <si>
    <t>TONGA Outbound SMS - Digicel</t>
  </si>
  <si>
    <t>TONGA Outbound SMS - Other</t>
  </si>
  <si>
    <t>TONGA Outbound SMS - U-Call</t>
  </si>
  <si>
    <t>TR</t>
  </si>
  <si>
    <t>Turkey</t>
  </si>
  <si>
    <t>TURKEY Outbound SMS - Avea</t>
  </si>
  <si>
    <t>TURKEY Outbound SMS - Other</t>
  </si>
  <si>
    <t>TURKEY Outbound SMS - Turkcell</t>
  </si>
  <si>
    <t>TURKEY Outbound SMS - Vodafone</t>
  </si>
  <si>
    <t>TRINIDAD AND TOBAGO Outbound SMS - Digicel</t>
  </si>
  <si>
    <t>TRINIDAD AND TOBAGO Outbound SMS - Other</t>
  </si>
  <si>
    <t>TRINIDAD AND TOBAGO Outbound SMS - bMobile</t>
  </si>
  <si>
    <t>TV</t>
  </si>
  <si>
    <t>Tuvalu</t>
  </si>
  <si>
    <t>TUVALU Outbound SMS - Tuvalu Telecommunications Corporation</t>
  </si>
  <si>
    <t>TAIWAN Outbound SMS - APT</t>
  </si>
  <si>
    <t>TAIWAN Outbound SMS - Chunghwa Telecom</t>
  </si>
  <si>
    <t>TAIWAN Outbound SMS - FarEasTone</t>
  </si>
  <si>
    <t>TAIWAN Outbound SMS - Other</t>
  </si>
  <si>
    <t>TAIWAN Outbound SMS - Taiwan Mobile</t>
  </si>
  <si>
    <t>TAIWAN Outbound SMS - VIBO</t>
  </si>
  <si>
    <t>TANZANIA Outbound SMS - Airtel</t>
  </si>
  <si>
    <t>TANZANIA Outbound SMS - Benson Informatics</t>
  </si>
  <si>
    <t>TANZANIA Outbound SMS - Excellentcom</t>
  </si>
  <si>
    <t>TANZANIA Outbound SMS - MyCell</t>
  </si>
  <si>
    <t>TANZANIA Outbound SMS - Other</t>
  </si>
  <si>
    <t>TANZANIA Outbound SMS - Sasatel</t>
  </si>
  <si>
    <t>TANZANIA Outbound SMS - SmileCom</t>
  </si>
  <si>
    <t>TANZANIA Outbound SMS - TTCL Mobile</t>
  </si>
  <si>
    <t>TANZANIA Outbound SMS - Tigo</t>
  </si>
  <si>
    <t>TANZANIA Outbound SMS - Vodacom</t>
  </si>
  <si>
    <t>TANZANIA Outbound SMS - Zantel</t>
  </si>
  <si>
    <t>UA</t>
  </si>
  <si>
    <t>Ukraine</t>
  </si>
  <si>
    <t>UKRAINE Outbound SMS - Beeline</t>
  </si>
  <si>
    <t>UKRAINE Outbound SMS - Golden Telecom</t>
  </si>
  <si>
    <t>UKRAINE Outbound SMS - Intertelecom</t>
  </si>
  <si>
    <t>UKRAINE Outbound SMS - Kyivstar</t>
  </si>
  <si>
    <t>UKRAINE Outbound SMS - MTS</t>
  </si>
  <si>
    <t>UKRAINE Outbound SMS - Other</t>
  </si>
  <si>
    <t>UKRAINE Outbound SMS - Telesystems</t>
  </si>
  <si>
    <t>UKRAINE Outbound SMS - TriMob</t>
  </si>
  <si>
    <t>UKRAINE Outbound SMS - life:)</t>
  </si>
  <si>
    <t>UGANDA Outbound SMS - Airtel</t>
  </si>
  <si>
    <t>UGANDA Outbound SMS - MTN</t>
  </si>
  <si>
    <t>UGANDA Outbound SMS - Orange</t>
  </si>
  <si>
    <t>UGANDA Outbound SMS - Other</t>
  </si>
  <si>
    <t>UGANDA Outbound SMS - UT Mobile</t>
  </si>
  <si>
    <t>UGANDA Outbound SMS - Vodafone</t>
  </si>
  <si>
    <t>UGANDA Outbound SMS - Warid</t>
  </si>
  <si>
    <t>UNITED STATES Outbound SMS - Other</t>
  </si>
  <si>
    <t>UY</t>
  </si>
  <si>
    <t>Uruguay</t>
  </si>
  <si>
    <t>URUGUAY Outbound SMS - Antel</t>
  </si>
  <si>
    <t>URUGUAY Outbound SMS - Claro</t>
  </si>
  <si>
    <t>URUGUAY Outbound SMS - Other</t>
  </si>
  <si>
    <t>URUGUAY Outbound SMS - movistar</t>
  </si>
  <si>
    <t>UZ</t>
  </si>
  <si>
    <t>Uzbekistan</t>
  </si>
  <si>
    <t>UZBEKISTAN Outbound SMS - Beeline</t>
  </si>
  <si>
    <t>UZBEKISTAN Outbound SMS - Other</t>
  </si>
  <si>
    <t>UZBEKISTAN Outbound SMS - Perfectum</t>
  </si>
  <si>
    <t>UZBEKISTAN Outbound SMS - Ucell</t>
  </si>
  <si>
    <t>UZBEKISTAN Outbound SMS - Uzdunrobita</t>
  </si>
  <si>
    <t>UZBEKISTAN Outbound SMS - Uzmobile</t>
  </si>
  <si>
    <t>VC</t>
  </si>
  <si>
    <t>St Vincent Grenadines</t>
  </si>
  <si>
    <t>ST. VINCENT &amp; GRENADINES Outbound SMS - Digicel</t>
  </si>
  <si>
    <t>ST. VINCENT &amp; GRENADINES Outbound SMS - LIME</t>
  </si>
  <si>
    <t>ST. VINCENT &amp; GRENADINES Outbound SMS - Other</t>
  </si>
  <si>
    <t>VENEZUELA Outbound SMS - Digitel</t>
  </si>
  <si>
    <t>VENEZUELA Outbound SMS - Movilnet</t>
  </si>
  <si>
    <t>VENEZUELA Outbound SMS - Other</t>
  </si>
  <si>
    <t>VENEZUELA Outbound SMS - movistar</t>
  </si>
  <si>
    <t>VG</t>
  </si>
  <si>
    <t>Virgin Islands, British</t>
  </si>
  <si>
    <t>BRITISH VIRGIN ISLANDS Outbound SMS - CCT</t>
  </si>
  <si>
    <t>BRITISH VIRGIN ISLANDS Outbound SMS - Digicel</t>
  </si>
  <si>
    <t>BRITISH VIRGIN ISLANDS Outbound SMS - LIME</t>
  </si>
  <si>
    <t>BRITISH VIRGIN ISLANDS Outbound SMS - Other</t>
  </si>
  <si>
    <t>VI</t>
  </si>
  <si>
    <t>Virgin Islands, U.S.</t>
  </si>
  <si>
    <t>US VIRGIN ISLANDS Outbound SMS</t>
  </si>
  <si>
    <t>VIETNAM Outbound SMS - Beeline</t>
  </si>
  <si>
    <t>VIETNAM Outbound SMS - EVNTelecom</t>
  </si>
  <si>
    <t>VIETNAM Outbound SMS - MobiFone</t>
  </si>
  <si>
    <t>VIETNAM Outbound SMS - Other</t>
  </si>
  <si>
    <t>VIETNAM Outbound SMS - S-Fone</t>
  </si>
  <si>
    <t>VIETNAM Outbound SMS - Vietnamobile</t>
  </si>
  <si>
    <t>VIETNAM Outbound SMS - Viettel Mobile</t>
  </si>
  <si>
    <t>VIETNAM Outbound SMS - Vinaphone</t>
  </si>
  <si>
    <t>VU</t>
  </si>
  <si>
    <t>Vanuatu</t>
  </si>
  <si>
    <t>VANUATU Outbound SMS - AIL Vanuatu</t>
  </si>
  <si>
    <t>VANUATU Outbound SMS - Digicel Vanuatu</t>
  </si>
  <si>
    <t>VANUATU Outbound SMS - Other</t>
  </si>
  <si>
    <t>VANUATU Outbound SMS - TVL</t>
  </si>
  <si>
    <t>WS</t>
  </si>
  <si>
    <t>Samoa</t>
  </si>
  <si>
    <t>SAMOA Outbound SMS - Digicel</t>
  </si>
  <si>
    <t>SAMOA Outbound SMS - Other</t>
  </si>
  <si>
    <t>SAMOA Outbound SMS - SamoaTel</t>
  </si>
  <si>
    <t>XK</t>
  </si>
  <si>
    <t>Kosovo</t>
  </si>
  <si>
    <t>KOSOVO Outbound SMS - IPKO</t>
  </si>
  <si>
    <t>KOSOVO Outbound SMS - Vala</t>
  </si>
  <si>
    <t>KOSOVO Outbound SMS - Zmobile</t>
  </si>
  <si>
    <t>YE</t>
  </si>
  <si>
    <t>Yemen</t>
  </si>
  <si>
    <t>YEMEN Outbound SMS - HiTS-UNITEL</t>
  </si>
  <si>
    <t>YEMEN Outbound SMS - Other</t>
  </si>
  <si>
    <t>YEMEN Outbound SMS - Sabafon</t>
  </si>
  <si>
    <t>YEMEN Outbound SMS - Spacetel Yemen</t>
  </si>
  <si>
    <t>YEMEN Outbound SMS - Yemen Mobile</t>
  </si>
  <si>
    <t>SOUTH AFRICA Outbound SMS - 8ta</t>
  </si>
  <si>
    <t>SOUTH AFRICA Outbound SMS - Cell C</t>
  </si>
  <si>
    <t>SOUTH AFRICA Outbound SMS - MTN</t>
  </si>
  <si>
    <t>SOUTH AFRICA Outbound SMS - Other</t>
  </si>
  <si>
    <t>SOUTH AFRICA Outbound SMS - Vodacom</t>
  </si>
  <si>
    <t>ZM</t>
  </si>
  <si>
    <t>Zambia</t>
  </si>
  <si>
    <t>ZAMBIA Outbound SMS - Airtel</t>
  </si>
  <si>
    <t>ZAMBIA Outbound SMS - MTN</t>
  </si>
  <si>
    <t>ZAMBIA Outbound SMS - Other</t>
  </si>
  <si>
    <t>ZAMBIA Outbound SMS - ZAMTEL</t>
  </si>
  <si>
    <t>ZW</t>
  </si>
  <si>
    <t>Zimbabwe</t>
  </si>
  <si>
    <t>ZIMBABWE Outbound SMS - Econet Wireless</t>
  </si>
  <si>
    <t>ZIMBABWE Outbound SMS - NetOne</t>
  </si>
  <si>
    <t>ZIMBABWE Outbound SMS - Other</t>
  </si>
  <si>
    <t>ZIMBABWE Outbound SMS - Telecel</t>
  </si>
  <si>
    <t>Extraneous Factors</t>
  </si>
  <si>
    <t>Stripe Refund Fees Not Returned</t>
  </si>
  <si>
    <t>Stripe Refund Conversion Rates Differ</t>
  </si>
  <si>
    <t>Twilio Charges USD, Conversion Rate Unknown – Assuming Market Rate</t>
  </si>
  <si>
    <t>Stripe Conversion Rates Unknown – Assuming Market Rate</t>
  </si>
  <si>
    <t>Stripe Pricing Lower At Volume – Ignoring</t>
  </si>
  <si>
    <t>Twilio Pricing Lower At Volume – Ignoring</t>
  </si>
  <si>
    <t>Stripe Billing Fee Kicks in at 1M Revenue – Ignoring</t>
  </si>
  <si>
    <t>ARG</t>
  </si>
  <si>
    <t>AUS</t>
  </si>
  <si>
    <t>AUT</t>
  </si>
  <si>
    <t>BEL</t>
  </si>
  <si>
    <t>BGR</t>
  </si>
  <si>
    <t>BRA</t>
  </si>
  <si>
    <t>CAN</t>
  </si>
  <si>
    <t>CHE</t>
  </si>
  <si>
    <t>CHL</t>
  </si>
  <si>
    <t>CHN</t>
  </si>
  <si>
    <t>COL</t>
  </si>
  <si>
    <t>CRI</t>
  </si>
  <si>
    <t>CYP</t>
  </si>
  <si>
    <t>CZE</t>
  </si>
  <si>
    <t>DEU</t>
  </si>
  <si>
    <t>DNK</t>
  </si>
  <si>
    <t>EA19</t>
  </si>
  <si>
    <t>ESP</t>
  </si>
  <si>
    <t>EST</t>
  </si>
  <si>
    <t>EU28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</si>
  <si>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</si>
  <si>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</si>
  <si>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</si>
  <si>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</si>
  <si>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</si>
  <si>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</si>
  <si>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</si>
  <si>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</si>
  <si>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</si>
  <si>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</si>
  <si>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</si>
  <si>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</si>
  <si>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</si>
  <si>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</si>
  <si>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</si>
  <si>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</si>
  <si>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</si>
  <si>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</si>
  <si>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MKD</t>
  </si>
  <si>
    <t>MLT</t>
  </si>
  <si>
    <t>NLD</t>
  </si>
  <si>
    <t>NOR</t>
  </si>
  <si>
    <t>NZL</t>
  </si>
  <si>
    <t>PER</t>
  </si>
  <si>
    <t>POL</t>
  </si>
  <si>
    <t>PRT</t>
  </si>
  <si>
    <t>ROU</t>
  </si>
  <si>
    <t>RUS</t>
  </si>
  <si>
    <t>SAU</t>
  </si>
  <si>
    <t>SVK</t>
  </si>
  <si>
    <t>SVN</t>
  </si>
  <si>
    <t>SWE</t>
  </si>
  <si>
    <t>TUR</t>
  </si>
  <si>
    <t>USA</t>
  </si>
  <si>
    <t>ZAF</t>
  </si>
  <si>
    <t>Stripe Refund Fees Sometimes Waived by Banks</t>
  </si>
  <si>
    <t># of Seats</t>
  </si>
  <si>
    <t>Avg Monthly # of SMS</t>
  </si>
  <si>
    <t>Annual Gross Profit (CAD)</t>
  </si>
  <si>
    <t>Stripe Fee (%)</t>
  </si>
  <si>
    <t>Twilio SMS Cost (CAD)</t>
  </si>
  <si>
    <t>Row Labels</t>
  </si>
  <si>
    <t>Grand Total</t>
  </si>
  <si>
    <t>Average of Price / msg</t>
  </si>
  <si>
    <t>AFG</t>
  </si>
  <si>
    <t>ALB</t>
  </si>
  <si>
    <t>DZA</t>
  </si>
  <si>
    <t>ASM</t>
  </si>
  <si>
    <t>AND</t>
  </si>
  <si>
    <t>AGO</t>
  </si>
  <si>
    <t>AIA</t>
  </si>
  <si>
    <t>Antarctica</t>
  </si>
  <si>
    <t>AQ</t>
  </si>
  <si>
    <t>ATA</t>
  </si>
  <si>
    <t>ATG</t>
  </si>
  <si>
    <t>ARM</t>
  </si>
  <si>
    <t>ABW</t>
  </si>
  <si>
    <t>AZE</t>
  </si>
  <si>
    <t>Bahamas (the)</t>
  </si>
  <si>
    <t>BHS</t>
  </si>
  <si>
    <t>BHR</t>
  </si>
  <si>
    <t>BGD</t>
  </si>
  <si>
    <t>BRB</t>
  </si>
  <si>
    <t>BLR</t>
  </si>
  <si>
    <t>BLZ</t>
  </si>
  <si>
    <t>BEN</t>
  </si>
  <si>
    <t>BMU</t>
  </si>
  <si>
    <t>BTN</t>
  </si>
  <si>
    <t>Bolivia (Plurinational State of)</t>
  </si>
  <si>
    <t>BOL</t>
  </si>
  <si>
    <t>Bonaire, Sint Eustatius and Saba</t>
  </si>
  <si>
    <t>BQ</t>
  </si>
  <si>
    <t>BES</t>
  </si>
  <si>
    <t>BIH</t>
  </si>
  <si>
    <t>BWA</t>
  </si>
  <si>
    <t>Bouvet Island</t>
  </si>
  <si>
    <t>BV</t>
  </si>
  <si>
    <t>BVT</t>
  </si>
  <si>
    <t>British Indian Ocean Territory (the)</t>
  </si>
  <si>
    <t>IO</t>
  </si>
  <si>
    <t>IOT</t>
  </si>
  <si>
    <t>Brunei Darussalam</t>
  </si>
  <si>
    <t>BRN</t>
  </si>
  <si>
    <t>BFA</t>
  </si>
  <si>
    <t>BDI</t>
  </si>
  <si>
    <t>Cabo Verde</t>
  </si>
  <si>
    <t>CPV</t>
  </si>
  <si>
    <t>KHM</t>
  </si>
  <si>
    <t>CMR</t>
  </si>
  <si>
    <t>Cayman Islands (the)</t>
  </si>
  <si>
    <t>CYM</t>
  </si>
  <si>
    <t>Central African Republic (the)</t>
  </si>
  <si>
    <t>CAF</t>
  </si>
  <si>
    <t>TCD</t>
  </si>
  <si>
    <t>Christmas Island</t>
  </si>
  <si>
    <t>CX</t>
  </si>
  <si>
    <t>CXR</t>
  </si>
  <si>
    <t>Cocos (Keeling) Islands (the)</t>
  </si>
  <si>
    <t>CC</t>
  </si>
  <si>
    <t>CCK</t>
  </si>
  <si>
    <t>Comoros (the)</t>
  </si>
  <si>
    <t>COM</t>
  </si>
  <si>
    <t>Congo (the Democratic Republic of the)</t>
  </si>
  <si>
    <t>COD</t>
  </si>
  <si>
    <t>Congo (the)</t>
  </si>
  <si>
    <t>COG</t>
  </si>
  <si>
    <t>Cook Islands (the)</t>
  </si>
  <si>
    <t>COK</t>
  </si>
  <si>
    <t>CUB</t>
  </si>
  <si>
    <t>Curaçao</t>
  </si>
  <si>
    <t>CW</t>
  </si>
  <si>
    <t>CUW</t>
  </si>
  <si>
    <t>Czechia</t>
  </si>
  <si>
    <t>Côte d'Ivoire</t>
  </si>
  <si>
    <t>CIV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</si>
  <si>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</si>
  <si>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</si>
  <si>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</si>
  <si>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</si>
  <si>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</si>
  <si>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</si>
  <si>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</si>
  <si>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</si>
  <si>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</si>
  <si>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Eswatini</t>
  </si>
  <si>
    <t>SWZ</t>
  </si>
  <si>
    <t>ETH</t>
  </si>
  <si>
    <t>Falkland Islands (the) [Malvinas]</t>
  </si>
  <si>
    <t>FLK</t>
  </si>
  <si>
    <t>Faroe Islands (the)</t>
  </si>
  <si>
    <t>FRO</t>
  </si>
  <si>
    <t>FJI</t>
  </si>
  <si>
    <t>GUF</t>
  </si>
  <si>
    <t>PYF</t>
  </si>
  <si>
    <t>French Southern Territories (the)</t>
  </si>
  <si>
    <t>TF</t>
  </si>
  <si>
    <t>ATF</t>
  </si>
  <si>
    <t>GAB</t>
  </si>
  <si>
    <t>Gambia (the)</t>
  </si>
  <si>
    <t>GMB</t>
  </si>
  <si>
    <t>GEO</t>
  </si>
  <si>
    <t>GHA</t>
  </si>
  <si>
    <t>GIB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</si>
  <si>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</si>
  <si>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</si>
  <si>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</si>
  <si>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</si>
  <si>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</si>
  <si>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</si>
  <si>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</si>
  <si>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</si>
  <si>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</si>
  <si>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</si>
  <si>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</si>
  <si>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</t>
  </si>
  <si>
    <t>HMD</t>
  </si>
  <si>
    <t>Holy See (the)</t>
  </si>
  <si>
    <t>VA</t>
  </si>
  <si>
    <t>VAT</t>
  </si>
  <si>
    <t>HND</t>
  </si>
  <si>
    <t>HKG</t>
  </si>
  <si>
    <t>Iran (Islamic Republic of)</t>
  </si>
  <si>
    <t>IRN</t>
  </si>
  <si>
    <t>IRQ</t>
  </si>
  <si>
    <t>Isle of Man</t>
  </si>
  <si>
    <t>IM</t>
  </si>
  <si>
    <t>IMN</t>
  </si>
  <si>
    <t>JAM</t>
  </si>
  <si>
    <t>JEY</t>
  </si>
  <si>
    <t>JOR</t>
  </si>
  <si>
    <t>KAZ</t>
  </si>
  <si>
    <t>KEN</t>
  </si>
  <si>
    <t>KIR</t>
  </si>
  <si>
    <t>Korea (the Democratic People's Republic of)</t>
  </si>
  <si>
    <t>KP</t>
  </si>
  <si>
    <t>PRK</t>
  </si>
  <si>
    <t>Korea (the Republic of)</t>
  </si>
  <si>
    <t>KWT</t>
  </si>
  <si>
    <t>KGZ</t>
  </si>
  <si>
    <t>Lao People's Democratic Republic (the)</t>
  </si>
  <si>
    <t>LAO</t>
  </si>
  <si>
    <t>LBN</t>
  </si>
  <si>
    <t>LSO</t>
  </si>
  <si>
    <t>LBR</t>
  </si>
  <si>
    <t>LBY</t>
  </si>
  <si>
    <t>LIE</t>
  </si>
  <si>
    <t>Macao</t>
  </si>
  <si>
    <t>MAC</t>
  </si>
  <si>
    <t>MDG</t>
  </si>
  <si>
    <t>MWI</t>
  </si>
  <si>
    <t>MYS</t>
  </si>
  <si>
    <t>MDV</t>
  </si>
  <si>
    <t>MLI</t>
  </si>
  <si>
    <t>Marshall Islands (the)</t>
  </si>
  <si>
    <t>MHL</t>
  </si>
  <si>
    <t>MTQ</t>
  </si>
  <si>
    <t>MRT</t>
  </si>
  <si>
    <t>MUS</t>
  </si>
  <si>
    <t>Mayotte</t>
  </si>
  <si>
    <t>YT</t>
  </si>
  <si>
    <t>MYT</t>
  </si>
  <si>
    <t>Micronesia (Federated States of)</t>
  </si>
  <si>
    <t>FSM</t>
  </si>
  <si>
    <t>Moldova (the Republic of)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</si>
  <si>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</si>
  <si>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</si>
  <si>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</si>
  <si>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</si>
  <si>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</si>
  <si>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</si>
  <si>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</si>
  <si>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</si>
  <si>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</si>
  <si>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Nauru</t>
  </si>
  <si>
    <t>NR</t>
  </si>
  <si>
    <t>NRU</t>
  </si>
  <si>
    <t>NPL</t>
  </si>
  <si>
    <t>Netherlands (the)</t>
  </si>
  <si>
    <t>NCL</t>
  </si>
  <si>
    <t>NIC</t>
  </si>
  <si>
    <t>Niger (the)</t>
  </si>
  <si>
    <t>NER</t>
  </si>
  <si>
    <t>NGA</t>
  </si>
  <si>
    <t>NIU</t>
  </si>
  <si>
    <t>NFK</t>
  </si>
  <si>
    <t>Northern Mariana Islands (the)</t>
  </si>
  <si>
    <t>MNP</t>
  </si>
  <si>
    <t>OMN</t>
  </si>
  <si>
    <t>PAK</t>
  </si>
  <si>
    <t>PLW</t>
  </si>
  <si>
    <t>Palestine, State of</t>
  </si>
  <si>
    <t>PSE</t>
  </si>
  <si>
    <t>PAN</t>
  </si>
  <si>
    <t>PNG</t>
  </si>
  <si>
    <t>PRY</t>
  </si>
  <si>
    <t>Philippines (the)</t>
  </si>
  <si>
    <t>PHL</t>
  </si>
  <si>
    <t>Pitcairn</t>
  </si>
  <si>
    <t>PN</t>
  </si>
  <si>
    <t>PCN</t>
  </si>
  <si>
    <t>PRI</t>
  </si>
  <si>
    <t>QAT</t>
  </si>
  <si>
    <t>Republic of North Macedonia</t>
  </si>
  <si>
    <t>Russian Federation (the)</t>
  </si>
  <si>
    <t>RWA</t>
  </si>
  <si>
    <t>Réunion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</si>
  <si>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</si>
  <si>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</si>
  <si>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</si>
  <si>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</si>
  <si>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</si>
  <si>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</si>
  <si>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</si>
  <si>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</si>
  <si>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KNA</t>
  </si>
  <si>
    <t>Saint Lucia</t>
  </si>
  <si>
    <t>LCA</t>
  </si>
  <si>
    <t>Saint Martin (French part)</t>
  </si>
  <si>
    <t>MF</t>
  </si>
  <si>
    <t>MAF</t>
  </si>
  <si>
    <t>Saint Pierre and Miquelon</t>
  </si>
  <si>
    <t>SPM</t>
  </si>
  <si>
    <t>Saint Vincent and the Grenadines</t>
  </si>
  <si>
    <t>VCT</t>
  </si>
  <si>
    <t>WSM</t>
  </si>
  <si>
    <t>SMR</t>
  </si>
  <si>
    <t>STP</t>
  </si>
  <si>
    <t>SEN</t>
  </si>
  <si>
    <t>SRB</t>
  </si>
  <si>
    <t>SYC</t>
  </si>
  <si>
    <t>SLE</t>
  </si>
  <si>
    <t>SGP</t>
  </si>
  <si>
    <t>Sint Maarten (Dutch part)</t>
  </si>
  <si>
    <t>SX</t>
  </si>
  <si>
    <t>SXM</t>
  </si>
  <si>
    <t>SLB</t>
  </si>
  <si>
    <t>SOM</t>
  </si>
  <si>
    <t>South Georgia and the South Sandwich Islands</t>
  </si>
  <si>
    <t>GS</t>
  </si>
  <si>
    <t>SGS</t>
  </si>
  <si>
    <t>SSD</t>
  </si>
  <si>
    <t>LKA</t>
  </si>
  <si>
    <t>Sudan (the)</t>
  </si>
  <si>
    <t>SDN</t>
  </si>
  <si>
    <t>SUR</t>
  </si>
  <si>
    <t>Svalbard and Jan Mayen</t>
  </si>
  <si>
    <t>SJ</t>
  </si>
  <si>
    <t>SJM</t>
  </si>
  <si>
    <t>Syrian Arab Republic</t>
  </si>
  <si>
    <t>SYR</t>
  </si>
  <si>
    <t>Taiwan (Province of China)</t>
  </si>
  <si>
    <t>TWN</t>
  </si>
  <si>
    <t>TJK</t>
  </si>
  <si>
    <t>Tanzania, United Republic of</t>
  </si>
  <si>
    <t>TZA</t>
  </si>
  <si>
    <t>THA</t>
  </si>
  <si>
    <t>Timor-Leste</t>
  </si>
  <si>
    <t>TLS</t>
  </si>
  <si>
    <t>TGO</t>
  </si>
  <si>
    <t>Tokelau</t>
  </si>
  <si>
    <t>TK</t>
  </si>
  <si>
    <t>TKL</t>
  </si>
  <si>
    <t>TON</t>
  </si>
  <si>
    <t>TTO</t>
  </si>
  <si>
    <t>TUN</t>
  </si>
  <si>
    <t>TKM</t>
  </si>
  <si>
    <t>Turks and Caicos Islands (the)</t>
  </si>
  <si>
    <t>TCA</t>
  </si>
  <si>
    <t>TUV</t>
  </si>
  <si>
    <t>UGA</t>
  </si>
  <si>
    <t>UKR</t>
  </si>
  <si>
    <t>United Arab Emirates (the)</t>
  </si>
  <si>
    <t>ARE</t>
  </si>
  <si>
    <t>United Kingdom of Great Britain and Northern Ireland (the)</t>
  </si>
  <si>
    <t>United States Minor Outlying Islands (the)</t>
  </si>
  <si>
    <t>UM</t>
  </si>
  <si>
    <t>UMI</t>
  </si>
  <si>
    <t>United States of America (the)</t>
  </si>
  <si>
    <t>URY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</si>
  <si>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</si>
  <si>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</si>
  <si>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</si>
  <si>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</si>
  <si>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</si>
  <si>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</si>
  <si>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</si>
  <si>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</si>
  <si>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</si>
  <si>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</si>
  <si>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Wallis and Futuna</t>
  </si>
  <si>
    <t>WF</t>
  </si>
  <si>
    <t>WLF</t>
  </si>
  <si>
    <t>Western Sahara</t>
  </si>
  <si>
    <t>EH</t>
  </si>
  <si>
    <t>ESH</t>
  </si>
  <si>
    <t>YEM</t>
  </si>
  <si>
    <t>ZMB</t>
  </si>
  <si>
    <t>ZWE</t>
  </si>
  <si>
    <t>Åland Islands</t>
  </si>
  <si>
    <t>AX</t>
  </si>
  <si>
    <t>ALA</t>
  </si>
  <si>
    <t>3 Alpha</t>
  </si>
  <si>
    <t>2 Alpha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</si>
  <si>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</si>
  <si>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</si>
  <si>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</si>
  <si>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</si>
  <si>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</si>
  <si>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</si>
  <si>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</si>
  <si>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</si>
  <si>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</si>
  <si>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</si>
  <si>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</si>
  <si>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</si>
  <si>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</si>
  <si>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</si>
  <si>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</si>
  <si>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</si>
  <si>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</si>
  <si>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</si>
  <si>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</si>
  <si>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</si>
  <si>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Last 5 Years</t>
  </si>
  <si>
    <t>Fixed (CAD)</t>
  </si>
  <si>
    <t>Frequency / Year</t>
  </si>
  <si>
    <t>Annual</t>
  </si>
  <si>
    <t>Monthly</t>
  </si>
  <si>
    <t>Bi-Weekly</t>
  </si>
  <si>
    <t>Bi-Annual</t>
  </si>
  <si>
    <t>Quarterly</t>
  </si>
  <si>
    <t>Stripe Fixed Fee (CAD)</t>
  </si>
  <si>
    <t>Annual COGS (CAD)</t>
  </si>
  <si>
    <t>Cost Per Seat Per Billing Cycle (CAD)</t>
  </si>
  <si>
    <t>Billing Cycle</t>
  </si>
  <si>
    <t>Parameters</t>
  </si>
  <si>
    <t>Costs</t>
  </si>
  <si>
    <t>Stripe Total Fee (CAD)</t>
  </si>
  <si>
    <t>Totals</t>
  </si>
  <si>
    <t>Per Number Monthly Twilio Costs – ignoring</t>
  </si>
  <si>
    <t>Open Questions</t>
  </si>
  <si>
    <t>The United States is the best place to sell by far, followed by Canada</t>
  </si>
  <si>
    <t>The best sort of customer is one which would buy multiple licenses</t>
  </si>
  <si>
    <t>Decisions</t>
  </si>
  <si>
    <t>Pricing is 9.99 CAD / 8.00 USD Monthly, 88 USD / 109.89 CAD Annually</t>
  </si>
  <si>
    <t>Pricing Model: Annual or Monthly; Per Seat; Seat Pricing different per Country;  Annual is 1 month discount</t>
  </si>
  <si>
    <t>What is our customer acquisition cost?</t>
  </si>
  <si>
    <t>What should our pricing be for Australia, Nigeria, UK and UAE?</t>
  </si>
  <si>
    <t>What should our sales comission structure look like?</t>
  </si>
  <si>
    <t>What is our churn going to be?</t>
  </si>
  <si>
    <t>Feature</t>
  </si>
  <si>
    <t>Premium</t>
  </si>
  <si>
    <t>Enterprise</t>
  </si>
  <si>
    <t>Support</t>
  </si>
  <si>
    <t>Remove Branding</t>
  </si>
  <si>
    <t>Triggers</t>
  </si>
  <si>
    <t>Custom Parameters</t>
  </si>
  <si>
    <t>Spam Filtering</t>
  </si>
  <si>
    <t>Site Monitoring</t>
  </si>
  <si>
    <t>Channels</t>
  </si>
  <si>
    <t>All</t>
  </si>
  <si>
    <t>Privacy Protection</t>
  </si>
  <si>
    <t>Unlimited</t>
  </si>
  <si>
    <t>Translation</t>
  </si>
  <si>
    <t>Pro</t>
  </si>
  <si>
    <t>Price</t>
  </si>
  <si>
    <t>$20/year, $2/month</t>
  </si>
  <si>
    <t>$10/month/user, $100/year/user</t>
  </si>
  <si>
    <t>Contact Us</t>
  </si>
  <si>
    <t>USD</t>
  </si>
  <si>
    <t>Currency</t>
  </si>
  <si>
    <t>–</t>
  </si>
  <si>
    <t>SMS</t>
  </si>
  <si>
    <t>50/month</t>
  </si>
  <si>
    <t>Seats</t>
  </si>
  <si>
    <t>100/user/month included</t>
  </si>
  <si>
    <t>Zapier</t>
  </si>
  <si>
    <t>API</t>
  </si>
  <si>
    <t>SDKs</t>
  </si>
  <si>
    <t>Proxied Conversations</t>
  </si>
  <si>
    <t>FB Messanger</t>
  </si>
  <si>
    <t>SMS, Email</t>
  </si>
  <si>
    <t>Advanced</t>
  </si>
  <si>
    <t>Simple</t>
  </si>
  <si>
    <t>Analytics</t>
  </si>
  <si>
    <t>AB Testing</t>
  </si>
  <si>
    <t>Widget Customization</t>
  </si>
  <si>
    <t>Custom</t>
  </si>
  <si>
    <t>Language Localization</t>
  </si>
  <si>
    <t>Google Single Sign On</t>
  </si>
  <si>
    <t>Workspaces</t>
  </si>
  <si>
    <t>Custom Roles</t>
  </si>
  <si>
    <t>Active Directory Integration</t>
  </si>
  <si>
    <t>Referral Program</t>
  </si>
  <si>
    <t>Reseller Program</t>
  </si>
  <si>
    <t>Integrations</t>
  </si>
  <si>
    <t>Audit Log</t>
  </si>
  <si>
    <t>Promo Codes</t>
  </si>
  <si>
    <t>SLA</t>
  </si>
  <si>
    <t>2-factor authentication</t>
  </si>
  <si>
    <t>Provisioning / Deprovisioning</t>
  </si>
  <si>
    <t>GDPR / CCPA / CASL Compliant</t>
  </si>
  <si>
    <t>up to 500</t>
  </si>
  <si>
    <t>up to 3</t>
  </si>
  <si>
    <t>Security</t>
  </si>
  <si>
    <t>Custom Retention Policies</t>
  </si>
  <si>
    <t>E-Discovery, DLP, Backup Integrations</t>
  </si>
  <si>
    <t>Sites / Widgets</t>
  </si>
  <si>
    <t>SAML Single Sign On</t>
  </si>
  <si>
    <t>Sign On Strategy enforcement</t>
  </si>
  <si>
    <t>Custom Deployment</t>
  </si>
  <si>
    <t>Offers</t>
  </si>
  <si>
    <t>Full</t>
  </si>
  <si>
    <t>Partial</t>
  </si>
  <si>
    <t>CRM Integrations</t>
  </si>
  <si>
    <t>Other</t>
  </si>
  <si>
    <t>Pricing</t>
  </si>
  <si>
    <t>Router</t>
  </si>
  <si>
    <t>Core Features</t>
  </si>
  <si>
    <t>Via Zapier</t>
  </si>
  <si>
    <t>Notes</t>
  </si>
  <si>
    <t>Unsure how to deal with international SMS pricing, maybe standardize by offering SMS Credits at a certain price (i.e. 1 sms credit = $1) any they can add more credits as a add-on</t>
  </si>
  <si>
    <t>Email</t>
  </si>
  <si>
    <t>LiveChat</t>
  </si>
  <si>
    <t>WhatsApp</t>
  </si>
  <si>
    <t>WeChat</t>
  </si>
  <si>
    <t>Slack</t>
  </si>
  <si>
    <t>Google RCS</t>
  </si>
  <si>
    <t>Apple Business</t>
  </si>
  <si>
    <t>LINE</t>
  </si>
  <si>
    <t>Telegram</t>
  </si>
  <si>
    <t>Twitter DM</t>
  </si>
  <si>
    <t>Don’t think enterpise users care for this</t>
  </si>
  <si>
    <t>Enterprise level is custom pricing, no point in making promo codes</t>
  </si>
  <si>
    <t>We will design their own widgets at Enterprise level</t>
  </si>
  <si>
    <t>See Channels List =&gt;</t>
  </si>
  <si>
    <t>We can go into more detail</t>
  </si>
  <si>
    <t>Localizing Language based on Visitor Locale</t>
  </si>
  <si>
    <t>Canned Replies</t>
  </si>
  <si>
    <t>Proxy Could Translate between Languages</t>
  </si>
  <si>
    <t>Like sending message to visitor on certain page</t>
  </si>
  <si>
    <t>Magic Link Sign On</t>
  </si>
  <si>
    <t>Allows a large org to break up their system into smaller "workspaces" like slack</t>
  </si>
  <si>
    <t>Some sort of  99.99% uptime Service Level Agreement thing</t>
  </si>
  <si>
    <t>Assigned Account Executive</t>
  </si>
  <si>
    <t>Customer Success Team</t>
  </si>
  <si>
    <t>Email Support</t>
  </si>
  <si>
    <t>Partial because its not proxied conversation</t>
  </si>
  <si>
    <t>It would be good to get some accreditations, like PrivacyShield, which is just a self-accreditation</t>
  </si>
  <si>
    <t>Advanced Fingerprinting</t>
  </si>
  <si>
    <t>Commands</t>
  </si>
  <si>
    <t>Conversational Commerce</t>
  </si>
  <si>
    <t>Custom Bots, Payments,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</si>
</sst>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0_);_(&quot;$&quot;* \(#,##0.00000\);_(&quot;$&quot;* &quot;-&quot;??_);_(@_)"/>
    <numFmt numFmtId="166" formatCode="_(* #,##0.00000000_);_(* \(#,##0.00000000\);_(* &quot;-&quot;??_);_(@_)"/>
    <numFmt numFmtId="167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3" applyNumberFormat="1" applyFont="1"/>
    <xf numFmtId="0" fontId="3" fillId="0" borderId="0" xfId="0" applyFont="1" applyAlignment="1">
      <alignment horizontal="center"/>
    </xf>
    <xf numFmtId="167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44" fontId="3" fillId="0" borderId="0" xfId="1" applyFont="1"/>
    <xf numFmtId="167" fontId="3" fillId="0" borderId="0" xfId="3" applyNumberFormat="1" applyFont="1" applyAlignment="1">
      <alignment horizontal="center"/>
    </xf>
    <xf numFmtId="44" fontId="3" fillId="0" borderId="0" xfId="1" applyFont="1" applyAlignment="1">
      <alignment horizontal="center"/>
    </xf>
    <xf numFmtId="10" fontId="3" fillId="0" borderId="0" xfId="2" applyNumberFormat="1" applyFont="1" applyAlignment="1">
      <alignment horizontal="center"/>
    </xf>
    <xf numFmtId="44" fontId="3" fillId="0" borderId="0" xfId="1" applyNumberFormat="1" applyFont="1"/>
    <xf numFmtId="167" fontId="3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44" fontId="3" fillId="0" borderId="0" xfId="1" applyFont="1" applyAlignment="1">
      <alignment horizontal="right"/>
    </xf>
    <xf numFmtId="9" fontId="3" fillId="0" borderId="0" xfId="2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4" fontId="3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.00000000_);_(* \(#,##0.00000000\);_(* &quot;-&quot;??_);_(@_)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0000_);_(&quot;$&quot;* \(#,##0.0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Rotaru" refreshedDate="43727.555446874998" createdVersion="6" refreshedVersion="6" minRefreshableVersion="3" recordCount="1098" xr:uid="{76C3AAF7-054D-A749-9167-CA36F9A09FE0}">
  <cacheSource type="worksheet">
    <worksheetSource name="twilio_sms_cost"/>
  </cacheSource>
  <cacheFields count="4">
    <cacheField name="ISO" numFmtId="0">
      <sharedItems count="226">
        <s v="AD"/>
        <s v="AE"/>
        <s v="AF"/>
        <s v="AG"/>
        <s v="AI"/>
        <s v="AL"/>
        <s v="AM"/>
        <s v="AN"/>
        <s v="AO"/>
        <s v="AR"/>
        <s v="AS"/>
        <s v="AT"/>
        <s v="AU"/>
        <s v="AW"/>
        <s v="AZ"/>
        <s v="BA"/>
        <s v="BB"/>
        <s v="BD"/>
        <s v="BE"/>
        <s v="BF"/>
        <s v="BG"/>
        <s v="BH"/>
        <s v="BI"/>
        <s v="BJ"/>
        <s v="BM"/>
        <s v="BN"/>
        <s v="BO"/>
        <s v="BR"/>
        <s v="BS"/>
        <s v="BT"/>
        <s v="BW"/>
        <s v="BY"/>
        <s v="BZ"/>
        <s v="CA"/>
        <s v="CD"/>
        <s v="CF"/>
        <s v="CG"/>
        <s v="CH"/>
        <s v="CI"/>
        <s v="CK"/>
        <s v="CL"/>
        <s v="CM"/>
        <s v="CN"/>
        <s v="CO"/>
        <s v="CR"/>
        <s v="CU"/>
        <s v="CV"/>
        <s v="CY"/>
        <s v="CZ"/>
        <s v="DE"/>
        <s v="DJ"/>
        <s v="DK"/>
        <s v="DM"/>
        <s v="DO"/>
        <s v="DZ"/>
        <s v="EC"/>
        <s v="EE"/>
        <s v="EG"/>
        <s v="ER"/>
        <s v="ES"/>
        <s v="ET"/>
        <s v="FI"/>
        <s v="FJ"/>
        <s v="FK"/>
        <s v="FM"/>
        <s v="FO"/>
        <s v="FR"/>
        <s v="GA"/>
        <s v="GB"/>
        <s v="GD"/>
        <s v="GE"/>
        <s v="GF"/>
        <s v="GG"/>
        <s v="GH"/>
        <s v="GI"/>
        <s v="GL"/>
        <s v="GM"/>
        <s v="GN"/>
        <s v="GP"/>
        <s v="GQ"/>
        <s v="GR"/>
        <s v="GT"/>
        <s v="GU"/>
        <s v="GW"/>
        <s v="GY"/>
        <s v="HK"/>
        <s v="HN"/>
        <s v="HR"/>
        <s v="HT"/>
        <s v="HU"/>
        <s v="IA"/>
        <s v="ID"/>
        <s v="IE"/>
        <s v="IL"/>
        <s v="IN"/>
        <s v="IQ"/>
        <s v="IR"/>
        <s v="IS"/>
        <s v="IT"/>
        <s v="JE"/>
        <s v="JM"/>
        <s v="JO"/>
        <s v="JP"/>
        <s v="KE"/>
        <s v="KG"/>
        <s v="KH"/>
        <s v="KI"/>
        <s v="KM"/>
        <s v="KN"/>
        <s v="KR"/>
        <s v="KW"/>
        <s v="KY"/>
        <s v="KZ"/>
        <s v="LA"/>
        <s v="LB"/>
        <s v="LC"/>
        <s v="LI"/>
        <s v="LK"/>
        <s v="LR"/>
        <s v="LS"/>
        <s v="LT"/>
        <s v="LU"/>
        <s v="LV"/>
        <s v="LY"/>
        <s v="MA"/>
        <s v="MC"/>
        <s v="MD"/>
        <s v="ME"/>
        <s v="MG"/>
        <s v="MH"/>
        <s v="MK"/>
        <s v="ML"/>
        <s v="MM"/>
        <s v="MN"/>
        <s v="MO"/>
        <s v="MP"/>
        <s v="MQ"/>
        <s v="MR"/>
        <s v="MS"/>
        <s v="MT"/>
        <s v="MU"/>
        <s v="MV"/>
        <s v="MW"/>
        <s v="MX"/>
        <s v="MY"/>
        <s v="MZ"/>
        <s v="NA"/>
        <s v="NC"/>
        <s v="NE"/>
        <s v="NF"/>
        <s v="NG"/>
        <s v="NI"/>
        <s v="NL"/>
        <s v="NO"/>
        <s v="NP"/>
        <s v="NU"/>
        <s v="NZ"/>
        <s v="OM"/>
        <s v="PA"/>
        <s v="PE"/>
        <s v="PF"/>
        <s v="PG"/>
        <s v="PH"/>
        <s v="PK"/>
        <s v="PL"/>
        <s v="PM"/>
        <s v="PR"/>
        <s v="PS"/>
        <s v="PT"/>
        <s v="PW"/>
        <s v="PY"/>
        <s v="QA"/>
        <s v="RE"/>
        <s v="RO"/>
        <s v="RS"/>
        <s v="RU"/>
        <s v="RW"/>
        <s v="SA"/>
        <s v="SB"/>
        <s v="SC"/>
        <s v="SD"/>
        <s v="SE"/>
        <s v="SG"/>
        <s v="SI"/>
        <s v="SK"/>
        <s v="SL"/>
        <s v="SM"/>
        <s v="SN"/>
        <s v="SO"/>
        <s v="SR"/>
        <s v="SS"/>
        <s v="ST"/>
        <s v="SV"/>
        <s v="SY"/>
        <s v="SZ"/>
        <s v="TC"/>
        <s v="TD"/>
        <s v="TG"/>
        <s v="TH"/>
        <s v="TJ"/>
        <s v="TL"/>
        <s v="TM"/>
        <s v="TN"/>
        <s v="TO"/>
        <s v="TR"/>
        <s v="TT"/>
        <s v="TV"/>
        <s v="TW"/>
        <s v="TZ"/>
        <s v="UA"/>
        <s v="UG"/>
        <s v="US"/>
        <s v="UY"/>
        <s v="UZ"/>
        <s v="VC"/>
        <s v="VE"/>
        <s v="VG"/>
        <s v="VI"/>
        <s v="VN"/>
        <s v="VU"/>
        <s v="WS"/>
        <s v="XK"/>
        <s v="YE"/>
        <s v="ZA"/>
        <s v="ZM"/>
        <s v="ZW"/>
      </sharedItems>
    </cacheField>
    <cacheField name="Country" numFmtId="0">
      <sharedItems count="226">
        <s v="Andorra"/>
        <s v="United Arab Emirates"/>
        <s v="Afghanistan"/>
        <s v="Antigua and Barbuda"/>
        <s v="Anguilla"/>
        <s v="Albania"/>
        <s v="Armenia"/>
        <s v="Netherlands Antilles"/>
        <s v="Angola"/>
        <s v="Argentina"/>
        <s v="American Samoa"/>
        <s v="Austria"/>
        <s v="Australia"/>
        <s v="Aruba"/>
        <s v="Azerbaijan"/>
        <s v="Bosnia and Herzegovina"/>
        <s v="Barbados"/>
        <s v="Bangladesh"/>
        <s v="Belgium"/>
        <s v="Burkina Faso"/>
        <s v="Bulgaria"/>
        <s v="Bahrain"/>
        <s v="Burundi"/>
        <s v="Benin"/>
        <s v="Bermuda"/>
        <s v="Brunei"/>
        <s v="Bolivia"/>
        <s v="Brazil"/>
        <s v="Bahamas"/>
        <s v="Bhutan"/>
        <s v="Botswana"/>
        <s v="Belarus"/>
        <s v="Belize"/>
        <s v="Canada"/>
        <s v="DR Congo"/>
        <s v="Central Africa"/>
        <s v="Congo"/>
        <s v="Switzerland"/>
        <s v="Ivory Coast"/>
        <s v="Cook Islands"/>
        <s v="Chile"/>
        <s v="Cameroon"/>
        <s v="China"/>
        <s v="Colombia"/>
        <s v="Costa Rica"/>
        <s v="Cuba"/>
        <s v="Cape Verde"/>
        <s v="Cyprus"/>
        <s v="Czech Republic"/>
        <s v="Germany"/>
        <s v="Djibouti"/>
        <s v="Denmark"/>
        <s v="Dominica"/>
        <s v="Dominican Republic"/>
        <s v="Algeria"/>
        <s v="Ecuador"/>
        <s v="Estonia"/>
        <s v="Egypt"/>
        <s v="Eritrea"/>
        <s v="Spain"/>
        <s v="Ethiopia"/>
        <s v="Finland"/>
        <s v="Fiji"/>
        <s v="Falkland Islands"/>
        <s v="Micronesia"/>
        <s v="Faroe Islands"/>
        <s v="France"/>
        <s v="Gabon"/>
        <s v="United Kingdom"/>
        <s v="Grenada"/>
        <s v="Georgia"/>
        <s v="French Guiana"/>
        <s v="Guernsey"/>
        <s v="Ghana"/>
        <s v="Gibraltar"/>
        <s v="Greenland"/>
        <s v="Gambia"/>
        <s v="Guinea"/>
        <s v="Guadeloupe"/>
        <s v="Equatorial Guinea"/>
        <s v="Greece"/>
        <s v="Guatemala"/>
        <s v="Guam"/>
        <s v="Guinea-Bissau"/>
        <s v="Guyana"/>
        <s v="Hong Kong"/>
        <s v="Honduras"/>
        <s v="Croatia"/>
        <s v="Haiti"/>
        <s v="Hungary"/>
        <s v="Unknown"/>
        <s v="Indonesia"/>
        <s v="Ireland"/>
        <s v="Israel"/>
        <s v="India"/>
        <s v="Iraq"/>
        <s v="Iran"/>
        <s v="Iceland"/>
        <s v="Italy"/>
        <s v="Jersey"/>
        <s v="Jamaica"/>
        <s v="Jordan"/>
        <s v="Japan"/>
        <s v="Kenya"/>
        <s v="Kyrgyzstan"/>
        <s v="Cambodia"/>
        <s v="Kiribati"/>
        <s v="Comoros"/>
        <s v="St Kitts and Nevis"/>
        <s v="Korea Republic of"/>
        <s v="Kuwait"/>
        <s v="Cayman Islands"/>
        <s v="Kazakhstan"/>
        <s v="Laos PDR"/>
        <s v="Lebanon"/>
        <s v="St Lucia"/>
        <s v="Liechtenstein"/>
        <s v="Sri Lanka"/>
        <s v="Liberia"/>
        <s v="Lesotho"/>
        <s v="Lithuania"/>
        <s v="Luxembourg"/>
        <s v="Latvia"/>
        <s v="Libya"/>
        <s v="Morocco"/>
        <s v="Monaco"/>
        <s v="Moldova"/>
        <s v="Montenegro"/>
        <s v="Madagascar"/>
        <s v="Marshall Islands"/>
        <s v="Macedonia"/>
        <s v="Mali"/>
        <s v="Myanmar"/>
        <s v="Mongolia"/>
        <s v="Macau"/>
        <s v="Northern Mariana Islands"/>
        <s v="Martinique"/>
        <s v="Mauritania"/>
        <s v="Montserrat"/>
        <s v="Malta"/>
        <s v="Mauritius"/>
        <s v="Maldives"/>
        <s v="Malawi"/>
        <s v="Mexico"/>
        <s v="Malaysia"/>
        <s v="Mozambique"/>
        <s v="Namibia"/>
        <s v="New Caledonia"/>
        <s v="Niger"/>
        <s v="Norfolk Island"/>
        <s v="Nigeria"/>
        <s v="Nicaragua"/>
        <s v="Netherlands"/>
        <s v="Norway"/>
        <s v="Nepal"/>
        <s v="Niue"/>
        <s v="New Zealand"/>
        <s v="Oman"/>
        <s v="Panama"/>
        <s v="Peru"/>
        <s v="French Polynesia"/>
        <s v="Papua New Guinea"/>
        <s v="Philippines"/>
        <s v="Pakistan"/>
        <s v="Poland"/>
        <s v="St Pierre and Miquelon"/>
        <s v="Puerto Rico"/>
        <s v="Palestinian Territory"/>
        <s v="Portugal"/>
        <s v="Palau"/>
        <s v="Paraguay"/>
        <s v="Qatar"/>
        <s v="Reunion/Mayotte"/>
        <s v="Romania"/>
        <s v="Serbia"/>
        <s v="Russia"/>
        <s v="Rwanda"/>
        <s v="Saudi Arabia"/>
        <s v="Solomon Islands"/>
        <s v="Seychelles"/>
        <s v="Sudan"/>
        <s v="Sweden"/>
        <s v="Singapore"/>
        <s v="Slovenia"/>
        <s v="Slovakia"/>
        <s v="Sierra Leone"/>
        <s v="San Marino"/>
        <s v="Senegal"/>
        <s v="Somalia"/>
        <s v="Suriname"/>
        <s v="South Sudan"/>
        <s v="Sao Tome and Principe"/>
        <s v="El Salvador"/>
        <s v="Syria"/>
        <s v="Swaziland"/>
        <s v="Turks and Caicos Islands"/>
        <s v="Chad"/>
        <s v="Togo"/>
        <s v="Thailand"/>
        <s v="Tajikistan"/>
        <s v="East Timor"/>
        <s v="Turkmenistan"/>
        <s v="Tunisia"/>
        <s v="Tonga"/>
        <s v="Turkey"/>
        <s v="Trinidad and Tobago"/>
        <s v="Tuvalu"/>
        <s v="Taiwan"/>
        <s v="Tanzania"/>
        <s v="Ukraine"/>
        <s v="Uganda"/>
        <s v="United States"/>
        <s v="Uruguay"/>
        <s v="Uzbekistan"/>
        <s v="St Vincent Grenadines"/>
        <s v="Venezuela"/>
        <s v="Virgin Islands, British"/>
        <s v="Virgin Islands, U.S."/>
        <s v="Vietnam"/>
        <s v="Vanuatu"/>
        <s v="Samoa"/>
        <s v="Kosovo"/>
        <s v="Yemen"/>
        <s v="South Africa"/>
        <s v="Zambia"/>
        <s v="Zimbabwe"/>
      </sharedItems>
    </cacheField>
    <cacheField name="Description" numFmtId="0">
      <sharedItems/>
    </cacheField>
    <cacheField name="Price / msg" numFmtId="165">
      <sharedItems containsSemiMixedTypes="0" containsString="0" containsNumber="1" minValue="0" maxValue="0.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x v="0"/>
    <x v="0"/>
    <s v="ANDORRA Outbound SMS - Mobiland"/>
    <n v="9.9500000000000005E-2"/>
  </r>
  <r>
    <x v="0"/>
    <x v="0"/>
    <s v="ANDORRA Outbound SMS - Other"/>
    <n v="9.9500000000000005E-2"/>
  </r>
  <r>
    <x v="1"/>
    <x v="1"/>
    <s v="UNITED ARAB EMIRATES Outbound SMS - Etisalat"/>
    <n v="3.1E-2"/>
  </r>
  <r>
    <x v="1"/>
    <x v="1"/>
    <s v="UNITED ARAB EMIRATES Outbound SMS - Other"/>
    <n v="3.1E-2"/>
  </r>
  <r>
    <x v="1"/>
    <x v="1"/>
    <s v="UNITED ARAB EMIRATES Outbound SMS - du"/>
    <n v="3.1E-2"/>
  </r>
  <r>
    <x v="2"/>
    <x v="2"/>
    <s v="AFGHANISTAN Outbound SMS - AWCC"/>
    <n v="8.7099999999999997E-2"/>
  </r>
  <r>
    <x v="2"/>
    <x v="2"/>
    <s v="AFGHANISTAN Outbound SMS - Afghan Telecom"/>
    <n v="8.7099999999999997E-2"/>
  </r>
  <r>
    <x v="2"/>
    <x v="2"/>
    <s v="AFGHANISTAN Outbound SMS - Etisalat"/>
    <n v="8.7099999999999997E-2"/>
  </r>
  <r>
    <x v="2"/>
    <x v="2"/>
    <s v="AFGHANISTAN Outbound SMS - MTN"/>
    <n v="8.7099999999999997E-2"/>
  </r>
  <r>
    <x v="2"/>
    <x v="2"/>
    <s v="AFGHANISTAN Outbound SMS - Other"/>
    <n v="8.7099999999999997E-2"/>
  </r>
  <r>
    <x v="2"/>
    <x v="2"/>
    <s v="AFGHANISTAN Outbound SMS - Roshan"/>
    <n v="8.7099999999999997E-2"/>
  </r>
  <r>
    <x v="3"/>
    <x v="3"/>
    <s v="ANTIGUA AND BARBUDA Outbound SMS - APUA"/>
    <n v="4.4999999999999998E-2"/>
  </r>
  <r>
    <x v="3"/>
    <x v="3"/>
    <s v="ANTIGUA AND BARBUDA Outbound SMS - Cable &amp; Wireless"/>
    <n v="4.4999999999999998E-2"/>
  </r>
  <r>
    <x v="3"/>
    <x v="3"/>
    <s v="ANTIGUA AND BARBUDA Outbound SMS - Digicel"/>
    <n v="4.4999999999999998E-2"/>
  </r>
  <r>
    <x v="3"/>
    <x v="3"/>
    <s v="ANTIGUA AND BARBUDA Outbound SMS - LIME"/>
    <n v="4.4999999999999998E-2"/>
  </r>
  <r>
    <x v="3"/>
    <x v="3"/>
    <s v="ANTIGUA AND BARBUDA Outbound SMS - Other"/>
    <n v="4.4999999999999998E-2"/>
  </r>
  <r>
    <x v="4"/>
    <x v="4"/>
    <s v="ANGUILLA Outbound SMS - Digicel"/>
    <n v="4.8000000000000001E-2"/>
  </r>
  <r>
    <x v="4"/>
    <x v="4"/>
    <s v="ANGUILLA Outbound SMS - LIME"/>
    <n v="4.8000000000000001E-2"/>
  </r>
  <r>
    <x v="4"/>
    <x v="4"/>
    <s v="ANGUILLA Outbound SMS - Other"/>
    <n v="4.8000000000000001E-2"/>
  </r>
  <r>
    <x v="4"/>
    <x v="4"/>
    <s v="ANGUILLA Outbound SMS - Weblinks"/>
    <n v="4.8000000000000001E-2"/>
  </r>
  <r>
    <x v="5"/>
    <x v="5"/>
    <s v="ALBANIA Outbound SMS - AMC"/>
    <n v="8.6669999999999997E-2"/>
  </r>
  <r>
    <x v="5"/>
    <x v="5"/>
    <s v="ALBANIA Outbound SMS - Eagle Mobile"/>
    <n v="8.6669999999999997E-2"/>
  </r>
  <r>
    <x v="5"/>
    <x v="5"/>
    <s v="ALBANIA Outbound SMS - Other"/>
    <n v="8.6669999999999997E-2"/>
  </r>
  <r>
    <x v="5"/>
    <x v="5"/>
    <s v="ALBANIA Outbound SMS - Plus Communications"/>
    <n v="8.6669999999999997E-2"/>
  </r>
  <r>
    <x v="5"/>
    <x v="5"/>
    <s v="ALBANIA Outbound SMS - Vodafone"/>
    <n v="8.6669999999999997E-2"/>
  </r>
  <r>
    <x v="6"/>
    <x v="6"/>
    <s v="ARMENIA Outbound SMS - Beeline"/>
    <n v="7.9200000000000007E-2"/>
  </r>
  <r>
    <x v="6"/>
    <x v="6"/>
    <s v="ARMENIA Outbound SMS - Karabakh Telecom"/>
    <n v="7.9200000000000007E-2"/>
  </r>
  <r>
    <x v="6"/>
    <x v="6"/>
    <s v="ARMENIA Outbound SMS - Orange"/>
    <n v="7.9200000000000007E-2"/>
  </r>
  <r>
    <x v="6"/>
    <x v="6"/>
    <s v="ARMENIA Outbound SMS - Other"/>
    <n v="7.9200000000000007E-2"/>
  </r>
  <r>
    <x v="6"/>
    <x v="6"/>
    <s v="ARMENIA Outbound SMS - Viva Cell"/>
    <n v="7.9200000000000007E-2"/>
  </r>
  <r>
    <x v="7"/>
    <x v="7"/>
    <s v="NETHERLANDS ANTILLES Outbound SMS - Digicel"/>
    <n v="4.9829999999999999E-2"/>
  </r>
  <r>
    <x v="7"/>
    <x v="7"/>
    <s v="NETHERLANDS ANTILLES Outbound SMS - Other"/>
    <n v="4.9829999999999999E-2"/>
  </r>
  <r>
    <x v="7"/>
    <x v="7"/>
    <s v="NETHERLANDS ANTILLES Outbound SMS - Telcell"/>
    <n v="4.9829999999999999E-2"/>
  </r>
  <r>
    <x v="7"/>
    <x v="7"/>
    <s v="NETHERLANDS ANTILLES Outbound SMS - UTS"/>
    <n v="4.333E-2"/>
  </r>
  <r>
    <x v="8"/>
    <x v="8"/>
    <s v="ANGOLA Outbound SMS - Movicel"/>
    <n v="0.05"/>
  </r>
  <r>
    <x v="8"/>
    <x v="8"/>
    <s v="ANGOLA Outbound SMS - Other"/>
    <n v="0.05"/>
  </r>
  <r>
    <x v="8"/>
    <x v="8"/>
    <s v="ANGOLA Outbound SMS - Unitel"/>
    <n v="6.0670000000000002E-2"/>
  </r>
  <r>
    <x v="9"/>
    <x v="9"/>
    <s v="ARGENTINA Outbound SMS - Claro"/>
    <n v="6.9099999999999995E-2"/>
  </r>
  <r>
    <x v="9"/>
    <x v="9"/>
    <s v="ARGENTINA Outbound SMS - NEXTEL"/>
    <n v="6.9099999999999995E-2"/>
  </r>
  <r>
    <x v="9"/>
    <x v="9"/>
    <s v="ARGENTINA Outbound SMS - Other"/>
    <n v="6.9099999999999995E-2"/>
  </r>
  <r>
    <x v="9"/>
    <x v="9"/>
    <s v="ARGENTINA Outbound SMS - Personal"/>
    <n v="6.9099999999999995E-2"/>
  </r>
  <r>
    <x v="9"/>
    <x v="9"/>
    <s v="ARGENTINA Outbound SMS - movistar"/>
    <n v="6.9099999999999995E-2"/>
  </r>
  <r>
    <x v="10"/>
    <x v="10"/>
    <s v="AMERICAN SAMOA Outbound SMS - Bluesky"/>
    <n v="0.12"/>
  </r>
  <r>
    <x v="11"/>
    <x v="11"/>
    <s v="AUSTRIA Outbound SMS - 3"/>
    <n v="9.3170000000000003E-2"/>
  </r>
  <r>
    <x v="11"/>
    <x v="11"/>
    <s v="AUSTRIA Outbound SMS - A1"/>
    <n v="9.3170000000000003E-2"/>
  </r>
  <r>
    <x v="11"/>
    <x v="11"/>
    <s v="AUSTRIA Outbound SMS - Barablu Mobile"/>
    <n v="9.3170000000000003E-2"/>
  </r>
  <r>
    <x v="11"/>
    <x v="11"/>
    <s v="AUSTRIA Outbound SMS - Lycamobile"/>
    <n v="9.3170000000000003E-2"/>
  </r>
  <r>
    <x v="11"/>
    <x v="11"/>
    <s v="AUSTRIA Outbound SMS - MASS Response"/>
    <n v="9.3170000000000003E-2"/>
  </r>
  <r>
    <x v="11"/>
    <x v="11"/>
    <s v="AUSTRIA Outbound SMS - Other"/>
    <n v="9.3170000000000003E-2"/>
  </r>
  <r>
    <x v="11"/>
    <x v="11"/>
    <s v="AUSTRIA Outbound SMS - Smartspace"/>
    <n v="9.3200000000000005E-2"/>
  </r>
  <r>
    <x v="11"/>
    <x v="11"/>
    <s v="AUSTRIA Outbound SMS - T-Mobile"/>
    <n v="9.3170000000000003E-2"/>
  </r>
  <r>
    <x v="11"/>
    <x v="11"/>
    <s v="AUSTRIA Outbound SMS - Tele2"/>
    <n v="9.3200000000000005E-2"/>
  </r>
  <r>
    <x v="11"/>
    <x v="11"/>
    <s v="AUSTRIA Outbound SMS - UPC"/>
    <n v="9.3170000000000003E-2"/>
  </r>
  <r>
    <x v="11"/>
    <x v="11"/>
    <s v="AUSTRIA Outbound SMS - m:tel"/>
    <n v="9.3170000000000003E-2"/>
  </r>
  <r>
    <x v="12"/>
    <x v="12"/>
    <s v="AUSTRALIA Outbound SMS - 3"/>
    <n v="5.5E-2"/>
  </r>
  <r>
    <x v="12"/>
    <x v="12"/>
    <s v="AUSTRALIA Outbound SMS - Lycamobile"/>
    <n v="5.5E-2"/>
  </r>
  <r>
    <x v="12"/>
    <x v="12"/>
    <s v="AUSTRALIA Outbound SMS - Optus"/>
    <n v="5.5E-2"/>
  </r>
  <r>
    <x v="12"/>
    <x v="12"/>
    <s v="AUSTRALIA Outbound SMS - Other"/>
    <n v="5.5E-2"/>
  </r>
  <r>
    <x v="12"/>
    <x v="12"/>
    <s v="AUSTRALIA Outbound SMS - Pivotel"/>
    <n v="5.5E-2"/>
  </r>
  <r>
    <x v="12"/>
    <x v="12"/>
    <s v="AUSTRALIA Outbound SMS - Telstra"/>
    <n v="5.5E-2"/>
  </r>
  <r>
    <x v="12"/>
    <x v="12"/>
    <s v="AUSTRALIA Outbound SMS - Vodafone"/>
    <n v="5.5E-2"/>
  </r>
  <r>
    <x v="13"/>
    <x v="13"/>
    <s v="ARUBA Outbound SMS - Digicel"/>
    <n v="4.9829999999999999E-2"/>
  </r>
  <r>
    <x v="13"/>
    <x v="13"/>
    <s v="ARUBA Outbound SMS - Other"/>
    <n v="4.9829999999999999E-2"/>
  </r>
  <r>
    <x v="13"/>
    <x v="13"/>
    <s v="ARUBA Outbound SMS - SETAR"/>
    <n v="4.9829999999999999E-2"/>
  </r>
  <r>
    <x v="14"/>
    <x v="14"/>
    <s v="AZERBAIJAN Outbound SMS - AzerCell"/>
    <n v="0.14299999999999999"/>
  </r>
  <r>
    <x v="14"/>
    <x v="14"/>
    <s v="AZERBAIJAN Outbound SMS - BakCell"/>
    <n v="0.14299999999999999"/>
  </r>
  <r>
    <x v="14"/>
    <x v="14"/>
    <s v="AZERBAIJAN Outbound SMS - CATEL"/>
    <n v="0.05"/>
  </r>
  <r>
    <x v="14"/>
    <x v="14"/>
    <s v="AZERBAIJAN Outbound SMS - Nar Mobile"/>
    <n v="0.14299999999999999"/>
  </r>
  <r>
    <x v="14"/>
    <x v="14"/>
    <s v="AZERBAIJAN Outbound SMS - Other"/>
    <n v="0.14299999999999999"/>
  </r>
  <r>
    <x v="15"/>
    <x v="15"/>
    <s v="BOSNIA AND HERZEGOVINA Outbound SMS - BH Mobile"/>
    <n v="0.08"/>
  </r>
  <r>
    <x v="15"/>
    <x v="15"/>
    <s v="BOSNIA AND HERZEGOVINA Outbound SMS - ERONET"/>
    <n v="0.08"/>
  </r>
  <r>
    <x v="15"/>
    <x v="15"/>
    <s v="BOSNIA AND HERZEGOVINA Outbound SMS - Other"/>
    <n v="0.08"/>
  </r>
  <r>
    <x v="15"/>
    <x v="15"/>
    <s v="BOSNIA AND HERZEGOVINA Outbound SMS - mtel"/>
    <n v="0.08"/>
  </r>
  <r>
    <x v="16"/>
    <x v="16"/>
    <s v="BARBADOS Outbound SMS - Digicel"/>
    <n v="4.9829999999999999E-2"/>
  </r>
  <r>
    <x v="16"/>
    <x v="16"/>
    <s v="BARBADOS Outbound SMS - LIME"/>
    <n v="3.4669999999999999E-2"/>
  </r>
  <r>
    <x v="16"/>
    <x v="16"/>
    <s v="BARBADOS Outbound SMS - Other"/>
    <n v="3.4669999999999999E-2"/>
  </r>
  <r>
    <x v="17"/>
    <x v="17"/>
    <s v="BANGLADESH Outbound SMS - Airtel"/>
    <n v="8.9499999999999996E-2"/>
  </r>
  <r>
    <x v="17"/>
    <x v="17"/>
    <s v="BANGLADESH Outbound SMS - Banglalink"/>
    <n v="8.9499999999999996E-2"/>
  </r>
  <r>
    <x v="17"/>
    <x v="17"/>
    <s v="BANGLADESH Outbound SMS - Citycell"/>
    <n v="8.9499999999999996E-2"/>
  </r>
  <r>
    <x v="17"/>
    <x v="17"/>
    <s v="BANGLADESH Outbound SMS - Grameenphone"/>
    <n v="8.9499999999999996E-2"/>
  </r>
  <r>
    <x v="17"/>
    <x v="17"/>
    <s v="BANGLADESH Outbound SMS - Other"/>
    <n v="8.9499999999999996E-2"/>
  </r>
  <r>
    <x v="17"/>
    <x v="17"/>
    <s v="BANGLADESH Outbound SMS - Robi"/>
    <n v="7.3999999999999996E-2"/>
  </r>
  <r>
    <x v="17"/>
    <x v="17"/>
    <s v="BANGLADESH Outbound SMS - Teletalk"/>
    <n v="8.9499999999999996E-2"/>
  </r>
  <r>
    <x v="18"/>
    <x v="18"/>
    <s v="BELGIUM Outbound SMS - BASE"/>
    <n v="0.1"/>
  </r>
  <r>
    <x v="18"/>
    <x v="18"/>
    <s v="BELGIUM Outbound SMS - JOIN Experience"/>
    <n v="0.1"/>
  </r>
  <r>
    <x v="18"/>
    <x v="18"/>
    <s v="BELGIUM Outbound SMS - Lycamobile"/>
    <n v="0.1"/>
  </r>
  <r>
    <x v="18"/>
    <x v="18"/>
    <s v="BELGIUM Outbound SMS - Mobistar"/>
    <n v="0.1"/>
  </r>
  <r>
    <x v="18"/>
    <x v="18"/>
    <s v="BELGIUM Outbound SMS - Other"/>
    <n v="0.1"/>
  </r>
  <r>
    <x v="18"/>
    <x v="18"/>
    <s v="BELGIUM Outbound SMS - Proximus"/>
    <n v="0.1"/>
  </r>
  <r>
    <x v="18"/>
    <x v="18"/>
    <s v="BELGIUM Outbound SMS - Telenet Mobile"/>
    <n v="0.1"/>
  </r>
  <r>
    <x v="19"/>
    <x v="19"/>
    <s v="BURKINA FASO Outbound SMS - Airtel"/>
    <n v="0.05"/>
  </r>
  <r>
    <x v="19"/>
    <x v="19"/>
    <s v="BURKINA FASO Outbound SMS - Onatel"/>
    <n v="3.4669999999999999E-2"/>
  </r>
  <r>
    <x v="19"/>
    <x v="19"/>
    <s v="BURKINA FASO Outbound SMS - Other"/>
    <n v="3.4669999999999999E-2"/>
  </r>
  <r>
    <x v="19"/>
    <x v="19"/>
    <s v="BURKINA FASO Outbound SMS - Telecel Faso"/>
    <n v="3.4669999999999999E-2"/>
  </r>
  <r>
    <x v="20"/>
    <x v="20"/>
    <s v="BULGARIA Outbound SMS - M-Tel"/>
    <n v="0.10617"/>
  </r>
  <r>
    <x v="20"/>
    <x v="20"/>
    <s v="BULGARIA Outbound SMS - Other"/>
    <n v="0.08"/>
  </r>
  <r>
    <x v="20"/>
    <x v="20"/>
    <s v="BULGARIA Outbound SMS - TELENOR"/>
    <n v="0.13"/>
  </r>
  <r>
    <x v="20"/>
    <x v="20"/>
    <s v="BULGARIA Outbound SMS - VIVACOM"/>
    <n v="0.08"/>
  </r>
  <r>
    <x v="21"/>
    <x v="21"/>
    <s v="BAHRAIN Outbound SMS - BATELCO"/>
    <n v="2.1669999999999998E-2"/>
  </r>
  <r>
    <x v="21"/>
    <x v="21"/>
    <s v="BAHRAIN Outbound SMS - Other"/>
    <n v="2.1669999999999998E-2"/>
  </r>
  <r>
    <x v="21"/>
    <x v="21"/>
    <s v="BAHRAIN Outbound SMS - Royal Court"/>
    <n v="0.12"/>
  </r>
  <r>
    <x v="21"/>
    <x v="21"/>
    <s v="BAHRAIN Outbound SMS - VIVA"/>
    <n v="2.1669999999999998E-2"/>
  </r>
  <r>
    <x v="21"/>
    <x v="21"/>
    <s v="BAHRAIN Outbound SMS - zain"/>
    <n v="2.1669999999999998E-2"/>
  </r>
  <r>
    <x v="22"/>
    <x v="22"/>
    <s v="BURUNDI Outbound SMS - Econet"/>
    <n v="9.9669999999999995E-2"/>
  </r>
  <r>
    <x v="22"/>
    <x v="22"/>
    <s v="BURUNDI Outbound SMS - Leo"/>
    <n v="8.1000000000000003E-2"/>
  </r>
  <r>
    <x v="22"/>
    <x v="22"/>
    <s v="BURUNDI Outbound SMS - ONAMOB"/>
    <n v="8.1000000000000003E-2"/>
  </r>
  <r>
    <x v="22"/>
    <x v="22"/>
    <s v="BURUNDI Outbound SMS - Other"/>
    <n v="8.1000000000000003E-2"/>
  </r>
  <r>
    <x v="22"/>
    <x v="22"/>
    <s v="BURUNDI Outbound SMS - Smart Mobile"/>
    <n v="8.1000000000000003E-2"/>
  </r>
  <r>
    <x v="22"/>
    <x v="22"/>
    <s v="BURUNDI Outbound SMS - Tempo"/>
    <n v="8.1000000000000003E-2"/>
  </r>
  <r>
    <x v="23"/>
    <x v="23"/>
    <s v="BENIN Outbound SMS - BBcom"/>
    <n v="0.01"/>
  </r>
  <r>
    <x v="23"/>
    <x v="23"/>
    <s v="BENIN Outbound SMS - Glo"/>
    <n v="6.0670000000000002E-2"/>
  </r>
  <r>
    <x v="23"/>
    <x v="23"/>
    <s v="BENIN Outbound SMS - Libercom"/>
    <n v="2.8170000000000001E-2"/>
  </r>
  <r>
    <x v="23"/>
    <x v="23"/>
    <s v="BENIN Outbound SMS - MTN"/>
    <n v="5.4170000000000003E-2"/>
  </r>
  <r>
    <x v="23"/>
    <x v="23"/>
    <s v="BENIN Outbound SMS - Moov"/>
    <n v="0.10833"/>
  </r>
  <r>
    <x v="23"/>
    <x v="23"/>
    <s v="BENIN Outbound SMS - Other"/>
    <n v="5.4170000000000003E-2"/>
  </r>
  <r>
    <x v="24"/>
    <x v="24"/>
    <s v="BERMUDA Outbound SMS - CellONE"/>
    <n v="3.4669999999999999E-2"/>
  </r>
  <r>
    <x v="24"/>
    <x v="24"/>
    <s v="BERMUDA Outbound SMS - Digicel"/>
    <n v="5.0999999999999997E-2"/>
  </r>
  <r>
    <x v="24"/>
    <x v="24"/>
    <s v="BERMUDA Outbound SMS - M3 Wireless"/>
    <n v="0.03"/>
  </r>
  <r>
    <x v="24"/>
    <x v="24"/>
    <s v="BERMUDA Outbound SMS - Other"/>
    <n v="5.0999999999999997E-2"/>
  </r>
  <r>
    <x v="25"/>
    <x v="25"/>
    <s v="BRUNEI DARUSSALAM Outbound SMS - B-Mobile"/>
    <n v="1.9E-2"/>
  </r>
  <r>
    <x v="25"/>
    <x v="25"/>
    <s v="BRUNEI DARUSSALAM Outbound SMS - DSTCom"/>
    <n v="1.9E-2"/>
  </r>
  <r>
    <x v="25"/>
    <x v="25"/>
    <s v="BRUNEI DARUSSALAM Outbound SMS - Other"/>
    <n v="1.9E-2"/>
  </r>
  <r>
    <x v="26"/>
    <x v="26"/>
    <s v="BOLIVIA Outbound SMS - Entel"/>
    <n v="5.91E-2"/>
  </r>
  <r>
    <x v="26"/>
    <x v="26"/>
    <s v="BOLIVIA Outbound SMS - NuevaTel PCS"/>
    <n v="7.0000000000000007E-2"/>
  </r>
  <r>
    <x v="26"/>
    <x v="26"/>
    <s v="BOLIVIA Outbound SMS - Other"/>
    <n v="5.91E-2"/>
  </r>
  <r>
    <x v="26"/>
    <x v="26"/>
    <s v="BOLIVIA Outbound SMS - Tigo"/>
    <n v="5.91E-2"/>
  </r>
  <r>
    <x v="27"/>
    <x v="27"/>
    <s v="BRAZIL Outbound SMS - CTBC"/>
    <n v="5.7000000000000002E-2"/>
  </r>
  <r>
    <x v="27"/>
    <x v="27"/>
    <s v="BRAZIL Outbound SMS - Claro"/>
    <n v="5.7000000000000002E-2"/>
  </r>
  <r>
    <x v="27"/>
    <x v="27"/>
    <s v="BRAZIL Outbound SMS - NEXTEL"/>
    <n v="5.7000000000000002E-2"/>
  </r>
  <r>
    <x v="27"/>
    <x v="27"/>
    <s v="BRAZIL Outbound SMS - Oi"/>
    <n v="5.7000000000000002E-2"/>
  </r>
  <r>
    <x v="27"/>
    <x v="27"/>
    <s v="BRAZIL Outbound SMS - Other"/>
    <n v="5.7000000000000002E-2"/>
  </r>
  <r>
    <x v="27"/>
    <x v="27"/>
    <s v="BRAZIL Outbound SMS - Sercomtel"/>
    <n v="5.7000000000000002E-2"/>
  </r>
  <r>
    <x v="27"/>
    <x v="27"/>
    <s v="BRAZIL Outbound SMS - Surf Telecom"/>
    <n v="5.7000000000000002E-2"/>
  </r>
  <r>
    <x v="27"/>
    <x v="27"/>
    <s v="BRAZIL Outbound SMS - TIM"/>
    <n v="5.7000000000000002E-2"/>
  </r>
  <r>
    <x v="27"/>
    <x v="27"/>
    <s v="BRAZIL Outbound SMS - Vivo"/>
    <n v="5.7000000000000002E-2"/>
  </r>
  <r>
    <x v="28"/>
    <x v="28"/>
    <s v="BAHAMAS Outbound SMS - BTC"/>
    <n v="0.05"/>
  </r>
  <r>
    <x v="28"/>
    <x v="28"/>
    <s v="BAHAMAS Outbound SMS - NewCo2015"/>
    <n v="0.05"/>
  </r>
  <r>
    <x v="28"/>
    <x v="28"/>
    <s v="BAHAMAS Outbound SMS - Other"/>
    <n v="0.05"/>
  </r>
  <r>
    <x v="29"/>
    <x v="29"/>
    <s v="BHUTAN Outbound SMS - B-Mobile"/>
    <n v="4.5999999999999999E-2"/>
  </r>
  <r>
    <x v="29"/>
    <x v="29"/>
    <s v="BHUTAN Outbound SMS - Other"/>
    <n v="4.5999999999999999E-2"/>
  </r>
  <r>
    <x v="29"/>
    <x v="29"/>
    <s v="BHUTAN Outbound SMS - TashiCell"/>
    <n v="4.5999999999999999E-2"/>
  </r>
  <r>
    <x v="30"/>
    <x v="30"/>
    <s v="BOTSWANA Outbound SMS - Be Mobile"/>
    <n v="9.5000000000000001E-2"/>
  </r>
  <r>
    <x v="30"/>
    <x v="30"/>
    <s v="BOTSWANA Outbound SMS - MASCOM"/>
    <n v="9.5000000000000001E-2"/>
  </r>
  <r>
    <x v="30"/>
    <x v="30"/>
    <s v="BOTSWANA Outbound SMS - Orange"/>
    <n v="9.5000000000000001E-2"/>
  </r>
  <r>
    <x v="30"/>
    <x v="30"/>
    <s v="BOTSWANA Outbound SMS - Other"/>
    <n v="9.5000000000000001E-2"/>
  </r>
  <r>
    <x v="31"/>
    <x v="31"/>
    <s v="BELARUS Outbound SMS - MTS"/>
    <n v="5.91E-2"/>
  </r>
  <r>
    <x v="31"/>
    <x v="31"/>
    <s v="BELARUS Outbound SMS - Other"/>
    <n v="5.91E-2"/>
  </r>
  <r>
    <x v="31"/>
    <x v="31"/>
    <s v="BELARUS Outbound SMS - Velcom"/>
    <n v="5.91E-2"/>
  </r>
  <r>
    <x v="31"/>
    <x v="31"/>
    <s v="BELARUS Outbound SMS - life:)"/>
    <n v="5.91E-2"/>
  </r>
  <r>
    <x v="32"/>
    <x v="32"/>
    <s v="BELIZE Outbound SMS - Digicell"/>
    <n v="2.9499999999999998E-2"/>
  </r>
  <r>
    <x v="32"/>
    <x v="32"/>
    <s v="BELIZE Outbound SMS - Other"/>
    <n v="2.9499999999999998E-2"/>
  </r>
  <r>
    <x v="32"/>
    <x v="32"/>
    <s v="BELIZE Outbound SMS - Smart"/>
    <n v="4.4999999999999998E-2"/>
  </r>
  <r>
    <x v="33"/>
    <x v="33"/>
    <s v="CANADA Local Outgoing SMS - Bell &amp; Virgin"/>
    <n v="7.4999999999999997E-3"/>
  </r>
  <r>
    <x v="33"/>
    <x v="33"/>
    <s v="CANADA Local Outgoing SMS - Other"/>
    <n v="7.4999999999999997E-3"/>
  </r>
  <r>
    <x v="33"/>
    <x v="33"/>
    <s v="CANADA Local Outgoing SMS - Rogers"/>
    <n v="7.4999999999999997E-3"/>
  </r>
  <r>
    <x v="33"/>
    <x v="33"/>
    <s v="CANADA Local Outgoing SMS - Telus"/>
    <n v="7.4999999999999997E-3"/>
  </r>
  <r>
    <x v="34"/>
    <x v="34"/>
    <s v="CONGO, DEMOCRATIC REPUBLIC OF THE Outbound SMS - Airtel"/>
    <n v="0.08"/>
  </r>
  <r>
    <x v="34"/>
    <x v="34"/>
    <s v="CONGO, DEMOCRATIC REPUBLIC OF THE Outbound SMS - Orange"/>
    <n v="0.09"/>
  </r>
  <r>
    <x v="34"/>
    <x v="34"/>
    <s v="CONGO, DEMOCRATIC REPUBLIC OF THE Outbound SMS - Other"/>
    <n v="3.4669999999999999E-2"/>
  </r>
  <r>
    <x v="34"/>
    <x v="34"/>
    <s v="CONGO, DEMOCRATIC REPUBLIC OF THE Outbound SMS - Supercell"/>
    <n v="0.08"/>
  </r>
  <r>
    <x v="34"/>
    <x v="34"/>
    <s v="CONGO, DEMOCRATIC REPUBLIC OF THE Outbound SMS - Tigo"/>
    <n v="0.05"/>
  </r>
  <r>
    <x v="34"/>
    <x v="34"/>
    <s v="CONGO, DEMOCRATIC REPUBLIC OF THE Outbound SMS - Vodacom"/>
    <n v="0.03"/>
  </r>
  <r>
    <x v="35"/>
    <x v="35"/>
    <s v="CENTRAL AFRICAN REPUBLIC Outbound SMS - Moov"/>
    <n v="1.9E-2"/>
  </r>
  <r>
    <x v="35"/>
    <x v="35"/>
    <s v="CENTRAL AFRICAN REPUBLIC Outbound SMS - Nationlink"/>
    <n v="1.9E-2"/>
  </r>
  <r>
    <x v="35"/>
    <x v="35"/>
    <s v="CENTRAL AFRICAN REPUBLIC Outbound SMS - Orange"/>
    <n v="1.9E-2"/>
  </r>
  <r>
    <x v="35"/>
    <x v="35"/>
    <s v="CENTRAL AFRICAN REPUBLIC Outbound SMS - Other"/>
    <n v="1.9E-2"/>
  </r>
  <r>
    <x v="35"/>
    <x v="35"/>
    <s v="CENTRAL AFRICAN REPUBLIC Outbound SMS - Telecel Centrafrique"/>
    <n v="1.9E-2"/>
  </r>
  <r>
    <x v="36"/>
    <x v="36"/>
    <s v="CONGO, REPUBLIC OF Outbound SMS - Zain/Celtel"/>
    <n v="6.5000000000000002E-2"/>
  </r>
  <r>
    <x v="36"/>
    <x v="36"/>
    <s v="CONGO, REPUBLIC OF THE Outbound SMS - Airtel"/>
    <n v="3.4669999999999999E-2"/>
  </r>
  <r>
    <x v="36"/>
    <x v="36"/>
    <s v="CONGO, REPUBLIC OF THE Outbound SMS - MTN"/>
    <n v="6.5000000000000002E-2"/>
  </r>
  <r>
    <x v="36"/>
    <x v="36"/>
    <s v="CONGO, REPUBLIC OF THE Outbound SMS - Other"/>
    <n v="3.4669999999999999E-2"/>
  </r>
  <r>
    <x v="36"/>
    <x v="36"/>
    <s v="CONGO, REPUBLIC OF THE Outbound SMS - Warid"/>
    <n v="0.05"/>
  </r>
  <r>
    <x v="37"/>
    <x v="37"/>
    <s v="SWITZERLAND Outbound SMS - Bebbicell"/>
    <n v="6.9000000000000006E-2"/>
  </r>
  <r>
    <x v="37"/>
    <x v="37"/>
    <s v="SWITZERLAND Outbound SMS - Lycamobile"/>
    <n v="6.9000000000000006E-2"/>
  </r>
  <r>
    <x v="37"/>
    <x v="37"/>
    <s v="SWITZERLAND Outbound SMS - Orange"/>
    <n v="6.9000000000000006E-2"/>
  </r>
  <r>
    <x v="37"/>
    <x v="37"/>
    <s v="SWITZERLAND Outbound SMS - Other"/>
    <n v="6.9000000000000006E-2"/>
  </r>
  <r>
    <x v="37"/>
    <x v="37"/>
    <s v="SWITZERLAND Outbound SMS - Sunrise"/>
    <n v="6.9000000000000006E-2"/>
  </r>
  <r>
    <x v="37"/>
    <x v="37"/>
    <s v="SWITZERLAND Outbound SMS - Swisscom"/>
    <n v="6.9000000000000006E-2"/>
  </r>
  <r>
    <x v="37"/>
    <x v="37"/>
    <s v="SWITZERLAND Outbound SMS - Tele2"/>
    <n v="6.9000000000000006E-2"/>
  </r>
  <r>
    <x v="37"/>
    <x v="37"/>
    <s v="SWITZERLAND Outbound SMS - UPC Cablecom"/>
    <n v="6.9000000000000006E-2"/>
  </r>
  <r>
    <x v="37"/>
    <x v="37"/>
    <s v="SWITZERLAND Outbound SMS - in&amp;phone"/>
    <n v="6.9000000000000006E-2"/>
  </r>
  <r>
    <x v="38"/>
    <x v="38"/>
    <s v="IVORY COAST Outbound SMS - GreenN"/>
    <n v="0.11"/>
  </r>
  <r>
    <x v="38"/>
    <x v="38"/>
    <s v="IVORY COAST Outbound SMS - Koz"/>
    <n v="0.08"/>
  </r>
  <r>
    <x v="38"/>
    <x v="38"/>
    <s v="IVORY COAST Outbound SMS - MTN"/>
    <n v="0.08"/>
  </r>
  <r>
    <x v="38"/>
    <x v="38"/>
    <s v="IVORY COAST Outbound SMS - Moov"/>
    <n v="0.08"/>
  </r>
  <r>
    <x v="38"/>
    <x v="38"/>
    <s v="IVORY COAST Outbound SMS - Orange"/>
    <n v="0.15167"/>
  </r>
  <r>
    <x v="38"/>
    <x v="38"/>
    <s v="IVORY COAST Outbound SMS - Other"/>
    <n v="0.08"/>
  </r>
  <r>
    <x v="39"/>
    <x v="39"/>
    <s v="COOK ISLANDS Outbound SMS - Other"/>
    <n v="2.5999999999999999E-2"/>
  </r>
  <r>
    <x v="39"/>
    <x v="39"/>
    <s v="COOK ISLANDS Outbound SMS - Telecom"/>
    <n v="2.5999999999999999E-2"/>
  </r>
  <r>
    <x v="40"/>
    <x v="40"/>
    <s v="CHILE Outbound SMS - Claro"/>
    <n v="5.8000000000000003E-2"/>
  </r>
  <r>
    <x v="40"/>
    <x v="40"/>
    <s v="CHILE Outbound SMS - Entel"/>
    <n v="5.8000000000000003E-2"/>
  </r>
  <r>
    <x v="40"/>
    <x v="40"/>
    <s v="CHILE Outbound SMS - Netline Telefonica Movil Ltda"/>
    <n v="5.8000000000000003E-2"/>
  </r>
  <r>
    <x v="40"/>
    <x v="40"/>
    <s v="CHILE Outbound SMS - Nextel"/>
    <n v="5.8000000000000003E-2"/>
  </r>
  <r>
    <x v="40"/>
    <x v="40"/>
    <s v="CHILE Outbound SMS - Other"/>
    <n v="5.8000000000000003E-2"/>
  </r>
  <r>
    <x v="40"/>
    <x v="40"/>
    <s v="CHILE Outbound SMS - Tribe Mobile"/>
    <n v="5.8000000000000003E-2"/>
  </r>
  <r>
    <x v="40"/>
    <x v="40"/>
    <s v="CHILE Outbound SMS - VTR Movil"/>
    <n v="5.8000000000000003E-2"/>
  </r>
  <r>
    <x v="40"/>
    <x v="40"/>
    <s v="CHILE Outbound SMS - WILL Telefon√É¬≠a"/>
    <n v="5.8000000000000003E-2"/>
  </r>
  <r>
    <x v="40"/>
    <x v="40"/>
    <s v="CHILE Outbound SMS - movistar"/>
    <n v="5.8000000000000003E-2"/>
  </r>
  <r>
    <x v="41"/>
    <x v="41"/>
    <s v="CAMEROON Outbound SMS - MTN"/>
    <n v="7.5829999999999995E-2"/>
  </r>
  <r>
    <x v="41"/>
    <x v="41"/>
    <s v="CAMEROON Outbound SMS - Nextel"/>
    <n v="7.5800000000000006E-2"/>
  </r>
  <r>
    <x v="41"/>
    <x v="41"/>
    <s v="CAMEROON Outbound SMS - Orange"/>
    <n v="0.14083000000000001"/>
  </r>
  <r>
    <x v="41"/>
    <x v="41"/>
    <s v="CAMEROON Outbound SMS - Other"/>
    <n v="7.5829999999999995E-2"/>
  </r>
  <r>
    <x v="42"/>
    <x v="42"/>
    <s v="CHINA Outbound SMS - China Mobile"/>
    <n v="2.8000000000000001E-2"/>
  </r>
  <r>
    <x v="42"/>
    <x v="42"/>
    <s v="CHINA Outbound SMS - China Telecom"/>
    <n v="2.8000000000000001E-2"/>
  </r>
  <r>
    <x v="42"/>
    <x v="42"/>
    <s v="CHINA Outbound SMS - China Unicom"/>
    <n v="2.8000000000000001E-2"/>
  </r>
  <r>
    <x v="42"/>
    <x v="42"/>
    <s v="CHINA Outbound SMS - Other"/>
    <n v="2.8000000000000001E-2"/>
  </r>
  <r>
    <x v="43"/>
    <x v="43"/>
    <s v="COLOMBIA Outbound SMS - Avantel SAS"/>
    <n v="0.05"/>
  </r>
  <r>
    <x v="43"/>
    <x v="43"/>
    <s v="COLOMBIA Outbound SMS - Claro"/>
    <n v="0.05"/>
  </r>
  <r>
    <x v="43"/>
    <x v="43"/>
    <s v="COLOMBIA Outbound SMS - Empresa de Telecomunicaciones de Bogota (eTb)"/>
    <n v="0.05"/>
  </r>
  <r>
    <x v="43"/>
    <x v="43"/>
    <s v="COLOMBIA Outbound SMS - Other"/>
    <n v="0.05"/>
  </r>
  <r>
    <x v="43"/>
    <x v="43"/>
    <s v="COLOMBIA Outbound SMS - Tigo"/>
    <n v="0.05"/>
  </r>
  <r>
    <x v="43"/>
    <x v="43"/>
    <s v="COLOMBIA Outbound SMS - movistar"/>
    <n v="0.05"/>
  </r>
  <r>
    <x v="44"/>
    <x v="44"/>
    <s v="COSTA RICA Outbound SMS - Claro"/>
    <n v="0.04"/>
  </r>
  <r>
    <x v="44"/>
    <x v="44"/>
    <s v="COSTA RICA Outbound SMS - Kolbi"/>
    <n v="0.04"/>
  </r>
  <r>
    <x v="44"/>
    <x v="44"/>
    <s v="COSTA RICA Outbound SMS - Other"/>
    <n v="0.04"/>
  </r>
  <r>
    <x v="44"/>
    <x v="44"/>
    <s v="COSTA RICA Outbound SMS - Virtualis"/>
    <n v="0.04"/>
  </r>
  <r>
    <x v="44"/>
    <x v="44"/>
    <s v="COSTA RICA Outbound SMS - movistar"/>
    <n v="0.04"/>
  </r>
  <r>
    <x v="45"/>
    <x v="45"/>
    <s v="CUBA Outbound SMS - Cubacel"/>
    <n v="0.08"/>
  </r>
  <r>
    <x v="45"/>
    <x v="45"/>
    <s v="CUBA Outbound SMS - Other"/>
    <n v="0.08"/>
  </r>
  <r>
    <x v="46"/>
    <x v="46"/>
    <s v="CAPE VERDE Outbound SMS - CV Movel"/>
    <n v="7.3669999999999999E-2"/>
  </r>
  <r>
    <x v="46"/>
    <x v="46"/>
    <s v="CAPE VERDE Outbound SMS - Other"/>
    <n v="7.3669999999999999E-2"/>
  </r>
  <r>
    <x v="46"/>
    <x v="46"/>
    <s v="CAPE VERDE Outbound SMS - T+"/>
    <n v="7.3669999999999999E-2"/>
  </r>
  <r>
    <x v="47"/>
    <x v="47"/>
    <s v="CYPRUS Outbound SMS - Cyta Mobile-Vodafone"/>
    <n v="8.233E-2"/>
  </r>
  <r>
    <x v="47"/>
    <x v="47"/>
    <s v="CYPRUS Outbound SMS - Lemontel Mobile"/>
    <n v="8.233E-2"/>
  </r>
  <r>
    <x v="47"/>
    <x v="47"/>
    <s v="CYPRUS Outbound SMS - MTN"/>
    <n v="8.233E-2"/>
  </r>
  <r>
    <x v="47"/>
    <x v="47"/>
    <s v="CYPRUS Outbound SMS - Other"/>
    <n v="8.233E-2"/>
  </r>
  <r>
    <x v="47"/>
    <x v="47"/>
    <s v="CYPRUS Outbound SMS - PrimeTel"/>
    <n v="8.233E-2"/>
  </r>
  <r>
    <x v="48"/>
    <x v="48"/>
    <s v="CZECH REPUBLIC Outbound SMS - O2"/>
    <n v="7.0000000000000007E-2"/>
  </r>
  <r>
    <x v="48"/>
    <x v="48"/>
    <s v="CZECH REPUBLIC Outbound SMS - Other"/>
    <n v="4.9000000000000002E-2"/>
  </r>
  <r>
    <x v="48"/>
    <x v="48"/>
    <s v="CZECH REPUBLIC Outbound SMS - T-Mobile"/>
    <n v="4.9000000000000002E-2"/>
  </r>
  <r>
    <x v="48"/>
    <x v="48"/>
    <s v="CZECH REPUBLIC Outbound SMS - U:fon"/>
    <n v="4.9000000000000002E-2"/>
  </r>
  <r>
    <x v="48"/>
    <x v="48"/>
    <s v="CZECH REPUBLIC Outbound SMS - Vodafone"/>
    <n v="4.9000000000000002E-2"/>
  </r>
  <r>
    <x v="49"/>
    <x v="49"/>
    <s v="GERMANY Outbound SMS - E-Plus"/>
    <n v="8.5000000000000006E-2"/>
  </r>
  <r>
    <x v="49"/>
    <x v="49"/>
    <s v="GERMANY Outbound SMS - O2"/>
    <n v="8.5000000000000006E-2"/>
  </r>
  <r>
    <x v="49"/>
    <x v="49"/>
    <s v="GERMANY Outbound SMS - Other"/>
    <n v="8.5000000000000006E-2"/>
  </r>
  <r>
    <x v="49"/>
    <x v="49"/>
    <s v="GERMANY Outbound SMS - Sipgate"/>
    <n v="8.5000000000000006E-2"/>
  </r>
  <r>
    <x v="49"/>
    <x v="49"/>
    <s v="GERMANY Outbound SMS - Telekom"/>
    <n v="8.5000000000000006E-2"/>
  </r>
  <r>
    <x v="49"/>
    <x v="49"/>
    <s v="GERMANY Outbound SMS - Vodafone"/>
    <n v="8.5000000000000006E-2"/>
  </r>
  <r>
    <x v="50"/>
    <x v="50"/>
    <s v="DJIBOUTI Outbound SMS - Evatis"/>
    <n v="0.1"/>
  </r>
  <r>
    <x v="50"/>
    <x v="50"/>
    <s v="DJIBOUTI Outbound SMS - Other"/>
    <n v="0.1"/>
  </r>
  <r>
    <x v="51"/>
    <x v="51"/>
    <s v="DENMARK Outbound SMS - 3"/>
    <n v="2.75E-2"/>
  </r>
  <r>
    <x v="51"/>
    <x v="51"/>
    <s v="DENMARK Outbound SMS - Lycamobile"/>
    <n v="2.75E-2"/>
  </r>
  <r>
    <x v="51"/>
    <x v="51"/>
    <s v="DENMARK Outbound SMS - MACH Connectivity"/>
    <n v="2.75E-2"/>
  </r>
  <r>
    <x v="51"/>
    <x v="51"/>
    <s v="DENMARK Outbound SMS - Other"/>
    <n v="2.75E-2"/>
  </r>
  <r>
    <x v="51"/>
    <x v="51"/>
    <s v="DENMARK Outbound SMS - TDC"/>
    <n v="2.75E-2"/>
  </r>
  <r>
    <x v="51"/>
    <x v="51"/>
    <s v="DENMARK Outbound SMS - Telenor"/>
    <n v="2.75E-2"/>
  </r>
  <r>
    <x v="51"/>
    <x v="51"/>
    <s v="DENMARK Outbound SMS - Telia"/>
    <n v="2.75E-2"/>
  </r>
  <r>
    <x v="51"/>
    <x v="51"/>
    <s v="DENMARK Outbound SMS - Vectone Mobile (Mundio Mobile)"/>
    <n v="2.75E-2"/>
  </r>
  <r>
    <x v="52"/>
    <x v="52"/>
    <s v="DOMINICA Outbound SMS - Digicel"/>
    <n v="4.9829999999999999E-2"/>
  </r>
  <r>
    <x v="52"/>
    <x v="52"/>
    <s v="DOMINICA Outbound SMS - LIME"/>
    <n v="4.8000000000000001E-2"/>
  </r>
  <r>
    <x v="52"/>
    <x v="52"/>
    <s v="DOMINICA Outbound SMS - Other"/>
    <n v="4.8000000000000001E-2"/>
  </r>
  <r>
    <x v="53"/>
    <x v="53"/>
    <s v="DOMINICAN REPUBLIC Outbound SMS - Claro"/>
    <n v="5.7000000000000002E-2"/>
  </r>
  <r>
    <x v="53"/>
    <x v="53"/>
    <s v="DOMINICAN REPUBLIC Outbound SMS - Orange"/>
    <n v="5.7000000000000002E-2"/>
  </r>
  <r>
    <x v="53"/>
    <x v="53"/>
    <s v="DOMINICAN REPUBLIC Outbound SMS - Other"/>
    <n v="5.7000000000000002E-2"/>
  </r>
  <r>
    <x v="53"/>
    <x v="53"/>
    <s v="DOMINICAN REPUBLIC Outbound SMS - Tricom"/>
    <n v="5.7000000000000002E-2"/>
  </r>
  <r>
    <x v="53"/>
    <x v="53"/>
    <s v="DOMINICAN REPUBLIC Outbound SMS - Viva"/>
    <n v="5.7000000000000002E-2"/>
  </r>
  <r>
    <x v="54"/>
    <x v="54"/>
    <s v="ALGERIA Outbound SMS - Djezzy"/>
    <n v="7.9000000000000001E-2"/>
  </r>
  <r>
    <x v="54"/>
    <x v="54"/>
    <s v="ALGERIA Outbound SMS - Mobilis"/>
    <n v="7.9000000000000001E-2"/>
  </r>
  <r>
    <x v="54"/>
    <x v="54"/>
    <s v="ALGERIA Outbound SMS - Nedjma"/>
    <n v="7.9000000000000001E-2"/>
  </r>
  <r>
    <x v="54"/>
    <x v="54"/>
    <s v="ALGERIA Outbound SMS - Other"/>
    <n v="7.9000000000000001E-2"/>
  </r>
  <r>
    <x v="55"/>
    <x v="55"/>
    <s v="ECUADOR Outbound SMS - Alegro"/>
    <n v="7.0000000000000007E-2"/>
  </r>
  <r>
    <x v="55"/>
    <x v="55"/>
    <s v="ECUADOR Outbound SMS - Conecel"/>
    <n v="7.0000000000000007E-2"/>
  </r>
  <r>
    <x v="55"/>
    <x v="55"/>
    <s v="ECUADOR Outbound SMS - Other"/>
    <n v="7.0000000000000007E-2"/>
  </r>
  <r>
    <x v="55"/>
    <x v="55"/>
    <s v="ECUADOR Outbound SMS - movistar"/>
    <n v="0.09"/>
  </r>
  <r>
    <x v="56"/>
    <x v="56"/>
    <s v="ESTONIA Outbound SMS - EMT"/>
    <n v="0.104"/>
  </r>
  <r>
    <x v="56"/>
    <x v="56"/>
    <s v="ESTONIA Outbound SMS - Elisa"/>
    <n v="8.4500000000000006E-2"/>
  </r>
  <r>
    <x v="56"/>
    <x v="56"/>
    <s v="ESTONIA Outbound SMS - Other"/>
    <n v="8.4500000000000006E-2"/>
  </r>
  <r>
    <x v="56"/>
    <x v="56"/>
    <s v="ESTONIA Outbound SMS - Tele2"/>
    <n v="8.4500000000000006E-2"/>
  </r>
  <r>
    <x v="57"/>
    <x v="57"/>
    <s v="EGYPT Outbound SMS - Etisalat"/>
    <n v="6.8000000000000005E-2"/>
  </r>
  <r>
    <x v="57"/>
    <x v="57"/>
    <s v="EGYPT Outbound SMS - Mobinil"/>
    <n v="6.8000000000000005E-2"/>
  </r>
  <r>
    <x v="57"/>
    <x v="57"/>
    <s v="EGYPT Outbound SMS - Other"/>
    <n v="6.8000000000000005E-2"/>
  </r>
  <r>
    <x v="57"/>
    <x v="57"/>
    <s v="EGYPT Outbound SMS - Vodafone"/>
    <n v="6.8000000000000005E-2"/>
  </r>
  <r>
    <x v="58"/>
    <x v="58"/>
    <s v="ERITREA Outbound SMS - Eritel"/>
    <n v="0.1"/>
  </r>
  <r>
    <x v="59"/>
    <x v="59"/>
    <s v="SPAIN Outbound SMS - BT"/>
    <n v="8.3299999999999999E-2"/>
  </r>
  <r>
    <x v="59"/>
    <x v="59"/>
    <s v="SPAIN Outbound SMS - Barablu"/>
    <n v="8.8300000000000003E-2"/>
  </r>
  <r>
    <x v="59"/>
    <x v="59"/>
    <s v="SPAIN Outbound SMS - Cableuropa"/>
    <n v="8.3299999999999999E-2"/>
  </r>
  <r>
    <x v="59"/>
    <x v="59"/>
    <s v="SPAIN Outbound SMS - DigiMobil"/>
    <n v="8.3299999999999999E-2"/>
  </r>
  <r>
    <x v="59"/>
    <x v="59"/>
    <s v="SPAIN Outbound SMS - Euskaltel"/>
    <n v="8.3299999999999999E-2"/>
  </r>
  <r>
    <x v="59"/>
    <x v="59"/>
    <s v="SPAIN Outbound SMS - Flamatel"/>
    <n v="8.8300000000000003E-2"/>
  </r>
  <r>
    <x v="59"/>
    <x v="59"/>
    <s v="SPAIN Outbound SMS - Jazztel"/>
    <n v="8.3299999999999999E-2"/>
  </r>
  <r>
    <x v="59"/>
    <x v="59"/>
    <s v="SPAIN Outbound SMS - Lleida"/>
    <n v="8.3299999999999999E-2"/>
  </r>
  <r>
    <x v="59"/>
    <x v="59"/>
    <s v="SPAIN Outbound SMS - Lycamobile"/>
    <n v="8.3299999999999999E-2"/>
  </r>
  <r>
    <x v="59"/>
    <x v="59"/>
    <s v="SPAIN Outbound SMS - Mobil R"/>
    <n v="8.3299999999999999E-2"/>
  </r>
  <r>
    <x v="59"/>
    <x v="59"/>
    <s v="SPAIN Outbound SMS - Movistar"/>
    <n v="8.3299999999999999E-2"/>
  </r>
  <r>
    <x v="59"/>
    <x v="59"/>
    <s v="SPAIN Outbound SMS - Orange"/>
    <n v="8.3299999999999999E-2"/>
  </r>
  <r>
    <x v="59"/>
    <x v="59"/>
    <s v="SPAIN Outbound SMS - Other"/>
    <n v="8.3299999999999999E-2"/>
  </r>
  <r>
    <x v="59"/>
    <x v="59"/>
    <s v="SPAIN Outbound SMS - Simyo"/>
    <n v="8.3299999999999999E-2"/>
  </r>
  <r>
    <x v="59"/>
    <x v="59"/>
    <s v="SPAIN Outbound SMS - Telecable"/>
    <n v="8.3299999999999999E-2"/>
  </r>
  <r>
    <x v="59"/>
    <x v="59"/>
    <s v="SPAIN Outbound SMS - Truphone"/>
    <n v="8.8300000000000003E-2"/>
  </r>
  <r>
    <x v="59"/>
    <x v="59"/>
    <s v="SPAIN Outbound SMS - Tuenti"/>
    <n v="8.3299999999999999E-2"/>
  </r>
  <r>
    <x v="59"/>
    <x v="59"/>
    <s v="SPAIN Outbound SMS - Vodafone"/>
    <n v="8.3299999999999999E-2"/>
  </r>
  <r>
    <x v="59"/>
    <x v="59"/>
    <s v="SPAIN Outbound SMS - Yoigo"/>
    <n v="8.3299999999999999E-2"/>
  </r>
  <r>
    <x v="59"/>
    <x v="59"/>
    <s v="SPAIN Outbound SMS - fonYou"/>
    <n v="8.3299999999999999E-2"/>
  </r>
  <r>
    <x v="60"/>
    <x v="60"/>
    <s v="ETHIOPIA Outbound SMS - ETH-MTN"/>
    <n v="6.5100000000000005E-2"/>
  </r>
  <r>
    <x v="60"/>
    <x v="60"/>
    <s v="ETHIOPIA Outbound SMS - Other"/>
    <n v="6.5100000000000005E-2"/>
  </r>
  <r>
    <x v="61"/>
    <x v="61"/>
    <s v="ALAND ISLANDS Outbound SMS - Nokia"/>
    <n v="8.2000000000000003E-2"/>
  </r>
  <r>
    <x v="61"/>
    <x v="61"/>
    <s v="FINLAND Outbound SMS - Alands Mobiltelefon"/>
    <n v="8.2000000000000003E-2"/>
  </r>
  <r>
    <x v="61"/>
    <x v="61"/>
    <s v="FINLAND Outbound SMS - DNA"/>
    <n v="8.2000000000000003E-2"/>
  </r>
  <r>
    <x v="61"/>
    <x v="61"/>
    <s v="FINLAND Outbound SMS - Elisa"/>
    <n v="8.2000000000000003E-2"/>
  </r>
  <r>
    <x v="61"/>
    <x v="61"/>
    <s v="FINLAND Outbound SMS - Other"/>
    <n v="8.2000000000000003E-2"/>
  </r>
  <r>
    <x v="61"/>
    <x v="61"/>
    <s v="FINLAND Outbound SMS - Saunalahti"/>
    <n v="8.2000000000000003E-2"/>
  </r>
  <r>
    <x v="61"/>
    <x v="61"/>
    <s v="FINLAND Outbound SMS - Sonera"/>
    <n v="8.2000000000000003E-2"/>
  </r>
  <r>
    <x v="62"/>
    <x v="62"/>
    <s v="FIJI Outbound SMS - Digicel"/>
    <n v="4.9000000000000002E-2"/>
  </r>
  <r>
    <x v="62"/>
    <x v="62"/>
    <s v="FIJI Outbound SMS - Other"/>
    <n v="4.9000000000000002E-2"/>
  </r>
  <r>
    <x v="62"/>
    <x v="62"/>
    <s v="FIJI Outbound SMS - Vodafone"/>
    <n v="0.1"/>
  </r>
  <r>
    <x v="63"/>
    <x v="63"/>
    <s v="FALKLAND ISLANDS Outbound SMS - Other"/>
    <n v="7.0000000000000007E-2"/>
  </r>
  <r>
    <x v="63"/>
    <x v="63"/>
    <s v="FALKLAND ISLANDS Outbound SMS - Touch"/>
    <n v="7.0000000000000007E-2"/>
  </r>
  <r>
    <x v="64"/>
    <x v="64"/>
    <s v="MICRONESIA Outbound SMS - FSM Telecommunication Corporation"/>
    <n v="7.0000000000000007E-2"/>
  </r>
  <r>
    <x v="65"/>
    <x v="65"/>
    <s v="FAROE ISLANDS Outbound SMS - Faroese Telecom"/>
    <n v="1.6250000000000001E-2"/>
  </r>
  <r>
    <x v="65"/>
    <x v="65"/>
    <s v="FAROE ISLANDS Outbound SMS - Other"/>
    <n v="1.6250000000000001E-2"/>
  </r>
  <r>
    <x v="65"/>
    <x v="65"/>
    <s v="FAROE ISLANDS Outbound SMS - Vodafone"/>
    <n v="1.6250000000000001E-2"/>
  </r>
  <r>
    <x v="66"/>
    <x v="66"/>
    <s v="FRANCE Outbound SMS - Bouygues Telecom"/>
    <n v="7.5999999999999998E-2"/>
  </r>
  <r>
    <x v="66"/>
    <x v="66"/>
    <s v="FRANCE Outbound SMS - Completel"/>
    <n v="7.5999999999999998E-2"/>
  </r>
  <r>
    <x v="66"/>
    <x v="66"/>
    <s v="FRANCE Outbound SMS - Free Mobile"/>
    <n v="7.5999999999999998E-2"/>
  </r>
  <r>
    <x v="66"/>
    <x v="66"/>
    <s v="FRANCE Outbound SMS - LEGOS"/>
    <n v="7.5999999999999998E-2"/>
  </r>
  <r>
    <x v="66"/>
    <x v="66"/>
    <s v="FRANCE Outbound SMS - Lycamobile"/>
    <n v="7.5999999999999998E-2"/>
  </r>
  <r>
    <x v="66"/>
    <x v="66"/>
    <s v="FRANCE Outbound SMS - MobiquiThings"/>
    <n v="7.5999999999999998E-2"/>
  </r>
  <r>
    <x v="66"/>
    <x v="66"/>
    <s v="FRANCE Outbound SMS - Mundio Mobile"/>
    <n v="7.5999999999999998E-2"/>
  </r>
  <r>
    <x v="66"/>
    <x v="66"/>
    <s v="FRANCE Outbound SMS - NRJ Mobile"/>
    <n v="7.5999999999999998E-2"/>
  </r>
  <r>
    <x v="66"/>
    <x v="66"/>
    <s v="FRANCE Outbound SMS - Orange"/>
    <n v="7.5999999999999998E-2"/>
  </r>
  <r>
    <x v="66"/>
    <x v="66"/>
    <s v="FRANCE Outbound SMS - Other"/>
    <n v="7.5999999999999998E-2"/>
  </r>
  <r>
    <x v="66"/>
    <x v="66"/>
    <s v="FRANCE Outbound SMS - SFR"/>
    <n v="7.5999999999999998E-2"/>
  </r>
  <r>
    <x v="66"/>
    <x v="66"/>
    <s v="FRANCE Outbound SMS - Transatel"/>
    <n v="7.5999999999999998E-2"/>
  </r>
  <r>
    <x v="66"/>
    <x v="66"/>
    <s v="FRANCE Outbound SMS - Virgin Mobile"/>
    <n v="7.5999999999999998E-2"/>
  </r>
  <r>
    <x v="67"/>
    <x v="67"/>
    <s v="GABON Outbound SMS - Airtel"/>
    <n v="7.0000000000000007E-2"/>
  </r>
  <r>
    <x v="67"/>
    <x v="67"/>
    <s v="GABON Outbound SMS - Azur"/>
    <n v="5.4170000000000003E-2"/>
  </r>
  <r>
    <x v="67"/>
    <x v="67"/>
    <s v="GABON Outbound SMS - Libertis"/>
    <n v="5.4170000000000003E-2"/>
  </r>
  <r>
    <x v="67"/>
    <x v="67"/>
    <s v="GABON Outbound SMS - Moov"/>
    <n v="7.0000000000000007E-2"/>
  </r>
  <r>
    <x v="67"/>
    <x v="67"/>
    <s v="GABON Outbound SMS - Other"/>
    <n v="5.4170000000000003E-2"/>
  </r>
  <r>
    <x v="68"/>
    <x v="68"/>
    <s v="UNITED KINGDOM Outbound SMS - 3"/>
    <n v="0.04"/>
  </r>
  <r>
    <x v="68"/>
    <x v="68"/>
    <s v="UNITED KINGDOM Outbound SMS - Everything Everywhere"/>
    <n v="0.04"/>
  </r>
  <r>
    <x v="68"/>
    <x v="68"/>
    <s v="UNITED KINGDOM Outbound SMS - Limitless Mobile"/>
    <n v="0.04"/>
  </r>
  <r>
    <x v="68"/>
    <x v="68"/>
    <s v="UNITED KINGDOM Outbound SMS - Lleida.net"/>
    <n v="0.04"/>
  </r>
  <r>
    <x v="68"/>
    <x v="68"/>
    <s v="UNITED KINGDOM Outbound SMS - Marathon Telecom"/>
    <n v="0.04"/>
  </r>
  <r>
    <x v="68"/>
    <x v="68"/>
    <s v="UNITED KINGDOM Outbound SMS - O2"/>
    <n v="0.04"/>
  </r>
  <r>
    <x v="68"/>
    <x v="68"/>
    <s v="UNITED KINGDOM Outbound SMS - Orange"/>
    <n v="0.04"/>
  </r>
  <r>
    <x v="68"/>
    <x v="68"/>
    <s v="UNITED KINGDOM Outbound SMS - Other"/>
    <n v="0.04"/>
  </r>
  <r>
    <x v="68"/>
    <x v="68"/>
    <s v="UNITED KINGDOM Outbound SMS - SSE Energy Supply"/>
    <n v="0.04"/>
  </r>
  <r>
    <x v="68"/>
    <x v="68"/>
    <s v="UNITED KINGDOM Outbound SMS - Sky UK Limited"/>
    <n v="0.04"/>
  </r>
  <r>
    <x v="68"/>
    <x v="68"/>
    <s v="UNITED KINGDOM Outbound SMS - T-Mobile"/>
    <n v="0.04"/>
  </r>
  <r>
    <x v="68"/>
    <x v="68"/>
    <s v="UNITED KINGDOM Outbound SMS - Teleena"/>
    <n v="0.04"/>
  </r>
  <r>
    <x v="68"/>
    <x v="68"/>
    <s v="UNITED KINGDOM Outbound SMS - Vectofone Mobile"/>
    <n v="0.04"/>
  </r>
  <r>
    <x v="68"/>
    <x v="68"/>
    <s v="UNITED KINGDOM Outbound SMS - Virgin"/>
    <n v="0.04"/>
  </r>
  <r>
    <x v="68"/>
    <x v="68"/>
    <s v="UNITED KINGDOM Outbound SMS - Vodafone"/>
    <n v="0.04"/>
  </r>
  <r>
    <x v="69"/>
    <x v="69"/>
    <s v="GRENADA Outbound SMS - Digicel"/>
    <n v="5.5E-2"/>
  </r>
  <r>
    <x v="69"/>
    <x v="69"/>
    <s v="GRENADA Outbound SMS - LIME"/>
    <n v="5.5E-2"/>
  </r>
  <r>
    <x v="69"/>
    <x v="69"/>
    <s v="GRENADA Outbound SMS - Other"/>
    <n v="5.5E-2"/>
  </r>
  <r>
    <x v="70"/>
    <x v="70"/>
    <s v="ABKHAZIA Outbound SMS - A-Mobile"/>
    <n v="7.0000000000000007E-2"/>
  </r>
  <r>
    <x v="70"/>
    <x v="70"/>
    <s v="ABKHAZIA Outbound SMS - Aquafon"/>
    <n v="7.0000000000000007E-2"/>
  </r>
  <r>
    <x v="70"/>
    <x v="70"/>
    <s v="GEORGIA Outbound SMS - Beeline"/>
    <n v="7.0000000000000007E-2"/>
  </r>
  <r>
    <x v="70"/>
    <x v="70"/>
    <s v="GEORGIA Outbound SMS - Geocell"/>
    <n v="0.09"/>
  </r>
  <r>
    <x v="70"/>
    <x v="70"/>
    <s v="GEORGIA Outbound SMS - Magti GSM"/>
    <n v="0.09"/>
  </r>
  <r>
    <x v="70"/>
    <x v="70"/>
    <s v="GEORGIA Outbound SMS - Other"/>
    <n v="7.0000000000000007E-2"/>
  </r>
  <r>
    <x v="70"/>
    <x v="70"/>
    <s v="GEORGIA Outbound SMS - Silknet"/>
    <n v="7.0000000000000007E-2"/>
  </r>
  <r>
    <x v="71"/>
    <x v="71"/>
    <s v="FRENCH GUIANA Outbound SMS - Digicel"/>
    <n v="0.14732999999999999"/>
  </r>
  <r>
    <x v="71"/>
    <x v="71"/>
    <s v="FRENCH GUIANA Outbound SMS - Orange Caribe"/>
    <n v="0.18417"/>
  </r>
  <r>
    <x v="71"/>
    <x v="71"/>
    <s v="FRENCH GUIANA Outbound SMS - Other"/>
    <n v="0.14732999999999999"/>
  </r>
  <r>
    <x v="72"/>
    <x v="72"/>
    <s v="GUERNSEY Outbound SMS - Airtel-Vodafone"/>
    <n v="3.4669999999999999E-2"/>
  </r>
  <r>
    <x v="72"/>
    <x v="72"/>
    <s v="GUERNSEY Outbound SMS - Wave"/>
    <n v="0.03"/>
  </r>
  <r>
    <x v="73"/>
    <x v="73"/>
    <s v="GHANA Outbound SMS - Airtel"/>
    <n v="4.8300000000000003E-2"/>
  </r>
  <r>
    <x v="73"/>
    <x v="73"/>
    <s v="GHANA Outbound SMS - Expresso Telecom"/>
    <n v="4.8300000000000003E-2"/>
  </r>
  <r>
    <x v="73"/>
    <x v="73"/>
    <s v="GHANA Outbound SMS - Glo"/>
    <n v="4.8300000000000003E-2"/>
  </r>
  <r>
    <x v="73"/>
    <x v="73"/>
    <s v="GHANA Outbound SMS - MTN"/>
    <n v="4.8300000000000003E-2"/>
  </r>
  <r>
    <x v="73"/>
    <x v="73"/>
    <s v="GHANA Outbound SMS - Other"/>
    <n v="4.8300000000000003E-2"/>
  </r>
  <r>
    <x v="73"/>
    <x v="73"/>
    <s v="GHANA Outbound SMS - Tigo"/>
    <n v="4.8300000000000003E-2"/>
  </r>
  <r>
    <x v="73"/>
    <x v="73"/>
    <s v="GHANA Outbound SMS - Vodafone"/>
    <n v="4.8300000000000003E-2"/>
  </r>
  <r>
    <x v="74"/>
    <x v="74"/>
    <s v="GIBRALTAR Outbound SMS - CTS"/>
    <n v="0.03"/>
  </r>
  <r>
    <x v="74"/>
    <x v="74"/>
    <s v="GIBRALTAR Outbound SMS - Gibtel"/>
    <n v="0.03"/>
  </r>
  <r>
    <x v="74"/>
    <x v="74"/>
    <s v="GIBRALTAR Outbound SMS - Other"/>
    <n v="0.03"/>
  </r>
  <r>
    <x v="75"/>
    <x v="75"/>
    <s v="GREENLAND Outbound SMS - Other"/>
    <n v="1.2999999999999999E-2"/>
  </r>
  <r>
    <x v="75"/>
    <x v="75"/>
    <s v="GREENLAND Outbound SMS - TELE Greenland"/>
    <n v="2.9000000000000001E-2"/>
  </r>
  <r>
    <x v="76"/>
    <x v="76"/>
    <s v="GAMBIA Outbound SMS - Africell"/>
    <n v="1.6E-2"/>
  </r>
  <r>
    <x v="76"/>
    <x v="76"/>
    <s v="GAMBIA Outbound SMS - Comium"/>
    <n v="1.6E-2"/>
  </r>
  <r>
    <x v="76"/>
    <x v="76"/>
    <s v="GAMBIA Outbound SMS - Gamtel"/>
    <n v="0.06"/>
  </r>
  <r>
    <x v="76"/>
    <x v="76"/>
    <s v="GAMBIA Outbound SMS - Other"/>
    <n v="1.6E-2"/>
  </r>
  <r>
    <x v="76"/>
    <x v="76"/>
    <s v="GAMBIA Outbound SMS - Qcell"/>
    <n v="1.6E-2"/>
  </r>
  <r>
    <x v="77"/>
    <x v="77"/>
    <s v="GUINEA Outbound SMS - Areeba"/>
    <n v="0.1105"/>
  </r>
  <r>
    <x v="77"/>
    <x v="77"/>
    <s v="GUINEA Outbound SMS - Cellcom"/>
    <n v="7.9000000000000001E-2"/>
  </r>
  <r>
    <x v="77"/>
    <x v="77"/>
    <s v="GUINEA Outbound SMS - Intercel"/>
    <n v="7.9000000000000001E-2"/>
  </r>
  <r>
    <x v="77"/>
    <x v="77"/>
    <s v="GUINEA Outbound SMS - Orange"/>
    <n v="0.15167"/>
  </r>
  <r>
    <x v="77"/>
    <x v="77"/>
    <s v="GUINEA Outbound SMS - Other"/>
    <n v="7.9000000000000001E-2"/>
  </r>
  <r>
    <x v="77"/>
    <x v="77"/>
    <s v="GUINEA Outbound SMS - Sotelgui"/>
    <n v="0.05"/>
  </r>
  <r>
    <x v="78"/>
    <x v="78"/>
    <s v="GUADELOUPE Outbound SMS - Dauphin"/>
    <n v="9.1999999999999998E-2"/>
  </r>
  <r>
    <x v="78"/>
    <x v="78"/>
    <s v="GUADELOUPE Outbound SMS - Telcell"/>
    <n v="9.1999999999999998E-2"/>
  </r>
  <r>
    <x v="79"/>
    <x v="79"/>
    <s v="EQUATORIAL GUINEA Outbound SMS - Hits Africa"/>
    <n v="4.2999999999999997E-2"/>
  </r>
  <r>
    <x v="79"/>
    <x v="79"/>
    <s v="EQUATORIAL GUINEA Outbound SMS - Orange"/>
    <n v="0.02"/>
  </r>
  <r>
    <x v="79"/>
    <x v="79"/>
    <s v="EQUATORIAL GUINEA Outbound SMS - Other"/>
    <n v="0.02"/>
  </r>
  <r>
    <x v="80"/>
    <x v="80"/>
    <s v="GREECE Outbound SMS - Cosmote"/>
    <n v="5.8999999999999997E-2"/>
  </r>
  <r>
    <x v="80"/>
    <x v="80"/>
    <s v="GREECE Outbound SMS - CyTa"/>
    <n v="5.8999999999999997E-2"/>
  </r>
  <r>
    <x v="80"/>
    <x v="80"/>
    <s v="GREECE Outbound SMS - Other"/>
    <n v="5.8999999999999997E-2"/>
  </r>
  <r>
    <x v="80"/>
    <x v="80"/>
    <s v="GREECE Outbound SMS - Vodafone"/>
    <n v="5.8999999999999997E-2"/>
  </r>
  <r>
    <x v="80"/>
    <x v="80"/>
    <s v="GREECE Outbound SMS - Wind"/>
    <n v="5.8999999999999997E-2"/>
  </r>
  <r>
    <x v="81"/>
    <x v="81"/>
    <s v="GUATEMALA Outbound SMS - Claro"/>
    <n v="4.9829999999999999E-2"/>
  </r>
  <r>
    <x v="81"/>
    <x v="81"/>
    <s v="GUATEMALA Outbound SMS - Other"/>
    <n v="4.9829999999999999E-2"/>
  </r>
  <r>
    <x v="81"/>
    <x v="81"/>
    <s v="GUATEMALA Outbound SMS - Tigo"/>
    <n v="4.9829999999999999E-2"/>
  </r>
  <r>
    <x v="81"/>
    <x v="81"/>
    <s v="GUATEMALA Outbound SMS - movistar"/>
    <n v="4.9829999999999999E-2"/>
  </r>
  <r>
    <x v="82"/>
    <x v="82"/>
    <s v="GUAM &amp; NORTHERN MARIANA ISLANDS Outbound SMS - Docomo Pacific"/>
    <n v="0.09"/>
  </r>
  <r>
    <x v="82"/>
    <x v="82"/>
    <s v="GUAM &amp; NORTHERN MARIANA ISLANDS Outbound SMS - MPULSE"/>
    <n v="5.0999999999999997E-2"/>
  </r>
  <r>
    <x v="83"/>
    <x v="83"/>
    <s v="GUINEA Outbound SMS - Other Unused"/>
    <n v="5.6329999999999998E-2"/>
  </r>
  <r>
    <x v="83"/>
    <x v="83"/>
    <s v="GUINEA-BISSAU Outbound SMS - MTN"/>
    <n v="0.15"/>
  </r>
  <r>
    <x v="83"/>
    <x v="83"/>
    <s v="GUINEA-BISSAU Outbound SMS - Orange"/>
    <n v="0.15"/>
  </r>
  <r>
    <x v="84"/>
    <x v="84"/>
    <s v="GUYANA Outbound SMS - Cellink Plus"/>
    <n v="4.7E-2"/>
  </r>
  <r>
    <x v="84"/>
    <x v="84"/>
    <s v="GUYANA Outbound SMS - Digicel"/>
    <n v="0.05"/>
  </r>
  <r>
    <x v="84"/>
    <x v="84"/>
    <s v="GUYANA Outbound SMS - Other"/>
    <n v="4.7E-2"/>
  </r>
  <r>
    <x v="85"/>
    <x v="85"/>
    <s v="HONG KONG Outbound SMS - 21Vianet Mobile Ltd"/>
    <n v="0.05"/>
  </r>
  <r>
    <x v="85"/>
    <x v="85"/>
    <s v="HONG KONG Outbound SMS - 3"/>
    <n v="0.06"/>
  </r>
  <r>
    <x v="85"/>
    <x v="85"/>
    <s v="HONG KONG Outbound SMS - CHKTL"/>
    <n v="0.04"/>
  </r>
  <r>
    <x v="85"/>
    <x v="85"/>
    <s v="HONG KONG Outbound SMS - CITIC Telecom"/>
    <n v="0.04"/>
  </r>
  <r>
    <x v="85"/>
    <x v="85"/>
    <s v="HONG KONG Outbound SMS - CMMobile"/>
    <n v="0.08"/>
  </r>
  <r>
    <x v="85"/>
    <x v="85"/>
    <s v="HONG KONG Outbound SMS - CSL"/>
    <n v="6.2829999999999997E-2"/>
  </r>
  <r>
    <x v="85"/>
    <x v="85"/>
    <s v="HONG KONG Outbound SMS - China Mobile Hong Kong"/>
    <n v="0.04"/>
  </r>
  <r>
    <x v="85"/>
    <x v="85"/>
    <s v="HONG KONG Outbound SMS - Other"/>
    <n v="0.04"/>
  </r>
  <r>
    <x v="85"/>
    <x v="85"/>
    <s v="HONG KONG Outbound SMS - PCCW Mobile"/>
    <n v="0.04"/>
  </r>
  <r>
    <x v="85"/>
    <x v="85"/>
    <s v="HONG KONG Outbound SMS - SmarTone"/>
    <n v="4.9829999999999999E-2"/>
  </r>
  <r>
    <x v="85"/>
    <x v="85"/>
    <s v="HONG KONG Outbound SMS - Trident Telecom Ventures Ltd"/>
    <n v="0.04"/>
  </r>
  <r>
    <x v="86"/>
    <x v="86"/>
    <s v="HONDURAS Outbound SMS - Claro"/>
    <n v="5.0200000000000002E-2"/>
  </r>
  <r>
    <x v="86"/>
    <x v="86"/>
    <s v="HONDURAS Outbound SMS - Digicel"/>
    <n v="5.0200000000000002E-2"/>
  </r>
  <r>
    <x v="86"/>
    <x v="86"/>
    <s v="HONDURAS Outbound SMS - Hondutel"/>
    <n v="5.0200000000000002E-2"/>
  </r>
  <r>
    <x v="86"/>
    <x v="86"/>
    <s v="HONDURAS Outbound SMS - Other"/>
    <n v="5.0200000000000002E-2"/>
  </r>
  <r>
    <x v="86"/>
    <x v="86"/>
    <s v="HONDURAS Outbound SMS - Tigo"/>
    <n v="5.0200000000000002E-2"/>
  </r>
  <r>
    <x v="87"/>
    <x v="87"/>
    <s v="CROATIA Outbound SMS - Other"/>
    <n v="4.9399999999999999E-2"/>
  </r>
  <r>
    <x v="87"/>
    <x v="87"/>
    <s v="CROATIA Outbound SMS - T-Mobile"/>
    <n v="4.9399999999999999E-2"/>
  </r>
  <r>
    <x v="87"/>
    <x v="87"/>
    <s v="CROATIA Outbound SMS - Tele2"/>
    <n v="4.9399999999999999E-2"/>
  </r>
  <r>
    <x v="87"/>
    <x v="87"/>
    <s v="CROATIA Outbound SMS - Vip"/>
    <n v="4.9399999999999999E-2"/>
  </r>
  <r>
    <x v="88"/>
    <x v="88"/>
    <s v="HAITI Outbound SMS - Comcel/Voila"/>
    <n v="4.4999999999999998E-2"/>
  </r>
  <r>
    <x v="88"/>
    <x v="88"/>
    <s v="HAITI Outbound SMS - Digicel"/>
    <n v="4.9829999999999999E-2"/>
  </r>
  <r>
    <x v="88"/>
    <x v="88"/>
    <s v="HAITI Outbound SMS - Natcom"/>
    <n v="4.4999999999999998E-2"/>
  </r>
  <r>
    <x v="88"/>
    <x v="88"/>
    <s v="HAITI Outbound SMS - Other"/>
    <n v="4.4999999999999998E-2"/>
  </r>
  <r>
    <x v="89"/>
    <x v="89"/>
    <s v="HUNGARY Outbound SMS - Other"/>
    <n v="7.0000000000000007E-2"/>
  </r>
  <r>
    <x v="89"/>
    <x v="89"/>
    <s v="HUNGARY Outbound SMS - T-Mobile"/>
    <n v="9.0999999999999998E-2"/>
  </r>
  <r>
    <x v="89"/>
    <x v="89"/>
    <s v="HUNGARY Outbound SMS - Telenor"/>
    <n v="7.0000000000000007E-2"/>
  </r>
  <r>
    <x v="89"/>
    <x v="89"/>
    <s v="HUNGARY Outbound SMS - UPC Hungary"/>
    <n v="0.09"/>
  </r>
  <r>
    <x v="89"/>
    <x v="89"/>
    <s v="HUNGARY Outbound SMS - Vodafone"/>
    <n v="0.09"/>
  </r>
  <r>
    <x v="90"/>
    <x v="90"/>
    <s v="SATELLITE Outbound SMS - Com4 Sweden"/>
    <n v="0"/>
  </r>
  <r>
    <x v="91"/>
    <x v="91"/>
    <s v="INDONESIA Outbound SMS - 3"/>
    <n v="7.8E-2"/>
  </r>
  <r>
    <x v="91"/>
    <x v="91"/>
    <s v="INDONESIA Outbound SMS - Axis"/>
    <n v="2.8799999999999999E-2"/>
  </r>
  <r>
    <x v="91"/>
    <x v="91"/>
    <s v="INDONESIA Outbound SMS - Bakrie Telecom"/>
    <n v="2.8799999999999999E-2"/>
  </r>
  <r>
    <x v="91"/>
    <x v="91"/>
    <s v="INDONESIA Outbound SMS - Ceria Mobile"/>
    <n v="2.8799999999999999E-2"/>
  </r>
  <r>
    <x v="91"/>
    <x v="91"/>
    <s v="INDONESIA Outbound SMS - Indosat"/>
    <n v="7.1400000000000005E-2"/>
  </r>
  <r>
    <x v="91"/>
    <x v="91"/>
    <s v="INDONESIA Outbound SMS - Other"/>
    <n v="2.8799999999999999E-2"/>
  </r>
  <r>
    <x v="91"/>
    <x v="91"/>
    <s v="INDONESIA Outbound SMS - Smartfren"/>
    <n v="2.8799999999999999E-2"/>
  </r>
  <r>
    <x v="91"/>
    <x v="91"/>
    <s v="INDONESIA Outbound SMS - Telkom"/>
    <n v="2.8799999999999999E-2"/>
  </r>
  <r>
    <x v="91"/>
    <x v="91"/>
    <s v="INDONESIA Outbound SMS - Telkomsel"/>
    <n v="7.1400000000000005E-2"/>
  </r>
  <r>
    <x v="91"/>
    <x v="91"/>
    <s v="INDONESIA Outbound SMS - XL Axiata"/>
    <n v="7.1400000000000005E-2"/>
  </r>
  <r>
    <x v="92"/>
    <x v="92"/>
    <s v="IRELAND Outbound SMS - 3"/>
    <n v="7.0000000000000007E-2"/>
  </r>
  <r>
    <x v="92"/>
    <x v="92"/>
    <s v="IRELAND Outbound SMS - Carphone Warehouse"/>
    <n v="7.0000000000000007E-2"/>
  </r>
  <r>
    <x v="92"/>
    <x v="92"/>
    <s v="IRELAND Outbound SMS - LIffey Telecom"/>
    <n v="7.0000000000000007E-2"/>
  </r>
  <r>
    <x v="92"/>
    <x v="92"/>
    <s v="IRELAND Outbound SMS - Meteor"/>
    <n v="7.0000000000000007E-2"/>
  </r>
  <r>
    <x v="92"/>
    <x v="92"/>
    <s v="IRELAND Outbound SMS - O2"/>
    <n v="7.0000000000000007E-2"/>
  </r>
  <r>
    <x v="92"/>
    <x v="92"/>
    <s v="IRELAND Outbound SMS - Other"/>
    <n v="7.0000000000000007E-2"/>
  </r>
  <r>
    <x v="92"/>
    <x v="92"/>
    <s v="IRELAND Outbound SMS - UPC Mobile"/>
    <n v="7.0000000000000007E-2"/>
  </r>
  <r>
    <x v="92"/>
    <x v="92"/>
    <s v="IRELAND Outbound SMS - Vodafone"/>
    <n v="7.0000000000000007E-2"/>
  </r>
  <r>
    <x v="93"/>
    <x v="93"/>
    <s v="ISRAEL Outbound SMS - Azi Communications"/>
    <n v="2.3E-2"/>
  </r>
  <r>
    <x v="93"/>
    <x v="93"/>
    <s v="ISRAEL Outbound SMS - Beezz"/>
    <n v="2.3E-2"/>
  </r>
  <r>
    <x v="93"/>
    <x v="93"/>
    <s v="ISRAEL Outbound SMS - Cellcom"/>
    <n v="2.3E-2"/>
  </r>
  <r>
    <x v="93"/>
    <x v="93"/>
    <s v="ISRAEL Outbound SMS - Golan Telecom"/>
    <n v="2.3E-2"/>
  </r>
  <r>
    <x v="93"/>
    <x v="93"/>
    <s v="ISRAEL Outbound SMS - Hot Mobile"/>
    <n v="2.3E-2"/>
  </r>
  <r>
    <x v="93"/>
    <x v="93"/>
    <s v="ISRAEL Outbound SMS - Orange"/>
    <n v="2.3E-2"/>
  </r>
  <r>
    <x v="93"/>
    <x v="93"/>
    <s v="ISRAEL Outbound SMS - Other"/>
    <n v="2.3E-2"/>
  </r>
  <r>
    <x v="93"/>
    <x v="93"/>
    <s v="ISRAEL Outbound SMS - Pelephone"/>
    <n v="2.3E-2"/>
  </r>
  <r>
    <x v="94"/>
    <x v="94"/>
    <s v="INDIA Outbound SMS - Aircel"/>
    <n v="0.01"/>
  </r>
  <r>
    <x v="94"/>
    <x v="94"/>
    <s v="INDIA Outbound SMS - Airtel"/>
    <n v="0.01"/>
  </r>
  <r>
    <x v="94"/>
    <x v="94"/>
    <s v="INDIA Outbound SMS - BSNL"/>
    <n v="0.01"/>
  </r>
  <r>
    <x v="94"/>
    <x v="94"/>
    <s v="INDIA Outbound SMS - Etisalat DB Telecom"/>
    <n v="0.01"/>
  </r>
  <r>
    <x v="94"/>
    <x v="94"/>
    <s v="INDIA Outbound SMS - Idea Cellular"/>
    <n v="0.01"/>
  </r>
  <r>
    <x v="94"/>
    <x v="94"/>
    <s v="INDIA Outbound SMS - Loop Mobile"/>
    <n v="0.01"/>
  </r>
  <r>
    <x v="94"/>
    <x v="94"/>
    <s v="INDIA Outbound SMS - MTNL"/>
    <n v="0.01"/>
  </r>
  <r>
    <x v="94"/>
    <x v="94"/>
    <s v="INDIA Outbound SMS - MTS"/>
    <n v="0.01"/>
  </r>
  <r>
    <x v="94"/>
    <x v="94"/>
    <s v="INDIA Outbound SMS - Other"/>
    <n v="0.01"/>
  </r>
  <r>
    <x v="94"/>
    <x v="94"/>
    <s v="INDIA Outbound SMS - Ping Mobile"/>
    <n v="0.01"/>
  </r>
  <r>
    <x v="94"/>
    <x v="94"/>
    <s v="INDIA Outbound SMS - Reliance"/>
    <n v="0.01"/>
  </r>
  <r>
    <x v="94"/>
    <x v="94"/>
    <s v="INDIA Outbound SMS - S Tel"/>
    <n v="0.01"/>
  </r>
  <r>
    <x v="94"/>
    <x v="94"/>
    <s v="INDIA Outbound SMS - Tata DoCoMo"/>
    <n v="0.01"/>
  </r>
  <r>
    <x v="94"/>
    <x v="94"/>
    <s v="INDIA Outbound SMS - Tata indicom"/>
    <n v="0.01"/>
  </r>
  <r>
    <x v="94"/>
    <x v="94"/>
    <s v="INDIA Outbound SMS - Uninor"/>
    <n v="0.01"/>
  </r>
  <r>
    <x v="94"/>
    <x v="94"/>
    <s v="INDIA Outbound SMS - Videocon"/>
    <n v="0.01"/>
  </r>
  <r>
    <x v="94"/>
    <x v="94"/>
    <s v="INDIA Outbound SMS - Vodafone India"/>
    <n v="0.01"/>
  </r>
  <r>
    <x v="95"/>
    <x v="95"/>
    <s v="IRAQ Outbound SMS - Asia Cell"/>
    <n v="8.6669999999999997E-2"/>
  </r>
  <r>
    <x v="95"/>
    <x v="95"/>
    <s v="IRAQ Outbound SMS - High Link"/>
    <n v="0.05"/>
  </r>
  <r>
    <x v="95"/>
    <x v="95"/>
    <s v="IRAQ Outbound SMS - IraqCell"/>
    <n v="7.0000000000000007E-2"/>
  </r>
  <r>
    <x v="95"/>
    <x v="95"/>
    <s v="IRAQ Outbound SMS - Itisaluna"/>
    <n v="7.0000000000000007E-2"/>
  </r>
  <r>
    <x v="95"/>
    <x v="95"/>
    <s v="IRAQ Outbound SMS - Korek"/>
    <n v="7.0000000000000007E-2"/>
  </r>
  <r>
    <x v="95"/>
    <x v="95"/>
    <s v="IRAQ Outbound SMS - Mobitel"/>
    <n v="0.10833"/>
  </r>
  <r>
    <x v="95"/>
    <x v="95"/>
    <s v="IRAQ Outbound SMS - Other"/>
    <n v="7.0000000000000007E-2"/>
  </r>
  <r>
    <x v="95"/>
    <x v="95"/>
    <s v="IRAQ Outbound SMS - Zain"/>
    <n v="7.0000000000000007E-2"/>
  </r>
  <r>
    <x v="95"/>
    <x v="95"/>
    <s v="SAUDI ARABIA Outbound SMS - Sader Al-Iraq"/>
    <n v="3.1E-2"/>
  </r>
  <r>
    <x v="96"/>
    <x v="96"/>
    <s v="IRAN Outbound SMS - MCI"/>
    <n v="4.6929999999999999E-2"/>
  </r>
  <r>
    <x v="96"/>
    <x v="96"/>
    <s v="IRAN Outbound SMS - MTCE"/>
    <n v="4.1169999999999998E-2"/>
  </r>
  <r>
    <x v="96"/>
    <x v="96"/>
    <s v="IRAN Outbound SMS - MTN Irancell"/>
    <n v="3.5999999999999997E-2"/>
  </r>
  <r>
    <x v="96"/>
    <x v="96"/>
    <s v="IRAN Outbound SMS - Other"/>
    <n v="3.5999999999999997E-2"/>
  </r>
  <r>
    <x v="96"/>
    <x v="96"/>
    <s v="IRAN Outbound SMS - Rightel"/>
    <n v="4.333E-2"/>
  </r>
  <r>
    <x v="96"/>
    <x v="96"/>
    <s v="IRAN Outbound SMS - TKC"/>
    <n v="3.5999999999999997E-2"/>
  </r>
  <r>
    <x v="96"/>
    <x v="96"/>
    <s v="IRAN Outbound SMS - Taliya"/>
    <n v="4.333E-2"/>
  </r>
  <r>
    <x v="97"/>
    <x v="97"/>
    <s v="ICELAND Outbound SMS - IceCell"/>
    <n v="2.8170000000000001E-2"/>
  </r>
  <r>
    <x v="97"/>
    <x v="97"/>
    <s v="ICELAND Outbound SMS - Nova"/>
    <n v="2.7E-2"/>
  </r>
  <r>
    <x v="97"/>
    <x v="97"/>
    <s v="ICELAND Outbound SMS - On-waves"/>
    <n v="2.8000000000000001E-2"/>
  </r>
  <r>
    <x v="97"/>
    <x v="97"/>
    <s v="ICELAND Outbound SMS - Other"/>
    <n v="2.7E-2"/>
  </r>
  <r>
    <x v="97"/>
    <x v="97"/>
    <s v="ICELAND Outbound SMS - Siminn"/>
    <n v="2.7E-2"/>
  </r>
  <r>
    <x v="97"/>
    <x v="97"/>
    <s v="ICELAND Outbound SMS - Viking Wireless"/>
    <n v="2.7E-2"/>
  </r>
  <r>
    <x v="97"/>
    <x v="97"/>
    <s v="ICELAND Outbound SMS - Vodafone"/>
    <n v="2.7E-2"/>
  </r>
  <r>
    <x v="98"/>
    <x v="98"/>
    <s v="ITALY Outbound SMS - British Telecom Italia"/>
    <n v="8.8300000000000003E-2"/>
  </r>
  <r>
    <x v="98"/>
    <x v="98"/>
    <s v="ITALY Outbound SMS - Digi Mobil"/>
    <n v="8.8300000000000003E-2"/>
  </r>
  <r>
    <x v="98"/>
    <x v="98"/>
    <s v="ITALY Outbound SMS - Elsacom"/>
    <n v="8.8300000000000003E-2"/>
  </r>
  <r>
    <x v="98"/>
    <x v="98"/>
    <s v="ITALY Outbound SMS - Hi3G"/>
    <n v="8.8300000000000003E-2"/>
  </r>
  <r>
    <x v="98"/>
    <x v="98"/>
    <s v="ITALY Outbound SMS - Iliad"/>
    <n v="8.8300000000000003E-2"/>
  </r>
  <r>
    <x v="98"/>
    <x v="98"/>
    <s v="ITALY Outbound SMS - Intermatica"/>
    <n v="8.8300000000000003E-2"/>
  </r>
  <r>
    <x v="98"/>
    <x v="98"/>
    <s v="ITALY Outbound SMS - Lycamobile"/>
    <n v="8.8300000000000003E-2"/>
  </r>
  <r>
    <x v="98"/>
    <x v="98"/>
    <s v="ITALY Outbound SMS - Noverca"/>
    <n v="8.8300000000000003E-2"/>
  </r>
  <r>
    <x v="98"/>
    <x v="98"/>
    <s v="ITALY Outbound SMS - Other"/>
    <n v="8.8300000000000003E-2"/>
  </r>
  <r>
    <x v="98"/>
    <x v="98"/>
    <s v="ITALY Outbound SMS - Rete Ferroviaria Italiana"/>
    <n v="8.8300000000000003E-2"/>
  </r>
  <r>
    <x v="98"/>
    <x v="98"/>
    <s v="ITALY Outbound SMS - TIM"/>
    <n v="8.8300000000000003E-2"/>
  </r>
  <r>
    <x v="98"/>
    <x v="98"/>
    <s v="ITALY Outbound SMS - VEI s.r.l."/>
    <n v="8.8300000000000003E-2"/>
  </r>
  <r>
    <x v="98"/>
    <x v="98"/>
    <s v="ITALY Outbound SMS - Vodafone"/>
    <n v="8.8300000000000003E-2"/>
  </r>
  <r>
    <x v="98"/>
    <x v="98"/>
    <s v="ITALY Outbound SMS - Wind"/>
    <n v="8.8300000000000003E-2"/>
  </r>
  <r>
    <x v="99"/>
    <x v="99"/>
    <s v="JERSEY Outbound SMS - Sure Mobile"/>
    <n v="3.9E-2"/>
  </r>
  <r>
    <x v="100"/>
    <x v="100"/>
    <s v="JAMAICA Outbound SMS - Digicel"/>
    <n v="5.11E-2"/>
  </r>
  <r>
    <x v="100"/>
    <x v="100"/>
    <s v="JAMAICA Outbound SMS - LIME"/>
    <n v="5.11E-2"/>
  </r>
  <r>
    <x v="100"/>
    <x v="100"/>
    <s v="JAMAICA Outbound SMS - Other"/>
    <n v="5.11E-2"/>
  </r>
  <r>
    <x v="101"/>
    <x v="101"/>
    <s v="JORDAN Outbound SMS - Orange"/>
    <n v="0.1095"/>
  </r>
  <r>
    <x v="101"/>
    <x v="101"/>
    <s v="JORDAN Outbound SMS - Other"/>
    <n v="0.1095"/>
  </r>
  <r>
    <x v="101"/>
    <x v="101"/>
    <s v="JORDAN Outbound SMS - Umniah"/>
    <n v="0.1095"/>
  </r>
  <r>
    <x v="101"/>
    <x v="101"/>
    <s v="JORDAN Outbound SMS - Xpress"/>
    <n v="0.09"/>
  </r>
  <r>
    <x v="101"/>
    <x v="101"/>
    <s v="JORDAN Outbound SMS - Zain"/>
    <n v="0.1095"/>
  </r>
  <r>
    <x v="102"/>
    <x v="102"/>
    <s v="JAPAN Outbound SMS - EMOBILE"/>
    <n v="0.08"/>
  </r>
  <r>
    <x v="102"/>
    <x v="102"/>
    <s v="JAPAN Outbound SMS - KDDI"/>
    <n v="0.08"/>
  </r>
  <r>
    <x v="102"/>
    <x v="102"/>
    <s v="JAPAN Outbound SMS - NTT docomo"/>
    <n v="0.08"/>
  </r>
  <r>
    <x v="102"/>
    <x v="102"/>
    <s v="JAPAN Outbound SMS - Other"/>
    <n v="0.08"/>
  </r>
  <r>
    <x v="102"/>
    <x v="102"/>
    <s v="JAPAN Outbound SMS - SoftBank Mobile"/>
    <n v="0.08"/>
  </r>
  <r>
    <x v="103"/>
    <x v="103"/>
    <s v="KENYA Outbound SMS - Airtel"/>
    <n v="6.5000000000000002E-2"/>
  </r>
  <r>
    <x v="103"/>
    <x v="103"/>
    <s v="KENYA Outbound SMS - Orange"/>
    <n v="4.9829999999999999E-2"/>
  </r>
  <r>
    <x v="103"/>
    <x v="103"/>
    <s v="KENYA Outbound SMS - Other"/>
    <n v="4.9829999999999999E-2"/>
  </r>
  <r>
    <x v="103"/>
    <x v="103"/>
    <s v="KENYA Outbound SMS - Safaricom"/>
    <n v="6.5000000000000002E-2"/>
  </r>
  <r>
    <x v="103"/>
    <x v="103"/>
    <s v="KENYA Outbound SMS - yu Mobile"/>
    <n v="4.9829999999999999E-2"/>
  </r>
  <r>
    <x v="104"/>
    <x v="104"/>
    <s v="KYRGYZSTAN Outbound SMS - Beeline"/>
    <n v="9.9500000000000005E-2"/>
  </r>
  <r>
    <x v="104"/>
    <x v="104"/>
    <s v="KYRGYZSTAN Outbound SMS - MegaCom"/>
    <n v="9.9500000000000005E-2"/>
  </r>
  <r>
    <x v="104"/>
    <x v="104"/>
    <s v="KYRGYZSTAN Outbound SMS - O!"/>
    <n v="9.9500000000000005E-2"/>
  </r>
  <r>
    <x v="104"/>
    <x v="104"/>
    <s v="KYRGYZSTAN Outbound SMS - Other"/>
    <n v="9.9500000000000005E-2"/>
  </r>
  <r>
    <x v="105"/>
    <x v="105"/>
    <s v="CAMBODIA Outbound SMS - Beeline"/>
    <n v="4.3999999999999997E-2"/>
  </r>
  <r>
    <x v="105"/>
    <x v="105"/>
    <s v="CAMBODIA Outbound SMS - Cootel"/>
    <n v="5.0999999999999997E-2"/>
  </r>
  <r>
    <x v="105"/>
    <x v="105"/>
    <s v="CAMBODIA Outbound SMS - Hello"/>
    <n v="7.0000000000000007E-2"/>
  </r>
  <r>
    <x v="105"/>
    <x v="105"/>
    <s v="CAMBODIA Outbound SMS - Metfone"/>
    <n v="0.06"/>
  </r>
  <r>
    <x v="105"/>
    <x v="105"/>
    <s v="CAMBODIA Outbound SMS - Mfone"/>
    <n v="4.3999999999999997E-2"/>
  </r>
  <r>
    <x v="105"/>
    <x v="105"/>
    <s v="CAMBODIA Outbound SMS - MobiTel"/>
    <n v="4.3999999999999997E-2"/>
  </r>
  <r>
    <x v="105"/>
    <x v="105"/>
    <s v="CAMBODIA Outbound SMS - Other"/>
    <n v="4.3999999999999997E-2"/>
  </r>
  <r>
    <x v="105"/>
    <x v="105"/>
    <s v="CAMBODIA Outbound SMS - Seatel"/>
    <n v="0.11"/>
  </r>
  <r>
    <x v="105"/>
    <x v="105"/>
    <s v="CAMBODIA Outbound SMS - Smart Mobile"/>
    <n v="7.0000000000000007E-2"/>
  </r>
  <r>
    <x v="105"/>
    <x v="105"/>
    <s v="CAMBODIA Outbound SMS - Star Cell"/>
    <n v="4.3999999999999997E-2"/>
  </r>
  <r>
    <x v="105"/>
    <x v="105"/>
    <s v="CAMBODIA Outbound SMS - qb"/>
    <n v="4.3999999999999997E-2"/>
  </r>
  <r>
    <x v="106"/>
    <x v="106"/>
    <s v="KIRIBATI Outbound SMS - Frigate Net"/>
    <n v="0.08"/>
  </r>
  <r>
    <x v="106"/>
    <x v="106"/>
    <s v="KIRIBATI Outbound SMS - TSKL"/>
    <n v="0.08"/>
  </r>
  <r>
    <x v="107"/>
    <x v="107"/>
    <s v="COMOROS Outbound SMS - HURI"/>
    <n v="0.03"/>
  </r>
  <r>
    <x v="107"/>
    <x v="107"/>
    <s v="COMOROS Outbound SMS - Other"/>
    <n v="0.03"/>
  </r>
  <r>
    <x v="108"/>
    <x v="108"/>
    <s v="ST KITTS AND NEVIS Outbound SMS - UTS"/>
    <n v="0.09"/>
  </r>
  <r>
    <x v="108"/>
    <x v="108"/>
    <s v="ST. KITTS &amp; NEVIS Outbound SMS - Digicel"/>
    <n v="5.5E-2"/>
  </r>
  <r>
    <x v="108"/>
    <x v="108"/>
    <s v="ST. KITTS &amp; NEVIS Outbound SMS - LIME"/>
    <n v="5.5E-2"/>
  </r>
  <r>
    <x v="108"/>
    <x v="108"/>
    <s v="ST. KITTS &amp; NEVIS Outbound SMS - Other"/>
    <n v="5.5E-2"/>
  </r>
  <r>
    <x v="109"/>
    <x v="109"/>
    <s v="SOUTH KOREA Outbound SMS - KT"/>
    <n v="4.7E-2"/>
  </r>
  <r>
    <x v="109"/>
    <x v="109"/>
    <s v="SOUTH KOREA Outbound SMS - Korea Cable Telecom"/>
    <n v="4.7E-2"/>
  </r>
  <r>
    <x v="109"/>
    <x v="109"/>
    <s v="SOUTH KOREA Outbound SMS - LG U+"/>
    <n v="4.7E-2"/>
  </r>
  <r>
    <x v="109"/>
    <x v="109"/>
    <s v="SOUTH KOREA Outbound SMS - Other"/>
    <n v="4.7E-2"/>
  </r>
  <r>
    <x v="109"/>
    <x v="109"/>
    <s v="SOUTH KOREA Outbound SMS - SK Telecom"/>
    <n v="4.7E-2"/>
  </r>
  <r>
    <x v="109"/>
    <x v="109"/>
    <s v="SOUTH KOREA Outbound SMS - olleh KT"/>
    <n v="4.7E-2"/>
  </r>
  <r>
    <x v="110"/>
    <x v="110"/>
    <s v="KUWAIT Outbound SMS - Other"/>
    <n v="0.05"/>
  </r>
  <r>
    <x v="110"/>
    <x v="110"/>
    <s v="KUWAIT Outbound SMS - VIVA"/>
    <n v="0.05"/>
  </r>
  <r>
    <x v="110"/>
    <x v="110"/>
    <s v="KUWAIT Outbound SMS - Wataniya"/>
    <n v="0.05"/>
  </r>
  <r>
    <x v="110"/>
    <x v="110"/>
    <s v="KUWAIT Outbound SMS - Zain"/>
    <n v="0.05"/>
  </r>
  <r>
    <x v="111"/>
    <x v="111"/>
    <s v="CAYMAN ISLANDS Outbound SMS - Digicel"/>
    <n v="4.9829999999999999E-2"/>
  </r>
  <r>
    <x v="111"/>
    <x v="111"/>
    <s v="CAYMAN ISLANDS Outbound SMS - LIME"/>
    <n v="4.9000000000000002E-2"/>
  </r>
  <r>
    <x v="111"/>
    <x v="111"/>
    <s v="CAYMAN ISLANDS Outbound SMS - Other"/>
    <n v="4.9000000000000002E-2"/>
  </r>
  <r>
    <x v="112"/>
    <x v="112"/>
    <s v="KAZAKHSTAN Outbound SMS - Beeline"/>
    <n v="0.115"/>
  </r>
  <r>
    <x v="112"/>
    <x v="112"/>
    <s v="KAZAKHSTAN Outbound SMS - Dalacom"/>
    <n v="0.115"/>
  </r>
  <r>
    <x v="112"/>
    <x v="112"/>
    <s v="KAZAKHSTAN Outbound SMS - K-Cell"/>
    <n v="0.115"/>
  </r>
  <r>
    <x v="112"/>
    <x v="112"/>
    <s v="KAZAKHSTAN Outbound SMS - Kazakhtelecom"/>
    <n v="0.115"/>
  </r>
  <r>
    <x v="112"/>
    <x v="112"/>
    <s v="KAZAKHSTAN Outbound SMS - Other"/>
    <n v="0.115"/>
  </r>
  <r>
    <x v="112"/>
    <x v="112"/>
    <s v="KAZAKHSTAN Outbound SMS - Tele2"/>
    <n v="0.115"/>
  </r>
  <r>
    <x v="113"/>
    <x v="113"/>
    <s v="LAOS Outbound SMS - Beeline"/>
    <n v="0.04"/>
  </r>
  <r>
    <x v="113"/>
    <x v="113"/>
    <s v="LAOS Outbound SMS - LaoTelecom"/>
    <n v="0.05"/>
  </r>
  <r>
    <x v="113"/>
    <x v="113"/>
    <s v="LAOS Outbound SMS - Other"/>
    <n v="3.6999999999999998E-2"/>
  </r>
  <r>
    <x v="113"/>
    <x v="113"/>
    <s v="LAOS Outbound SMS - Unitel"/>
    <n v="0.04"/>
  </r>
  <r>
    <x v="113"/>
    <x v="113"/>
    <s v="LAOS PDR Outbound SMS - ETL"/>
    <n v="0.08"/>
  </r>
  <r>
    <x v="114"/>
    <x v="114"/>
    <s v="LEBANON Outbound SMS - Alfa"/>
    <n v="4.5999999999999999E-2"/>
  </r>
  <r>
    <x v="114"/>
    <x v="114"/>
    <s v="LEBANON Outbound SMS - Other"/>
    <n v="4.5999999999999999E-2"/>
  </r>
  <r>
    <x v="114"/>
    <x v="114"/>
    <s v="LEBANON Outbound SMS - mtc touch"/>
    <n v="4.5999999999999999E-2"/>
  </r>
  <r>
    <x v="115"/>
    <x v="115"/>
    <s v="ST. LUCIA Outbound SMS - Digicel"/>
    <n v="5.0999999999999997E-2"/>
  </r>
  <r>
    <x v="115"/>
    <x v="115"/>
    <s v="ST. LUCIA Outbound SMS - LIME"/>
    <n v="5.0999999999999997E-2"/>
  </r>
  <r>
    <x v="115"/>
    <x v="115"/>
    <s v="ST. LUCIA Outbound SMS - Other"/>
    <n v="5.0999999999999997E-2"/>
  </r>
  <r>
    <x v="116"/>
    <x v="116"/>
    <s v="LIECHTENSTEIN Outbound SMS - Alpmobil"/>
    <n v="3.0329999999999999E-2"/>
  </r>
  <r>
    <x v="116"/>
    <x v="116"/>
    <s v="LIECHTENSTEIN Outbound SMS - FL1"/>
    <n v="3.0329999999999999E-2"/>
  </r>
  <r>
    <x v="116"/>
    <x v="116"/>
    <s v="LIECHTENSTEIN Outbound SMS - Orange"/>
    <n v="3.0329999999999999E-2"/>
  </r>
  <r>
    <x v="116"/>
    <x v="116"/>
    <s v="LIECHTENSTEIN Outbound SMS - Other"/>
    <n v="3.0329999999999999E-2"/>
  </r>
  <r>
    <x v="116"/>
    <x v="116"/>
    <s v="LIECHTENSTEIN Outbound SMS - Swisscom"/>
    <n v="3.0329999999999999E-2"/>
  </r>
  <r>
    <x v="117"/>
    <x v="117"/>
    <s v="SRI LANKA Outbound SMS - Airtel"/>
    <n v="9.9500000000000005E-2"/>
  </r>
  <r>
    <x v="117"/>
    <x v="117"/>
    <s v="SRI LANKA Outbound SMS - Dialog"/>
    <n v="6.5000000000000002E-2"/>
  </r>
  <r>
    <x v="117"/>
    <x v="117"/>
    <s v="SRI LANKA Outbound SMS - Etisalat"/>
    <n v="9.9500000000000005E-2"/>
  </r>
  <r>
    <x v="117"/>
    <x v="117"/>
    <s v="SRI LANKA Outbound SMS - Hutch"/>
    <n v="6.5000000000000002E-2"/>
  </r>
  <r>
    <x v="117"/>
    <x v="117"/>
    <s v="SRI LANKA Outbound SMS - Mobitel"/>
    <n v="9.9500000000000005E-2"/>
  </r>
  <r>
    <x v="117"/>
    <x v="117"/>
    <s v="SRI LANKA Outbound SMS - Other"/>
    <n v="0.06"/>
  </r>
  <r>
    <x v="118"/>
    <x v="118"/>
    <s v="LIBERIA Outbound SMS - Cellcom"/>
    <n v="7.0000000000000007E-2"/>
  </r>
  <r>
    <x v="118"/>
    <x v="118"/>
    <s v="LIBERIA Outbound SMS - Comium"/>
    <n v="7.0000000000000007E-2"/>
  </r>
  <r>
    <x v="118"/>
    <x v="118"/>
    <s v="LIBERIA Outbound SMS - Libercel"/>
    <n v="7.0000000000000007E-2"/>
  </r>
  <r>
    <x v="118"/>
    <x v="118"/>
    <s v="LIBERIA Outbound SMS - Lonestar"/>
    <n v="7.0000000000000007E-2"/>
  </r>
  <r>
    <x v="118"/>
    <x v="118"/>
    <s v="LIBERIA Outbound SMS - Other"/>
    <n v="7.0000000000000007E-2"/>
  </r>
  <r>
    <x v="119"/>
    <x v="119"/>
    <s v="LESOTHO Outbound SMS - Econet Ezi-Cel"/>
    <n v="8.2000000000000003E-2"/>
  </r>
  <r>
    <x v="119"/>
    <x v="119"/>
    <s v="LESOTHO Outbound SMS - Other"/>
    <n v="9.7500000000000003E-2"/>
  </r>
  <r>
    <x v="119"/>
    <x v="119"/>
    <s v="LESOTHO Outbound SMS - Vodacom"/>
    <n v="8.2000000000000003E-2"/>
  </r>
  <r>
    <x v="120"/>
    <x v="120"/>
    <s v="LITHUANIA Outbound SMS - BITE"/>
    <n v="4.1000000000000002E-2"/>
  </r>
  <r>
    <x v="120"/>
    <x v="120"/>
    <s v="LITHUANIA Outbound SMS - LitRail"/>
    <n v="0.01"/>
  </r>
  <r>
    <x v="120"/>
    <x v="120"/>
    <s v="LITHUANIA Outbound SMS - Mediafon"/>
    <n v="0.01"/>
  </r>
  <r>
    <x v="120"/>
    <x v="120"/>
    <s v="LITHUANIA Outbound SMS - Omnitel"/>
    <n v="4.1000000000000002E-2"/>
  </r>
  <r>
    <x v="120"/>
    <x v="120"/>
    <s v="LITHUANIA Outbound SMS - Other"/>
    <n v="4.1000000000000002E-2"/>
  </r>
  <r>
    <x v="120"/>
    <x v="120"/>
    <s v="LITHUANIA Outbound SMS - Tele 2"/>
    <n v="4.1000000000000002E-2"/>
  </r>
  <r>
    <x v="121"/>
    <x v="121"/>
    <s v="LUXEMBOURG Outbound SMS - LuxGSM"/>
    <n v="5.8000000000000003E-2"/>
  </r>
  <r>
    <x v="121"/>
    <x v="121"/>
    <s v="LUXEMBOURG Outbound SMS - Orange"/>
    <n v="5.8000000000000003E-2"/>
  </r>
  <r>
    <x v="121"/>
    <x v="121"/>
    <s v="LUXEMBOURG Outbound SMS - Other"/>
    <n v="5.8000000000000003E-2"/>
  </r>
  <r>
    <x v="121"/>
    <x v="121"/>
    <s v="LUXEMBOURG Outbound SMS - Tango"/>
    <n v="5.8000000000000003E-2"/>
  </r>
  <r>
    <x v="122"/>
    <x v="122"/>
    <s v="LATVIA Outbound SMS - Bite"/>
    <n v="6.5000000000000002E-2"/>
  </r>
  <r>
    <x v="122"/>
    <x v="122"/>
    <s v="LATVIA Outbound SMS - Camel Mobile"/>
    <n v="6.5000000000000002E-2"/>
  </r>
  <r>
    <x v="122"/>
    <x v="122"/>
    <s v="LATVIA Outbound SMS - IZZI"/>
    <n v="6.5000000000000002E-2"/>
  </r>
  <r>
    <x v="122"/>
    <x v="122"/>
    <s v="LATVIA Outbound SMS - LMT"/>
    <n v="6.5000000000000002E-2"/>
  </r>
  <r>
    <x v="122"/>
    <x v="122"/>
    <s v="LATVIA Outbound SMS - MTS"/>
    <n v="6.5000000000000002E-2"/>
  </r>
  <r>
    <x v="122"/>
    <x v="122"/>
    <s v="LATVIA Outbound SMS - Other"/>
    <n v="6.5000000000000002E-2"/>
  </r>
  <r>
    <x v="122"/>
    <x v="122"/>
    <s v="LATVIA Outbound SMS - TRIATEL"/>
    <n v="8.233E-2"/>
  </r>
  <r>
    <x v="122"/>
    <x v="122"/>
    <s v="LATVIA Outbound SMS - Tele2"/>
    <n v="7.1499999999999994E-2"/>
  </r>
  <r>
    <x v="123"/>
    <x v="123"/>
    <s v="LIBYA Outbound SMS - Al Madar"/>
    <n v="0.06"/>
  </r>
  <r>
    <x v="123"/>
    <x v="123"/>
    <s v="LIBYA Outbound SMS - Libyana"/>
    <n v="9.0999999999999998E-2"/>
  </r>
  <r>
    <x v="123"/>
    <x v="123"/>
    <s v="LIBYA Outbound SMS - Other"/>
    <n v="0.06"/>
  </r>
  <r>
    <x v="124"/>
    <x v="124"/>
    <s v="MOROCCO Outbound SMS - IAM"/>
    <n v="7.1999999999999995E-2"/>
  </r>
  <r>
    <x v="124"/>
    <x v="124"/>
    <s v="MOROCCO Outbound SMS - Inwi"/>
    <n v="7.1999999999999995E-2"/>
  </r>
  <r>
    <x v="124"/>
    <x v="124"/>
    <s v="MOROCCO Outbound SMS - Medi Telecom"/>
    <n v="7.1999999999999995E-2"/>
  </r>
  <r>
    <x v="124"/>
    <x v="124"/>
    <s v="MOROCCO Outbound SMS - Other"/>
    <n v="7.1999999999999995E-2"/>
  </r>
  <r>
    <x v="124"/>
    <x v="124"/>
    <s v="MOROCCO Outbound SMS - Wana"/>
    <n v="7.8E-2"/>
  </r>
  <r>
    <x v="125"/>
    <x v="125"/>
    <s v="MONACO Outbound SMS - Monaco Telecom"/>
    <n v="0.15167"/>
  </r>
  <r>
    <x v="125"/>
    <x v="125"/>
    <s v="MONACO Outbound SMS - Other"/>
    <n v="0.15167"/>
  </r>
  <r>
    <x v="126"/>
    <x v="126"/>
    <s v="MOLDOVA Outbound SMS - Moldcell"/>
    <n v="0.06"/>
  </r>
  <r>
    <x v="126"/>
    <x v="126"/>
    <s v="MOLDOVA Outbound SMS - Moldtelecom"/>
    <n v="0.06"/>
  </r>
  <r>
    <x v="126"/>
    <x v="126"/>
    <s v="MOLDOVA Outbound SMS - Orange"/>
    <n v="0.06"/>
  </r>
  <r>
    <x v="126"/>
    <x v="126"/>
    <s v="MOLDOVA Outbound SMS - Other"/>
    <n v="0.06"/>
  </r>
  <r>
    <x v="127"/>
    <x v="127"/>
    <s v="MONTENEGRO Outbound SMS - Other"/>
    <n v="2.3E-2"/>
  </r>
  <r>
    <x v="127"/>
    <x v="127"/>
    <s v="MONTENEGRO Outbound SMS - T-Mobile"/>
    <n v="4.2999999999999997E-2"/>
  </r>
  <r>
    <x v="127"/>
    <x v="127"/>
    <s v="MONTENEGRO Outbound SMS - Telenor"/>
    <n v="2.3E-2"/>
  </r>
  <r>
    <x v="127"/>
    <x v="127"/>
    <s v="MONTENEGRO Outbound SMS - m:tel"/>
    <n v="4.2999999999999997E-2"/>
  </r>
  <r>
    <x v="128"/>
    <x v="128"/>
    <s v="MADAGASCAR Outbound SMS - Airtel"/>
    <n v="0.09"/>
  </r>
  <r>
    <x v="128"/>
    <x v="128"/>
    <s v="MADAGASCAR Outbound SMS - Orange"/>
    <n v="4.4999999999999998E-2"/>
  </r>
  <r>
    <x v="128"/>
    <x v="128"/>
    <s v="MADAGASCAR Outbound SMS - Other"/>
    <n v="4.4999999999999998E-2"/>
  </r>
  <r>
    <x v="128"/>
    <x v="128"/>
    <s v="MADAGASCAR Outbound SMS - Telma Mobile"/>
    <n v="4.4999999999999998E-2"/>
  </r>
  <r>
    <x v="129"/>
    <x v="129"/>
    <s v="MARSHALL ISLANDS Outbound SMS - NTA"/>
    <n v="0.12"/>
  </r>
  <r>
    <x v="130"/>
    <x v="130"/>
    <s v="MACEDONIA Outbound SMS - Lycamobile"/>
    <n v="8.6669999999999997E-2"/>
  </r>
  <r>
    <x v="130"/>
    <x v="130"/>
    <s v="MACEDONIA Outbound SMS - ONE"/>
    <n v="5.8999999999999997E-2"/>
  </r>
  <r>
    <x v="130"/>
    <x v="130"/>
    <s v="MACEDONIA Outbound SMS - Other"/>
    <n v="5.8999999999999997E-2"/>
  </r>
  <r>
    <x v="130"/>
    <x v="130"/>
    <s v="MACEDONIA Outbound SMS - T-Mobile"/>
    <n v="5.8999999999999997E-2"/>
  </r>
  <r>
    <x v="130"/>
    <x v="130"/>
    <s v="MACEDONIA Outbound SMS - vip"/>
    <n v="8.6669999999999997E-2"/>
  </r>
  <r>
    <x v="131"/>
    <x v="131"/>
    <s v="MALI Outbound SMS - Malitel"/>
    <n v="0.1"/>
  </r>
  <r>
    <x v="131"/>
    <x v="131"/>
    <s v="MALI Outbound SMS - Orange"/>
    <n v="0.1"/>
  </r>
  <r>
    <x v="131"/>
    <x v="131"/>
    <s v="MALI Outbound SMS - Other"/>
    <n v="8.5999999999999993E-2"/>
  </r>
  <r>
    <x v="132"/>
    <x v="132"/>
    <s v="MYANMAR Outbound SMS - MPT"/>
    <n v="0.08"/>
  </r>
  <r>
    <x v="132"/>
    <x v="132"/>
    <s v="MYANMAR Outbound SMS - MyTel"/>
    <n v="0.04"/>
  </r>
  <r>
    <x v="132"/>
    <x v="132"/>
    <s v="MYANMAR Outbound SMS - Ooredoo"/>
    <n v="0.10833"/>
  </r>
  <r>
    <x v="132"/>
    <x v="132"/>
    <s v="MYANMAR Outbound SMS - Other"/>
    <n v="0.08"/>
  </r>
  <r>
    <x v="132"/>
    <x v="132"/>
    <s v="MYANMAR Outbound SMS - Telenor"/>
    <n v="0.10833"/>
  </r>
  <r>
    <x v="133"/>
    <x v="133"/>
    <s v="MONGOLIA Outbound SMS - G Mobile"/>
    <n v="6.9500000000000006E-2"/>
  </r>
  <r>
    <x v="133"/>
    <x v="133"/>
    <s v="MONGOLIA Outbound SMS - Mobicom"/>
    <n v="6.9500000000000006E-2"/>
  </r>
  <r>
    <x v="133"/>
    <x v="133"/>
    <s v="MONGOLIA Outbound SMS - Other"/>
    <n v="6.9500000000000006E-2"/>
  </r>
  <r>
    <x v="133"/>
    <x v="133"/>
    <s v="MONGOLIA Outbound SMS - Skytel"/>
    <n v="6.9500000000000006E-2"/>
  </r>
  <r>
    <x v="133"/>
    <x v="133"/>
    <s v="MONGOLIA Outbound SMS - Unitel"/>
    <n v="6.9500000000000006E-2"/>
  </r>
  <r>
    <x v="134"/>
    <x v="134"/>
    <s v="MACAU Outbound SMS - 3"/>
    <n v="3.1E-2"/>
  </r>
  <r>
    <x v="134"/>
    <x v="134"/>
    <s v="MACAU Outbound SMS - CTM"/>
    <n v="3.1E-2"/>
  </r>
  <r>
    <x v="134"/>
    <x v="134"/>
    <s v="MACAU Outbound SMS - Other"/>
    <n v="3.1E-2"/>
  </r>
  <r>
    <x v="134"/>
    <x v="134"/>
    <s v="MACAU Outbound SMS - SmarTone"/>
    <n v="3.1E-2"/>
  </r>
  <r>
    <x v="135"/>
    <x v="135"/>
    <s v="GUAM &amp; NORTHERN MARIANA ISLANDS Outbound SMS - IT&amp;E"/>
    <n v="5.0999999999999997E-2"/>
  </r>
  <r>
    <x v="136"/>
    <x v="136"/>
    <s v="MARTINIQUE Outbound SMS - Digicel"/>
    <n v="7.0000000000000007E-2"/>
  </r>
  <r>
    <x v="136"/>
    <x v="136"/>
    <s v="MARTINIQUE Outbound SMS - Orange"/>
    <n v="0.16250000000000001"/>
  </r>
  <r>
    <x v="136"/>
    <x v="136"/>
    <s v="MARTINIQUE Outbound SMS - Other"/>
    <n v="7.0000000000000007E-2"/>
  </r>
  <r>
    <x v="136"/>
    <x v="136"/>
    <s v="MARTINIQUE Outbound SMS - Outremer"/>
    <n v="0.1"/>
  </r>
  <r>
    <x v="137"/>
    <x v="137"/>
    <s v="MAURITANIA Outbound SMS - Chinguitel"/>
    <n v="0.09"/>
  </r>
  <r>
    <x v="137"/>
    <x v="137"/>
    <s v="MAURITANIA Outbound SMS - MATTEL"/>
    <n v="0.09"/>
  </r>
  <r>
    <x v="137"/>
    <x v="137"/>
    <s v="MAURITANIA Outbound SMS - Mauritel"/>
    <n v="0.09"/>
  </r>
  <r>
    <x v="137"/>
    <x v="137"/>
    <s v="MAURITANIA Outbound SMS - Other"/>
    <n v="0.09"/>
  </r>
  <r>
    <x v="138"/>
    <x v="138"/>
    <s v="MONTSERRAT Outbound SMS - LIME"/>
    <n v="4.8000000000000001E-2"/>
  </r>
  <r>
    <x v="138"/>
    <x v="138"/>
    <s v="MONTSERRAT Outbound SMS - Other"/>
    <n v="4.8000000000000001E-2"/>
  </r>
  <r>
    <x v="139"/>
    <x v="139"/>
    <s v="MALTA Outbound SMS - GO"/>
    <n v="4.9500000000000002E-2"/>
  </r>
  <r>
    <x v="139"/>
    <x v="139"/>
    <s v="MALTA Outbound SMS - Melita"/>
    <n v="4.9500000000000002E-2"/>
  </r>
  <r>
    <x v="139"/>
    <x v="139"/>
    <s v="MALTA Outbound SMS - Other"/>
    <n v="4.9500000000000002E-2"/>
  </r>
  <r>
    <x v="139"/>
    <x v="139"/>
    <s v="MALTA Outbound SMS - Vodafone"/>
    <n v="4.9500000000000002E-2"/>
  </r>
  <r>
    <x v="140"/>
    <x v="140"/>
    <s v="MAURITIUS Outbound SMS - CHiLi"/>
    <n v="6.5000000000000002E-2"/>
  </r>
  <r>
    <x v="140"/>
    <x v="140"/>
    <s v="MAURITIUS Outbound SMS - Emtel"/>
    <n v="6.5000000000000002E-2"/>
  </r>
  <r>
    <x v="140"/>
    <x v="140"/>
    <s v="MAURITIUS Outbound SMS - Orange"/>
    <n v="6.5000000000000002E-2"/>
  </r>
  <r>
    <x v="140"/>
    <x v="140"/>
    <s v="MAURITIUS Outbound SMS - Other"/>
    <n v="6.5000000000000002E-2"/>
  </r>
  <r>
    <x v="141"/>
    <x v="141"/>
    <s v="MALDIVES Outbound SMS - Dhiraagu"/>
    <n v="1.2999999999999999E-2"/>
  </r>
  <r>
    <x v="141"/>
    <x v="141"/>
    <s v="MALDIVES Outbound SMS - Other"/>
    <n v="1.2999999999999999E-2"/>
  </r>
  <r>
    <x v="141"/>
    <x v="141"/>
    <s v="MALDIVES Outbound SMS - Wataniya"/>
    <n v="0.02"/>
  </r>
  <r>
    <x v="142"/>
    <x v="142"/>
    <s v="MALAWI Outbound SMS - Airtel"/>
    <n v="0.06"/>
  </r>
  <r>
    <x v="142"/>
    <x v="142"/>
    <s v="MALAWI Outbound SMS - Other"/>
    <n v="0.06"/>
  </r>
  <r>
    <x v="142"/>
    <x v="142"/>
    <s v="MALAWI Outbound SMS - TNM"/>
    <n v="0.06"/>
  </r>
  <r>
    <x v="143"/>
    <x v="143"/>
    <s v="MEXICO Outbound SMS - AT&amp;T "/>
    <n v="4.9000000000000002E-2"/>
  </r>
  <r>
    <x v="143"/>
    <x v="143"/>
    <s v="MEXICO Outbound SMS - Other"/>
    <n v="4.9000000000000002E-2"/>
  </r>
  <r>
    <x v="143"/>
    <x v="143"/>
    <s v="MEXICO Outbound SMS - Telcel"/>
    <n v="4.9000000000000002E-2"/>
  </r>
  <r>
    <x v="143"/>
    <x v="143"/>
    <s v="MEXICO Outbound SMS - movistar"/>
    <n v="4.9000000000000002E-2"/>
  </r>
  <r>
    <x v="144"/>
    <x v="144"/>
    <s v="MALAYSIA Outbound SMS - Baraka Telecom"/>
    <n v="4.0300000000000002E-2"/>
  </r>
  <r>
    <x v="144"/>
    <x v="144"/>
    <s v="MALAYSIA Outbound SMS - Celcom"/>
    <n v="4.0300000000000002E-2"/>
  </r>
  <r>
    <x v="144"/>
    <x v="144"/>
    <s v="MALAYSIA Outbound SMS - DiGi"/>
    <n v="4.0300000000000002E-2"/>
  </r>
  <r>
    <x v="144"/>
    <x v="144"/>
    <s v="MALAYSIA Outbound SMS - Maxis"/>
    <n v="4.0300000000000002E-2"/>
  </r>
  <r>
    <x v="144"/>
    <x v="144"/>
    <s v="MALAYSIA Outbound SMS - Other"/>
    <n v="4.0300000000000002E-2"/>
  </r>
  <r>
    <x v="144"/>
    <x v="144"/>
    <s v="MALAYSIA Outbound SMS - Packet One"/>
    <n v="4.0300000000000002E-2"/>
  </r>
  <r>
    <x v="144"/>
    <x v="144"/>
    <s v="MALAYSIA Outbound SMS - Samata Communications"/>
    <n v="4.0300000000000002E-2"/>
  </r>
  <r>
    <x v="144"/>
    <x v="144"/>
    <s v="MALAYSIA Outbound SMS - Telekom Malaysia"/>
    <n v="4.0300000000000002E-2"/>
  </r>
  <r>
    <x v="144"/>
    <x v="144"/>
    <s v="MALAYSIA Outbound SMS - Tron"/>
    <n v="4.0300000000000002E-2"/>
  </r>
  <r>
    <x v="144"/>
    <x v="144"/>
    <s v="MALAYSIA Outbound SMS - Tune Talk"/>
    <n v="4.0300000000000002E-2"/>
  </r>
  <r>
    <x v="144"/>
    <x v="144"/>
    <s v="MALAYSIA Outbound SMS - U Mobile"/>
    <n v="4.0300000000000002E-2"/>
  </r>
  <r>
    <x v="144"/>
    <x v="144"/>
    <s v="MALAYSIA Outbound SMS - Yes 4G"/>
    <n v="4.0300000000000002E-2"/>
  </r>
  <r>
    <x v="145"/>
    <x v="145"/>
    <s v="MOZAMBIQUE Outbound SMS - Movitel"/>
    <n v="0.04"/>
  </r>
  <r>
    <x v="145"/>
    <x v="145"/>
    <s v="MOZAMBIQUE Outbound SMS - Other"/>
    <n v="0.03"/>
  </r>
  <r>
    <x v="145"/>
    <x v="145"/>
    <s v="MOZAMBIQUE Outbound SMS - Vodacom"/>
    <n v="0.04"/>
  </r>
  <r>
    <x v="145"/>
    <x v="145"/>
    <s v="MOZAMBIQUE Outbound SMS - mCel"/>
    <n v="0.03"/>
  </r>
  <r>
    <x v="146"/>
    <x v="146"/>
    <s v="NAMIBIA Outbound SMS - MTC"/>
    <n v="6.0670000000000002E-2"/>
  </r>
  <r>
    <x v="146"/>
    <x v="146"/>
    <s v="NAMIBIA Outbound SMS - Other"/>
    <n v="0.04"/>
  </r>
  <r>
    <x v="146"/>
    <x v="146"/>
    <s v="NAMIBIA Outbound SMS - Telecom Namibia"/>
    <n v="0.04"/>
  </r>
  <r>
    <x v="146"/>
    <x v="146"/>
    <s v="NAMIBIA Outbound SMS - leo"/>
    <n v="0.04"/>
  </r>
  <r>
    <x v="147"/>
    <x v="147"/>
    <s v="NEW CALEDONIA Outbound SMS - Mobilis"/>
    <n v="0.14000000000000001"/>
  </r>
  <r>
    <x v="147"/>
    <x v="147"/>
    <s v="NEW CALEDONIA Outbound SMS - Other"/>
    <n v="0.14000000000000001"/>
  </r>
  <r>
    <x v="148"/>
    <x v="148"/>
    <s v="NIGER Outbound SMS - Airtel"/>
    <n v="0.06"/>
  </r>
  <r>
    <x v="148"/>
    <x v="148"/>
    <s v="NIGER Outbound SMS - Moov"/>
    <n v="3.4669999999999999E-2"/>
  </r>
  <r>
    <x v="148"/>
    <x v="148"/>
    <s v="NIGER Outbound SMS - Orange"/>
    <n v="0.14000000000000001"/>
  </r>
  <r>
    <x v="148"/>
    <x v="148"/>
    <s v="NIGER Outbound SMS - Other"/>
    <n v="3.4669999999999999E-2"/>
  </r>
  <r>
    <x v="149"/>
    <x v="149"/>
    <s v="NORFOLK ISLAND Outbound SMS - Norfolk Telecom"/>
    <n v="2.8170000000000001E-2"/>
  </r>
  <r>
    <x v="150"/>
    <x v="150"/>
    <s v="NIGERIA Outbound SMS - Airtel"/>
    <n v="9.9500000000000005E-2"/>
  </r>
  <r>
    <x v="150"/>
    <x v="150"/>
    <s v="NIGERIA Outbound SMS - Capcom"/>
    <n v="9.9500000000000005E-2"/>
  </r>
  <r>
    <x v="150"/>
    <x v="150"/>
    <s v="NIGERIA Outbound SMS - Etisalat"/>
    <n v="9.9500000000000005E-2"/>
  </r>
  <r>
    <x v="150"/>
    <x v="150"/>
    <s v="NIGERIA Outbound SMS - Glo Mobile"/>
    <n v="9.9500000000000005E-2"/>
  </r>
  <r>
    <x v="150"/>
    <x v="150"/>
    <s v="NIGERIA Outbound SMS - MTN"/>
    <n v="9.9500000000000005E-2"/>
  </r>
  <r>
    <x v="150"/>
    <x v="150"/>
    <s v="NIGERIA Outbound SMS - Nitel"/>
    <n v="9.9500000000000005E-2"/>
  </r>
  <r>
    <x v="150"/>
    <x v="150"/>
    <s v="NIGERIA Outbound SMS - Other"/>
    <n v="9.9500000000000005E-2"/>
  </r>
  <r>
    <x v="150"/>
    <x v="150"/>
    <s v="NIGERIA Outbound SMS - Reliance"/>
    <n v="2.1999999999999999E-2"/>
  </r>
  <r>
    <x v="150"/>
    <x v="150"/>
    <s v="NIGERIA Outbound SMS - Starcomms"/>
    <n v="0.10833"/>
  </r>
  <r>
    <x v="150"/>
    <x v="150"/>
    <s v="NIGERIA Outbound SMS - Visafone"/>
    <n v="9.9500000000000005E-2"/>
  </r>
  <r>
    <x v="151"/>
    <x v="151"/>
    <s v="NICARAGUA Outbound SMS - Claro"/>
    <n v="5.8999999999999997E-2"/>
  </r>
  <r>
    <x v="151"/>
    <x v="151"/>
    <s v="NICARAGUA Outbound SMS - Other"/>
    <n v="5.8999999999999997E-2"/>
  </r>
  <r>
    <x v="151"/>
    <x v="151"/>
    <s v="NICARAGUA Outbound SMS - movistar"/>
    <n v="5.8999999999999997E-2"/>
  </r>
  <r>
    <x v="152"/>
    <x v="152"/>
    <s v="NETHERLANDS Outbound SMS - 6GMOBILE"/>
    <n v="0.10183"/>
  </r>
  <r>
    <x v="152"/>
    <x v="152"/>
    <s v="NETHERLANDS Outbound SMS - AT&amp;T"/>
    <n v="9.1999999999999998E-2"/>
  </r>
  <r>
    <x v="152"/>
    <x v="152"/>
    <s v="NETHERLANDS Outbound SMS - KPN"/>
    <n v="9.1999999999999998E-2"/>
  </r>
  <r>
    <x v="152"/>
    <x v="152"/>
    <s v="NETHERLANDS Outbound SMS - Lancelot"/>
    <n v="9.1999999999999998E-2"/>
  </r>
  <r>
    <x v="152"/>
    <x v="152"/>
    <s v="NETHERLANDS Outbound SMS - Lycamobile"/>
    <n v="9.1999999999999998E-2"/>
  </r>
  <r>
    <x v="152"/>
    <x v="152"/>
    <s v="NETHERLANDS Outbound SMS - Other"/>
    <n v="9.1999999999999998E-2"/>
  </r>
  <r>
    <x v="152"/>
    <x v="152"/>
    <s v="NETHERLANDS Outbound SMS - Private Mobility"/>
    <n v="9.1999999999999998E-2"/>
  </r>
  <r>
    <x v="152"/>
    <x v="152"/>
    <s v="NETHERLANDS Outbound SMS - T-Mobile"/>
    <n v="9.1999999999999998E-2"/>
  </r>
  <r>
    <x v="152"/>
    <x v="152"/>
    <s v="NETHERLANDS Outbound SMS - TELE2 Mobiel"/>
    <n v="9.1999999999999998E-2"/>
  </r>
  <r>
    <x v="152"/>
    <x v="152"/>
    <s v="NETHERLANDS Outbound SMS - Teleena"/>
    <n v="9.1999999999999998E-2"/>
  </r>
  <r>
    <x v="152"/>
    <x v="152"/>
    <s v="NETHERLANDS Outbound SMS - Telfort"/>
    <n v="9.1999999999999998E-2"/>
  </r>
  <r>
    <x v="152"/>
    <x v="152"/>
    <s v="NETHERLANDS Outbound SMS - UPC Nederland"/>
    <n v="9.1999999999999998E-2"/>
  </r>
  <r>
    <x v="152"/>
    <x v="152"/>
    <s v="NETHERLANDS Outbound SMS - Vodafone"/>
    <n v="9.1999999999999998E-2"/>
  </r>
  <r>
    <x v="152"/>
    <x v="152"/>
    <s v="NETHERLANDS Outbound SMS - Voiceworks"/>
    <n v="9.1999999999999998E-2"/>
  </r>
  <r>
    <x v="152"/>
    <x v="152"/>
    <s v="NETHERLANDS Outbound SMS - Ziggo"/>
    <n v="0.1"/>
  </r>
  <r>
    <x v="153"/>
    <x v="153"/>
    <s v="NORWAY Outbound SMS - Com4"/>
    <n v="6.2E-2"/>
  </r>
  <r>
    <x v="153"/>
    <x v="153"/>
    <s v="NORWAY Outbound SMS - Jernbaneverket"/>
    <n v="6.2E-2"/>
  </r>
  <r>
    <x v="153"/>
    <x v="153"/>
    <s v="NORWAY Outbound SMS - NetCom"/>
    <n v="6.2E-2"/>
  </r>
  <r>
    <x v="153"/>
    <x v="153"/>
    <s v="NORWAY Outbound SMS - Network Norway"/>
    <n v="6.2E-2"/>
  </r>
  <r>
    <x v="153"/>
    <x v="153"/>
    <s v="NORWAY Outbound SMS - Other"/>
    <n v="6.2E-2"/>
  </r>
  <r>
    <x v="153"/>
    <x v="153"/>
    <s v="NORWAY Outbound SMS - TDC"/>
    <n v="6.2E-2"/>
  </r>
  <r>
    <x v="153"/>
    <x v="153"/>
    <s v="NORWAY Outbound SMS - Tele2"/>
    <n v="6.2E-2"/>
  </r>
  <r>
    <x v="153"/>
    <x v="153"/>
    <s v="NORWAY Outbound SMS - Telenor"/>
    <n v="6.2E-2"/>
  </r>
  <r>
    <x v="153"/>
    <x v="153"/>
    <s v="NORWAY Outbound SMS - Teletopia"/>
    <n v="6.2E-2"/>
  </r>
  <r>
    <x v="153"/>
    <x v="153"/>
    <s v="NORWAY Outbound SMS - ice.net"/>
    <n v="6.2E-2"/>
  </r>
  <r>
    <x v="153"/>
    <x v="153"/>
    <s v="NORWAY Outbound SMS - ventelo"/>
    <n v="6.2E-2"/>
  </r>
  <r>
    <x v="154"/>
    <x v="154"/>
    <s v="NEPAL Outbound SMS - Ncell"/>
    <n v="0.105"/>
  </r>
  <r>
    <x v="154"/>
    <x v="154"/>
    <s v="NEPAL Outbound SMS - Nepal Telecom"/>
    <n v="0.105"/>
  </r>
  <r>
    <x v="154"/>
    <x v="154"/>
    <s v="NEPAL Outbound SMS - Other"/>
    <n v="0.105"/>
  </r>
  <r>
    <x v="154"/>
    <x v="154"/>
    <s v="NEPAL Outbound SMS - Smart Cell"/>
    <n v="0.105"/>
  </r>
  <r>
    <x v="155"/>
    <x v="155"/>
    <s v="NIUE Outbound SMS - Telecom Niue"/>
    <n v="0.01"/>
  </r>
  <r>
    <x v="156"/>
    <x v="156"/>
    <s v="NEW ZEALAND Outbound SMS - 2degrees"/>
    <n v="0.1"/>
  </r>
  <r>
    <x v="156"/>
    <x v="156"/>
    <s v="NEW ZEALAND Outbound SMS - Other"/>
    <n v="0.1"/>
  </r>
  <r>
    <x v="156"/>
    <x v="156"/>
    <s v="NEW ZEALAND Outbound SMS - Telecom"/>
    <n v="0.1"/>
  </r>
  <r>
    <x v="156"/>
    <x v="156"/>
    <s v="NEW ZEALAND Outbound SMS - TelstraClear"/>
    <n v="0.10617"/>
  </r>
  <r>
    <x v="156"/>
    <x v="156"/>
    <s v="NEW ZEALAND Outbound SMS - Vodafone"/>
    <n v="0.1"/>
  </r>
  <r>
    <x v="156"/>
    <x v="156"/>
    <s v="NEW ZEALAND Outbound SMS - Woosh"/>
    <n v="0.1"/>
  </r>
  <r>
    <x v="157"/>
    <x v="157"/>
    <s v="OMAN Outbound SMS - Nawras"/>
    <n v="0.05"/>
  </r>
  <r>
    <x v="157"/>
    <x v="157"/>
    <s v="OMAN Outbound SMS - Oman Mobile"/>
    <n v="7.8E-2"/>
  </r>
  <r>
    <x v="157"/>
    <x v="157"/>
    <s v="OMAN Outbound SMS - Other"/>
    <n v="0.05"/>
  </r>
  <r>
    <x v="158"/>
    <x v="158"/>
    <s v="PANAMA Outbound SMS - Claro"/>
    <n v="5.8999999999999997E-2"/>
  </r>
  <r>
    <x v="158"/>
    <x v="158"/>
    <s v="PANAMA Outbound SMS - Digicel"/>
    <n v="5.8999999999999997E-2"/>
  </r>
  <r>
    <x v="158"/>
    <x v="158"/>
    <s v="PANAMA Outbound SMS - Mas Movil"/>
    <n v="5.8999999999999997E-2"/>
  </r>
  <r>
    <x v="158"/>
    <x v="158"/>
    <s v="PANAMA Outbound SMS - Other"/>
    <n v="5.8999999999999997E-2"/>
  </r>
  <r>
    <x v="158"/>
    <x v="158"/>
    <s v="PANAMA Outbound SMS - movistar"/>
    <n v="5.8999999999999997E-2"/>
  </r>
  <r>
    <x v="159"/>
    <x v="159"/>
    <s v="PERU Outbound SMS - Claro"/>
    <n v="4.3999999999999997E-2"/>
  </r>
  <r>
    <x v="159"/>
    <x v="159"/>
    <s v="PERU Outbound SMS - Entel"/>
    <n v="4.3999999999999997E-2"/>
  </r>
  <r>
    <x v="159"/>
    <x v="159"/>
    <s v="PERU Outbound SMS - Other"/>
    <n v="4.3999999999999997E-2"/>
  </r>
  <r>
    <x v="159"/>
    <x v="159"/>
    <s v="PERU Outbound SMS - movistar"/>
    <n v="4.3999999999999997E-2"/>
  </r>
  <r>
    <x v="159"/>
    <x v="159"/>
    <s v="Peru Outbound SMS - Viettel"/>
    <n v="4.3999999999999997E-2"/>
  </r>
  <r>
    <x v="160"/>
    <x v="160"/>
    <s v="FRENCH POLYNESIA Outbound SMS - Other"/>
    <n v="0.17116999999999999"/>
  </r>
  <r>
    <x v="160"/>
    <x v="160"/>
    <s v="FRENCH POLYNESIA Outbound SMS - Pacfic Mobile Telecom"/>
    <n v="0.17116999999999999"/>
  </r>
  <r>
    <x v="160"/>
    <x v="160"/>
    <s v="FRENCH POLYNESIA Outbound SMS - VINI"/>
    <n v="0.17116999999999999"/>
  </r>
  <r>
    <x v="161"/>
    <x v="161"/>
    <s v="PAPUA NEW GUINEA Outbound SMS - Digicel"/>
    <n v="4.9829999999999999E-2"/>
  </r>
  <r>
    <x v="161"/>
    <x v="161"/>
    <s v="PAPUA NEW GUINEA Outbound SMS - Other"/>
    <n v="0.04"/>
  </r>
  <r>
    <x v="161"/>
    <x v="161"/>
    <s v="PAPUA NEW GUINEA Outbound SMS - bmobile"/>
    <n v="0.04"/>
  </r>
  <r>
    <x v="162"/>
    <x v="162"/>
    <s v="PHILIPPINES Outbound SMS - Globe Telecom"/>
    <n v="0.04"/>
  </r>
  <r>
    <x v="162"/>
    <x v="162"/>
    <s v="PHILIPPINES Outbound SMS - Nextel"/>
    <n v="4.2999999999999997E-2"/>
  </r>
  <r>
    <x v="162"/>
    <x v="162"/>
    <s v="PHILIPPINES Outbound SMS - Other"/>
    <n v="0.04"/>
  </r>
  <r>
    <x v="162"/>
    <x v="162"/>
    <s v="PHILIPPINES Outbound SMS - Red Mobile"/>
    <n v="4.2999999999999997E-2"/>
  </r>
  <r>
    <x v="162"/>
    <x v="162"/>
    <s v="PHILIPPINES Outbound SMS - Smart Communications"/>
    <n v="0.04"/>
  </r>
  <r>
    <x v="162"/>
    <x v="162"/>
    <s v="PHILIPPINES Outbound SMS - Sun Cellular"/>
    <n v="0.04"/>
  </r>
  <r>
    <x v="163"/>
    <x v="163"/>
    <s v="PAKISTAN Outbound SMS - Mobilink"/>
    <n v="5.45E-2"/>
  </r>
  <r>
    <x v="163"/>
    <x v="163"/>
    <s v="PAKISTAN Outbound SMS - Other"/>
    <n v="5.45E-2"/>
  </r>
  <r>
    <x v="163"/>
    <x v="163"/>
    <s v="PAKISTAN Outbound SMS - Telenor"/>
    <n v="5.45E-2"/>
  </r>
  <r>
    <x v="163"/>
    <x v="163"/>
    <s v="PAKISTAN Outbound SMS - Ufone"/>
    <n v="5.45E-2"/>
  </r>
  <r>
    <x v="163"/>
    <x v="163"/>
    <s v="PAKISTAN Outbound SMS - Warid"/>
    <n v="5.45E-2"/>
  </r>
  <r>
    <x v="163"/>
    <x v="163"/>
    <s v="PAKISTAN Outbound SMS - ZONG"/>
    <n v="5.45E-2"/>
  </r>
  <r>
    <x v="164"/>
    <x v="164"/>
    <s v="POLAND Outbound SMS - Aero2"/>
    <n v="4.1000000000000002E-2"/>
  </r>
  <r>
    <x v="164"/>
    <x v="164"/>
    <s v="POLAND Outbound SMS - Cyfrowy Polsat"/>
    <n v="4.1000000000000002E-2"/>
  </r>
  <r>
    <x v="164"/>
    <x v="164"/>
    <s v="POLAND Outbound SMS - Lycamobile"/>
    <n v="4.1000000000000002E-2"/>
  </r>
  <r>
    <x v="164"/>
    <x v="164"/>
    <s v="POLAND Outbound SMS - Mobyland"/>
    <n v="4.1000000000000002E-2"/>
  </r>
  <r>
    <x v="164"/>
    <x v="164"/>
    <s v="POLAND Outbound SMS - Netia"/>
    <n v="4.1000000000000002E-2"/>
  </r>
  <r>
    <x v="164"/>
    <x v="164"/>
    <s v="POLAND Outbound SMS - Nordisk Polska"/>
    <n v="4.1000000000000002E-2"/>
  </r>
  <r>
    <x v="164"/>
    <x v="164"/>
    <s v="POLAND Outbound SMS - Orange"/>
    <n v="4.1000000000000002E-2"/>
  </r>
  <r>
    <x v="164"/>
    <x v="164"/>
    <s v="POLAND Outbound SMS - Other"/>
    <n v="4.1000000000000002E-2"/>
  </r>
  <r>
    <x v="164"/>
    <x v="164"/>
    <s v="POLAND Outbound SMS - Play"/>
    <n v="4.1000000000000002E-2"/>
  </r>
  <r>
    <x v="164"/>
    <x v="164"/>
    <s v="POLAND Outbound SMS - Plus"/>
    <n v="4.1000000000000002E-2"/>
  </r>
  <r>
    <x v="164"/>
    <x v="164"/>
    <s v="POLAND Outbound SMS - Sferia"/>
    <n v="4.1000000000000002E-2"/>
  </r>
  <r>
    <x v="164"/>
    <x v="164"/>
    <s v="POLAND Outbound SMS - T-Mobile"/>
    <n v="4.1000000000000002E-2"/>
  </r>
  <r>
    <x v="164"/>
    <x v="164"/>
    <s v="POLAND Outbound SMS - wRodzinie"/>
    <n v="4.1000000000000002E-2"/>
  </r>
  <r>
    <x v="165"/>
    <x v="165"/>
    <s v="ST PIERRE AND MIQUELON Outbound SMS - Ameris"/>
    <n v="0.12"/>
  </r>
  <r>
    <x v="166"/>
    <x v="166"/>
    <s v="PUERTO RICO Outbound SMS - Other"/>
    <n v="0.04"/>
  </r>
  <r>
    <x v="166"/>
    <x v="166"/>
    <s v="PUERTO RICO Outbound SMS - PR Wireless"/>
    <n v="0.04"/>
  </r>
  <r>
    <x v="167"/>
    <x v="167"/>
    <s v="PALESTINE Outbound SMS - Jawwal"/>
    <n v="7.0000000000000007E-2"/>
  </r>
  <r>
    <x v="167"/>
    <x v="167"/>
    <s v="PALESTINE Outbound SMS - Wataniya"/>
    <n v="7.0000000000000007E-2"/>
  </r>
  <r>
    <x v="168"/>
    <x v="168"/>
    <s v="PORTUGAL Outbound SMS - Lycamobile"/>
    <n v="4.4999999999999998E-2"/>
  </r>
  <r>
    <x v="168"/>
    <x v="168"/>
    <s v="PORTUGAL Outbound SMS - Mundio Mobile"/>
    <n v="4.4999999999999998E-2"/>
  </r>
  <r>
    <x v="168"/>
    <x v="168"/>
    <s v="PORTUGAL Outbound SMS - Optimus"/>
    <n v="4.4999999999999998E-2"/>
  </r>
  <r>
    <x v="168"/>
    <x v="168"/>
    <s v="PORTUGAL Outbound SMS - Other"/>
    <n v="4.4999999999999998E-2"/>
  </r>
  <r>
    <x v="168"/>
    <x v="168"/>
    <s v="PORTUGAL Outbound SMS - TMN"/>
    <n v="4.4999999999999998E-2"/>
  </r>
  <r>
    <x v="168"/>
    <x v="168"/>
    <s v="PORTUGAL Outbound SMS - Vodafone"/>
    <n v="4.4999999999999998E-2"/>
  </r>
  <r>
    <x v="169"/>
    <x v="169"/>
    <s v="PALAU Outbound SMS - Palau National Communications Corporation ("/>
    <n v="7.0000000000000007E-2"/>
  </r>
  <r>
    <x v="170"/>
    <x v="170"/>
    <s v="PARAGUAY Outbound SMS - Claro"/>
    <n v="1.6E-2"/>
  </r>
  <r>
    <x v="170"/>
    <x v="170"/>
    <s v="PARAGUAY Outbound SMS - Other"/>
    <n v="1.0829999999999999E-2"/>
  </r>
  <r>
    <x v="170"/>
    <x v="170"/>
    <s v="PARAGUAY Outbound SMS - Personal"/>
    <n v="0.03"/>
  </r>
  <r>
    <x v="170"/>
    <x v="170"/>
    <s v="PARAGUAY Outbound SMS - Tigo"/>
    <n v="1.6E-2"/>
  </r>
  <r>
    <x v="170"/>
    <x v="170"/>
    <s v="PARAGUAY Outbound SMS - VOX"/>
    <n v="1.6E-2"/>
  </r>
  <r>
    <x v="171"/>
    <x v="171"/>
    <s v="QATAR Outbound SMS - Other"/>
    <n v="6.0999999999999999E-2"/>
  </r>
  <r>
    <x v="171"/>
    <x v="171"/>
    <s v="QATAR Outbound SMS - Q-Tel"/>
    <n v="6.0999999999999999E-2"/>
  </r>
  <r>
    <x v="171"/>
    <x v="171"/>
    <s v="QATAR Outbound SMS - Vodafone"/>
    <n v="6.0999999999999999E-2"/>
  </r>
  <r>
    <x v="172"/>
    <x v="172"/>
    <s v="REUNION Outbound SMS - Orange"/>
    <n v="0.13433"/>
  </r>
  <r>
    <x v="172"/>
    <x v="172"/>
    <s v="REUNION Outbound SMS - Other"/>
    <n v="0.13433"/>
  </r>
  <r>
    <x v="172"/>
    <x v="172"/>
    <s v="REUNION Outbound SMS - Outremer"/>
    <n v="0.16"/>
  </r>
  <r>
    <x v="172"/>
    <x v="172"/>
    <s v="REUNION Outbound SMS - SFR"/>
    <n v="0.221"/>
  </r>
  <r>
    <x v="173"/>
    <x v="173"/>
    <s v="ROMANIA Outbound SMS - Cosmote"/>
    <n v="7.3669999999999999E-2"/>
  </r>
  <r>
    <x v="173"/>
    <x v="173"/>
    <s v="ROMANIA Outbound SMS - Digi.Mobil"/>
    <n v="6.8000000000000005E-2"/>
  </r>
  <r>
    <x v="173"/>
    <x v="173"/>
    <s v="ROMANIA Outbound SMS - Orange"/>
    <n v="7.3669999999999999E-2"/>
  </r>
  <r>
    <x v="173"/>
    <x v="173"/>
    <s v="ROMANIA Outbound SMS - Other"/>
    <n v="6.8000000000000005E-2"/>
  </r>
  <r>
    <x v="173"/>
    <x v="173"/>
    <s v="ROMANIA Outbound SMS - Romtelecom"/>
    <n v="6.8000000000000005E-2"/>
  </r>
  <r>
    <x v="173"/>
    <x v="173"/>
    <s v="ROMANIA Outbound SMS - Vodafone"/>
    <n v="6.8000000000000005E-2"/>
  </r>
  <r>
    <x v="174"/>
    <x v="174"/>
    <s v="SERBIA Outbound SMS - Other"/>
    <n v="2.5000000000000001E-2"/>
  </r>
  <r>
    <x v="174"/>
    <x v="174"/>
    <s v="SERBIA Outbound SMS - Telenor"/>
    <n v="2.5000000000000001E-2"/>
  </r>
  <r>
    <x v="174"/>
    <x v="174"/>
    <s v="SERBIA Outbound SMS - mts"/>
    <n v="2.5000000000000001E-2"/>
  </r>
  <r>
    <x v="174"/>
    <x v="174"/>
    <s v="SERBIA Outbound SMS - vip"/>
    <n v="9.0999999999999998E-2"/>
  </r>
  <r>
    <x v="175"/>
    <x v="175"/>
    <s v="KAZAKHSTAN Outbound SMS - Kodotel"/>
    <n v="0.115"/>
  </r>
  <r>
    <x v="175"/>
    <x v="175"/>
    <s v="KAZAKHSTAN Outbound SMS - Rostelecom"/>
    <n v="0.115"/>
  </r>
  <r>
    <x v="175"/>
    <x v="175"/>
    <s v="RUSSIA Outbound SMS - Beeline"/>
    <n v="4.4999999999999998E-2"/>
  </r>
  <r>
    <x v="175"/>
    <x v="175"/>
    <s v="RUSSIA Outbound SMS - Global Telecom"/>
    <n v="4.4999999999999998E-2"/>
  </r>
  <r>
    <x v="175"/>
    <x v="175"/>
    <s v="RUSSIA Outbound SMS - MOTIV"/>
    <n v="4.4999999999999998E-2"/>
  </r>
  <r>
    <x v="175"/>
    <x v="175"/>
    <s v="RUSSIA Outbound SMS - MTS"/>
    <n v="4.4999999999999998E-2"/>
  </r>
  <r>
    <x v="175"/>
    <x v="175"/>
    <s v="RUSSIA Outbound SMS - MTT"/>
    <n v="4.4999999999999998E-2"/>
  </r>
  <r>
    <x v="175"/>
    <x v="175"/>
    <s v="RUSSIA Outbound SMS - MegaFon"/>
    <n v="4.4999999999999998E-2"/>
  </r>
  <r>
    <x v="175"/>
    <x v="175"/>
    <s v="RUSSIA Outbound SMS - Other"/>
    <n v="4.4999999999999998E-2"/>
  </r>
  <r>
    <x v="175"/>
    <x v="175"/>
    <s v="RUSSIA Outbound SMS - SMARTS"/>
    <n v="7.0000000000000007E-2"/>
  </r>
  <r>
    <x v="175"/>
    <x v="175"/>
    <s v="RUSSIA Outbound SMS - SkyLink"/>
    <n v="4.4999999999999998E-2"/>
  </r>
  <r>
    <x v="175"/>
    <x v="175"/>
    <s v="RUSSIA Outbound SMS - Tele2"/>
    <n v="4.4999999999999998E-2"/>
  </r>
  <r>
    <x v="175"/>
    <x v="175"/>
    <s v="RUSSIA Outbound SMS - Yota"/>
    <n v="7.0000000000000007E-2"/>
  </r>
  <r>
    <x v="175"/>
    <x v="175"/>
    <s v="RUSSIA Outbound SMS -TMT"/>
    <n v="7.0000000000000007E-2"/>
  </r>
  <r>
    <x v="176"/>
    <x v="176"/>
    <s v="RWANDA Outbound SMS - Airtel"/>
    <n v="3.4000000000000002E-2"/>
  </r>
  <r>
    <x v="176"/>
    <x v="176"/>
    <s v="RWANDA Outbound SMS - MTN"/>
    <n v="3.4000000000000002E-2"/>
  </r>
  <r>
    <x v="176"/>
    <x v="176"/>
    <s v="RWANDA Outbound SMS - Other"/>
    <n v="3.4000000000000002E-2"/>
  </r>
  <r>
    <x v="176"/>
    <x v="176"/>
    <s v="RWANDA Outbound SMS - Rwandatel"/>
    <n v="6.8000000000000005E-2"/>
  </r>
  <r>
    <x v="176"/>
    <x v="176"/>
    <s v="RWANDA Outbound SMS - Tigo"/>
    <n v="6.8000000000000005E-2"/>
  </r>
  <r>
    <x v="177"/>
    <x v="177"/>
    <s v="SAUDI ARABIA Outbound SMS - Jawwal"/>
    <n v="0.08"/>
  </r>
  <r>
    <x v="177"/>
    <x v="177"/>
    <s v="SAUDI ARABIA Outbound SMS - Lebara"/>
    <n v="4.4999999999999998E-2"/>
  </r>
  <r>
    <x v="177"/>
    <x v="177"/>
    <s v="SAUDI ARABIA Outbound SMS - Mobily"/>
    <n v="3.1E-2"/>
  </r>
  <r>
    <x v="177"/>
    <x v="177"/>
    <s v="SAUDI ARABIA Outbound SMS - Other"/>
    <n v="3.1E-2"/>
  </r>
  <r>
    <x v="177"/>
    <x v="177"/>
    <s v="SAUDI ARABIA Outbound SMS - PTC"/>
    <n v="3.1E-2"/>
  </r>
  <r>
    <x v="177"/>
    <x v="177"/>
    <s v="SAUDI ARABIA Outbound SMS - STC"/>
    <n v="3.1E-2"/>
  </r>
  <r>
    <x v="177"/>
    <x v="177"/>
    <s v="SAUDI ARABIA Outbound SMS - Zain"/>
    <n v="6.7799999999999999E-2"/>
  </r>
  <r>
    <x v="178"/>
    <x v="178"/>
    <s v="SOLOMON ISLANDS Outbound SMS - Solomon Telekom Company"/>
    <n v="7.9000000000000001E-2"/>
  </r>
  <r>
    <x v="178"/>
    <x v="178"/>
    <s v="SOLOMON ISLANDS Outbound SMS - bmobile"/>
    <n v="7.9000000000000001E-2"/>
  </r>
  <r>
    <x v="179"/>
    <x v="179"/>
    <s v="SEYCHELLES Outbound SMS - Airtel"/>
    <n v="3.2500000000000001E-2"/>
  </r>
  <r>
    <x v="179"/>
    <x v="179"/>
    <s v="SEYCHELLES Outbound SMS - Cable and Wireless"/>
    <n v="3.2500000000000001E-2"/>
  </r>
  <r>
    <x v="179"/>
    <x v="179"/>
    <s v="SEYCHELLES Outbound SMS - Other"/>
    <n v="3.2500000000000001E-2"/>
  </r>
  <r>
    <x v="179"/>
    <x v="179"/>
    <s v="SEYCHELLES Outbound SMS - Smartcom"/>
    <n v="0.11483"/>
  </r>
  <r>
    <x v="180"/>
    <x v="180"/>
    <s v="SUDAN Outbound SMS - MTN"/>
    <n v="7.4999999999999997E-2"/>
  </r>
  <r>
    <x v="180"/>
    <x v="180"/>
    <s v="SUDAN Outbound SMS - Other"/>
    <n v="0.06"/>
  </r>
  <r>
    <x v="180"/>
    <x v="180"/>
    <s v="SUDAN Outbound SMS - Sudani"/>
    <n v="7.4999999999999997E-2"/>
  </r>
  <r>
    <x v="180"/>
    <x v="180"/>
    <s v="SUDAN Outbound SMS - Vivacell"/>
    <n v="7.4999999999999997E-2"/>
  </r>
  <r>
    <x v="180"/>
    <x v="180"/>
    <s v="SUDAN Outbound SMS - Zain"/>
    <n v="7.4999999999999997E-2"/>
  </r>
  <r>
    <x v="181"/>
    <x v="181"/>
    <s v="SWEDEN Outbound SMS - 3"/>
    <n v="5.5E-2"/>
  </r>
  <r>
    <x v="181"/>
    <x v="181"/>
    <s v="SWEDEN Outbound SMS - Fogg Mobile"/>
    <n v="5.5E-2"/>
  </r>
  <r>
    <x v="181"/>
    <x v="181"/>
    <s v="SWEDEN Outbound SMS - Fourtytwo Telecom"/>
    <n v="5.5E-2"/>
  </r>
  <r>
    <x v="181"/>
    <x v="181"/>
    <s v="SWEDEN Outbound SMS - Gotalandsnatet"/>
    <n v="5.5E-2"/>
  </r>
  <r>
    <x v="181"/>
    <x v="181"/>
    <s v="SWEDEN Outbound SMS - Limitless"/>
    <n v="5.5E-2"/>
  </r>
  <r>
    <x v="181"/>
    <x v="181"/>
    <s v="SWEDEN Outbound SMS - Lycamobile"/>
    <n v="0.1"/>
  </r>
  <r>
    <x v="181"/>
    <x v="181"/>
    <s v="SWEDEN Outbound SMS - Maingate"/>
    <n v="5.5E-2"/>
  </r>
  <r>
    <x v="181"/>
    <x v="181"/>
    <s v="SWEDEN Outbound SMS - Mundio Mobile"/>
    <n v="0.1"/>
  </r>
  <r>
    <x v="181"/>
    <x v="181"/>
    <s v="SWEDEN Outbound SMS - Other"/>
    <n v="5.5E-2"/>
  </r>
  <r>
    <x v="181"/>
    <x v="181"/>
    <s v="SWEDEN Outbound SMS - Tele2"/>
    <n v="5.5E-2"/>
  </r>
  <r>
    <x v="181"/>
    <x v="181"/>
    <s v="SWEDEN Outbound SMS - Telenor"/>
    <n v="5.5E-2"/>
  </r>
  <r>
    <x v="181"/>
    <x v="181"/>
    <s v="SWEDEN Outbound SMS - Telia"/>
    <n v="5.5E-2"/>
  </r>
  <r>
    <x v="181"/>
    <x v="181"/>
    <s v="SWEDEN Outbound SMS - Ventelo"/>
    <n v="0.1"/>
  </r>
  <r>
    <x v="181"/>
    <x v="181"/>
    <s v="SWEDEN Outbound SMS - Voxbone"/>
    <n v="5.5E-2"/>
  </r>
  <r>
    <x v="182"/>
    <x v="182"/>
    <s v="SINGAPORE Outbound SMS - Circles"/>
    <n v="0.05"/>
  </r>
  <r>
    <x v="182"/>
    <x v="182"/>
    <s v="SINGAPORE Outbound SMS - M1"/>
    <n v="0.03"/>
  </r>
  <r>
    <x v="182"/>
    <x v="182"/>
    <s v="SINGAPORE Outbound SMS - Other"/>
    <n v="0.03"/>
  </r>
  <r>
    <x v="182"/>
    <x v="182"/>
    <s v="SINGAPORE Outbound SMS - SingTel"/>
    <n v="0.05"/>
  </r>
  <r>
    <x v="182"/>
    <x v="182"/>
    <s v="SINGAPORE Outbound SMS - StarHub"/>
    <n v="0.03"/>
  </r>
  <r>
    <x v="183"/>
    <x v="183"/>
    <s v="SLOVENIA Outbound SMS - Mobitel"/>
    <n v="4.7E-2"/>
  </r>
  <r>
    <x v="183"/>
    <x v="183"/>
    <s v="SLOVENIA Outbound SMS - Other"/>
    <n v="4.7E-2"/>
  </r>
  <r>
    <x v="183"/>
    <x v="183"/>
    <s v="SLOVENIA Outbound SMS - Si.mobil"/>
    <n v="4.7E-2"/>
  </r>
  <r>
    <x v="183"/>
    <x v="183"/>
    <s v="SLOVENIA Outbound SMS - T-2"/>
    <n v="4.7E-2"/>
  </r>
  <r>
    <x v="183"/>
    <x v="183"/>
    <s v="SLOVENIA Outbound SMS - Tua√É‚Ä¶√Ç¬≠obil"/>
    <n v="4.7E-2"/>
  </r>
  <r>
    <x v="184"/>
    <x v="184"/>
    <s v="SLOVAKIA Outbound SMS - O2"/>
    <n v="6.5000000000000002E-2"/>
  </r>
  <r>
    <x v="184"/>
    <x v="184"/>
    <s v="SLOVAKIA Outbound SMS - Orange"/>
    <n v="9.7500000000000003E-2"/>
  </r>
  <r>
    <x v="184"/>
    <x v="184"/>
    <s v="SLOVAKIA Outbound SMS - Other"/>
    <n v="6.5000000000000002E-2"/>
  </r>
  <r>
    <x v="184"/>
    <x v="184"/>
    <s v="SLOVAKIA Outbound SMS - Swan"/>
    <n v="6.5000000000000002E-2"/>
  </r>
  <r>
    <x v="184"/>
    <x v="184"/>
    <s v="SLOVAKIA Outbound SMS - Telekom"/>
    <n v="9.7500000000000003E-2"/>
  </r>
  <r>
    <x v="185"/>
    <x v="185"/>
    <s v="SIERRA LEONE Outbound SMS - Africell"/>
    <n v="0.03"/>
  </r>
  <r>
    <x v="185"/>
    <x v="185"/>
    <s v="SIERRA LEONE Outbound SMS - Airtel"/>
    <n v="0.05"/>
  </r>
  <r>
    <x v="185"/>
    <x v="185"/>
    <s v="SIERRA LEONE Outbound SMS - Comium"/>
    <n v="0.03"/>
  </r>
  <r>
    <x v="185"/>
    <x v="185"/>
    <s v="SIERRA LEONE Outbound SMS - Datatel"/>
    <n v="0.03"/>
  </r>
  <r>
    <x v="185"/>
    <x v="185"/>
    <s v="SIERRA LEONE Outbound SMS - Mobitel"/>
    <n v="0.03"/>
  </r>
  <r>
    <x v="185"/>
    <x v="185"/>
    <s v="SIERRA LEONE Outbound SMS - Other"/>
    <n v="0.03"/>
  </r>
  <r>
    <x v="185"/>
    <x v="185"/>
    <s v="SIERRA LEONE Outbound SMS - Tigo"/>
    <n v="0.05"/>
  </r>
  <r>
    <x v="186"/>
    <x v="186"/>
    <s v="SAN MARINO Outbound SMS - Other"/>
    <n v="8.6669999999999997E-2"/>
  </r>
  <r>
    <x v="186"/>
    <x v="186"/>
    <s v="SAN MARINO Outbound SMS - Prima"/>
    <n v="8.6669999999999997E-2"/>
  </r>
  <r>
    <x v="187"/>
    <x v="187"/>
    <s v="SENEGAL Outbound SMS - Expresso"/>
    <n v="7.0000000000000007E-2"/>
  </r>
  <r>
    <x v="187"/>
    <x v="187"/>
    <s v="SENEGAL Outbound SMS - Orange"/>
    <n v="0.13650000000000001"/>
  </r>
  <r>
    <x v="187"/>
    <x v="187"/>
    <s v="SENEGAL Outbound SMS - Other"/>
    <n v="3.0329999999999999E-2"/>
  </r>
  <r>
    <x v="187"/>
    <x v="187"/>
    <s v="SENEGAL Outbound SMS - Tigo"/>
    <n v="3.0329999999999999E-2"/>
  </r>
  <r>
    <x v="188"/>
    <x v="188"/>
    <s v="SOMALIA Outbound SMS - Golis Telecom Somalia"/>
    <n v="7.0000000000000007E-2"/>
  </r>
  <r>
    <x v="188"/>
    <x v="188"/>
    <s v="SOMALIA Outbound SMS - Hormuud Telecom"/>
    <n v="7.0999999999999994E-2"/>
  </r>
  <r>
    <x v="188"/>
    <x v="188"/>
    <s v="SOMALIA Outbound SMS - Nationlink"/>
    <n v="7.0000000000000007E-2"/>
  </r>
  <r>
    <x v="188"/>
    <x v="188"/>
    <s v="SOMALIA Outbound SMS - Other"/>
    <n v="0.11"/>
  </r>
  <r>
    <x v="188"/>
    <x v="188"/>
    <s v="SOMALIA Outbound SMS - SOMAFONE"/>
    <n v="7.0999999999999994E-2"/>
  </r>
  <r>
    <x v="188"/>
    <x v="188"/>
    <s v="SOMALIA Outbound SMS - Somtel"/>
    <n v="7.0999999999999994E-2"/>
  </r>
  <r>
    <x v="188"/>
    <x v="188"/>
    <s v="SOMALIA Outbound SMS - Telcom Mobile"/>
    <n v="0.11"/>
  </r>
  <r>
    <x v="188"/>
    <x v="188"/>
    <s v="SOMALIA Outbound SMS - Telesom"/>
    <n v="7.0999999999999994E-2"/>
  </r>
  <r>
    <x v="189"/>
    <x v="189"/>
    <s v="SURINAME Outbound SMS - Digicel"/>
    <n v="7.0000000000000007E-2"/>
  </r>
  <r>
    <x v="189"/>
    <x v="189"/>
    <s v="SURINAME Outbound SMS - Other"/>
    <n v="1.6250000000000001E-2"/>
  </r>
  <r>
    <x v="189"/>
    <x v="189"/>
    <s v="SURINAME Outbound SMS - Telesur"/>
    <n v="1.6250000000000001E-2"/>
  </r>
  <r>
    <x v="189"/>
    <x v="189"/>
    <s v="SURINAME Outbound SMS - UNIQA"/>
    <n v="2.5000000000000001E-2"/>
  </r>
  <r>
    <x v="190"/>
    <x v="190"/>
    <s v="SOUTH SUDAN Outbound SMS - MTN"/>
    <n v="0.06"/>
  </r>
  <r>
    <x v="190"/>
    <x v="190"/>
    <s v="SOUTH SUDAN Outbound SMS - Other"/>
    <n v="0.06"/>
  </r>
  <r>
    <x v="190"/>
    <x v="190"/>
    <s v="SOUTH SUDAN Outbound SMS - Vivacell"/>
    <n v="0.06"/>
  </r>
  <r>
    <x v="190"/>
    <x v="190"/>
    <s v="SOUTH SUDAN Outbound SMS - Zain"/>
    <n v="0.06"/>
  </r>
  <r>
    <x v="191"/>
    <x v="191"/>
    <s v="SAO TOME AND PRINCIPE Outbound SMS - CST"/>
    <n v="0.13"/>
  </r>
  <r>
    <x v="191"/>
    <x v="191"/>
    <s v="SAO TOME AND PRINCIPE Outbound SMS - Other"/>
    <n v="0.10833"/>
  </r>
  <r>
    <x v="191"/>
    <x v="191"/>
    <s v="SAO TOME AND PRINCIPE Outbound SMS - STP "/>
    <n v="0.03"/>
  </r>
  <r>
    <x v="192"/>
    <x v="192"/>
    <s v="EL SALVADOR Outbound SMS - Claro"/>
    <n v="4.333E-2"/>
  </r>
  <r>
    <x v="192"/>
    <x v="192"/>
    <s v="EL SALVADOR Outbound SMS - Digicel"/>
    <n v="4.3299999999999998E-2"/>
  </r>
  <r>
    <x v="192"/>
    <x v="192"/>
    <s v="EL SALVADOR Outbound SMS - Other"/>
    <n v="4.3299999999999998E-2"/>
  </r>
  <r>
    <x v="192"/>
    <x v="192"/>
    <s v="EL SALVADOR Outbound SMS - Tigo"/>
    <n v="4.3299999999999998E-2"/>
  </r>
  <r>
    <x v="192"/>
    <x v="192"/>
    <s v="EL SALVADOR Outbound SMS - movistar"/>
    <n v="4.3299999999999998E-2"/>
  </r>
  <r>
    <x v="193"/>
    <x v="193"/>
    <s v="SYRIA Outbound SMS - MTN"/>
    <n v="0.129"/>
  </r>
  <r>
    <x v="193"/>
    <x v="193"/>
    <s v="SYRIA Outbound SMS - Other"/>
    <n v="0.129"/>
  </r>
  <r>
    <x v="193"/>
    <x v="193"/>
    <s v="SYRIA Outbound SMS - Syriatel"/>
    <n v="0.129"/>
  </r>
  <r>
    <x v="194"/>
    <x v="194"/>
    <s v="SWAZILAND Outbound SMS - MTN"/>
    <n v="6.3E-2"/>
  </r>
  <r>
    <x v="194"/>
    <x v="194"/>
    <s v="SWAZILAND Outbound SMS - Other"/>
    <n v="6.3E-2"/>
  </r>
  <r>
    <x v="195"/>
    <x v="195"/>
    <s v="TURKS &amp; CAICOS Outbound SMS - Digicel"/>
    <n v="4.9829999999999999E-2"/>
  </r>
  <r>
    <x v="195"/>
    <x v="195"/>
    <s v="TURKS &amp; CAICOS Outbound SMS - LIME"/>
    <n v="4.3999999999999997E-2"/>
  </r>
  <r>
    <x v="195"/>
    <x v="195"/>
    <s v="TURKS &amp; CAICOS Outbound SMS - Other"/>
    <n v="3.4000000000000002E-2"/>
  </r>
  <r>
    <x v="195"/>
    <x v="195"/>
    <s v="TURKS AND CAICOS ISLANDS Outbound SMS - Islandcom Wireless"/>
    <n v="4.3999999999999997E-2"/>
  </r>
  <r>
    <x v="196"/>
    <x v="196"/>
    <s v="CHAD Outbound SMS - Airtel"/>
    <n v="0.08"/>
  </r>
  <r>
    <x v="196"/>
    <x v="196"/>
    <s v="CHAD Outbound SMS - Other"/>
    <n v="0.08"/>
  </r>
  <r>
    <x v="196"/>
    <x v="196"/>
    <s v="CHAD Outbound SMS - Tigo"/>
    <n v="0.08"/>
  </r>
  <r>
    <x v="197"/>
    <x v="197"/>
    <s v="TOGO Outbound SMS - Moov"/>
    <n v="5.5E-2"/>
  </r>
  <r>
    <x v="197"/>
    <x v="197"/>
    <s v="TOGO Outbound SMS - Other"/>
    <n v="5.5E-2"/>
  </r>
  <r>
    <x v="197"/>
    <x v="197"/>
    <s v="TOGO Outbound SMS - Togocel"/>
    <n v="5.5E-2"/>
  </r>
  <r>
    <x v="198"/>
    <x v="198"/>
    <s v="THAILAND Outbound SMS - AIS"/>
    <n v="2.9000000000000001E-2"/>
  </r>
  <r>
    <x v="198"/>
    <x v="198"/>
    <s v="THAILAND Outbound SMS - CAT CDMA"/>
    <n v="2.9000000000000001E-2"/>
  </r>
  <r>
    <x v="198"/>
    <x v="198"/>
    <s v="THAILAND Outbound SMS - DTAC"/>
    <n v="2.9000000000000001E-2"/>
  </r>
  <r>
    <x v="198"/>
    <x v="198"/>
    <s v="THAILAND Outbound SMS - GSM 1800"/>
    <n v="2.9000000000000001E-2"/>
  </r>
  <r>
    <x v="198"/>
    <x v="198"/>
    <s v="THAILAND Outbound SMS - MY"/>
    <n v="2.9000000000000001E-2"/>
  </r>
  <r>
    <x v="198"/>
    <x v="198"/>
    <s v="THAILAND Outbound SMS - Other"/>
    <n v="2.9000000000000001E-2"/>
  </r>
  <r>
    <x v="198"/>
    <x v="198"/>
    <s v="THAILAND Outbound SMS - TOT 3G"/>
    <n v="2.9000000000000001E-2"/>
  </r>
  <r>
    <x v="198"/>
    <x v="198"/>
    <s v="THAILAND Outbound SMS - True Move"/>
    <n v="2.9000000000000001E-2"/>
  </r>
  <r>
    <x v="199"/>
    <x v="199"/>
    <s v="TAJIKISTAN Outbound SMS - Babilon Mobile"/>
    <n v="4.7E-2"/>
  </r>
  <r>
    <x v="199"/>
    <x v="199"/>
    <s v="TAJIKISTAN Outbound SMS - Beeline"/>
    <n v="0.11"/>
  </r>
  <r>
    <x v="199"/>
    <x v="199"/>
    <s v="TAJIKISTAN Outbound SMS - Indigo"/>
    <n v="5.8999999999999997E-2"/>
  </r>
  <r>
    <x v="199"/>
    <x v="199"/>
    <s v="TAJIKISTAN Outbound SMS - MLT"/>
    <n v="0.11"/>
  </r>
  <r>
    <x v="199"/>
    <x v="199"/>
    <s v="TAJIKISTAN Outbound SMS - Other"/>
    <n v="4.7E-2"/>
  </r>
  <r>
    <x v="199"/>
    <x v="199"/>
    <s v="TAJIKISTAN Outbound SMS - Somoncom"/>
    <n v="5.8999999999999997E-2"/>
  </r>
  <r>
    <x v="200"/>
    <x v="200"/>
    <s v="TIMOR Outbound SMS - Other"/>
    <n v="8.6669999999999997E-2"/>
  </r>
  <r>
    <x v="200"/>
    <x v="200"/>
    <s v="TIMOR-LESTE Outbound SMS - Telemor"/>
    <n v="0.10833"/>
  </r>
  <r>
    <x v="200"/>
    <x v="200"/>
    <s v="TIMOR-LESTE Outbound SMS - Telin"/>
    <n v="0.10833"/>
  </r>
  <r>
    <x v="200"/>
    <x v="200"/>
    <s v="TIMOR-LESTE Outbound SMS - Timor Telecom"/>
    <n v="8.6669999999999997E-2"/>
  </r>
  <r>
    <x v="201"/>
    <x v="201"/>
    <s v="TURKMENISTAN Outbound SMS - MTS"/>
    <n v="0.11483"/>
  </r>
  <r>
    <x v="201"/>
    <x v="201"/>
    <s v="TURKMENISTAN Outbound SMS - TM Cell"/>
    <n v="8.1000000000000003E-2"/>
  </r>
  <r>
    <x v="202"/>
    <x v="202"/>
    <s v="TUNISIA Outbound SMS - Orange"/>
    <n v="7.1999999999999995E-2"/>
  </r>
  <r>
    <x v="202"/>
    <x v="202"/>
    <s v="TUNISIA Outbound SMS - Other"/>
    <n v="7.1999999999999995E-2"/>
  </r>
  <r>
    <x v="202"/>
    <x v="202"/>
    <s v="TUNISIA Outbound SMS - Tunicell"/>
    <n v="7.1999999999999995E-2"/>
  </r>
  <r>
    <x v="202"/>
    <x v="202"/>
    <s v="TUNISIA Outbound SMS - Tunisiana"/>
    <n v="8.6669999999999997E-2"/>
  </r>
  <r>
    <x v="203"/>
    <x v="203"/>
    <s v="TONGA Outbound SMS  - Tonfon"/>
    <n v="4.9829999999999999E-2"/>
  </r>
  <r>
    <x v="203"/>
    <x v="203"/>
    <s v="TONGA Outbound SMS - Digicel"/>
    <n v="4.9829999999999999E-2"/>
  </r>
  <r>
    <x v="203"/>
    <x v="203"/>
    <s v="TONGA Outbound SMS - Other"/>
    <n v="4.9829999999999999E-2"/>
  </r>
  <r>
    <x v="203"/>
    <x v="203"/>
    <s v="TONGA Outbound SMS - U-Call"/>
    <n v="7.0000000000000007E-2"/>
  </r>
  <r>
    <x v="204"/>
    <x v="204"/>
    <s v="TURKEY Outbound SMS - Avea"/>
    <n v="2.9000000000000001E-2"/>
  </r>
  <r>
    <x v="204"/>
    <x v="204"/>
    <s v="TURKEY Outbound SMS - Other"/>
    <n v="2.9000000000000001E-2"/>
  </r>
  <r>
    <x v="204"/>
    <x v="204"/>
    <s v="TURKEY Outbound SMS - Turkcell"/>
    <n v="2.9000000000000001E-2"/>
  </r>
  <r>
    <x v="204"/>
    <x v="204"/>
    <s v="TURKEY Outbound SMS - Vodafone"/>
    <n v="2.9000000000000001E-2"/>
  </r>
  <r>
    <x v="205"/>
    <x v="205"/>
    <s v="TRINIDAD AND TOBAGO Outbound SMS - Digicel"/>
    <n v="0.08"/>
  </r>
  <r>
    <x v="205"/>
    <x v="205"/>
    <s v="TRINIDAD AND TOBAGO Outbound SMS - Other"/>
    <n v="0.02"/>
  </r>
  <r>
    <x v="205"/>
    <x v="205"/>
    <s v="TRINIDAD AND TOBAGO Outbound SMS - bMobile"/>
    <n v="0.02"/>
  </r>
  <r>
    <x v="206"/>
    <x v="206"/>
    <s v="TUVALU Outbound SMS - Tuvalu Telecommunications Corporation"/>
    <n v="0.1"/>
  </r>
  <r>
    <x v="207"/>
    <x v="207"/>
    <s v="TAIWAN Outbound SMS - APT"/>
    <n v="5.3999999999999999E-2"/>
  </r>
  <r>
    <x v="207"/>
    <x v="207"/>
    <s v="TAIWAN Outbound SMS - Chunghwa Telecom"/>
    <n v="5.3999999999999999E-2"/>
  </r>
  <r>
    <x v="207"/>
    <x v="207"/>
    <s v="TAIWAN Outbound SMS - FarEasTone"/>
    <n v="5.3999999999999999E-2"/>
  </r>
  <r>
    <x v="207"/>
    <x v="207"/>
    <s v="TAIWAN Outbound SMS - Other"/>
    <n v="5.3999999999999999E-2"/>
  </r>
  <r>
    <x v="207"/>
    <x v="207"/>
    <s v="TAIWAN Outbound SMS - Taiwan Mobile"/>
    <n v="5.3999999999999999E-2"/>
  </r>
  <r>
    <x v="207"/>
    <x v="207"/>
    <s v="TAIWAN Outbound SMS - VIBO"/>
    <n v="5.3999999999999999E-2"/>
  </r>
  <r>
    <x v="208"/>
    <x v="208"/>
    <s v="TANZANIA Outbound SMS - Airtel"/>
    <n v="0.09"/>
  </r>
  <r>
    <x v="208"/>
    <x v="208"/>
    <s v="TANZANIA Outbound SMS - Benson Informatics"/>
    <n v="5.1999999999999998E-2"/>
  </r>
  <r>
    <x v="208"/>
    <x v="208"/>
    <s v="TANZANIA Outbound SMS - Excellentcom"/>
    <n v="5.1999999999999998E-2"/>
  </r>
  <r>
    <x v="208"/>
    <x v="208"/>
    <s v="TANZANIA Outbound SMS - MyCell"/>
    <n v="5.1999999999999998E-2"/>
  </r>
  <r>
    <x v="208"/>
    <x v="208"/>
    <s v="TANZANIA Outbound SMS - Other"/>
    <n v="5.1999999999999998E-2"/>
  </r>
  <r>
    <x v="208"/>
    <x v="208"/>
    <s v="TANZANIA Outbound SMS - Sasatel"/>
    <n v="0.04"/>
  </r>
  <r>
    <x v="208"/>
    <x v="208"/>
    <s v="TANZANIA Outbound SMS - SmileCom"/>
    <n v="5.1999999999999998E-2"/>
  </r>
  <r>
    <x v="208"/>
    <x v="208"/>
    <s v="TANZANIA Outbound SMS - TTCL Mobile"/>
    <n v="5.1999999999999998E-2"/>
  </r>
  <r>
    <x v="208"/>
    <x v="208"/>
    <s v="TANZANIA Outbound SMS - Tigo"/>
    <n v="5.1999999999999998E-2"/>
  </r>
  <r>
    <x v="208"/>
    <x v="208"/>
    <s v="TANZANIA Outbound SMS - Vodacom"/>
    <n v="5.1999999999999998E-2"/>
  </r>
  <r>
    <x v="208"/>
    <x v="208"/>
    <s v="TANZANIA Outbound SMS - Zantel"/>
    <n v="5.1999999999999998E-2"/>
  </r>
  <r>
    <x v="209"/>
    <x v="209"/>
    <s v="UKRAINE Outbound SMS - Beeline"/>
    <n v="8.6999999999999994E-2"/>
  </r>
  <r>
    <x v="209"/>
    <x v="209"/>
    <s v="UKRAINE Outbound SMS - Golden Telecom"/>
    <n v="8.6999999999999994E-2"/>
  </r>
  <r>
    <x v="209"/>
    <x v="209"/>
    <s v="UKRAINE Outbound SMS - Intertelecom"/>
    <n v="8.6999999999999994E-2"/>
  </r>
  <r>
    <x v="209"/>
    <x v="209"/>
    <s v="UKRAINE Outbound SMS - Kyivstar"/>
    <n v="8.6999999999999994E-2"/>
  </r>
  <r>
    <x v="209"/>
    <x v="209"/>
    <s v="UKRAINE Outbound SMS - MTS"/>
    <n v="8.6999999999999994E-2"/>
  </r>
  <r>
    <x v="209"/>
    <x v="209"/>
    <s v="UKRAINE Outbound SMS - Other"/>
    <n v="8.6999999999999994E-2"/>
  </r>
  <r>
    <x v="209"/>
    <x v="209"/>
    <s v="UKRAINE Outbound SMS - Telesystems"/>
    <n v="8.6999999999999994E-2"/>
  </r>
  <r>
    <x v="209"/>
    <x v="209"/>
    <s v="UKRAINE Outbound SMS - TriMob"/>
    <n v="8.6999999999999994E-2"/>
  </r>
  <r>
    <x v="209"/>
    <x v="209"/>
    <s v="UKRAINE Outbound SMS - life:)"/>
    <n v="8.6999999999999994E-2"/>
  </r>
  <r>
    <x v="210"/>
    <x v="210"/>
    <s v="UGANDA Outbound SMS - Airtel"/>
    <n v="6.5000000000000002E-2"/>
  </r>
  <r>
    <x v="210"/>
    <x v="210"/>
    <s v="UGANDA Outbound SMS - MTN"/>
    <n v="6.5000000000000002E-2"/>
  </r>
  <r>
    <x v="210"/>
    <x v="210"/>
    <s v="UGANDA Outbound SMS - Orange"/>
    <n v="6.5000000000000002E-2"/>
  </r>
  <r>
    <x v="210"/>
    <x v="210"/>
    <s v="UGANDA Outbound SMS - Other"/>
    <n v="6.5000000000000002E-2"/>
  </r>
  <r>
    <x v="210"/>
    <x v="210"/>
    <s v="UGANDA Outbound SMS - UT Mobile"/>
    <n v="6.5000000000000002E-2"/>
  </r>
  <r>
    <x v="210"/>
    <x v="210"/>
    <s v="UGANDA Outbound SMS - Vodafone"/>
    <n v="6.5000000000000002E-2"/>
  </r>
  <r>
    <x v="210"/>
    <x v="210"/>
    <s v="UGANDA Outbound SMS - Warid"/>
    <n v="6.5000000000000002E-2"/>
  </r>
  <r>
    <x v="211"/>
    <x v="211"/>
    <s v="UNITED STATES Outbound SMS - Other"/>
    <n v="7.4999999999999997E-3"/>
  </r>
  <r>
    <x v="212"/>
    <x v="212"/>
    <s v="URUGUAY Outbound SMS - Antel"/>
    <n v="9.0139999999999998E-2"/>
  </r>
  <r>
    <x v="212"/>
    <x v="212"/>
    <s v="URUGUAY Outbound SMS - Claro"/>
    <n v="6.7000000000000004E-2"/>
  </r>
  <r>
    <x v="212"/>
    <x v="212"/>
    <s v="URUGUAY Outbound SMS - Other"/>
    <n v="6.2E-2"/>
  </r>
  <r>
    <x v="212"/>
    <x v="212"/>
    <s v="URUGUAY Outbound SMS - movistar"/>
    <n v="6.7000000000000004E-2"/>
  </r>
  <r>
    <x v="213"/>
    <x v="213"/>
    <s v="UZBEKISTAN Outbound SMS - Beeline"/>
    <n v="0.11"/>
  </r>
  <r>
    <x v="213"/>
    <x v="213"/>
    <s v="UZBEKISTAN Outbound SMS - Other"/>
    <n v="0.11"/>
  </r>
  <r>
    <x v="213"/>
    <x v="213"/>
    <s v="UZBEKISTAN Outbound SMS - Perfectum"/>
    <n v="0.11"/>
  </r>
  <r>
    <x v="213"/>
    <x v="213"/>
    <s v="UZBEKISTAN Outbound SMS - Ucell"/>
    <n v="0.11"/>
  </r>
  <r>
    <x v="213"/>
    <x v="213"/>
    <s v="UZBEKISTAN Outbound SMS - Uzdunrobita"/>
    <n v="0.11"/>
  </r>
  <r>
    <x v="213"/>
    <x v="213"/>
    <s v="UZBEKISTAN Outbound SMS - Uzmobile"/>
    <n v="0.11"/>
  </r>
  <r>
    <x v="214"/>
    <x v="214"/>
    <s v="ST. VINCENT &amp; GRENADINES Outbound SMS - Digicel"/>
    <n v="5.5E-2"/>
  </r>
  <r>
    <x v="214"/>
    <x v="214"/>
    <s v="ST. VINCENT &amp; GRENADINES Outbound SMS - LIME"/>
    <n v="5.5E-2"/>
  </r>
  <r>
    <x v="214"/>
    <x v="214"/>
    <s v="ST. VINCENT &amp; GRENADINES Outbound SMS - Other"/>
    <n v="5.5E-2"/>
  </r>
  <r>
    <x v="215"/>
    <x v="215"/>
    <s v="VENEZUELA Outbound SMS - Digitel"/>
    <n v="4.8000000000000001E-2"/>
  </r>
  <r>
    <x v="215"/>
    <x v="215"/>
    <s v="VENEZUELA Outbound SMS - Movilnet"/>
    <n v="4.8000000000000001E-2"/>
  </r>
  <r>
    <x v="215"/>
    <x v="215"/>
    <s v="VENEZUELA Outbound SMS - Other"/>
    <n v="4.8000000000000001E-2"/>
  </r>
  <r>
    <x v="215"/>
    <x v="215"/>
    <s v="VENEZUELA Outbound SMS - movistar"/>
    <n v="4.8000000000000001E-2"/>
  </r>
  <r>
    <x v="216"/>
    <x v="216"/>
    <s v="BRITISH VIRGIN ISLANDS Outbound SMS - CCT"/>
    <n v="5.4170000000000003E-2"/>
  </r>
  <r>
    <x v="216"/>
    <x v="216"/>
    <s v="BRITISH VIRGIN ISLANDS Outbound SMS - Digicel"/>
    <n v="5.4170000000000003E-2"/>
  </r>
  <r>
    <x v="216"/>
    <x v="216"/>
    <s v="BRITISH VIRGIN ISLANDS Outbound SMS - LIME"/>
    <n v="5.4170000000000003E-2"/>
  </r>
  <r>
    <x v="216"/>
    <x v="216"/>
    <s v="BRITISH VIRGIN ISLANDS Outbound SMS - Other"/>
    <n v="5.4170000000000003E-2"/>
  </r>
  <r>
    <x v="217"/>
    <x v="217"/>
    <s v="US VIRGIN ISLANDS Outbound SMS"/>
    <n v="0.02"/>
  </r>
  <r>
    <x v="218"/>
    <x v="218"/>
    <s v="VIETNAM Outbound SMS - Beeline"/>
    <n v="5.9900000000000002E-2"/>
  </r>
  <r>
    <x v="218"/>
    <x v="218"/>
    <s v="VIETNAM Outbound SMS - EVNTelecom"/>
    <n v="0.104"/>
  </r>
  <r>
    <x v="218"/>
    <x v="218"/>
    <s v="VIETNAM Outbound SMS - MobiFone"/>
    <n v="5.9900000000000002E-2"/>
  </r>
  <r>
    <x v="218"/>
    <x v="218"/>
    <s v="VIETNAM Outbound SMS - Other"/>
    <n v="5.9900000000000002E-2"/>
  </r>
  <r>
    <x v="218"/>
    <x v="218"/>
    <s v="VIETNAM Outbound SMS - S-Fone"/>
    <n v="5.9900000000000002E-2"/>
  </r>
  <r>
    <x v="218"/>
    <x v="218"/>
    <s v="VIETNAM Outbound SMS - Vietnamobile"/>
    <n v="5.9900000000000002E-2"/>
  </r>
  <r>
    <x v="218"/>
    <x v="218"/>
    <s v="VIETNAM Outbound SMS - Viettel Mobile"/>
    <n v="5.9900000000000002E-2"/>
  </r>
  <r>
    <x v="218"/>
    <x v="218"/>
    <s v="VIETNAM Outbound SMS - Vinaphone"/>
    <n v="5.9900000000000002E-2"/>
  </r>
  <r>
    <x v="219"/>
    <x v="219"/>
    <s v="VANUATU Outbound SMS - AIL Vanuatu"/>
    <n v="0.09"/>
  </r>
  <r>
    <x v="219"/>
    <x v="219"/>
    <s v="VANUATU Outbound SMS - Digicel Vanuatu"/>
    <n v="4.9829999999999999E-2"/>
  </r>
  <r>
    <x v="219"/>
    <x v="219"/>
    <s v="VANUATU Outbound SMS - Other"/>
    <n v="4.9829999999999999E-2"/>
  </r>
  <r>
    <x v="219"/>
    <x v="219"/>
    <s v="VANUATU Outbound SMS - TVL"/>
    <n v="7.0000000000000007E-2"/>
  </r>
  <r>
    <x v="220"/>
    <x v="220"/>
    <s v="SAMOA Outbound SMS - Digicel"/>
    <n v="4.9829999999999999E-2"/>
  </r>
  <r>
    <x v="220"/>
    <x v="220"/>
    <s v="SAMOA Outbound SMS - Other"/>
    <n v="4.9829999999999999E-2"/>
  </r>
  <r>
    <x v="220"/>
    <x v="220"/>
    <s v="SAMOA Outbound SMS - SamoaTel"/>
    <n v="4.9829999999999999E-2"/>
  </r>
  <r>
    <x v="221"/>
    <x v="221"/>
    <s v="KOSOVO Outbound SMS - IPKO"/>
    <n v="0.09"/>
  </r>
  <r>
    <x v="221"/>
    <x v="221"/>
    <s v="KOSOVO Outbound SMS - Vala"/>
    <n v="0.09"/>
  </r>
  <r>
    <x v="221"/>
    <x v="221"/>
    <s v="KOSOVO Outbound SMS - Zmobile"/>
    <n v="0.09"/>
  </r>
  <r>
    <x v="222"/>
    <x v="222"/>
    <s v="YEMEN Outbound SMS - HiTS-UNITEL"/>
    <n v="0.09"/>
  </r>
  <r>
    <x v="222"/>
    <x v="222"/>
    <s v="YEMEN Outbound SMS - Other"/>
    <n v="0.09"/>
  </r>
  <r>
    <x v="222"/>
    <x v="222"/>
    <s v="YEMEN Outbound SMS - Sabafon"/>
    <n v="0.09"/>
  </r>
  <r>
    <x v="222"/>
    <x v="222"/>
    <s v="YEMEN Outbound SMS - Spacetel Yemen"/>
    <n v="0.09"/>
  </r>
  <r>
    <x v="222"/>
    <x v="222"/>
    <s v="YEMEN Outbound SMS - Yemen Mobile"/>
    <n v="0.09"/>
  </r>
  <r>
    <x v="223"/>
    <x v="223"/>
    <s v="SOUTH AFRICA Outbound SMS - 8ta"/>
    <n v="2.7E-2"/>
  </r>
  <r>
    <x v="223"/>
    <x v="223"/>
    <s v="SOUTH AFRICA Outbound SMS - Cell C"/>
    <n v="2.7E-2"/>
  </r>
  <r>
    <x v="223"/>
    <x v="223"/>
    <s v="SOUTH AFRICA Outbound SMS - MTN"/>
    <n v="2.7E-2"/>
  </r>
  <r>
    <x v="223"/>
    <x v="223"/>
    <s v="SOUTH AFRICA Outbound SMS - Other"/>
    <n v="2.7E-2"/>
  </r>
  <r>
    <x v="223"/>
    <x v="223"/>
    <s v="SOUTH AFRICA Outbound SMS - Vodacom"/>
    <n v="2.7E-2"/>
  </r>
  <r>
    <x v="224"/>
    <x v="224"/>
    <s v="ZAMBIA Outbound SMS - Airtel"/>
    <n v="0.1"/>
  </r>
  <r>
    <x v="224"/>
    <x v="224"/>
    <s v="ZAMBIA Outbound SMS - MTN"/>
    <n v="4.7669999999999997E-2"/>
  </r>
  <r>
    <x v="224"/>
    <x v="224"/>
    <s v="ZAMBIA Outbound SMS - Other"/>
    <n v="0.04"/>
  </r>
  <r>
    <x v="224"/>
    <x v="224"/>
    <s v="ZAMBIA Outbound SMS - ZAMTEL"/>
    <n v="0.04"/>
  </r>
  <r>
    <x v="225"/>
    <x v="225"/>
    <s v="ZIMBABWE Outbound SMS - Econet Wireless"/>
    <n v="0.11483"/>
  </r>
  <r>
    <x v="225"/>
    <x v="225"/>
    <s v="ZIMBABWE Outbound SMS - NetOne"/>
    <n v="0.04"/>
  </r>
  <r>
    <x v="225"/>
    <x v="225"/>
    <s v="ZIMBABWE Outbound SMS - Other"/>
    <n v="1.95E-2"/>
  </r>
  <r>
    <x v="225"/>
    <x v="225"/>
    <s v="ZIMBABWE Outbound SMS - Telecel"/>
    <n v="1.9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706E3-E5DC-F546-BE67-9D483155B32E}" name="twilio_sms_cost_pivot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54" firstHeaderRow="1" firstDataRow="1" firstDataCol="1"/>
  <pivotFields count="4">
    <pivotField axis="axisRow" showAll="0" sortType="descending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27">
        <item x="2"/>
        <item x="5"/>
        <item x="54"/>
        <item x="10"/>
        <item x="0"/>
        <item x="8"/>
        <item x="4"/>
        <item x="3"/>
        <item x="9"/>
        <item x="6"/>
        <item x="13"/>
        <item x="12"/>
        <item x="11"/>
        <item x="14"/>
        <item x="28"/>
        <item x="21"/>
        <item x="17"/>
        <item x="16"/>
        <item x="31"/>
        <item x="18"/>
        <item x="32"/>
        <item x="23"/>
        <item x="24"/>
        <item x="29"/>
        <item x="26"/>
        <item x="15"/>
        <item x="30"/>
        <item x="27"/>
        <item x="25"/>
        <item x="20"/>
        <item x="19"/>
        <item x="22"/>
        <item x="105"/>
        <item x="41"/>
        <item x="33"/>
        <item x="46"/>
        <item x="111"/>
        <item x="35"/>
        <item x="196"/>
        <item x="40"/>
        <item x="42"/>
        <item x="43"/>
        <item x="107"/>
        <item x="36"/>
        <item x="39"/>
        <item x="44"/>
        <item x="87"/>
        <item x="45"/>
        <item x="47"/>
        <item x="48"/>
        <item x="51"/>
        <item x="50"/>
        <item x="52"/>
        <item x="53"/>
        <item x="34"/>
        <item x="200"/>
        <item x="55"/>
        <item x="57"/>
        <item x="192"/>
        <item x="79"/>
        <item x="58"/>
        <item x="56"/>
        <item x="60"/>
        <item x="63"/>
        <item x="65"/>
        <item x="62"/>
        <item x="61"/>
        <item x="66"/>
        <item x="71"/>
        <item x="160"/>
        <item x="67"/>
        <item x="76"/>
        <item x="70"/>
        <item x="49"/>
        <item x="73"/>
        <item x="74"/>
        <item x="80"/>
        <item x="75"/>
        <item x="69"/>
        <item x="78"/>
        <item x="82"/>
        <item x="81"/>
        <item x="72"/>
        <item x="77"/>
        <item x="83"/>
        <item x="84"/>
        <item x="88"/>
        <item x="86"/>
        <item x="85"/>
        <item x="89"/>
        <item x="97"/>
        <item x="94"/>
        <item x="91"/>
        <item x="96"/>
        <item x="95"/>
        <item x="92"/>
        <item x="93"/>
        <item x="98"/>
        <item x="38"/>
        <item x="100"/>
        <item x="102"/>
        <item x="99"/>
        <item x="101"/>
        <item x="112"/>
        <item x="103"/>
        <item x="106"/>
        <item x="109"/>
        <item x="221"/>
        <item x="110"/>
        <item x="104"/>
        <item x="113"/>
        <item x="122"/>
        <item x="114"/>
        <item x="119"/>
        <item x="118"/>
        <item x="123"/>
        <item x="116"/>
        <item x="120"/>
        <item x="121"/>
        <item x="134"/>
        <item x="130"/>
        <item x="128"/>
        <item x="142"/>
        <item x="144"/>
        <item x="141"/>
        <item x="131"/>
        <item x="139"/>
        <item x="129"/>
        <item x="136"/>
        <item x="137"/>
        <item x="140"/>
        <item x="143"/>
        <item x="64"/>
        <item x="126"/>
        <item x="125"/>
        <item x="133"/>
        <item x="127"/>
        <item x="138"/>
        <item x="124"/>
        <item x="145"/>
        <item x="132"/>
        <item x="146"/>
        <item x="154"/>
        <item x="152"/>
        <item x="7"/>
        <item x="147"/>
        <item x="156"/>
        <item x="151"/>
        <item x="148"/>
        <item x="150"/>
        <item x="155"/>
        <item x="149"/>
        <item x="135"/>
        <item x="153"/>
        <item x="157"/>
        <item x="163"/>
        <item x="169"/>
        <item x="167"/>
        <item x="158"/>
        <item x="161"/>
        <item x="170"/>
        <item x="159"/>
        <item x="162"/>
        <item x="164"/>
        <item x="168"/>
        <item x="166"/>
        <item x="171"/>
        <item x="172"/>
        <item x="173"/>
        <item x="175"/>
        <item x="176"/>
        <item x="220"/>
        <item x="186"/>
        <item x="191"/>
        <item x="177"/>
        <item x="187"/>
        <item x="174"/>
        <item x="179"/>
        <item x="185"/>
        <item x="182"/>
        <item x="184"/>
        <item x="183"/>
        <item x="178"/>
        <item x="188"/>
        <item x="223"/>
        <item x="190"/>
        <item x="59"/>
        <item x="117"/>
        <item x="108"/>
        <item x="115"/>
        <item x="165"/>
        <item x="214"/>
        <item x="180"/>
        <item x="189"/>
        <item x="194"/>
        <item x="181"/>
        <item x="37"/>
        <item x="193"/>
        <item x="207"/>
        <item x="199"/>
        <item x="208"/>
        <item x="198"/>
        <item x="197"/>
        <item x="203"/>
        <item x="205"/>
        <item x="202"/>
        <item x="204"/>
        <item x="201"/>
        <item x="195"/>
        <item x="206"/>
        <item x="210"/>
        <item x="209"/>
        <item x="1"/>
        <item x="68"/>
        <item x="211"/>
        <item x="90"/>
        <item x="212"/>
        <item x="213"/>
        <item x="219"/>
        <item x="215"/>
        <item x="218"/>
        <item x="216"/>
        <item x="217"/>
        <item x="222"/>
        <item x="224"/>
        <item x="225"/>
        <item t="default"/>
      </items>
    </pivotField>
    <pivotField showAll="0"/>
    <pivotField dataField="1" numFmtId="165" showAll="0"/>
  </pivotFields>
  <rowFields count="2">
    <field x="0"/>
    <field x="1"/>
  </rowFields>
  <rowItems count="453">
    <i>
      <x v="160"/>
    </i>
    <i r="1">
      <x v="69"/>
    </i>
    <i>
      <x v="172"/>
    </i>
    <i r="1">
      <x v="167"/>
    </i>
    <i>
      <x v="71"/>
    </i>
    <i r="1">
      <x v="68"/>
    </i>
    <i>
      <x v="125"/>
    </i>
    <i r="1">
      <x v="134"/>
    </i>
    <i>
      <x v="147"/>
    </i>
    <i r="1">
      <x v="145"/>
    </i>
    <i>
      <x v="193"/>
    </i>
    <i r="1">
      <x v="197"/>
    </i>
    <i>
      <x v="14"/>
    </i>
    <i r="1">
      <x v="13"/>
    </i>
    <i>
      <x v="165"/>
    </i>
    <i r="1">
      <x v="190"/>
    </i>
    <i>
      <x v="129"/>
    </i>
    <i r="1">
      <x v="127"/>
    </i>
    <i>
      <x v="10"/>
    </i>
    <i r="1">
      <x v="3"/>
    </i>
    <i>
      <x v="83"/>
    </i>
    <i r="1">
      <x v="84"/>
    </i>
    <i>
      <x v="112"/>
    </i>
    <i r="1">
      <x v="103"/>
    </i>
    <i>
      <x v="213"/>
    </i>
    <i r="1">
      <x v="217"/>
    </i>
    <i>
      <x v="101"/>
    </i>
    <i r="1">
      <x v="102"/>
    </i>
    <i>
      <x v="154"/>
    </i>
    <i r="1">
      <x v="142"/>
    </i>
    <i>
      <x v="156"/>
    </i>
    <i r="1">
      <x v="146"/>
    </i>
    <i>
      <x v="136"/>
    </i>
    <i r="1">
      <x v="128"/>
    </i>
    <i>
      <x v="50"/>
    </i>
    <i r="1">
      <x v="51"/>
    </i>
    <i>
      <x v="58"/>
    </i>
    <i r="1">
      <x v="60"/>
    </i>
    <i>
      <x v="206"/>
    </i>
    <i r="1">
      <x v="209"/>
    </i>
    <i>
      <x v="18"/>
    </i>
    <i r="1">
      <x v="19"/>
    </i>
    <i>
      <x/>
    </i>
    <i r="1">
      <x v="4"/>
    </i>
    <i>
      <x v="104"/>
    </i>
    <i r="1">
      <x v="109"/>
    </i>
    <i>
      <x v="20"/>
    </i>
    <i r="1">
      <x v="29"/>
    </i>
    <i>
      <x v="201"/>
    </i>
    <i r="1">
      <x v="207"/>
    </i>
    <i>
      <x v="200"/>
    </i>
    <i r="1">
      <x v="55"/>
    </i>
    <i>
      <x v="38"/>
    </i>
    <i r="1">
      <x v="98"/>
    </i>
    <i>
      <x v="131"/>
    </i>
    <i r="1">
      <x v="125"/>
    </i>
    <i>
      <x v="30"/>
    </i>
    <i r="1">
      <x v="26"/>
    </i>
    <i>
      <x v="152"/>
    </i>
    <i r="1">
      <x v="143"/>
    </i>
    <i>
      <x v="11"/>
    </i>
    <i r="1">
      <x v="12"/>
    </i>
    <i>
      <x v="150"/>
    </i>
    <i r="1">
      <x v="149"/>
    </i>
    <i>
      <x v="41"/>
    </i>
    <i r="1">
      <x v="33"/>
    </i>
    <i>
      <x v="78"/>
    </i>
    <i r="1">
      <x v="79"/>
    </i>
    <i>
      <x v="77"/>
    </i>
    <i r="1">
      <x v="83"/>
    </i>
    <i>
      <x v="221"/>
    </i>
    <i r="1">
      <x v="107"/>
    </i>
    <i>
      <x v="222"/>
    </i>
    <i r="1">
      <x v="223"/>
    </i>
    <i>
      <x v="137"/>
    </i>
    <i r="1">
      <x v="129"/>
    </i>
    <i>
      <x v="191"/>
    </i>
    <i r="1">
      <x v="173"/>
    </i>
    <i>
      <x v="56"/>
    </i>
    <i r="1">
      <x v="61"/>
    </i>
    <i>
      <x v="98"/>
    </i>
    <i r="1">
      <x v="97"/>
    </i>
    <i>
      <x v="17"/>
    </i>
    <i r="1">
      <x v="16"/>
    </i>
    <i>
      <x v="119"/>
    </i>
    <i r="1">
      <x v="113"/>
    </i>
    <i>
      <x v="2"/>
    </i>
    <i r="1">
      <x/>
    </i>
    <i>
      <x v="209"/>
    </i>
    <i r="1">
      <x v="211"/>
    </i>
    <i>
      <x v="186"/>
    </i>
    <i r="1">
      <x v="172"/>
    </i>
    <i>
      <x v="5"/>
    </i>
    <i r="1">
      <x v="1"/>
    </i>
    <i>
      <x v="49"/>
    </i>
    <i r="1">
      <x v="73"/>
    </i>
    <i>
      <x v="22"/>
    </i>
    <i r="1">
      <x v="31"/>
    </i>
    <i>
      <x v="59"/>
    </i>
    <i r="1">
      <x v="186"/>
    </i>
    <i>
      <x v="132"/>
    </i>
    <i r="1">
      <x v="140"/>
    </i>
    <i>
      <x v="47"/>
    </i>
    <i r="1">
      <x v="48"/>
    </i>
    <i>
      <x v="89"/>
    </i>
    <i r="1">
      <x v="89"/>
    </i>
    <i>
      <x v="61"/>
    </i>
    <i r="1">
      <x v="66"/>
    </i>
    <i>
      <x v="117"/>
    </i>
    <i r="1">
      <x v="187"/>
    </i>
    <i>
      <x v="188"/>
    </i>
    <i r="1">
      <x v="183"/>
    </i>
    <i>
      <x v="15"/>
    </i>
    <i r="1">
      <x v="25"/>
    </i>
    <i>
      <x v="196"/>
    </i>
    <i r="1">
      <x v="38"/>
    </i>
    <i>
      <x v="45"/>
    </i>
    <i r="1">
      <x v="47"/>
    </i>
    <i>
      <x v="102"/>
    </i>
    <i r="1">
      <x v="100"/>
    </i>
    <i>
      <x v="106"/>
    </i>
    <i r="1">
      <x v="105"/>
    </i>
    <i>
      <x v="6"/>
    </i>
    <i r="1">
      <x v="9"/>
    </i>
    <i>
      <x v="178"/>
    </i>
    <i r="1">
      <x v="182"/>
    </i>
    <i>
      <x v="54"/>
    </i>
    <i r="1">
      <x v="2"/>
    </i>
    <i>
      <x v="184"/>
    </i>
    <i r="1">
      <x v="180"/>
    </i>
    <i>
      <x v="66"/>
    </i>
    <i r="1">
      <x v="67"/>
    </i>
    <i>
      <x v="70"/>
    </i>
    <i r="1">
      <x v="72"/>
    </i>
    <i>
      <x v="202"/>
    </i>
    <i r="1">
      <x v="205"/>
    </i>
    <i>
      <x v="55"/>
    </i>
    <i r="1">
      <x v="56"/>
    </i>
    <i>
      <x v="46"/>
    </i>
    <i r="1">
      <x v="35"/>
    </i>
    <i>
      <x v="124"/>
    </i>
    <i r="1">
      <x v="138"/>
    </i>
    <i>
      <x v="180"/>
    </i>
    <i r="1">
      <x v="192"/>
    </i>
    <i>
      <x v="199"/>
    </i>
    <i r="1">
      <x v="199"/>
    </i>
    <i>
      <x v="212"/>
    </i>
    <i r="1">
      <x v="216"/>
    </i>
    <i>
      <x v="82"/>
    </i>
    <i r="1">
      <x v="80"/>
    </i>
    <i>
      <x v="123"/>
    </i>
    <i r="1">
      <x v="115"/>
    </i>
    <i>
      <x v="130"/>
    </i>
    <i r="1">
      <x v="120"/>
    </i>
    <i>
      <x v="64"/>
    </i>
    <i r="1">
      <x v="132"/>
    </i>
    <i>
      <x v="169"/>
    </i>
    <i r="1">
      <x v="156"/>
    </i>
    <i>
      <x v="63"/>
    </i>
    <i r="1">
      <x v="63"/>
    </i>
    <i>
      <x v="92"/>
    </i>
    <i r="1">
      <x v="95"/>
    </i>
    <i>
      <x v="167"/>
    </i>
    <i r="1">
      <x v="157"/>
    </i>
    <i>
      <x v="118"/>
    </i>
    <i r="1">
      <x v="114"/>
    </i>
    <i>
      <x v="173"/>
    </i>
    <i r="1">
      <x v="168"/>
    </i>
    <i>
      <x v="95"/>
    </i>
    <i r="1">
      <x v="94"/>
    </i>
    <i>
      <x v="133"/>
    </i>
    <i r="1">
      <x v="135"/>
    </i>
    <i>
      <x v="9"/>
    </i>
    <i r="1">
      <x v="8"/>
    </i>
    <i>
      <x v="37"/>
    </i>
    <i r="1">
      <x v="196"/>
    </i>
    <i>
      <x v="57"/>
    </i>
    <i r="1">
      <x v="57"/>
    </i>
    <i>
      <x v="122"/>
    </i>
    <i r="1">
      <x v="111"/>
    </i>
    <i>
      <x v="148"/>
    </i>
    <i r="1">
      <x v="148"/>
    </i>
    <i>
      <x v="187"/>
    </i>
    <i r="1">
      <x v="175"/>
    </i>
    <i>
      <x v="62"/>
    </i>
    <i r="1">
      <x v="65"/>
    </i>
    <i>
      <x v="218"/>
    </i>
    <i r="1">
      <x v="220"/>
    </i>
    <i>
      <x v="60"/>
    </i>
    <i r="1">
      <x v="62"/>
    </i>
    <i>
      <x v="210"/>
    </i>
    <i r="1">
      <x v="210"/>
    </i>
    <i>
      <x v="140"/>
    </i>
    <i r="1">
      <x v="130"/>
    </i>
    <i>
      <x v="219"/>
    </i>
    <i r="1">
      <x v="218"/>
    </i>
    <i>
      <x v="181"/>
    </i>
    <i r="1">
      <x v="195"/>
    </i>
    <i>
      <x v="108"/>
    </i>
    <i r="1">
      <x v="188"/>
    </i>
    <i>
      <x v="194"/>
    </i>
    <i r="1">
      <x v="194"/>
    </i>
    <i>
      <x v="153"/>
    </i>
    <i r="1">
      <x v="153"/>
    </i>
    <i>
      <x v="26"/>
    </i>
    <i r="1">
      <x v="24"/>
    </i>
    <i>
      <x v="171"/>
    </i>
    <i r="1">
      <x v="166"/>
    </i>
    <i>
      <x v="34"/>
    </i>
    <i r="1">
      <x v="54"/>
    </i>
    <i>
      <x v="67"/>
    </i>
    <i r="1">
      <x v="70"/>
    </i>
    <i>
      <x v="175"/>
    </i>
    <i r="1">
      <x v="169"/>
    </i>
    <i>
      <x v="142"/>
    </i>
    <i r="1">
      <x v="122"/>
    </i>
    <i>
      <x v="126"/>
    </i>
    <i r="1">
      <x v="133"/>
    </i>
    <i>
      <x v="190"/>
    </i>
    <i r="1">
      <x v="185"/>
    </i>
    <i>
      <x v="157"/>
    </i>
    <i r="1">
      <x v="154"/>
    </i>
    <i>
      <x v="31"/>
    </i>
    <i r="1">
      <x v="18"/>
    </i>
    <i>
      <x v="158"/>
    </i>
    <i r="1">
      <x v="158"/>
    </i>
    <i>
      <x v="80"/>
    </i>
    <i r="1">
      <x v="76"/>
    </i>
    <i>
      <x v="151"/>
    </i>
    <i r="1">
      <x v="147"/>
    </i>
    <i>
      <x v="121"/>
    </i>
    <i r="1">
      <x v="118"/>
    </i>
    <i>
      <x v="40"/>
    </i>
    <i r="1">
      <x v="39"/>
    </i>
    <i>
      <x v="53"/>
    </i>
    <i r="1">
      <x v="53"/>
    </i>
    <i>
      <x v="27"/>
    </i>
    <i r="1">
      <x v="27"/>
    </i>
    <i>
      <x v="224"/>
    </i>
    <i r="1">
      <x v="224"/>
    </i>
    <i>
      <x v="105"/>
    </i>
    <i r="1">
      <x v="32"/>
    </i>
    <i>
      <x v="128"/>
    </i>
    <i r="1">
      <x v="121"/>
    </i>
    <i>
      <x v="103"/>
    </i>
    <i r="1">
      <x v="104"/>
    </i>
    <i>
      <x v="12"/>
    </i>
    <i r="1">
      <x v="11"/>
    </i>
    <i>
      <x v="214"/>
    </i>
    <i r="1">
      <x v="191"/>
    </i>
    <i>
      <x v="69"/>
    </i>
    <i r="1">
      <x v="78"/>
    </i>
    <i>
      <x v="197"/>
    </i>
    <i r="1">
      <x v="202"/>
    </i>
    <i>
      <x v="203"/>
    </i>
    <i r="1">
      <x v="203"/>
    </i>
    <i>
      <x v="163"/>
    </i>
    <i r="1">
      <x v="155"/>
    </i>
    <i>
      <x v="208"/>
    </i>
    <i r="1">
      <x v="200"/>
    </i>
    <i>
      <x v="216"/>
    </i>
    <i r="1">
      <x v="221"/>
    </i>
    <i>
      <x v="207"/>
    </i>
    <i r="1">
      <x v="198"/>
    </i>
    <i>
      <x v="8"/>
    </i>
    <i r="1">
      <x v="5"/>
    </i>
    <i>
      <x v="48"/>
    </i>
    <i r="1">
      <x v="49"/>
    </i>
    <i>
      <x v="179"/>
    </i>
    <i r="1">
      <x v="177"/>
    </i>
    <i>
      <x v="23"/>
    </i>
    <i r="1">
      <x v="21"/>
    </i>
    <i>
      <x v="100"/>
    </i>
    <i r="1">
      <x v="99"/>
    </i>
    <i>
      <x v="115"/>
    </i>
    <i r="1">
      <x v="189"/>
    </i>
    <i>
      <x v="135"/>
    </i>
    <i r="1">
      <x v="152"/>
    </i>
    <i>
      <x v="86"/>
    </i>
    <i r="1">
      <x v="87"/>
    </i>
    <i>
      <x v="28"/>
    </i>
    <i r="1">
      <x v="14"/>
    </i>
    <i>
      <x v="110"/>
    </i>
    <i r="1">
      <x v="108"/>
    </i>
    <i>
      <x v="43"/>
    </i>
    <i r="1">
      <x v="41"/>
    </i>
    <i>
      <x v="36"/>
    </i>
    <i r="1">
      <x v="43"/>
    </i>
    <i>
      <x v="13"/>
    </i>
    <i r="1">
      <x v="10"/>
    </i>
    <i>
      <x v="220"/>
    </i>
    <i r="1">
      <x v="171"/>
    </i>
    <i>
      <x v="81"/>
    </i>
    <i r="1">
      <x v="81"/>
    </i>
    <i>
      <x v="139"/>
    </i>
    <i r="1">
      <x v="126"/>
    </i>
    <i>
      <x v="113"/>
    </i>
    <i r="1">
      <x v="110"/>
    </i>
    <i>
      <x v="87"/>
    </i>
    <i r="1">
      <x v="46"/>
    </i>
    <i>
      <x v="85"/>
    </i>
    <i r="1">
      <x v="88"/>
    </i>
    <i>
      <x v="111"/>
    </i>
    <i r="1">
      <x v="36"/>
    </i>
    <i>
      <x v="143"/>
    </i>
    <i r="1">
      <x v="131"/>
    </i>
    <i>
      <x v="52"/>
    </i>
    <i r="1">
      <x v="52"/>
    </i>
    <i>
      <x v="225"/>
    </i>
    <i r="1">
      <x v="225"/>
    </i>
    <i>
      <x v="73"/>
    </i>
    <i r="1">
      <x v="74"/>
    </i>
    <i>
      <x v="7"/>
    </i>
    <i r="1">
      <x v="144"/>
    </i>
    <i>
      <x v="84"/>
    </i>
    <i r="1">
      <x v="85"/>
    </i>
    <i>
      <x v="138"/>
    </i>
    <i r="1">
      <x v="137"/>
    </i>
    <i>
      <x v="4"/>
    </i>
    <i r="1">
      <x v="6"/>
    </i>
    <i>
      <x v="215"/>
    </i>
    <i r="1">
      <x v="219"/>
    </i>
    <i>
      <x v="176"/>
    </i>
    <i r="1">
      <x v="170"/>
    </i>
    <i>
      <x v="183"/>
    </i>
    <i r="1">
      <x v="181"/>
    </i>
    <i>
      <x v="109"/>
    </i>
    <i r="1">
      <x v="106"/>
    </i>
    <i>
      <x v="91"/>
    </i>
    <i r="1">
      <x v="92"/>
    </i>
    <i>
      <x v="88"/>
    </i>
    <i r="1">
      <x v="86"/>
    </i>
    <i>
      <x v="114"/>
    </i>
    <i r="1">
      <x v="112"/>
    </i>
    <i>
      <x v="29"/>
    </i>
    <i r="1">
      <x v="23"/>
    </i>
    <i>
      <x v="177"/>
    </i>
    <i r="1">
      <x v="174"/>
    </i>
    <i>
      <x v="146"/>
    </i>
    <i r="1">
      <x v="141"/>
    </i>
    <i>
      <x v="3"/>
    </i>
    <i r="1">
      <x v="7"/>
    </i>
    <i>
      <x v="168"/>
    </i>
    <i r="1">
      <x v="164"/>
    </i>
    <i>
      <x v="159"/>
    </i>
    <i r="1">
      <x v="161"/>
    </i>
    <i>
      <x v="192"/>
    </i>
    <i r="1">
      <x v="58"/>
    </i>
    <i>
      <x v="161"/>
    </i>
    <i r="1">
      <x v="159"/>
    </i>
    <i>
      <x v="195"/>
    </i>
    <i r="1">
      <x v="208"/>
    </i>
    <i>
      <x v="24"/>
    </i>
    <i r="1">
      <x v="22"/>
    </i>
    <i>
      <x v="174"/>
    </i>
    <i r="1">
      <x v="176"/>
    </i>
    <i>
      <x v="21"/>
    </i>
    <i r="1">
      <x v="15"/>
    </i>
    <i>
      <x v="162"/>
    </i>
    <i r="1">
      <x v="162"/>
    </i>
    <i>
      <x v="164"/>
    </i>
    <i r="1">
      <x v="163"/>
    </i>
    <i>
      <x v="96"/>
    </i>
    <i r="1">
      <x v="93"/>
    </i>
    <i>
      <x v="144"/>
    </i>
    <i r="1">
      <x v="123"/>
    </i>
    <i>
      <x v="205"/>
    </i>
    <i r="1">
      <x v="204"/>
    </i>
    <i>
      <x v="44"/>
    </i>
    <i r="1">
      <x v="45"/>
    </i>
    <i>
      <x v="166"/>
    </i>
    <i r="1">
      <x v="165"/>
    </i>
    <i>
      <x v="68"/>
    </i>
    <i r="1">
      <x v="213"/>
    </i>
    <i>
      <x v="16"/>
    </i>
    <i r="1">
      <x v="17"/>
    </i>
    <i>
      <x v="99"/>
    </i>
    <i r="1">
      <x v="101"/>
    </i>
    <i>
      <x v="19"/>
    </i>
    <i r="1">
      <x v="30"/>
    </i>
    <i>
      <x v="182"/>
    </i>
    <i r="1">
      <x v="179"/>
    </i>
    <i>
      <x v="185"/>
    </i>
    <i r="1">
      <x v="178"/>
    </i>
    <i>
      <x v="145"/>
    </i>
    <i r="1">
      <x v="139"/>
    </i>
    <i>
      <x v="32"/>
    </i>
    <i r="1">
      <x v="20"/>
    </i>
    <i>
      <x v="127"/>
    </i>
    <i r="1">
      <x v="136"/>
    </i>
    <i>
      <x v="72"/>
    </i>
    <i r="1">
      <x v="82"/>
    </i>
    <i>
      <x v="189"/>
    </i>
    <i r="1">
      <x v="193"/>
    </i>
    <i>
      <x v="1"/>
    </i>
    <i r="1">
      <x v="212"/>
    </i>
    <i>
      <x v="134"/>
    </i>
    <i r="1">
      <x v="119"/>
    </i>
    <i>
      <x v="120"/>
    </i>
    <i r="1">
      <x v="117"/>
    </i>
    <i>
      <x v="116"/>
    </i>
    <i r="1">
      <x v="116"/>
    </i>
    <i>
      <x v="74"/>
    </i>
    <i r="1">
      <x v="75"/>
    </i>
    <i>
      <x v="107"/>
    </i>
    <i r="1">
      <x v="42"/>
    </i>
    <i>
      <x v="198"/>
    </i>
    <i r="1">
      <x v="201"/>
    </i>
    <i>
      <x v="204"/>
    </i>
    <i r="1">
      <x v="206"/>
    </i>
    <i>
      <x v="149"/>
    </i>
    <i r="1">
      <x v="151"/>
    </i>
    <i>
      <x v="42"/>
    </i>
    <i r="1">
      <x v="40"/>
    </i>
    <i>
      <x v="79"/>
    </i>
    <i r="1">
      <x v="59"/>
    </i>
    <i>
      <x v="51"/>
    </i>
    <i r="1">
      <x v="50"/>
    </i>
    <i>
      <x v="97"/>
    </i>
    <i r="1">
      <x v="90"/>
    </i>
    <i>
      <x v="223"/>
    </i>
    <i r="1">
      <x v="184"/>
    </i>
    <i>
      <x v="39"/>
    </i>
    <i r="1">
      <x v="44"/>
    </i>
    <i>
      <x v="76"/>
    </i>
    <i r="1">
      <x v="71"/>
    </i>
    <i>
      <x v="93"/>
    </i>
    <i r="1">
      <x v="96"/>
    </i>
    <i>
      <x v="75"/>
    </i>
    <i r="1">
      <x v="77"/>
    </i>
    <i>
      <x v="217"/>
    </i>
    <i r="1">
      <x v="222"/>
    </i>
    <i>
      <x v="25"/>
    </i>
    <i r="1">
      <x v="28"/>
    </i>
    <i>
      <x v="35"/>
    </i>
    <i r="1">
      <x v="37"/>
    </i>
    <i>
      <x v="170"/>
    </i>
    <i r="1">
      <x v="160"/>
    </i>
    <i>
      <x v="65"/>
    </i>
    <i r="1">
      <x v="64"/>
    </i>
    <i>
      <x v="141"/>
    </i>
    <i r="1">
      <x v="124"/>
    </i>
    <i>
      <x v="94"/>
    </i>
    <i r="1">
      <x v="91"/>
    </i>
    <i>
      <x v="155"/>
    </i>
    <i r="1">
      <x v="150"/>
    </i>
    <i>
      <x v="211"/>
    </i>
    <i r="1">
      <x v="214"/>
    </i>
    <i>
      <x v="33"/>
    </i>
    <i r="1">
      <x v="34"/>
    </i>
    <i>
      <x v="90"/>
    </i>
    <i r="1">
      <x v="215"/>
    </i>
    <i t="grand">
      <x/>
    </i>
  </rowItems>
  <colItems count="1">
    <i/>
  </colItems>
  <dataFields count="1">
    <dataField name="Average of Price / msg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17CF6A-9792-F143-A65F-968BEF4B3CE6}" name="Table8" displayName="Table8" ref="A2:L62" totalsRowShown="0" headerRowDxfId="64" dataDxfId="63">
  <autoFilter ref="A2:L62" xr:uid="{8BD614C2-3728-6F43-B856-09CAD1B2C85F}"/>
  <sortState ref="A3:L62">
    <sortCondition ref="L2:L62"/>
  </sortState>
  <tableColumns count="12">
    <tableColumn id="1" xr3:uid="{F71E06A5-E816-5C46-B7B7-839048FAC6BB}" name="Country" dataDxfId="62"/>
    <tableColumn id="2" xr3:uid="{1448F39C-00C4-7B48-8D74-5B6EB06D32EE}" name="Billing Cycle" dataDxfId="61" dataCellStyle="Comma"/>
    <tableColumn id="3" xr3:uid="{C3EEE9B6-0438-5746-91B8-F7B692E7DB18}" name="Avg Monthly # of SMS" dataDxfId="60" dataCellStyle="Comma"/>
    <tableColumn id="4" xr3:uid="{CC58457A-B36C-AD40-BBA1-4F5C0EDFE254}" name="# of Seats" dataDxfId="59"/>
    <tableColumn id="5" xr3:uid="{09772AA2-83D6-684E-B6BA-CE1D038FDAB5}" name="Cost Per Seat Per Billing Cycle (CAD)" dataDxfId="58" dataCellStyle="Currency"/>
    <tableColumn id="8" xr3:uid="{FB91DCF9-1B0F-6B47-B98F-A51861F7D0E6}" name="Twilio SMS Cost (CAD)" dataDxfId="57" dataCellStyle="Currency">
      <calculatedColumnFormula xml:space="preserve"> Table8[Avg Monthly '# of SMS] * 12 * VLOOKUP(VLOOKUP(A3, country_names_codes[], 2, FALSE), twilio_sms_cost_pivot!A1:B453, 2, FALSE) * VLOOKUP("CAN", conversion_rates_usd[], 22, FALSE)</calculatedColumnFormula>
    </tableColumn>
    <tableColumn id="14" xr3:uid="{F6293D82-D5E5-A442-8552-A80293DD059E}" name="Stripe Fee (%)" dataDxfId="56" dataCellStyle="Percent">
      <calculatedColumnFormula>IF(A3="Canada", SUM(stripe_fees!$B$2:$B$3), SUM(stripe_fees!$B$2:$B$5))</calculatedColumnFormula>
    </tableColumn>
    <tableColumn id="9" xr3:uid="{2352BE83-6258-C640-9518-0FE9F7482645}" name="Stripe Fixed Fee (CAD)" dataDxfId="55" dataCellStyle="Currency">
      <calculatedColumnFormula>VLOOKUP(B3, billing_cycles[], 2, FALSE) * stripe_fees!$C$2</calculatedColumnFormula>
    </tableColumn>
    <tableColumn id="10" xr3:uid="{5898F8E4-6638-9F40-8883-B23FAEA52022}" name="Stripe Total Fee (CAD)" dataDxfId="54" dataCellStyle="Currency">
      <calculatedColumnFormula>Table8[Stripe Fixed Fee (CAD)] + Table8[Stripe Fee (%)] * Table8[[#This Row],[Annual Revenue (CAD)]]</calculatedColumnFormula>
    </tableColumn>
    <tableColumn id="11" xr3:uid="{679AB791-5FBF-CB4F-BCCF-F87E1CB63064}" name="Annual COGS (CAD)" dataDxfId="53" dataCellStyle="Currency">
      <calculatedColumnFormula>Table8[Stripe Total Fee (CAD)] + Table8[Twilio SMS Cost (CAD)]</calculatedColumnFormula>
    </tableColumn>
    <tableColumn id="12" xr3:uid="{D2442163-0B67-2448-97D9-E1C43E253D19}" name="Annual Revenue (CAD)" dataDxfId="52" dataCellStyle="Currency">
      <calculatedColumnFormula>Table8[[#This Row],['# of Seats]]* Table8[[#This Row],[Cost Per Seat Per Billing Cycle (CAD)]] * VLOOKUP(B3, billing_cycles[], 2, FALSE)</calculatedColumnFormula>
    </tableColumn>
    <tableColumn id="13" xr3:uid="{8E090EB6-B72E-5645-AC64-782A30FB6701}" name="Annual Gross Profit (CAD)" dataDxfId="51" dataCellStyle="Currency">
      <calculatedColumnFormula>Table8[Annual Revenue (CAD)]-Table8[Annual COGS (CAD)]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DC0771-428A-9E4B-BB03-883BFC00AB2F}" name="billing_cycles" displayName="billing_cycles" ref="A1:B6" totalsRowShown="0">
  <autoFilter ref="A1:B6" xr:uid="{52E6C704-8B8A-9341-ABFF-B90CD4BF8632}"/>
  <tableColumns count="2">
    <tableColumn id="1" xr3:uid="{DE1B7044-98F0-E34F-9934-8A64A5C8CA0A}" name="Name"/>
    <tableColumn id="2" xr3:uid="{BFAD9003-E143-1146-B128-5C7E44920BE2}" name="Frequency / 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59BA9C-E26E-0540-A7A8-A2D2E78F0957}" name="stripe_fees" displayName="stripe_fees" ref="A1:C6" totalsRowShown="0" headerRowDxfId="50">
  <autoFilter ref="A1:C6" xr:uid="{79E75FA3-4680-9942-9977-30475417D522}"/>
  <tableColumns count="3">
    <tableColumn id="1" xr3:uid="{5AA8471E-219D-7349-B083-24887A5D45A2}" name="Cost"/>
    <tableColumn id="2" xr3:uid="{9C0906F3-EB8D-F147-86A0-BAA8CAAEE6F9}" name="Percentage" dataDxfId="49" dataCellStyle="Percent"/>
    <tableColumn id="3" xr3:uid="{A7351BF3-89CD-C048-BF42-883CCFE3728D}" name="Fixed (CA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DE587-B4D7-9C4C-97CE-4199392FE4B1}" name="twilio_general" displayName="twilio_general" ref="A1:U170" totalsRowShown="0" headerRowDxfId="48" dataDxfId="47" headerRowCellStyle="Currency" dataCellStyle="Currency">
  <autoFilter ref="A1:U170" xr:uid="{8DDA585B-2330-3645-91B8-7F4DB018C1BC}">
    <filterColumn colId="1">
      <filters>
        <filter val="United Arab Emirates"/>
        <filter val="United Kingdom"/>
        <filter val="United States"/>
      </filters>
    </filterColumn>
  </autoFilter>
  <sortState ref="A2:U170">
    <sortCondition ref="G1:G170"/>
  </sortState>
  <tableColumns count="21">
    <tableColumn id="1" xr3:uid="{CFDCEE31-6EF7-8D4D-AF5A-711742D0E6C7}" name="ISO" dataDxfId="46"/>
    <tableColumn id="2" xr3:uid="{06AFAE5C-08B1-4C4D-8E9E-F4E2DB9D55B0}" name="Country" dataDxfId="45"/>
    <tableColumn id="3" xr3:uid="{94C16D90-A3E8-C14F-8321-D2BE20B2358C}" name="Country Code" dataDxfId="44"/>
    <tableColumn id="4" xr3:uid="{C21EF825-9377-F345-91E2-72903D41729A}" name="Phone Number Type" dataDxfId="43"/>
    <tableColumn id="5" xr3:uid="{899C51FF-2E97-6644-81B8-5D0B6167312C}" name="SMS Enabled" dataDxfId="42"/>
    <tableColumn id="6" xr3:uid="{44E0FE88-AF82-6044-BA37-9027C155CEB7}" name="MMS Enabled" dataDxfId="41"/>
    <tableColumn id="7" xr3:uid="{01D8E636-A4B3-F64D-B2A4-6BB73A4F53E4}" name="Phone Number Price / month" dataDxfId="40" dataCellStyle="Currency"/>
    <tableColumn id="8" xr3:uid="{06C938D0-62A5-5042-927E-C54914932E88}" name="Inbound SMS Price / msg" dataDxfId="39" dataCellStyle="Currency"/>
    <tableColumn id="9" xr3:uid="{C93E465E-F69D-4B40-B9D1-F75EFB6F6A44}" name="Inbound MMS Price / msg" dataDxfId="38" dataCellStyle="Currency"/>
    <tableColumn id="10" xr3:uid="{9FFB7A1E-42AE-CA49-8DBC-64C6C4E1816C}" name="Domestic Voice Only" dataDxfId="37"/>
    <tableColumn id="11" xr3:uid="{1CC3393F-B1D2-6244-8BD7-D8A67E626CF9}" name="Domestic SMS Only" dataDxfId="36"/>
    <tableColumn id="12" xr3:uid="{61C0479C-887E-B748-B3EE-92096AFAB7EC}" name="Inbound Voice Price / min" dataDxfId="35" dataCellStyle="Currency"/>
    <tableColumn id="13" xr3:uid="{0E6DA81D-EB48-A545-871F-899C2C1191A6}" name="Inbound Trunking Price / min" dataDxfId="34" dataCellStyle="Currency"/>
    <tableColumn id="14" xr3:uid="{47BBB9E5-6B5B-B74A-9108-AE1650152D64}" name="Beta Status" dataDxfId="33"/>
    <tableColumn id="15" xr3:uid="{3DF24461-FF51-F449-B0A1-DFC3E104037C}" name="Address Required" dataDxfId="32"/>
    <tableColumn id="16" xr3:uid="{07561A6C-429F-3B4E-9A1A-793972E89079}" name="Voice Enabled" dataDxfId="31"/>
    <tableColumn id="17" xr3:uid="{6F6E05D1-C319-5A49-A8F0-B0536C6C1735}" name="Trunking Enabled" dataDxfId="30"/>
    <tableColumn id="18" xr3:uid="{269AAB57-3D2F-7042-874A-C36447FC0A96}" name="Inbound Voice From Landline Price / min" dataDxfId="29" dataCellStyle="Currency"/>
    <tableColumn id="19" xr3:uid="{8616D932-A4B8-FC4F-A4B6-80B2282BCB97}" name="Inbound Voice From Mobile Price / min" dataDxfId="28" dataCellStyle="Currency"/>
    <tableColumn id="20" xr3:uid="{6A266A31-1F3A-1D4B-8221-C79B79913CBE}" name="Inbound Trunking From Landline Price / min" dataDxfId="27" dataCellStyle="Currency"/>
    <tableColumn id="21" xr3:uid="{11A8D563-D7A9-E74F-876F-D5B741FC7F91}" name="Inbound Trunking From Mobile Price / min" dataDxfId="26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83F68-B3E1-C741-A892-B9B6139F30D2}" name="twilio_sms_cost" displayName="twilio_sms_cost" ref="A1:D1099" totalsRowShown="0">
  <autoFilter ref="A1:D1099" xr:uid="{8D24879E-C4F7-F84B-B340-6E0307CB90BC}"/>
  <tableColumns count="4">
    <tableColumn id="1" xr3:uid="{DB624460-F67B-1A4D-9253-F31D52BBBFB9}" name="ISO" dataDxfId="25"/>
    <tableColumn id="2" xr3:uid="{3B268AC0-4801-4548-9FBA-8BB083E7EDEA}" name="Country" dataDxfId="24"/>
    <tableColumn id="3" xr3:uid="{BEBE557E-FA22-2346-BFD6-2B42816D831D}" name="Description"/>
    <tableColumn id="4" xr3:uid="{14B81016-819A-C24A-995C-2DE7C458CD80}" name="Price / msg" dataDxfId="23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C71EDD-281C-CF47-98DB-FD9CA528DD8F}" name="conversion_rates_usd" displayName="conversion_rates_usd" ref="A1:V56" totalsRowShown="0" dataDxfId="22" dataCellStyle="Comma">
  <autoFilter ref="A1:V56" xr:uid="{BDDEE67A-756E-814A-8A1C-03C0A5EE8959}"/>
  <tableColumns count="22">
    <tableColumn id="1" xr3:uid="{312A7C9C-6323-1145-8D3C-BCB290CA68B7}" name="Country" dataDxfId="21"/>
    <tableColumn id="51" xr3:uid="{FC33E791-20AB-6B4D-A849-DF7033BFD37E}" name="1999" dataDxfId="20" dataCellStyle="Comma"/>
    <tableColumn id="52" xr3:uid="{303BC61C-5586-5746-8445-6A7FA384942C}" name="2000" dataDxfId="19" dataCellStyle="Comma"/>
    <tableColumn id="53" xr3:uid="{91FE5704-80AB-5641-A3C4-DBED988DCA92}" name="2001" dataDxfId="18" dataCellStyle="Comma"/>
    <tableColumn id="54" xr3:uid="{62636984-AF99-544E-8B92-43E8B6ABD2EA}" name="2002" dataDxfId="17" dataCellStyle="Comma"/>
    <tableColumn id="55" xr3:uid="{710F522B-2518-C34D-8A15-E438F040E500}" name="2003" dataDxfId="16" dataCellStyle="Comma"/>
    <tableColumn id="56" xr3:uid="{486C1A85-F483-0143-9998-9CB7B8D90FF8}" name="2004" dataDxfId="15" dataCellStyle="Comma"/>
    <tableColumn id="57" xr3:uid="{AAF6B02E-6E09-4D4C-AD38-FD323AF58195}" name="2005" dataDxfId="14" dataCellStyle="Comma"/>
    <tableColumn id="58" xr3:uid="{92D423FF-111B-D74D-A42A-ED9C0AE25265}" name="2006" dataDxfId="13" dataCellStyle="Comma"/>
    <tableColumn id="59" xr3:uid="{BF05087C-073B-0443-8127-4E907C6E641D}" name="2007" dataDxfId="12" dataCellStyle="Comma"/>
    <tableColumn id="60" xr3:uid="{BBB2CAF1-2AA5-1A4F-B00F-605CD0161308}" name="2008" dataDxfId="11" dataCellStyle="Comma"/>
    <tableColumn id="61" xr3:uid="{6F94B768-45F4-9F43-8093-49F1C9BAD341}" name="2009" dataDxfId="10" dataCellStyle="Comma"/>
    <tableColumn id="62" xr3:uid="{0C142EAA-95F6-E241-8355-6814DA7F7E02}" name="2010" dataDxfId="9" dataCellStyle="Comma"/>
    <tableColumn id="63" xr3:uid="{F3B360C7-11C2-BC42-8395-88BF9BB7C8C8}" name="2011" dataDxfId="8" dataCellStyle="Comma"/>
    <tableColumn id="64" xr3:uid="{8A9529E7-A07E-F847-A6F2-51FE21EEB6AB}" name="2012" dataDxfId="7" dataCellStyle="Comma"/>
    <tableColumn id="65" xr3:uid="{E507FB37-4633-4544-8877-9252CB859651}" name="2013" dataDxfId="6" dataCellStyle="Comma"/>
    <tableColumn id="66" xr3:uid="{6DE51F2A-F695-894D-9DDA-32BBCD470248}" name="2014" dataDxfId="5" dataCellStyle="Comma"/>
    <tableColumn id="67" xr3:uid="{8D2B7F34-B136-1541-BF95-095FD571C587}" name="2015" dataDxfId="4" dataCellStyle="Comma"/>
    <tableColumn id="68" xr3:uid="{B955E58F-2A4C-9041-8371-8C45EE62E2B3}" name="2016" dataDxfId="3" dataCellStyle="Comma"/>
    <tableColumn id="69" xr3:uid="{A4980A66-CEE3-5946-820B-FDDBDFA81059}" name="2017" dataDxfId="2" dataCellStyle="Comma"/>
    <tableColumn id="70" xr3:uid="{94CEBD96-0A3F-9447-A494-0614D831C1D4}" name="2018" dataDxfId="1" dataCellStyle="Comma"/>
    <tableColumn id="71" xr3:uid="{544C46B8-6089-184B-893D-23B50119F469}" name="Last 5 Years" dataDxfId="0" dataCellStyle="Comma">
      <calculatedColumnFormula>AVERAGE(conversion_rates_usd[[#This Row],[2014]:[2018]])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171614-40E9-4643-8A3A-E532FDC9E84A}" name="country_names_codes" displayName="country_names_codes" ref="A1:C250" totalsRowShown="0">
  <autoFilter ref="A1:C250" xr:uid="{57E5B67E-7747-6346-AA94-245E9E57F9F9}"/>
  <tableColumns count="3">
    <tableColumn id="1" xr3:uid="{8DC18F7D-A6A5-734E-AAE1-7FF0F1D5A602}" name="Name"/>
    <tableColumn id="2" xr3:uid="{0E11CE1E-9B09-1D42-83EA-3B3A3044F428}" name="2 Alpha"/>
    <tableColumn id="3" xr3:uid="{1BEF037D-DF43-E74D-BFED-775D6EDA9820}" name="3 Alp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990D-AD22-C440-B2CA-36D0CEC540D0}">
  <dimension ref="A1:L59"/>
  <sheetViews>
    <sheetView tabSelected="1" workbookViewId="0">
      <selection activeCell="E23" sqref="A22:E23"/>
    </sheetView>
  </sheetViews>
  <sheetFormatPr baseColWidth="10" defaultRowHeight="18" x14ac:dyDescent="0.2"/>
  <cols>
    <col min="1" max="1" width="25.1640625" style="34" customWidth="1"/>
    <col min="2" max="2" width="51.1640625" style="34" customWidth="1"/>
    <col min="3" max="3" width="24.1640625" style="35" customWidth="1"/>
    <col min="4" max="4" width="35.83203125" style="35" bestFit="1" customWidth="1"/>
    <col min="5" max="5" width="28.33203125" style="35" bestFit="1" customWidth="1"/>
    <col min="6" max="6" width="10.83203125" style="40"/>
    <col min="7" max="16384" width="10.83203125" style="34"/>
  </cols>
  <sheetData>
    <row r="1" spans="1:6" x14ac:dyDescent="0.2">
      <c r="B1" s="34" t="s">
        <v>2007</v>
      </c>
      <c r="C1" s="35" t="s">
        <v>2008</v>
      </c>
      <c r="D1" s="35" t="s">
        <v>2021</v>
      </c>
      <c r="E1" s="35" t="s">
        <v>2009</v>
      </c>
      <c r="F1" s="40" t="s">
        <v>2077</v>
      </c>
    </row>
    <row r="3" spans="1:6" x14ac:dyDescent="0.2">
      <c r="A3" s="39" t="s">
        <v>2073</v>
      </c>
      <c r="C3" s="34"/>
      <c r="D3" s="34"/>
      <c r="E3" s="34"/>
    </row>
    <row r="4" spans="1:6" x14ac:dyDescent="0.2">
      <c r="A4" s="37"/>
      <c r="B4" s="34" t="s">
        <v>2022</v>
      </c>
      <c r="C4" s="35" t="s">
        <v>2023</v>
      </c>
      <c r="D4" s="35" t="s">
        <v>2024</v>
      </c>
      <c r="E4" s="35" t="s">
        <v>2025</v>
      </c>
    </row>
    <row r="5" spans="1:6" x14ac:dyDescent="0.2">
      <c r="A5" s="37"/>
      <c r="B5" s="34" t="s">
        <v>2027</v>
      </c>
      <c r="C5" s="35" t="s">
        <v>2026</v>
      </c>
      <c r="D5" s="35" t="s">
        <v>2026</v>
      </c>
      <c r="E5" s="35" t="s">
        <v>2028</v>
      </c>
    </row>
    <row r="6" spans="1:6" x14ac:dyDescent="0.2">
      <c r="A6" s="37"/>
      <c r="B6" s="34" t="s">
        <v>2029</v>
      </c>
      <c r="C6" s="35" t="s">
        <v>2030</v>
      </c>
      <c r="D6" s="35" t="s">
        <v>2032</v>
      </c>
      <c r="E6" s="35" t="s">
        <v>2028</v>
      </c>
      <c r="F6" s="40" t="s">
        <v>2078</v>
      </c>
    </row>
    <row r="7" spans="1:6" x14ac:dyDescent="0.2">
      <c r="A7" s="37"/>
      <c r="B7" s="34" t="s">
        <v>2031</v>
      </c>
      <c r="C7" s="35" t="s">
        <v>2060</v>
      </c>
      <c r="D7" s="35" t="s">
        <v>2059</v>
      </c>
      <c r="E7" s="35" t="s">
        <v>2028</v>
      </c>
    </row>
    <row r="8" spans="1:6" x14ac:dyDescent="0.2">
      <c r="A8" s="37"/>
      <c r="C8" s="34"/>
      <c r="D8" s="34"/>
      <c r="E8" s="34"/>
    </row>
    <row r="9" spans="1:6" x14ac:dyDescent="0.2">
      <c r="A9" s="39" t="s">
        <v>2068</v>
      </c>
    </row>
    <row r="10" spans="1:6" x14ac:dyDescent="0.2">
      <c r="A10" s="37"/>
      <c r="B10" s="34" t="s">
        <v>2050</v>
      </c>
      <c r="C10" s="35" t="s">
        <v>34</v>
      </c>
      <c r="D10" s="35" t="s">
        <v>34</v>
      </c>
      <c r="E10" s="35" t="s">
        <v>34</v>
      </c>
    </row>
    <row r="11" spans="1:6" x14ac:dyDescent="0.2">
      <c r="A11" s="37"/>
      <c r="B11" s="34" t="s">
        <v>2051</v>
      </c>
      <c r="C11" s="35" t="s">
        <v>35</v>
      </c>
      <c r="D11" s="35" t="s">
        <v>34</v>
      </c>
      <c r="E11" s="35" t="s">
        <v>34</v>
      </c>
    </row>
    <row r="12" spans="1:6" x14ac:dyDescent="0.2">
      <c r="A12" s="37"/>
      <c r="B12" s="34" t="s">
        <v>2054</v>
      </c>
      <c r="C12" s="35" t="s">
        <v>34</v>
      </c>
      <c r="D12" s="35" t="s">
        <v>34</v>
      </c>
      <c r="E12" s="35" t="s">
        <v>35</v>
      </c>
      <c r="F12" s="40" t="s">
        <v>2090</v>
      </c>
    </row>
    <row r="13" spans="1:6" x14ac:dyDescent="0.2">
      <c r="A13" s="37"/>
      <c r="C13" s="34"/>
      <c r="D13" s="34"/>
      <c r="E13" s="34"/>
    </row>
    <row r="14" spans="1:6" x14ac:dyDescent="0.2">
      <c r="A14" s="39" t="s">
        <v>2075</v>
      </c>
      <c r="B14" s="38"/>
      <c r="C14" s="34"/>
      <c r="D14" s="34"/>
      <c r="E14" s="34"/>
    </row>
    <row r="15" spans="1:6" x14ac:dyDescent="0.2">
      <c r="A15" s="37"/>
      <c r="B15" s="34" t="s">
        <v>2064</v>
      </c>
      <c r="C15" s="35" t="s">
        <v>2019</v>
      </c>
      <c r="D15" s="35" t="s">
        <v>2019</v>
      </c>
      <c r="E15" s="35" t="s">
        <v>2019</v>
      </c>
    </row>
    <row r="16" spans="1:6" x14ac:dyDescent="0.2">
      <c r="A16" s="37"/>
      <c r="B16" s="34" t="s">
        <v>2015</v>
      </c>
      <c r="C16" s="35" t="s">
        <v>34</v>
      </c>
      <c r="D16" s="35" t="s">
        <v>34</v>
      </c>
      <c r="E16" s="35" t="s">
        <v>34</v>
      </c>
      <c r="F16" s="40" t="s">
        <v>2089</v>
      </c>
    </row>
    <row r="17" spans="1:12" x14ac:dyDescent="0.2">
      <c r="A17" s="37"/>
      <c r="B17" s="34" t="s">
        <v>2043</v>
      </c>
      <c r="C17" s="35" t="s">
        <v>2040</v>
      </c>
      <c r="D17" s="35" t="s">
        <v>2039</v>
      </c>
      <c r="E17" s="35" t="s">
        <v>2044</v>
      </c>
      <c r="F17" s="40" t="s">
        <v>2091</v>
      </c>
    </row>
    <row r="18" spans="1:12" x14ac:dyDescent="0.2">
      <c r="A18" s="37"/>
      <c r="B18" s="34" t="s">
        <v>2011</v>
      </c>
      <c r="C18" s="35" t="s">
        <v>35</v>
      </c>
      <c r="D18" s="35" t="s">
        <v>34</v>
      </c>
      <c r="E18" s="35" t="s">
        <v>34</v>
      </c>
    </row>
    <row r="19" spans="1:12" x14ac:dyDescent="0.2">
      <c r="A19" s="37"/>
      <c r="B19" s="34" t="s">
        <v>2013</v>
      </c>
      <c r="C19" s="35" t="s">
        <v>34</v>
      </c>
      <c r="D19" s="35" t="s">
        <v>34</v>
      </c>
      <c r="E19" s="35" t="s">
        <v>34</v>
      </c>
    </row>
    <row r="20" spans="1:12" x14ac:dyDescent="0.2">
      <c r="A20" s="37"/>
      <c r="B20" s="34" t="s">
        <v>2042</v>
      </c>
      <c r="C20" s="35" t="s">
        <v>35</v>
      </c>
      <c r="D20" s="35" t="s">
        <v>34</v>
      </c>
      <c r="E20" s="35" t="s">
        <v>34</v>
      </c>
    </row>
    <row r="21" spans="1:12" x14ac:dyDescent="0.2">
      <c r="A21" s="37"/>
      <c r="B21" s="34" t="s">
        <v>2036</v>
      </c>
      <c r="C21" s="35" t="s">
        <v>35</v>
      </c>
      <c r="D21" s="35" t="s">
        <v>34</v>
      </c>
      <c r="E21" s="35" t="s">
        <v>34</v>
      </c>
    </row>
    <row r="22" spans="1:12" x14ac:dyDescent="0.2">
      <c r="A22" s="37"/>
      <c r="B22" s="34" t="s">
        <v>2016</v>
      </c>
      <c r="C22" s="35" t="s">
        <v>2038</v>
      </c>
      <c r="D22" s="35" t="s">
        <v>2017</v>
      </c>
      <c r="E22" s="35" t="s">
        <v>2017</v>
      </c>
      <c r="F22" s="40" t="s">
        <v>2092</v>
      </c>
      <c r="L22" s="38" t="s">
        <v>2016</v>
      </c>
    </row>
    <row r="23" spans="1:12" x14ac:dyDescent="0.2">
      <c r="A23" s="37"/>
      <c r="B23" s="34" t="s">
        <v>2074</v>
      </c>
      <c r="C23" s="35" t="s">
        <v>2040</v>
      </c>
      <c r="D23" s="35" t="s">
        <v>2039</v>
      </c>
      <c r="E23" s="35" t="s">
        <v>2039</v>
      </c>
      <c r="F23" s="40" t="s">
        <v>2093</v>
      </c>
      <c r="L23" s="34" t="s">
        <v>2029</v>
      </c>
    </row>
    <row r="24" spans="1:12" x14ac:dyDescent="0.2">
      <c r="A24" s="37"/>
      <c r="B24" s="34" t="s">
        <v>2041</v>
      </c>
      <c r="C24" s="35" t="s">
        <v>2040</v>
      </c>
      <c r="D24" s="35" t="s">
        <v>2039</v>
      </c>
      <c r="E24" s="35" t="s">
        <v>2039</v>
      </c>
      <c r="F24" s="40" t="s">
        <v>2093</v>
      </c>
      <c r="L24" s="34" t="s">
        <v>2083</v>
      </c>
    </row>
    <row r="25" spans="1:12" x14ac:dyDescent="0.2">
      <c r="A25" s="37"/>
      <c r="B25" s="34" t="s">
        <v>2045</v>
      </c>
      <c r="C25" s="35" t="s">
        <v>34</v>
      </c>
      <c r="D25" s="35" t="s">
        <v>34</v>
      </c>
      <c r="E25" s="35" t="s">
        <v>34</v>
      </c>
      <c r="F25" s="40" t="s">
        <v>2094</v>
      </c>
      <c r="L25" s="34" t="s">
        <v>2079</v>
      </c>
    </row>
    <row r="26" spans="1:12" x14ac:dyDescent="0.2">
      <c r="A26" s="37"/>
      <c r="B26" s="34" t="s">
        <v>2014</v>
      </c>
      <c r="C26" s="35" t="s">
        <v>35</v>
      </c>
      <c r="D26" s="35" t="s">
        <v>35</v>
      </c>
      <c r="E26" s="35" t="s">
        <v>34</v>
      </c>
      <c r="L26" s="34" t="s">
        <v>2080</v>
      </c>
    </row>
    <row r="27" spans="1:12" x14ac:dyDescent="0.2">
      <c r="B27" s="34" t="s">
        <v>2106</v>
      </c>
      <c r="C27" s="35" t="s">
        <v>35</v>
      </c>
      <c r="D27" s="35" t="s">
        <v>35</v>
      </c>
      <c r="E27" s="35" t="s">
        <v>34</v>
      </c>
      <c r="L27" s="34" t="s">
        <v>2084</v>
      </c>
    </row>
    <row r="28" spans="1:12" x14ac:dyDescent="0.2">
      <c r="A28" s="37"/>
      <c r="B28" s="34" t="s">
        <v>2108</v>
      </c>
      <c r="C28" s="35" t="s">
        <v>35</v>
      </c>
      <c r="D28" s="35" t="s">
        <v>35</v>
      </c>
      <c r="E28" s="35" t="s">
        <v>34</v>
      </c>
      <c r="F28" s="40" t="s">
        <v>2109</v>
      </c>
      <c r="L28" s="34" t="s">
        <v>2085</v>
      </c>
    </row>
    <row r="29" spans="1:12" x14ac:dyDescent="0.2">
      <c r="B29" s="34" t="s">
        <v>2095</v>
      </c>
      <c r="C29" s="35" t="s">
        <v>35</v>
      </c>
      <c r="D29" s="35" t="s">
        <v>35</v>
      </c>
      <c r="E29" s="35" t="s">
        <v>34</v>
      </c>
      <c r="L29" s="34" t="s">
        <v>2082</v>
      </c>
    </row>
    <row r="30" spans="1:12" x14ac:dyDescent="0.2">
      <c r="A30" s="37"/>
      <c r="B30" s="34" t="s">
        <v>2020</v>
      </c>
      <c r="C30" s="35" t="s">
        <v>35</v>
      </c>
      <c r="D30" s="35" t="s">
        <v>35</v>
      </c>
      <c r="E30" s="35" t="s">
        <v>34</v>
      </c>
      <c r="F30" s="40" t="s">
        <v>2096</v>
      </c>
      <c r="L30" s="34" t="s">
        <v>2037</v>
      </c>
    </row>
    <row r="31" spans="1:12" x14ac:dyDescent="0.2">
      <c r="B31" s="34" t="s">
        <v>2012</v>
      </c>
      <c r="C31" s="35" t="s">
        <v>35</v>
      </c>
      <c r="D31" s="35" t="s">
        <v>35</v>
      </c>
      <c r="E31" s="35" t="s">
        <v>34</v>
      </c>
      <c r="F31" s="40" t="s">
        <v>2097</v>
      </c>
      <c r="L31" s="34" t="s">
        <v>2081</v>
      </c>
    </row>
    <row r="32" spans="1:12" x14ac:dyDescent="0.2">
      <c r="B32" s="34" t="s">
        <v>2107</v>
      </c>
      <c r="C32" s="35" t="s">
        <v>35</v>
      </c>
      <c r="D32" s="35" t="s">
        <v>35</v>
      </c>
      <c r="E32" s="35" t="s">
        <v>34</v>
      </c>
      <c r="L32" s="34" t="s">
        <v>2087</v>
      </c>
    </row>
    <row r="33" spans="1:12" x14ac:dyDescent="0.2">
      <c r="C33" s="34"/>
      <c r="D33" s="34"/>
      <c r="E33" s="34"/>
      <c r="L33" s="34" t="s">
        <v>2086</v>
      </c>
    </row>
    <row r="34" spans="1:12" x14ac:dyDescent="0.2">
      <c r="A34" s="39" t="s">
        <v>2052</v>
      </c>
      <c r="B34" s="38"/>
      <c r="C34" s="34"/>
      <c r="D34" s="34"/>
      <c r="E34" s="34"/>
      <c r="L34" s="34" t="s">
        <v>2088</v>
      </c>
    </row>
    <row r="35" spans="1:12" x14ac:dyDescent="0.2">
      <c r="A35" s="37"/>
      <c r="B35" s="34" t="s">
        <v>2033</v>
      </c>
      <c r="C35" s="35" t="s">
        <v>35</v>
      </c>
      <c r="D35" s="35" t="s">
        <v>34</v>
      </c>
      <c r="E35" s="35" t="s">
        <v>34</v>
      </c>
      <c r="L35" s="34" t="s">
        <v>2034</v>
      </c>
    </row>
    <row r="36" spans="1:12" x14ac:dyDescent="0.2">
      <c r="A36" s="37"/>
      <c r="B36" s="34" t="s">
        <v>2071</v>
      </c>
      <c r="C36" s="35" t="s">
        <v>35</v>
      </c>
      <c r="D36" s="35" t="s">
        <v>2076</v>
      </c>
      <c r="E36" s="35" t="s">
        <v>34</v>
      </c>
      <c r="L36" s="34" t="s">
        <v>2033</v>
      </c>
    </row>
    <row r="37" spans="1:12" x14ac:dyDescent="0.2">
      <c r="A37" s="37"/>
      <c r="B37" s="34" t="s">
        <v>2034</v>
      </c>
      <c r="C37" s="35" t="s">
        <v>35</v>
      </c>
      <c r="D37" s="35" t="s">
        <v>35</v>
      </c>
      <c r="E37" s="35" t="s">
        <v>34</v>
      </c>
    </row>
    <row r="38" spans="1:12" x14ac:dyDescent="0.2">
      <c r="A38" s="37"/>
      <c r="B38" s="34" t="s">
        <v>2035</v>
      </c>
      <c r="C38" s="35" t="s">
        <v>35</v>
      </c>
      <c r="D38" s="35" t="s">
        <v>35</v>
      </c>
      <c r="E38" s="35" t="s">
        <v>34</v>
      </c>
    </row>
    <row r="39" spans="1:12" x14ac:dyDescent="0.2">
      <c r="C39" s="34"/>
      <c r="D39" s="34"/>
      <c r="E39" s="34"/>
      <c r="F39" s="34"/>
    </row>
    <row r="40" spans="1:12" x14ac:dyDescent="0.2">
      <c r="A40" s="39" t="s">
        <v>2072</v>
      </c>
    </row>
    <row r="41" spans="1:12" x14ac:dyDescent="0.2">
      <c r="A41" s="37"/>
      <c r="B41" s="34" t="s">
        <v>2058</v>
      </c>
      <c r="C41" s="35" t="s">
        <v>34</v>
      </c>
      <c r="D41" s="35" t="s">
        <v>34</v>
      </c>
      <c r="E41" s="35" t="s">
        <v>34</v>
      </c>
      <c r="F41" s="40" t="s">
        <v>2105</v>
      </c>
    </row>
    <row r="42" spans="1:12" x14ac:dyDescent="0.2">
      <c r="A42" s="37"/>
      <c r="B42" s="34" t="s">
        <v>2018</v>
      </c>
      <c r="C42" s="35" t="s">
        <v>2070</v>
      </c>
      <c r="D42" s="35" t="s">
        <v>2069</v>
      </c>
      <c r="E42" s="35" t="s">
        <v>2069</v>
      </c>
      <c r="F42" s="40" t="s">
        <v>2104</v>
      </c>
    </row>
    <row r="43" spans="1:12" x14ac:dyDescent="0.2">
      <c r="A43" s="37"/>
      <c r="B43" s="34" t="s">
        <v>2010</v>
      </c>
      <c r="C43" s="35" t="s">
        <v>2103</v>
      </c>
      <c r="D43" s="35" t="s">
        <v>2101</v>
      </c>
      <c r="E43" s="35" t="s">
        <v>2102</v>
      </c>
    </row>
    <row r="44" spans="1:12" x14ac:dyDescent="0.2">
      <c r="B44" s="34" t="s">
        <v>2055</v>
      </c>
      <c r="C44" s="35" t="s">
        <v>35</v>
      </c>
      <c r="D44" s="36" t="s">
        <v>35</v>
      </c>
      <c r="E44" s="35" t="s">
        <v>34</v>
      </c>
      <c r="F44" s="40" t="s">
        <v>2100</v>
      </c>
    </row>
    <row r="45" spans="1:12" x14ac:dyDescent="0.2">
      <c r="C45" s="34"/>
      <c r="D45" s="34"/>
      <c r="E45" s="34"/>
    </row>
    <row r="46" spans="1:12" x14ac:dyDescent="0.2">
      <c r="A46" s="39" t="s">
        <v>2061</v>
      </c>
      <c r="B46" s="38"/>
    </row>
    <row r="47" spans="1:12" x14ac:dyDescent="0.2">
      <c r="A47" s="37"/>
      <c r="B47" s="34" t="s">
        <v>2098</v>
      </c>
      <c r="C47" s="35" t="s">
        <v>34</v>
      </c>
      <c r="D47" s="35" t="s">
        <v>34</v>
      </c>
      <c r="E47" s="35" t="s">
        <v>34</v>
      </c>
    </row>
    <row r="48" spans="1:12" x14ac:dyDescent="0.2">
      <c r="A48" s="37"/>
      <c r="B48" s="34" t="s">
        <v>2046</v>
      </c>
      <c r="C48" s="35" t="s">
        <v>35</v>
      </c>
      <c r="D48" s="35" t="s">
        <v>35</v>
      </c>
      <c r="E48" s="35" t="s">
        <v>34</v>
      </c>
    </row>
    <row r="49" spans="1:6" x14ac:dyDescent="0.2">
      <c r="A49" s="37"/>
      <c r="B49" s="34" t="s">
        <v>2065</v>
      </c>
      <c r="C49" s="35" t="s">
        <v>35</v>
      </c>
      <c r="D49" s="35" t="s">
        <v>35</v>
      </c>
      <c r="E49" s="35" t="s">
        <v>34</v>
      </c>
    </row>
    <row r="50" spans="1:6" x14ac:dyDescent="0.2">
      <c r="A50" s="37"/>
      <c r="B50" s="34" t="s">
        <v>2049</v>
      </c>
      <c r="C50" s="35" t="s">
        <v>35</v>
      </c>
      <c r="D50" s="35" t="s">
        <v>35</v>
      </c>
      <c r="E50" s="35" t="s">
        <v>34</v>
      </c>
    </row>
    <row r="51" spans="1:6" x14ac:dyDescent="0.2">
      <c r="A51" s="37"/>
      <c r="B51" s="34" t="s">
        <v>2056</v>
      </c>
      <c r="C51" s="35" t="s">
        <v>35</v>
      </c>
      <c r="D51" s="35" t="s">
        <v>35</v>
      </c>
      <c r="E51" s="35" t="s">
        <v>34</v>
      </c>
    </row>
    <row r="52" spans="1:6" x14ac:dyDescent="0.2">
      <c r="A52" s="37"/>
      <c r="B52" s="34" t="s">
        <v>2066</v>
      </c>
      <c r="C52" s="35" t="s">
        <v>35</v>
      </c>
      <c r="D52" s="35" t="s">
        <v>35</v>
      </c>
      <c r="E52" s="35" t="s">
        <v>34</v>
      </c>
    </row>
    <row r="53" spans="1:6" x14ac:dyDescent="0.2">
      <c r="A53" s="37"/>
      <c r="B53" s="34" t="s">
        <v>2057</v>
      </c>
      <c r="C53" s="35" t="s">
        <v>35</v>
      </c>
      <c r="D53" s="36" t="s">
        <v>35</v>
      </c>
      <c r="E53" s="35" t="s">
        <v>34</v>
      </c>
    </row>
    <row r="54" spans="1:6" x14ac:dyDescent="0.2">
      <c r="A54" s="37"/>
      <c r="B54" s="34" t="s">
        <v>2048</v>
      </c>
      <c r="C54" s="35" t="s">
        <v>35</v>
      </c>
      <c r="D54" s="35" t="s">
        <v>35</v>
      </c>
      <c r="E54" s="35" t="s">
        <v>34</v>
      </c>
    </row>
    <row r="55" spans="1:6" x14ac:dyDescent="0.2">
      <c r="A55" s="37"/>
      <c r="B55" s="34" t="s">
        <v>2053</v>
      </c>
      <c r="C55" s="35" t="s">
        <v>35</v>
      </c>
      <c r="D55" s="35" t="s">
        <v>35</v>
      </c>
      <c r="E55" s="35" t="s">
        <v>34</v>
      </c>
    </row>
    <row r="56" spans="1:6" x14ac:dyDescent="0.2">
      <c r="A56" s="37"/>
      <c r="B56" s="34" t="s">
        <v>2062</v>
      </c>
      <c r="C56" s="35" t="s">
        <v>35</v>
      </c>
      <c r="D56" s="35" t="s">
        <v>35</v>
      </c>
      <c r="E56" s="35" t="s">
        <v>34</v>
      </c>
    </row>
    <row r="57" spans="1:6" x14ac:dyDescent="0.2">
      <c r="A57" s="37"/>
      <c r="B57" s="34" t="s">
        <v>2063</v>
      </c>
      <c r="C57" s="35" t="s">
        <v>35</v>
      </c>
      <c r="D57" s="35" t="s">
        <v>35</v>
      </c>
      <c r="E57" s="35" t="s">
        <v>34</v>
      </c>
    </row>
    <row r="58" spans="1:6" x14ac:dyDescent="0.2">
      <c r="A58" s="37"/>
      <c r="B58" s="34" t="s">
        <v>2067</v>
      </c>
      <c r="C58" s="35" t="s">
        <v>35</v>
      </c>
      <c r="D58" s="35" t="s">
        <v>35</v>
      </c>
      <c r="E58" s="35" t="s">
        <v>34</v>
      </c>
    </row>
    <row r="59" spans="1:6" x14ac:dyDescent="0.2">
      <c r="A59" s="37"/>
      <c r="B59" s="34" t="s">
        <v>2047</v>
      </c>
      <c r="C59" s="35" t="s">
        <v>35</v>
      </c>
      <c r="D59" s="35" t="s">
        <v>35</v>
      </c>
      <c r="E59" s="35" t="s">
        <v>34</v>
      </c>
      <c r="F59" s="40" t="s">
        <v>2099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6C1F-E797-F443-836F-A467935FF8A0}">
  <dimension ref="A1:C250"/>
  <sheetViews>
    <sheetView workbookViewId="0"/>
  </sheetViews>
  <sheetFormatPr baseColWidth="10" defaultRowHeight="16" x14ac:dyDescent="0.2"/>
  <cols>
    <col min="1" max="1" width="50.83203125" bestFit="1" customWidth="1"/>
  </cols>
  <sheetData>
    <row r="1" spans="1:3" x14ac:dyDescent="0.2">
      <c r="A1" t="s">
        <v>3</v>
      </c>
      <c r="B1" t="s">
        <v>1959</v>
      </c>
      <c r="C1" t="s">
        <v>1958</v>
      </c>
    </row>
    <row r="2" spans="1:3" x14ac:dyDescent="0.2">
      <c r="A2" t="s">
        <v>215</v>
      </c>
      <c r="B2" t="s">
        <v>214</v>
      </c>
      <c r="C2" t="s">
        <v>1661</v>
      </c>
    </row>
    <row r="3" spans="1:3" x14ac:dyDescent="0.2">
      <c r="A3" t="s">
        <v>236</v>
      </c>
      <c r="B3" t="s">
        <v>235</v>
      </c>
      <c r="C3" t="s">
        <v>1662</v>
      </c>
    </row>
    <row r="4" spans="1:3" x14ac:dyDescent="0.2">
      <c r="A4" t="s">
        <v>80</v>
      </c>
      <c r="B4" t="s">
        <v>79</v>
      </c>
      <c r="C4" t="s">
        <v>1663</v>
      </c>
    </row>
    <row r="5" spans="1:3" x14ac:dyDescent="0.2">
      <c r="A5" t="s">
        <v>266</v>
      </c>
      <c r="B5" t="s">
        <v>265</v>
      </c>
      <c r="C5" t="s">
        <v>1664</v>
      </c>
    </row>
    <row r="6" spans="1:3" x14ac:dyDescent="0.2">
      <c r="A6" t="s">
        <v>208</v>
      </c>
      <c r="B6" t="s">
        <v>207</v>
      </c>
      <c r="C6" t="s">
        <v>1665</v>
      </c>
    </row>
    <row r="7" spans="1:3" x14ac:dyDescent="0.2">
      <c r="A7" t="s">
        <v>256</v>
      </c>
      <c r="B7" t="s">
        <v>255</v>
      </c>
      <c r="C7" t="s">
        <v>1666</v>
      </c>
    </row>
    <row r="8" spans="1:3" x14ac:dyDescent="0.2">
      <c r="A8" t="s">
        <v>230</v>
      </c>
      <c r="B8" t="s">
        <v>229</v>
      </c>
      <c r="C8" t="s">
        <v>1667</v>
      </c>
    </row>
    <row r="9" spans="1:3" x14ac:dyDescent="0.2">
      <c r="A9" t="s">
        <v>1668</v>
      </c>
      <c r="B9" t="s">
        <v>1669</v>
      </c>
      <c r="C9" t="s">
        <v>1670</v>
      </c>
    </row>
    <row r="10" spans="1:3" x14ac:dyDescent="0.2">
      <c r="A10" t="s">
        <v>223</v>
      </c>
      <c r="B10" t="s">
        <v>222</v>
      </c>
      <c r="C10" t="s">
        <v>1671</v>
      </c>
    </row>
    <row r="11" spans="1:3" x14ac:dyDescent="0.2">
      <c r="A11" t="s">
        <v>38</v>
      </c>
      <c r="B11" t="s">
        <v>37</v>
      </c>
      <c r="C11" t="s">
        <v>1597</v>
      </c>
    </row>
    <row r="12" spans="1:3" x14ac:dyDescent="0.2">
      <c r="A12" t="s">
        <v>243</v>
      </c>
      <c r="B12" t="s">
        <v>242</v>
      </c>
      <c r="C12" t="s">
        <v>1672</v>
      </c>
    </row>
    <row r="13" spans="1:3" x14ac:dyDescent="0.2">
      <c r="A13" t="s">
        <v>287</v>
      </c>
      <c r="B13" t="s">
        <v>286</v>
      </c>
      <c r="C13" t="s">
        <v>1673</v>
      </c>
    </row>
    <row r="14" spans="1:3" x14ac:dyDescent="0.2">
      <c r="A14" t="s">
        <v>9</v>
      </c>
      <c r="B14" t="s">
        <v>44</v>
      </c>
      <c r="C14" t="s">
        <v>1598</v>
      </c>
    </row>
    <row r="15" spans="1:3" x14ac:dyDescent="0.2">
      <c r="A15" t="s">
        <v>41</v>
      </c>
      <c r="B15" t="s">
        <v>40</v>
      </c>
      <c r="C15" t="s">
        <v>1599</v>
      </c>
    </row>
    <row r="16" spans="1:3" x14ac:dyDescent="0.2">
      <c r="A16" t="s">
        <v>292</v>
      </c>
      <c r="B16" t="s">
        <v>291</v>
      </c>
      <c r="C16" t="s">
        <v>1674</v>
      </c>
    </row>
    <row r="17" spans="1:3" x14ac:dyDescent="0.2">
      <c r="A17" t="s">
        <v>1675</v>
      </c>
      <c r="B17" t="s">
        <v>378</v>
      </c>
      <c r="C17" t="s">
        <v>1676</v>
      </c>
    </row>
    <row r="18" spans="1:3" x14ac:dyDescent="0.2">
      <c r="A18" t="s">
        <v>332</v>
      </c>
      <c r="B18" t="s">
        <v>331</v>
      </c>
      <c r="C18" t="s">
        <v>1677</v>
      </c>
    </row>
    <row r="19" spans="1:3" x14ac:dyDescent="0.2">
      <c r="A19" t="s">
        <v>306</v>
      </c>
      <c r="B19" t="s">
        <v>305</v>
      </c>
      <c r="C19" t="s">
        <v>1678</v>
      </c>
    </row>
    <row r="20" spans="1:3" x14ac:dyDescent="0.2">
      <c r="A20" t="s">
        <v>48</v>
      </c>
      <c r="B20" t="s">
        <v>47</v>
      </c>
      <c r="C20" t="s">
        <v>1679</v>
      </c>
    </row>
    <row r="21" spans="1:3" x14ac:dyDescent="0.2">
      <c r="A21" t="s">
        <v>60</v>
      </c>
      <c r="B21" t="s">
        <v>59</v>
      </c>
      <c r="C21" t="s">
        <v>1680</v>
      </c>
    </row>
    <row r="22" spans="1:3" x14ac:dyDescent="0.2">
      <c r="A22" t="s">
        <v>50</v>
      </c>
      <c r="B22" t="s">
        <v>49</v>
      </c>
      <c r="C22" t="s">
        <v>1600</v>
      </c>
    </row>
    <row r="23" spans="1:3" x14ac:dyDescent="0.2">
      <c r="A23" t="s">
        <v>397</v>
      </c>
      <c r="B23" t="s">
        <v>396</v>
      </c>
      <c r="C23" t="s">
        <v>1681</v>
      </c>
    </row>
    <row r="24" spans="1:3" x14ac:dyDescent="0.2">
      <c r="A24" t="s">
        <v>54</v>
      </c>
      <c r="B24" t="s">
        <v>53</v>
      </c>
      <c r="C24" t="s">
        <v>1682</v>
      </c>
    </row>
    <row r="25" spans="1:3" x14ac:dyDescent="0.2">
      <c r="A25" t="s">
        <v>353</v>
      </c>
      <c r="B25" t="s">
        <v>352</v>
      </c>
      <c r="C25" t="s">
        <v>1683</v>
      </c>
    </row>
    <row r="26" spans="1:3" x14ac:dyDescent="0.2">
      <c r="A26" t="s">
        <v>384</v>
      </c>
      <c r="B26" t="s">
        <v>383</v>
      </c>
      <c r="C26" t="s">
        <v>1684</v>
      </c>
    </row>
    <row r="27" spans="1:3" x14ac:dyDescent="0.2">
      <c r="A27" t="s">
        <v>1685</v>
      </c>
      <c r="B27" t="s">
        <v>363</v>
      </c>
      <c r="C27" t="s">
        <v>1686</v>
      </c>
    </row>
    <row r="28" spans="1:3" x14ac:dyDescent="0.2">
      <c r="A28" t="s">
        <v>1687</v>
      </c>
      <c r="B28" t="s">
        <v>1688</v>
      </c>
      <c r="C28" t="s">
        <v>1689</v>
      </c>
    </row>
    <row r="29" spans="1:3" x14ac:dyDescent="0.2">
      <c r="A29" t="s">
        <v>46</v>
      </c>
      <c r="B29" t="s">
        <v>45</v>
      </c>
      <c r="C29" t="s">
        <v>1690</v>
      </c>
    </row>
    <row r="30" spans="1:3" x14ac:dyDescent="0.2">
      <c r="A30" t="s">
        <v>58</v>
      </c>
      <c r="B30" t="s">
        <v>57</v>
      </c>
      <c r="C30" t="s">
        <v>1691</v>
      </c>
    </row>
    <row r="31" spans="1:3" x14ac:dyDescent="0.2">
      <c r="A31" t="s">
        <v>1692</v>
      </c>
      <c r="B31" t="s">
        <v>1693</v>
      </c>
      <c r="C31" t="s">
        <v>1694</v>
      </c>
    </row>
    <row r="32" spans="1:3" x14ac:dyDescent="0.2">
      <c r="A32" t="s">
        <v>56</v>
      </c>
      <c r="B32" t="s">
        <v>55</v>
      </c>
      <c r="C32" t="s">
        <v>1602</v>
      </c>
    </row>
    <row r="33" spans="1:3" x14ac:dyDescent="0.2">
      <c r="A33" t="s">
        <v>1695</v>
      </c>
      <c r="B33" t="s">
        <v>1696</v>
      </c>
      <c r="C33" t="s">
        <v>1697</v>
      </c>
    </row>
    <row r="34" spans="1:3" x14ac:dyDescent="0.2">
      <c r="A34" t="s">
        <v>1698</v>
      </c>
      <c r="B34" t="s">
        <v>358</v>
      </c>
      <c r="C34" t="s">
        <v>1699</v>
      </c>
    </row>
    <row r="35" spans="1:3" x14ac:dyDescent="0.2">
      <c r="A35" t="s">
        <v>52</v>
      </c>
      <c r="B35" t="s">
        <v>51</v>
      </c>
      <c r="C35" t="s">
        <v>1601</v>
      </c>
    </row>
    <row r="36" spans="1:3" x14ac:dyDescent="0.2">
      <c r="A36" t="s">
        <v>322</v>
      </c>
      <c r="B36" t="s">
        <v>321</v>
      </c>
      <c r="C36" t="s">
        <v>1700</v>
      </c>
    </row>
    <row r="37" spans="1:3" x14ac:dyDescent="0.2">
      <c r="A37" t="s">
        <v>339</v>
      </c>
      <c r="B37" t="s">
        <v>338</v>
      </c>
      <c r="C37" t="s">
        <v>1701</v>
      </c>
    </row>
    <row r="38" spans="1:3" x14ac:dyDescent="0.2">
      <c r="A38" t="s">
        <v>1702</v>
      </c>
      <c r="B38" t="s">
        <v>486</v>
      </c>
      <c r="C38" t="s">
        <v>1703</v>
      </c>
    </row>
    <row r="39" spans="1:3" x14ac:dyDescent="0.2">
      <c r="A39" t="s">
        <v>869</v>
      </c>
      <c r="B39" t="s">
        <v>868</v>
      </c>
      <c r="C39" t="s">
        <v>1704</v>
      </c>
    </row>
    <row r="40" spans="1:3" x14ac:dyDescent="0.2">
      <c r="A40" t="s">
        <v>458</v>
      </c>
      <c r="B40" t="s">
        <v>457</v>
      </c>
      <c r="C40" t="s">
        <v>1705</v>
      </c>
    </row>
    <row r="41" spans="1:3" x14ac:dyDescent="0.2">
      <c r="A41" t="s">
        <v>62</v>
      </c>
      <c r="B41" t="s">
        <v>61</v>
      </c>
      <c r="C41" t="s">
        <v>1603</v>
      </c>
    </row>
    <row r="42" spans="1:3" x14ac:dyDescent="0.2">
      <c r="A42" t="s">
        <v>1706</v>
      </c>
      <c r="B42" t="s">
        <v>125</v>
      </c>
      <c r="C42" t="s">
        <v>1707</v>
      </c>
    </row>
    <row r="43" spans="1:3" x14ac:dyDescent="0.2">
      <c r="A43" t="s">
        <v>1708</v>
      </c>
      <c r="B43" t="s">
        <v>413</v>
      </c>
      <c r="C43" t="s">
        <v>1709</v>
      </c>
    </row>
    <row r="44" spans="1:3" x14ac:dyDescent="0.2">
      <c r="A44" t="s">
        <v>1416</v>
      </c>
      <c r="B44" t="s">
        <v>1415</v>
      </c>
      <c r="C44" t="s">
        <v>1710</v>
      </c>
    </row>
    <row r="45" spans="1:3" x14ac:dyDescent="0.2">
      <c r="A45" t="s">
        <v>66</v>
      </c>
      <c r="B45" t="s">
        <v>65</v>
      </c>
      <c r="C45" t="s">
        <v>1605</v>
      </c>
    </row>
    <row r="46" spans="1:3" x14ac:dyDescent="0.2">
      <c r="A46" t="s">
        <v>464</v>
      </c>
      <c r="B46" t="s">
        <v>463</v>
      </c>
      <c r="C46" t="s">
        <v>1606</v>
      </c>
    </row>
    <row r="47" spans="1:3" x14ac:dyDescent="0.2">
      <c r="A47" t="s">
        <v>1711</v>
      </c>
      <c r="B47" t="s">
        <v>1712</v>
      </c>
      <c r="C47" t="s">
        <v>1713</v>
      </c>
    </row>
    <row r="48" spans="1:3" x14ac:dyDescent="0.2">
      <c r="A48" t="s">
        <v>1714</v>
      </c>
      <c r="B48" t="s">
        <v>1715</v>
      </c>
      <c r="C48" t="s">
        <v>1716</v>
      </c>
    </row>
    <row r="49" spans="1:3" x14ac:dyDescent="0.2">
      <c r="A49" t="s">
        <v>68</v>
      </c>
      <c r="B49" t="s">
        <v>67</v>
      </c>
      <c r="C49" t="s">
        <v>1607</v>
      </c>
    </row>
    <row r="50" spans="1:3" x14ac:dyDescent="0.2">
      <c r="A50" t="s">
        <v>1717</v>
      </c>
      <c r="B50" t="s">
        <v>885</v>
      </c>
      <c r="C50" t="s">
        <v>1718</v>
      </c>
    </row>
    <row r="51" spans="1:3" x14ac:dyDescent="0.2">
      <c r="A51" t="s">
        <v>1719</v>
      </c>
      <c r="B51" t="s">
        <v>405</v>
      </c>
      <c r="C51" t="s">
        <v>1720</v>
      </c>
    </row>
    <row r="52" spans="1:3" x14ac:dyDescent="0.2">
      <c r="A52" t="s">
        <v>1721</v>
      </c>
      <c r="B52" t="s">
        <v>420</v>
      </c>
      <c r="C52" t="s">
        <v>1722</v>
      </c>
    </row>
    <row r="53" spans="1:3" x14ac:dyDescent="0.2">
      <c r="A53" t="s">
        <v>1723</v>
      </c>
      <c r="B53" t="s">
        <v>444</v>
      </c>
      <c r="C53" t="s">
        <v>1724</v>
      </c>
    </row>
    <row r="54" spans="1:3" x14ac:dyDescent="0.2">
      <c r="A54" t="s">
        <v>476</v>
      </c>
      <c r="B54" t="s">
        <v>475</v>
      </c>
      <c r="C54" t="s">
        <v>1608</v>
      </c>
    </row>
    <row r="55" spans="1:3" x14ac:dyDescent="0.2">
      <c r="A55" t="s">
        <v>106</v>
      </c>
      <c r="B55" t="s">
        <v>105</v>
      </c>
      <c r="C55" t="s">
        <v>1621</v>
      </c>
    </row>
    <row r="56" spans="1:3" x14ac:dyDescent="0.2">
      <c r="A56" t="s">
        <v>483</v>
      </c>
      <c r="B56" t="s">
        <v>482</v>
      </c>
      <c r="C56" t="s">
        <v>1725</v>
      </c>
    </row>
    <row r="57" spans="1:3" x14ac:dyDescent="0.2">
      <c r="A57" t="s">
        <v>1726</v>
      </c>
      <c r="B57" t="s">
        <v>1727</v>
      </c>
      <c r="C57" t="s">
        <v>1728</v>
      </c>
    </row>
    <row r="58" spans="1:3" x14ac:dyDescent="0.2">
      <c r="A58" t="s">
        <v>70</v>
      </c>
      <c r="B58" t="s">
        <v>69</v>
      </c>
      <c r="C58" t="s">
        <v>1609</v>
      </c>
    </row>
    <row r="59" spans="1:3" x14ac:dyDescent="0.2">
      <c r="A59" t="s">
        <v>1729</v>
      </c>
      <c r="B59" t="s">
        <v>71</v>
      </c>
      <c r="C59" t="s">
        <v>1610</v>
      </c>
    </row>
    <row r="60" spans="1:3" x14ac:dyDescent="0.2">
      <c r="A60" t="s">
        <v>1730</v>
      </c>
      <c r="B60" t="s">
        <v>436</v>
      </c>
      <c r="C60" t="s">
        <v>1731</v>
      </c>
    </row>
    <row r="61" spans="1:3" x14ac:dyDescent="0.2">
      <c r="A61" t="s">
        <v>76</v>
      </c>
      <c r="B61" t="s">
        <v>75</v>
      </c>
      <c r="C61" t="s">
        <v>1612</v>
      </c>
    </row>
    <row r="62" spans="1:3" x14ac:dyDescent="0.2">
      <c r="A62" t="s">
        <v>508</v>
      </c>
      <c r="B62" t="s">
        <v>507</v>
      </c>
      <c r="C62" t="s">
        <v>1732</v>
      </c>
    </row>
    <row r="63" spans="1:3" x14ac:dyDescent="0.2">
      <c r="A63" t="s">
        <v>520</v>
      </c>
      <c r="B63" t="s">
        <v>519</v>
      </c>
      <c r="C63" t="s">
        <v>1733</v>
      </c>
    </row>
    <row r="64" spans="1:3" x14ac:dyDescent="0.2">
      <c r="A64" t="s">
        <v>1734</v>
      </c>
      <c r="B64" t="s">
        <v>77</v>
      </c>
      <c r="C64" t="s">
        <v>1735</v>
      </c>
    </row>
    <row r="65" spans="1:3" x14ac:dyDescent="0.2">
      <c r="A65" t="s">
        <v>82</v>
      </c>
      <c r="B65" t="s">
        <v>81</v>
      </c>
      <c r="C65" t="s">
        <v>1736</v>
      </c>
    </row>
    <row r="66" spans="1:3" x14ac:dyDescent="0.2">
      <c r="A66" t="s">
        <v>542</v>
      </c>
      <c r="B66" t="s">
        <v>541</v>
      </c>
      <c r="C66" t="s">
        <v>1737</v>
      </c>
    </row>
    <row r="67" spans="1:3" x14ac:dyDescent="0.2">
      <c r="A67" t="s">
        <v>184</v>
      </c>
      <c r="B67" t="s">
        <v>183</v>
      </c>
      <c r="C67" t="s">
        <v>1738</v>
      </c>
    </row>
    <row r="68" spans="1:3" x14ac:dyDescent="0.2">
      <c r="A68" t="s">
        <v>686</v>
      </c>
      <c r="B68" t="s">
        <v>685</v>
      </c>
      <c r="C68" t="s">
        <v>1739</v>
      </c>
    </row>
    <row r="69" spans="1:3" x14ac:dyDescent="0.2">
      <c r="A69" t="s">
        <v>548</v>
      </c>
      <c r="B69" t="s">
        <v>547</v>
      </c>
      <c r="C69" t="s">
        <v>1740</v>
      </c>
    </row>
    <row r="70" spans="1:3" x14ac:dyDescent="0.2">
      <c r="A70" t="s">
        <v>84</v>
      </c>
      <c r="B70" t="s">
        <v>83</v>
      </c>
      <c r="C70" t="s">
        <v>1615</v>
      </c>
    </row>
    <row r="71" spans="1:3" x14ac:dyDescent="0.2">
      <c r="A71" t="s">
        <v>1741</v>
      </c>
      <c r="B71" t="s">
        <v>1405</v>
      </c>
      <c r="C71" t="s">
        <v>1742</v>
      </c>
    </row>
    <row r="72" spans="1:3" x14ac:dyDescent="0.2">
      <c r="A72" t="s">
        <v>571</v>
      </c>
      <c r="B72" t="s">
        <v>570</v>
      </c>
      <c r="C72" t="s">
        <v>1743</v>
      </c>
    </row>
    <row r="73" spans="1:3" x14ac:dyDescent="0.2">
      <c r="A73" t="s">
        <v>1744</v>
      </c>
      <c r="B73" t="s">
        <v>586</v>
      </c>
      <c r="C73" t="s">
        <v>1745</v>
      </c>
    </row>
    <row r="74" spans="1:3" x14ac:dyDescent="0.2">
      <c r="A74" t="s">
        <v>1746</v>
      </c>
      <c r="B74" t="s">
        <v>593</v>
      </c>
      <c r="C74" t="s">
        <v>1747</v>
      </c>
    </row>
    <row r="75" spans="1:3" x14ac:dyDescent="0.2">
      <c r="A75" t="s">
        <v>582</v>
      </c>
      <c r="B75" t="s">
        <v>581</v>
      </c>
      <c r="C75" t="s">
        <v>1748</v>
      </c>
    </row>
    <row r="76" spans="1:3" x14ac:dyDescent="0.2">
      <c r="A76" t="s">
        <v>88</v>
      </c>
      <c r="B76" t="s">
        <v>87</v>
      </c>
      <c r="C76" t="s">
        <v>1617</v>
      </c>
    </row>
    <row r="77" spans="1:3" x14ac:dyDescent="0.2">
      <c r="A77" t="s">
        <v>90</v>
      </c>
      <c r="B77" t="s">
        <v>89</v>
      </c>
      <c r="C77" t="s">
        <v>1618</v>
      </c>
    </row>
    <row r="78" spans="1:3" x14ac:dyDescent="0.2">
      <c r="A78" t="s">
        <v>644</v>
      </c>
      <c r="B78" t="s">
        <v>643</v>
      </c>
      <c r="C78" t="s">
        <v>1749</v>
      </c>
    </row>
    <row r="79" spans="1:3" x14ac:dyDescent="0.2">
      <c r="A79" t="s">
        <v>1191</v>
      </c>
      <c r="B79" t="s">
        <v>1190</v>
      </c>
      <c r="C79" t="s">
        <v>1750</v>
      </c>
    </row>
    <row r="80" spans="1:3" x14ac:dyDescent="0.2">
      <c r="A80" t="s">
        <v>1751</v>
      </c>
      <c r="B80" t="s">
        <v>1752</v>
      </c>
      <c r="C80" t="s">
        <v>1753</v>
      </c>
    </row>
    <row r="81" spans="1:3" x14ac:dyDescent="0.2">
      <c r="A81" t="s">
        <v>612</v>
      </c>
      <c r="B81" t="s">
        <v>611</v>
      </c>
      <c r="C81" t="s">
        <v>1754</v>
      </c>
    </row>
    <row r="82" spans="1:3" x14ac:dyDescent="0.2">
      <c r="A82" t="s">
        <v>1755</v>
      </c>
      <c r="B82" t="s">
        <v>668</v>
      </c>
      <c r="C82" t="s">
        <v>1756</v>
      </c>
    </row>
    <row r="83" spans="1:3" x14ac:dyDescent="0.2">
      <c r="A83" t="s">
        <v>96</v>
      </c>
      <c r="B83" t="s">
        <v>95</v>
      </c>
      <c r="C83" t="s">
        <v>1757</v>
      </c>
    </row>
    <row r="84" spans="1:3" x14ac:dyDescent="0.2">
      <c r="A84" t="s">
        <v>74</v>
      </c>
      <c r="B84" t="s">
        <v>73</v>
      </c>
      <c r="C84" t="s">
        <v>1611</v>
      </c>
    </row>
    <row r="85" spans="1:3" x14ac:dyDescent="0.2">
      <c r="A85" t="s">
        <v>98</v>
      </c>
      <c r="B85" t="s">
        <v>97</v>
      </c>
      <c r="C85" t="s">
        <v>1758</v>
      </c>
    </row>
    <row r="86" spans="1:3" x14ac:dyDescent="0.2">
      <c r="A86" t="s">
        <v>660</v>
      </c>
      <c r="B86" t="s">
        <v>659</v>
      </c>
      <c r="C86" t="s">
        <v>1759</v>
      </c>
    </row>
    <row r="87" spans="1:3" x14ac:dyDescent="0.2">
      <c r="A87" t="s">
        <v>102</v>
      </c>
      <c r="B87" t="s">
        <v>101</v>
      </c>
      <c r="C87" t="s">
        <v>1620</v>
      </c>
    </row>
    <row r="88" spans="1:3" x14ac:dyDescent="0.2">
      <c r="A88" t="s">
        <v>665</v>
      </c>
      <c r="B88" t="s">
        <v>664</v>
      </c>
      <c r="C88" t="s">
        <v>1760</v>
      </c>
    </row>
    <row r="89" spans="1:3" x14ac:dyDescent="0.2">
      <c r="A89" t="s">
        <v>94</v>
      </c>
      <c r="B89" t="s">
        <v>93</v>
      </c>
      <c r="C89" t="s">
        <v>1761</v>
      </c>
    </row>
    <row r="90" spans="1:3" x14ac:dyDescent="0.2">
      <c r="A90" t="s">
        <v>682</v>
      </c>
      <c r="B90" t="s">
        <v>681</v>
      </c>
      <c r="C90" t="s">
        <v>1762</v>
      </c>
    </row>
    <row r="91" spans="1:3" x14ac:dyDescent="0.2">
      <c r="A91" t="s">
        <v>702</v>
      </c>
      <c r="B91" t="s">
        <v>701</v>
      </c>
      <c r="C91" t="s">
        <v>1763</v>
      </c>
    </row>
    <row r="92" spans="1:3" x14ac:dyDescent="0.2">
      <c r="A92" t="s">
        <v>696</v>
      </c>
      <c r="B92" t="s">
        <v>695</v>
      </c>
      <c r="C92" t="s">
        <v>1764</v>
      </c>
    </row>
    <row r="93" spans="1:3" x14ac:dyDescent="0.2">
      <c r="A93" t="s">
        <v>649</v>
      </c>
      <c r="B93" t="s">
        <v>648</v>
      </c>
      <c r="C93" t="s">
        <v>1765</v>
      </c>
    </row>
    <row r="94" spans="1:3" x14ac:dyDescent="0.2">
      <c r="A94" t="s">
        <v>100</v>
      </c>
      <c r="B94" t="s">
        <v>99</v>
      </c>
      <c r="C94" t="s">
        <v>1766</v>
      </c>
    </row>
    <row r="95" spans="1:3" x14ac:dyDescent="0.2">
      <c r="A95" t="s">
        <v>706</v>
      </c>
      <c r="B95" t="s">
        <v>705</v>
      </c>
      <c r="C95" t="s">
        <v>1767</v>
      </c>
    </row>
    <row r="96" spans="1:3" x14ac:dyDescent="0.2">
      <c r="A96" t="s">
        <v>711</v>
      </c>
      <c r="B96" t="s">
        <v>710</v>
      </c>
      <c r="C96" t="s">
        <v>1768</v>
      </c>
    </row>
    <row r="97" spans="1:3" x14ac:dyDescent="0.2">
      <c r="A97" t="s">
        <v>738</v>
      </c>
      <c r="B97" t="s">
        <v>737</v>
      </c>
      <c r="C97" t="s">
        <v>1769</v>
      </c>
    </row>
    <row r="98" spans="1:3" x14ac:dyDescent="0.2">
      <c r="A98" t="s">
        <v>1770</v>
      </c>
      <c r="B98" t="s">
        <v>1771</v>
      </c>
      <c r="C98" t="s">
        <v>1772</v>
      </c>
    </row>
    <row r="99" spans="1:3" x14ac:dyDescent="0.2">
      <c r="A99" t="s">
        <v>1773</v>
      </c>
      <c r="B99" t="s">
        <v>1774</v>
      </c>
      <c r="C99" t="s">
        <v>1775</v>
      </c>
    </row>
    <row r="100" spans="1:3" x14ac:dyDescent="0.2">
      <c r="A100" t="s">
        <v>727</v>
      </c>
      <c r="B100" t="s">
        <v>726</v>
      </c>
      <c r="C100" t="s">
        <v>1776</v>
      </c>
    </row>
    <row r="101" spans="1:3" x14ac:dyDescent="0.2">
      <c r="A101" t="s">
        <v>104</v>
      </c>
      <c r="B101" t="s">
        <v>103</v>
      </c>
      <c r="C101" t="s">
        <v>1777</v>
      </c>
    </row>
    <row r="102" spans="1:3" x14ac:dyDescent="0.2">
      <c r="A102" t="s">
        <v>108</v>
      </c>
      <c r="B102" t="s">
        <v>107</v>
      </c>
      <c r="C102" t="s">
        <v>1622</v>
      </c>
    </row>
    <row r="103" spans="1:3" x14ac:dyDescent="0.2">
      <c r="A103" t="s">
        <v>116</v>
      </c>
      <c r="B103" t="s">
        <v>115</v>
      </c>
      <c r="C103" t="s">
        <v>1626</v>
      </c>
    </row>
    <row r="104" spans="1:3" x14ac:dyDescent="0.2">
      <c r="A104" t="s">
        <v>114</v>
      </c>
      <c r="B104" t="s">
        <v>113</v>
      </c>
      <c r="C104" t="s">
        <v>1624</v>
      </c>
    </row>
    <row r="105" spans="1:3" x14ac:dyDescent="0.2">
      <c r="A105" t="s">
        <v>110</v>
      </c>
      <c r="B105" t="s">
        <v>109</v>
      </c>
      <c r="C105" t="s">
        <v>1623</v>
      </c>
    </row>
    <row r="106" spans="1:3" x14ac:dyDescent="0.2">
      <c r="A106" t="s">
        <v>1778</v>
      </c>
      <c r="B106" t="s">
        <v>807</v>
      </c>
      <c r="C106" t="s">
        <v>1779</v>
      </c>
    </row>
    <row r="107" spans="1:3" x14ac:dyDescent="0.2">
      <c r="A107" t="s">
        <v>797</v>
      </c>
      <c r="B107" t="s">
        <v>796</v>
      </c>
      <c r="C107" t="s">
        <v>1780</v>
      </c>
    </row>
    <row r="108" spans="1:3" x14ac:dyDescent="0.2">
      <c r="A108" t="s">
        <v>762</v>
      </c>
      <c r="B108" t="s">
        <v>761</v>
      </c>
      <c r="C108" t="s">
        <v>1625</v>
      </c>
    </row>
    <row r="109" spans="1:3" x14ac:dyDescent="0.2">
      <c r="A109" t="s">
        <v>1781</v>
      </c>
      <c r="B109" t="s">
        <v>1782</v>
      </c>
      <c r="C109" t="s">
        <v>1783</v>
      </c>
    </row>
    <row r="110" spans="1:3" x14ac:dyDescent="0.2">
      <c r="A110" t="s">
        <v>112</v>
      </c>
      <c r="B110" t="s">
        <v>111</v>
      </c>
      <c r="C110" t="s">
        <v>1627</v>
      </c>
    </row>
    <row r="111" spans="1:3" x14ac:dyDescent="0.2">
      <c r="A111" t="s">
        <v>824</v>
      </c>
      <c r="B111" t="s">
        <v>823</v>
      </c>
      <c r="C111" t="s">
        <v>1628</v>
      </c>
    </row>
    <row r="112" spans="1:3" x14ac:dyDescent="0.2">
      <c r="A112" t="s">
        <v>118</v>
      </c>
      <c r="B112" t="s">
        <v>117</v>
      </c>
      <c r="C112" t="s">
        <v>1784</v>
      </c>
    </row>
    <row r="113" spans="1:3" x14ac:dyDescent="0.2">
      <c r="A113" t="s">
        <v>120</v>
      </c>
      <c r="B113" t="s">
        <v>119</v>
      </c>
      <c r="C113" t="s">
        <v>1629</v>
      </c>
    </row>
    <row r="114" spans="1:3" x14ac:dyDescent="0.2">
      <c r="A114" t="s">
        <v>840</v>
      </c>
      <c r="B114" t="s">
        <v>839</v>
      </c>
      <c r="C114" t="s">
        <v>1785</v>
      </c>
    </row>
    <row r="115" spans="1:3" x14ac:dyDescent="0.2">
      <c r="A115" t="s">
        <v>846</v>
      </c>
      <c r="B115" t="s">
        <v>845</v>
      </c>
      <c r="C115" t="s">
        <v>1786</v>
      </c>
    </row>
    <row r="116" spans="1:3" x14ac:dyDescent="0.2">
      <c r="A116" t="s">
        <v>911</v>
      </c>
      <c r="B116" t="s">
        <v>910</v>
      </c>
      <c r="C116" t="s">
        <v>1787</v>
      </c>
    </row>
    <row r="117" spans="1:3" x14ac:dyDescent="0.2">
      <c r="A117" t="s">
        <v>122</v>
      </c>
      <c r="B117" t="s">
        <v>121</v>
      </c>
      <c r="C117" t="s">
        <v>1788</v>
      </c>
    </row>
    <row r="118" spans="1:3" x14ac:dyDescent="0.2">
      <c r="A118" t="s">
        <v>882</v>
      </c>
      <c r="B118" t="s">
        <v>881</v>
      </c>
      <c r="C118" t="s">
        <v>1789</v>
      </c>
    </row>
    <row r="119" spans="1:3" x14ac:dyDescent="0.2">
      <c r="A119" t="s">
        <v>1790</v>
      </c>
      <c r="B119" t="s">
        <v>1791</v>
      </c>
      <c r="C119" t="s">
        <v>1792</v>
      </c>
    </row>
    <row r="120" spans="1:3" x14ac:dyDescent="0.2">
      <c r="A120" t="s">
        <v>1793</v>
      </c>
      <c r="B120" t="s">
        <v>123</v>
      </c>
      <c r="C120" t="s">
        <v>1630</v>
      </c>
    </row>
    <row r="121" spans="1:3" x14ac:dyDescent="0.2">
      <c r="A121" t="s">
        <v>902</v>
      </c>
      <c r="B121" t="s">
        <v>901</v>
      </c>
      <c r="C121" t="s">
        <v>1794</v>
      </c>
    </row>
    <row r="122" spans="1:3" x14ac:dyDescent="0.2">
      <c r="A122" t="s">
        <v>863</v>
      </c>
      <c r="B122" t="s">
        <v>862</v>
      </c>
      <c r="C122" t="s">
        <v>1795</v>
      </c>
    </row>
    <row r="123" spans="1:3" x14ac:dyDescent="0.2">
      <c r="A123" t="s">
        <v>1796</v>
      </c>
      <c r="B123" t="s">
        <v>918</v>
      </c>
      <c r="C123" t="s">
        <v>1797</v>
      </c>
    </row>
    <row r="124" spans="1:3" x14ac:dyDescent="0.2">
      <c r="A124" t="s">
        <v>132</v>
      </c>
      <c r="B124" t="s">
        <v>131</v>
      </c>
      <c r="C124" t="s">
        <v>1633</v>
      </c>
    </row>
    <row r="125" spans="1:3" x14ac:dyDescent="0.2">
      <c r="A125" t="s">
        <v>926</v>
      </c>
      <c r="B125" t="s">
        <v>925</v>
      </c>
      <c r="C125" t="s">
        <v>1798</v>
      </c>
    </row>
    <row r="126" spans="1:3" x14ac:dyDescent="0.2">
      <c r="A126" t="s">
        <v>958</v>
      </c>
      <c r="B126" t="s">
        <v>957</v>
      </c>
      <c r="C126" t="s">
        <v>1799</v>
      </c>
    </row>
    <row r="127" spans="1:3" x14ac:dyDescent="0.2">
      <c r="A127" t="s">
        <v>951</v>
      </c>
      <c r="B127" t="s">
        <v>950</v>
      </c>
      <c r="C127" t="s">
        <v>1800</v>
      </c>
    </row>
    <row r="128" spans="1:3" x14ac:dyDescent="0.2">
      <c r="A128" t="s">
        <v>981</v>
      </c>
      <c r="B128" t="s">
        <v>980</v>
      </c>
      <c r="C128" t="s">
        <v>1801</v>
      </c>
    </row>
    <row r="129" spans="1:3" x14ac:dyDescent="0.2">
      <c r="A129" t="s">
        <v>936</v>
      </c>
      <c r="B129" t="s">
        <v>935</v>
      </c>
      <c r="C129" t="s">
        <v>1802</v>
      </c>
    </row>
    <row r="130" spans="1:3" x14ac:dyDescent="0.2">
      <c r="A130" t="s">
        <v>128</v>
      </c>
      <c r="B130" t="s">
        <v>127</v>
      </c>
      <c r="C130" t="s">
        <v>1631</v>
      </c>
    </row>
    <row r="131" spans="1:3" x14ac:dyDescent="0.2">
      <c r="A131" t="s">
        <v>130</v>
      </c>
      <c r="B131" t="s">
        <v>129</v>
      </c>
      <c r="C131" t="s">
        <v>1632</v>
      </c>
    </row>
    <row r="132" spans="1:3" x14ac:dyDescent="0.2">
      <c r="A132" t="s">
        <v>1803</v>
      </c>
      <c r="B132" t="s">
        <v>135</v>
      </c>
      <c r="C132" t="s">
        <v>1804</v>
      </c>
    </row>
    <row r="133" spans="1:3" x14ac:dyDescent="0.2">
      <c r="A133" t="s">
        <v>1009</v>
      </c>
      <c r="B133" t="s">
        <v>1008</v>
      </c>
      <c r="C133" t="s">
        <v>1805</v>
      </c>
    </row>
    <row r="134" spans="1:3" x14ac:dyDescent="0.2">
      <c r="A134" t="s">
        <v>1078</v>
      </c>
      <c r="B134" t="s">
        <v>1077</v>
      </c>
      <c r="C134" t="s">
        <v>1806</v>
      </c>
    </row>
    <row r="135" spans="1:3" x14ac:dyDescent="0.2">
      <c r="A135" t="s">
        <v>144</v>
      </c>
      <c r="B135" t="s">
        <v>143</v>
      </c>
      <c r="C135" t="s">
        <v>1807</v>
      </c>
    </row>
    <row r="136" spans="1:3" x14ac:dyDescent="0.2">
      <c r="A136" t="s">
        <v>1073</v>
      </c>
      <c r="B136" t="s">
        <v>1072</v>
      </c>
      <c r="C136" t="s">
        <v>1808</v>
      </c>
    </row>
    <row r="137" spans="1:3" x14ac:dyDescent="0.2">
      <c r="A137" t="s">
        <v>134</v>
      </c>
      <c r="B137" t="s">
        <v>133</v>
      </c>
      <c r="C137" t="s">
        <v>1809</v>
      </c>
    </row>
    <row r="138" spans="1:3" x14ac:dyDescent="0.2">
      <c r="A138" t="s">
        <v>138</v>
      </c>
      <c r="B138" t="s">
        <v>137</v>
      </c>
      <c r="C138" t="s">
        <v>1636</v>
      </c>
    </row>
    <row r="139" spans="1:3" x14ac:dyDescent="0.2">
      <c r="A139" t="s">
        <v>1810</v>
      </c>
      <c r="B139" t="s">
        <v>1014</v>
      </c>
      <c r="C139" t="s">
        <v>1811</v>
      </c>
    </row>
    <row r="140" spans="1:3" x14ac:dyDescent="0.2">
      <c r="A140" t="s">
        <v>1049</v>
      </c>
      <c r="B140" t="s">
        <v>1048</v>
      </c>
      <c r="C140" t="s">
        <v>1812</v>
      </c>
    </row>
    <row r="141" spans="1:3" x14ac:dyDescent="0.2">
      <c r="A141" t="s">
        <v>1055</v>
      </c>
      <c r="B141" t="s">
        <v>1054</v>
      </c>
      <c r="C141" t="s">
        <v>1813</v>
      </c>
    </row>
    <row r="142" spans="1:3" x14ac:dyDescent="0.2">
      <c r="A142" t="s">
        <v>140</v>
      </c>
      <c r="B142" t="s">
        <v>139</v>
      </c>
      <c r="C142" t="s">
        <v>1814</v>
      </c>
    </row>
    <row r="143" spans="1:3" x14ac:dyDescent="0.2">
      <c r="A143" t="s">
        <v>1815</v>
      </c>
      <c r="B143" t="s">
        <v>1816</v>
      </c>
      <c r="C143" t="s">
        <v>1817</v>
      </c>
    </row>
    <row r="144" spans="1:3" x14ac:dyDescent="0.2">
      <c r="A144" t="s">
        <v>142</v>
      </c>
      <c r="B144" t="s">
        <v>141</v>
      </c>
      <c r="C144" t="s">
        <v>1634</v>
      </c>
    </row>
    <row r="145" spans="1:3" x14ac:dyDescent="0.2">
      <c r="A145" t="s">
        <v>1818</v>
      </c>
      <c r="B145" t="s">
        <v>590</v>
      </c>
      <c r="C145" t="s">
        <v>1819</v>
      </c>
    </row>
    <row r="146" spans="1:3" x14ac:dyDescent="0.2">
      <c r="A146" t="s">
        <v>1820</v>
      </c>
      <c r="B146" t="s">
        <v>996</v>
      </c>
      <c r="C146" t="s">
        <v>1821</v>
      </c>
    </row>
    <row r="147" spans="1:3" x14ac:dyDescent="0.2">
      <c r="A147" t="s">
        <v>993</v>
      </c>
      <c r="B147" t="s">
        <v>992</v>
      </c>
      <c r="C147" t="s">
        <v>1822</v>
      </c>
    </row>
    <row r="148" spans="1:3" x14ac:dyDescent="0.2">
      <c r="A148" t="s">
        <v>1035</v>
      </c>
      <c r="B148" t="s">
        <v>1034</v>
      </c>
      <c r="C148" t="s">
        <v>1823</v>
      </c>
    </row>
    <row r="149" spans="1:3" x14ac:dyDescent="0.2">
      <c r="A149" t="s">
        <v>1003</v>
      </c>
      <c r="B149" t="s">
        <v>1002</v>
      </c>
      <c r="C149" t="s">
        <v>1824</v>
      </c>
    </row>
    <row r="150" spans="1:3" x14ac:dyDescent="0.2">
      <c r="A150" t="s">
        <v>1061</v>
      </c>
      <c r="B150" t="s">
        <v>1060</v>
      </c>
      <c r="C150" t="s">
        <v>1825</v>
      </c>
    </row>
    <row r="151" spans="1:3" x14ac:dyDescent="0.2">
      <c r="A151" t="s">
        <v>986</v>
      </c>
      <c r="B151" t="s">
        <v>985</v>
      </c>
      <c r="C151" t="s">
        <v>1826</v>
      </c>
    </row>
    <row r="152" spans="1:3" x14ac:dyDescent="0.2">
      <c r="A152" t="s">
        <v>1099</v>
      </c>
      <c r="B152" t="s">
        <v>1098</v>
      </c>
      <c r="C152" t="s">
        <v>1827</v>
      </c>
    </row>
    <row r="153" spans="1:3" x14ac:dyDescent="0.2">
      <c r="A153" t="s">
        <v>1028</v>
      </c>
      <c r="B153" t="s">
        <v>1027</v>
      </c>
      <c r="C153" t="s">
        <v>1828</v>
      </c>
    </row>
    <row r="154" spans="1:3" x14ac:dyDescent="0.2">
      <c r="A154" t="s">
        <v>146</v>
      </c>
      <c r="B154" t="s">
        <v>145</v>
      </c>
      <c r="C154" t="s">
        <v>1829</v>
      </c>
    </row>
    <row r="155" spans="1:3" x14ac:dyDescent="0.2">
      <c r="A155" t="s">
        <v>1830</v>
      </c>
      <c r="B155" t="s">
        <v>1831</v>
      </c>
      <c r="C155" t="s">
        <v>1832</v>
      </c>
    </row>
    <row r="156" spans="1:3" x14ac:dyDescent="0.2">
      <c r="A156" t="s">
        <v>1161</v>
      </c>
      <c r="B156" t="s">
        <v>1160</v>
      </c>
      <c r="C156" t="s">
        <v>1833</v>
      </c>
    </row>
    <row r="157" spans="1:3" x14ac:dyDescent="0.2">
      <c r="A157" t="s">
        <v>1834</v>
      </c>
      <c r="B157" t="s">
        <v>151</v>
      </c>
      <c r="C157" t="s">
        <v>1637</v>
      </c>
    </row>
    <row r="158" spans="1:3" x14ac:dyDescent="0.2">
      <c r="A158" t="s">
        <v>1109</v>
      </c>
      <c r="B158" t="s">
        <v>1108</v>
      </c>
      <c r="C158" t="s">
        <v>1835</v>
      </c>
    </row>
    <row r="159" spans="1:3" x14ac:dyDescent="0.2">
      <c r="A159" t="s">
        <v>156</v>
      </c>
      <c r="B159" t="s">
        <v>155</v>
      </c>
      <c r="C159" t="s">
        <v>1639</v>
      </c>
    </row>
    <row r="160" spans="1:3" x14ac:dyDescent="0.2">
      <c r="A160" t="s">
        <v>150</v>
      </c>
      <c r="B160" t="s">
        <v>149</v>
      </c>
      <c r="C160" t="s">
        <v>1836</v>
      </c>
    </row>
    <row r="161" spans="1:3" x14ac:dyDescent="0.2">
      <c r="A161" t="s">
        <v>1837</v>
      </c>
      <c r="B161" t="s">
        <v>1112</v>
      </c>
      <c r="C161" t="s">
        <v>1838</v>
      </c>
    </row>
    <row r="162" spans="1:3" x14ac:dyDescent="0.2">
      <c r="A162" t="s">
        <v>148</v>
      </c>
      <c r="B162" t="s">
        <v>147</v>
      </c>
      <c r="C162" t="s">
        <v>1839</v>
      </c>
    </row>
    <row r="163" spans="1:3" x14ac:dyDescent="0.2">
      <c r="A163" t="s">
        <v>1167</v>
      </c>
      <c r="B163" t="s">
        <v>1166</v>
      </c>
      <c r="C163" t="s">
        <v>1840</v>
      </c>
    </row>
    <row r="164" spans="1:3" x14ac:dyDescent="0.2">
      <c r="A164" t="s">
        <v>1119</v>
      </c>
      <c r="B164" t="s">
        <v>1118</v>
      </c>
      <c r="C164" t="s">
        <v>1841</v>
      </c>
    </row>
    <row r="165" spans="1:3" x14ac:dyDescent="0.2">
      <c r="A165" t="s">
        <v>1842</v>
      </c>
      <c r="B165" t="s">
        <v>1045</v>
      </c>
      <c r="C165" t="s">
        <v>1843</v>
      </c>
    </row>
    <row r="166" spans="1:3" x14ac:dyDescent="0.2">
      <c r="A166" t="s">
        <v>154</v>
      </c>
      <c r="B166" t="s">
        <v>153</v>
      </c>
      <c r="C166" t="s">
        <v>1638</v>
      </c>
    </row>
    <row r="167" spans="1:3" x14ac:dyDescent="0.2">
      <c r="A167" t="s">
        <v>1176</v>
      </c>
      <c r="B167" t="s">
        <v>1175</v>
      </c>
      <c r="C167" t="s">
        <v>1844</v>
      </c>
    </row>
    <row r="168" spans="1:3" x14ac:dyDescent="0.2">
      <c r="A168" t="s">
        <v>1207</v>
      </c>
      <c r="B168" t="s">
        <v>1206</v>
      </c>
      <c r="C168" t="s">
        <v>1845</v>
      </c>
    </row>
    <row r="169" spans="1:3" x14ac:dyDescent="0.2">
      <c r="A169" t="s">
        <v>1243</v>
      </c>
      <c r="B169" t="s">
        <v>1242</v>
      </c>
      <c r="C169" t="s">
        <v>1846</v>
      </c>
    </row>
    <row r="170" spans="1:3" x14ac:dyDescent="0.2">
      <c r="A170" t="s">
        <v>1847</v>
      </c>
      <c r="B170" t="s">
        <v>1232</v>
      </c>
      <c r="C170" t="s">
        <v>1848</v>
      </c>
    </row>
    <row r="171" spans="1:3" x14ac:dyDescent="0.2">
      <c r="A171" t="s">
        <v>158</v>
      </c>
      <c r="B171" t="s">
        <v>157</v>
      </c>
      <c r="C171" t="s">
        <v>1849</v>
      </c>
    </row>
    <row r="172" spans="1:3" x14ac:dyDescent="0.2">
      <c r="A172" t="s">
        <v>1196</v>
      </c>
      <c r="B172" t="s">
        <v>1195</v>
      </c>
      <c r="C172" t="s">
        <v>1850</v>
      </c>
    </row>
    <row r="173" spans="1:3" x14ac:dyDescent="0.2">
      <c r="A173" t="s">
        <v>1246</v>
      </c>
      <c r="B173" t="s">
        <v>1245</v>
      </c>
      <c r="C173" t="s">
        <v>1851</v>
      </c>
    </row>
    <row r="174" spans="1:3" x14ac:dyDescent="0.2">
      <c r="A174" t="s">
        <v>160</v>
      </c>
      <c r="B174" t="s">
        <v>159</v>
      </c>
      <c r="C174" t="s">
        <v>1640</v>
      </c>
    </row>
    <row r="175" spans="1:3" x14ac:dyDescent="0.2">
      <c r="A175" t="s">
        <v>1852</v>
      </c>
      <c r="B175" t="s">
        <v>161</v>
      </c>
      <c r="C175" t="s">
        <v>1853</v>
      </c>
    </row>
    <row r="176" spans="1:3" x14ac:dyDescent="0.2">
      <c r="A176" t="s">
        <v>1854</v>
      </c>
      <c r="B176" t="s">
        <v>1855</v>
      </c>
      <c r="C176" t="s">
        <v>1856</v>
      </c>
    </row>
    <row r="177" spans="1:3" x14ac:dyDescent="0.2">
      <c r="A177" t="s">
        <v>164</v>
      </c>
      <c r="B177" t="s">
        <v>163</v>
      </c>
      <c r="C177" t="s">
        <v>1641</v>
      </c>
    </row>
    <row r="178" spans="1:3" x14ac:dyDescent="0.2">
      <c r="A178" t="s">
        <v>168</v>
      </c>
      <c r="B178" t="s">
        <v>167</v>
      </c>
      <c r="C178" t="s">
        <v>1642</v>
      </c>
    </row>
    <row r="179" spans="1:3" x14ac:dyDescent="0.2">
      <c r="A179" t="s">
        <v>166</v>
      </c>
      <c r="B179" t="s">
        <v>165</v>
      </c>
      <c r="C179" t="s">
        <v>1857</v>
      </c>
    </row>
    <row r="180" spans="1:3" x14ac:dyDescent="0.2">
      <c r="A180" t="s">
        <v>1253</v>
      </c>
      <c r="B180" t="s">
        <v>1252</v>
      </c>
      <c r="C180" t="s">
        <v>1858</v>
      </c>
    </row>
    <row r="181" spans="1:3" x14ac:dyDescent="0.2">
      <c r="A181" t="s">
        <v>1859</v>
      </c>
      <c r="B181" t="s">
        <v>1017</v>
      </c>
      <c r="C181" t="s">
        <v>1635</v>
      </c>
    </row>
    <row r="182" spans="1:3" x14ac:dyDescent="0.2">
      <c r="A182" t="s">
        <v>170</v>
      </c>
      <c r="B182" t="s">
        <v>169</v>
      </c>
      <c r="C182" t="s">
        <v>1643</v>
      </c>
    </row>
    <row r="183" spans="1:3" x14ac:dyDescent="0.2">
      <c r="A183" t="s">
        <v>1860</v>
      </c>
      <c r="B183" t="s">
        <v>1273</v>
      </c>
      <c r="C183" t="s">
        <v>1644</v>
      </c>
    </row>
    <row r="184" spans="1:3" x14ac:dyDescent="0.2">
      <c r="A184" t="s">
        <v>1290</v>
      </c>
      <c r="B184" t="s">
        <v>1289</v>
      </c>
      <c r="C184" t="s">
        <v>1861</v>
      </c>
    </row>
    <row r="185" spans="1:3" x14ac:dyDescent="0.2">
      <c r="A185" t="s">
        <v>1862</v>
      </c>
      <c r="B185" t="s">
        <v>1257</v>
      </c>
      <c r="C185" t="s">
        <v>1863</v>
      </c>
    </row>
    <row r="186" spans="1:3" x14ac:dyDescent="0.2">
      <c r="A186" t="s">
        <v>1864</v>
      </c>
      <c r="B186" t="s">
        <v>1865</v>
      </c>
      <c r="C186" t="s">
        <v>1866</v>
      </c>
    </row>
    <row r="187" spans="1:3" x14ac:dyDescent="0.2">
      <c r="A187" t="s">
        <v>1867</v>
      </c>
      <c r="B187" t="s">
        <v>1868</v>
      </c>
      <c r="C187" t="s">
        <v>1869</v>
      </c>
    </row>
    <row r="188" spans="1:3" x14ac:dyDescent="0.2">
      <c r="A188" t="s">
        <v>1870</v>
      </c>
      <c r="B188" t="s">
        <v>889</v>
      </c>
      <c r="C188" t="s">
        <v>1871</v>
      </c>
    </row>
    <row r="189" spans="1:3" x14ac:dyDescent="0.2">
      <c r="A189" t="s">
        <v>1872</v>
      </c>
      <c r="B189" t="s">
        <v>930</v>
      </c>
      <c r="C189" t="s">
        <v>1873</v>
      </c>
    </row>
    <row r="190" spans="1:3" x14ac:dyDescent="0.2">
      <c r="A190" t="s">
        <v>1874</v>
      </c>
      <c r="B190" t="s">
        <v>1875</v>
      </c>
      <c r="C190" t="s">
        <v>1876</v>
      </c>
    </row>
    <row r="191" spans="1:3" x14ac:dyDescent="0.2">
      <c r="A191" t="s">
        <v>1877</v>
      </c>
      <c r="B191" t="s">
        <v>1227</v>
      </c>
      <c r="C191" t="s">
        <v>1878</v>
      </c>
    </row>
    <row r="192" spans="1:3" x14ac:dyDescent="0.2">
      <c r="A192" t="s">
        <v>1879</v>
      </c>
      <c r="B192" t="s">
        <v>1523</v>
      </c>
      <c r="C192" t="s">
        <v>1880</v>
      </c>
    </row>
    <row r="193" spans="1:3" x14ac:dyDescent="0.2">
      <c r="A193" t="s">
        <v>1556</v>
      </c>
      <c r="B193" t="s">
        <v>1555</v>
      </c>
      <c r="C193" t="s">
        <v>1881</v>
      </c>
    </row>
    <row r="194" spans="1:3" x14ac:dyDescent="0.2">
      <c r="A194" t="s">
        <v>1359</v>
      </c>
      <c r="B194" t="s">
        <v>1358</v>
      </c>
      <c r="C194" t="s">
        <v>1882</v>
      </c>
    </row>
    <row r="195" spans="1:3" x14ac:dyDescent="0.2">
      <c r="A195" t="s">
        <v>1391</v>
      </c>
      <c r="B195" t="s">
        <v>1390</v>
      </c>
      <c r="C195" t="s">
        <v>1883</v>
      </c>
    </row>
    <row r="196" spans="1:3" x14ac:dyDescent="0.2">
      <c r="A196" t="s">
        <v>1297</v>
      </c>
      <c r="B196" t="s">
        <v>1296</v>
      </c>
      <c r="C196" t="s">
        <v>1645</v>
      </c>
    </row>
    <row r="197" spans="1:3" x14ac:dyDescent="0.2">
      <c r="A197" t="s">
        <v>1363</v>
      </c>
      <c r="B197" t="s">
        <v>1362</v>
      </c>
      <c r="C197" t="s">
        <v>1884</v>
      </c>
    </row>
    <row r="198" spans="1:3" x14ac:dyDescent="0.2">
      <c r="A198" t="s">
        <v>172</v>
      </c>
      <c r="B198" t="s">
        <v>171</v>
      </c>
      <c r="C198" t="s">
        <v>1885</v>
      </c>
    </row>
    <row r="199" spans="1:3" x14ac:dyDescent="0.2">
      <c r="A199" t="s">
        <v>1310</v>
      </c>
      <c r="B199" t="s">
        <v>1309</v>
      </c>
      <c r="C199" t="s">
        <v>1886</v>
      </c>
    </row>
    <row r="200" spans="1:3" x14ac:dyDescent="0.2">
      <c r="A200" t="s">
        <v>1350</v>
      </c>
      <c r="B200" t="s">
        <v>1349</v>
      </c>
      <c r="C200" t="s">
        <v>1887</v>
      </c>
    </row>
    <row r="201" spans="1:3" x14ac:dyDescent="0.2">
      <c r="A201" t="s">
        <v>178</v>
      </c>
      <c r="B201" t="s">
        <v>177</v>
      </c>
      <c r="C201" t="s">
        <v>1888</v>
      </c>
    </row>
    <row r="202" spans="1:3" x14ac:dyDescent="0.2">
      <c r="A202" t="s">
        <v>1889</v>
      </c>
      <c r="B202" t="s">
        <v>1890</v>
      </c>
      <c r="C202" t="s">
        <v>1891</v>
      </c>
    </row>
    <row r="203" spans="1:3" x14ac:dyDescent="0.2">
      <c r="A203" t="s">
        <v>182</v>
      </c>
      <c r="B203" t="s">
        <v>181</v>
      </c>
      <c r="C203" t="s">
        <v>1646</v>
      </c>
    </row>
    <row r="204" spans="1:3" x14ac:dyDescent="0.2">
      <c r="A204" t="s">
        <v>180</v>
      </c>
      <c r="B204" t="s">
        <v>179</v>
      </c>
      <c r="C204" t="s">
        <v>1647</v>
      </c>
    </row>
    <row r="205" spans="1:3" x14ac:dyDescent="0.2">
      <c r="A205" t="s">
        <v>1306</v>
      </c>
      <c r="B205" t="s">
        <v>1305</v>
      </c>
      <c r="C205" t="s">
        <v>1892</v>
      </c>
    </row>
    <row r="206" spans="1:3" x14ac:dyDescent="0.2">
      <c r="A206" t="s">
        <v>1369</v>
      </c>
      <c r="B206" t="s">
        <v>1368</v>
      </c>
      <c r="C206" t="s">
        <v>1893</v>
      </c>
    </row>
    <row r="207" spans="1:3" x14ac:dyDescent="0.2">
      <c r="A207" t="s">
        <v>204</v>
      </c>
      <c r="B207" t="s">
        <v>203</v>
      </c>
      <c r="C207" t="s">
        <v>1651</v>
      </c>
    </row>
    <row r="208" spans="1:3" x14ac:dyDescent="0.2">
      <c r="A208" t="s">
        <v>1894</v>
      </c>
      <c r="B208" t="s">
        <v>1895</v>
      </c>
      <c r="C208" t="s">
        <v>1896</v>
      </c>
    </row>
    <row r="209" spans="1:3" x14ac:dyDescent="0.2">
      <c r="A209" t="s">
        <v>1385</v>
      </c>
      <c r="B209" t="s">
        <v>1384</v>
      </c>
      <c r="C209" t="s">
        <v>1897</v>
      </c>
    </row>
    <row r="210" spans="1:3" x14ac:dyDescent="0.2">
      <c r="A210" t="s">
        <v>86</v>
      </c>
      <c r="B210" t="s">
        <v>85</v>
      </c>
      <c r="C210" t="s">
        <v>1614</v>
      </c>
    </row>
    <row r="211" spans="1:3" x14ac:dyDescent="0.2">
      <c r="A211" t="s">
        <v>943</v>
      </c>
      <c r="B211" t="s">
        <v>942</v>
      </c>
      <c r="C211" t="s">
        <v>1898</v>
      </c>
    </row>
    <row r="212" spans="1:3" x14ac:dyDescent="0.2">
      <c r="A212" t="s">
        <v>1899</v>
      </c>
      <c r="B212" t="s">
        <v>173</v>
      </c>
      <c r="C212" t="s">
        <v>1900</v>
      </c>
    </row>
    <row r="213" spans="1:3" x14ac:dyDescent="0.2">
      <c r="A213" t="s">
        <v>1379</v>
      </c>
      <c r="B213" t="s">
        <v>1378</v>
      </c>
      <c r="C213" t="s">
        <v>1901</v>
      </c>
    </row>
    <row r="214" spans="1:3" x14ac:dyDescent="0.2">
      <c r="A214" t="s">
        <v>1902</v>
      </c>
      <c r="B214" t="s">
        <v>1903</v>
      </c>
      <c r="C214" t="s">
        <v>1904</v>
      </c>
    </row>
    <row r="215" spans="1:3" x14ac:dyDescent="0.2">
      <c r="A215" t="s">
        <v>176</v>
      </c>
      <c r="B215" t="s">
        <v>175</v>
      </c>
      <c r="C215" t="s">
        <v>1648</v>
      </c>
    </row>
    <row r="216" spans="1:3" x14ac:dyDescent="0.2">
      <c r="A216" t="s">
        <v>64</v>
      </c>
      <c r="B216" t="s">
        <v>63</v>
      </c>
      <c r="C216" t="s">
        <v>1604</v>
      </c>
    </row>
    <row r="217" spans="1:3" x14ac:dyDescent="0.2">
      <c r="A217" t="s">
        <v>1905</v>
      </c>
      <c r="B217" t="s">
        <v>1400</v>
      </c>
      <c r="C217" t="s">
        <v>1906</v>
      </c>
    </row>
    <row r="218" spans="1:3" x14ac:dyDescent="0.2">
      <c r="A218" t="s">
        <v>1907</v>
      </c>
      <c r="B218" t="s">
        <v>191</v>
      </c>
      <c r="C218" t="s">
        <v>1908</v>
      </c>
    </row>
    <row r="219" spans="1:3" x14ac:dyDescent="0.2">
      <c r="A219" t="s">
        <v>1434</v>
      </c>
      <c r="B219" t="s">
        <v>1433</v>
      </c>
      <c r="C219" t="s">
        <v>1909</v>
      </c>
    </row>
    <row r="220" spans="1:3" x14ac:dyDescent="0.2">
      <c r="A220" t="s">
        <v>1910</v>
      </c>
      <c r="B220" t="s">
        <v>193</v>
      </c>
      <c r="C220" t="s">
        <v>1911</v>
      </c>
    </row>
    <row r="221" spans="1:3" x14ac:dyDescent="0.2">
      <c r="A221" t="s">
        <v>186</v>
      </c>
      <c r="B221" t="s">
        <v>185</v>
      </c>
      <c r="C221" t="s">
        <v>1912</v>
      </c>
    </row>
    <row r="222" spans="1:3" x14ac:dyDescent="0.2">
      <c r="A222" t="s">
        <v>1913</v>
      </c>
      <c r="B222" t="s">
        <v>1441</v>
      </c>
      <c r="C222" t="s">
        <v>1914</v>
      </c>
    </row>
    <row r="223" spans="1:3" x14ac:dyDescent="0.2">
      <c r="A223" t="s">
        <v>1421</v>
      </c>
      <c r="B223" t="s">
        <v>1420</v>
      </c>
      <c r="C223" t="s">
        <v>1915</v>
      </c>
    </row>
    <row r="224" spans="1:3" x14ac:dyDescent="0.2">
      <c r="A224" t="s">
        <v>1916</v>
      </c>
      <c r="B224" t="s">
        <v>1917</v>
      </c>
      <c r="C224" t="s">
        <v>1918</v>
      </c>
    </row>
    <row r="225" spans="1:3" x14ac:dyDescent="0.2">
      <c r="A225" t="s">
        <v>1456</v>
      </c>
      <c r="B225" t="s">
        <v>1455</v>
      </c>
      <c r="C225" t="s">
        <v>1919</v>
      </c>
    </row>
    <row r="226" spans="1:3" x14ac:dyDescent="0.2">
      <c r="A226" t="s">
        <v>190</v>
      </c>
      <c r="B226" t="s">
        <v>189</v>
      </c>
      <c r="C226" t="s">
        <v>1920</v>
      </c>
    </row>
    <row r="227" spans="1:3" x14ac:dyDescent="0.2">
      <c r="A227" t="s">
        <v>188</v>
      </c>
      <c r="B227" t="s">
        <v>187</v>
      </c>
      <c r="C227" t="s">
        <v>1921</v>
      </c>
    </row>
    <row r="228" spans="1:3" x14ac:dyDescent="0.2">
      <c r="A228" t="s">
        <v>1462</v>
      </c>
      <c r="B228" t="s">
        <v>1461</v>
      </c>
      <c r="C228" t="s">
        <v>1649</v>
      </c>
    </row>
    <row r="229" spans="1:3" x14ac:dyDescent="0.2">
      <c r="A229" t="s">
        <v>1448</v>
      </c>
      <c r="B229" t="s">
        <v>1447</v>
      </c>
      <c r="C229" t="s">
        <v>1922</v>
      </c>
    </row>
    <row r="230" spans="1:3" x14ac:dyDescent="0.2">
      <c r="A230" t="s">
        <v>1923</v>
      </c>
      <c r="B230" t="s">
        <v>1409</v>
      </c>
      <c r="C230" t="s">
        <v>1924</v>
      </c>
    </row>
    <row r="231" spans="1:3" x14ac:dyDescent="0.2">
      <c r="A231" t="s">
        <v>1471</v>
      </c>
      <c r="B231" t="s">
        <v>1470</v>
      </c>
      <c r="C231" t="s">
        <v>1925</v>
      </c>
    </row>
    <row r="232" spans="1:3" x14ac:dyDescent="0.2">
      <c r="A232" t="s">
        <v>196</v>
      </c>
      <c r="B232" t="s">
        <v>195</v>
      </c>
      <c r="C232" t="s">
        <v>1926</v>
      </c>
    </row>
    <row r="233" spans="1:3" x14ac:dyDescent="0.2">
      <c r="A233" t="s">
        <v>1491</v>
      </c>
      <c r="B233" t="s">
        <v>1490</v>
      </c>
      <c r="C233" t="s">
        <v>1927</v>
      </c>
    </row>
    <row r="234" spans="1:3" x14ac:dyDescent="0.2">
      <c r="A234" t="s">
        <v>1928</v>
      </c>
      <c r="B234" t="s">
        <v>31</v>
      </c>
      <c r="C234" t="s">
        <v>1929</v>
      </c>
    </row>
    <row r="235" spans="1:3" x14ac:dyDescent="0.2">
      <c r="A235" t="s">
        <v>1930</v>
      </c>
      <c r="B235" t="s">
        <v>91</v>
      </c>
      <c r="C235" t="s">
        <v>1619</v>
      </c>
    </row>
    <row r="236" spans="1:3" x14ac:dyDescent="0.2">
      <c r="A236" t="s">
        <v>1931</v>
      </c>
      <c r="B236" t="s">
        <v>1932</v>
      </c>
      <c r="C236" t="s">
        <v>1933</v>
      </c>
    </row>
    <row r="237" spans="1:3" x14ac:dyDescent="0.2">
      <c r="A237" t="s">
        <v>1934</v>
      </c>
      <c r="B237" t="s">
        <v>197</v>
      </c>
      <c r="C237" t="s">
        <v>1650</v>
      </c>
    </row>
    <row r="238" spans="1:3" x14ac:dyDescent="0.2">
      <c r="A238" t="s">
        <v>1510</v>
      </c>
      <c r="B238" t="s">
        <v>1509</v>
      </c>
      <c r="C238" t="s">
        <v>1935</v>
      </c>
    </row>
    <row r="239" spans="1:3" x14ac:dyDescent="0.2">
      <c r="A239" t="s">
        <v>1516</v>
      </c>
      <c r="B239" t="s">
        <v>1515</v>
      </c>
      <c r="C239" t="s">
        <v>1936</v>
      </c>
    </row>
    <row r="240" spans="1:3" x14ac:dyDescent="0.2">
      <c r="A240" t="s">
        <v>1550</v>
      </c>
      <c r="B240" t="s">
        <v>1549</v>
      </c>
      <c r="C240" t="s">
        <v>1937</v>
      </c>
    </row>
    <row r="241" spans="1:3" x14ac:dyDescent="0.2">
      <c r="A241" t="s">
        <v>1938</v>
      </c>
      <c r="B241" t="s">
        <v>199</v>
      </c>
      <c r="C241" t="s">
        <v>1939</v>
      </c>
    </row>
    <row r="242" spans="1:3" x14ac:dyDescent="0.2">
      <c r="A242" t="s">
        <v>1940</v>
      </c>
      <c r="B242" t="s">
        <v>201</v>
      </c>
      <c r="C242" t="s">
        <v>1941</v>
      </c>
    </row>
    <row r="243" spans="1:3" x14ac:dyDescent="0.2">
      <c r="A243" t="s">
        <v>1942</v>
      </c>
      <c r="B243" t="s">
        <v>1532</v>
      </c>
      <c r="C243" t="s">
        <v>1943</v>
      </c>
    </row>
    <row r="244" spans="1:3" x14ac:dyDescent="0.2">
      <c r="A244" t="s">
        <v>1944</v>
      </c>
      <c r="B244" t="s">
        <v>1538</v>
      </c>
      <c r="C244" t="s">
        <v>1945</v>
      </c>
    </row>
    <row r="245" spans="1:3" x14ac:dyDescent="0.2">
      <c r="A245" t="s">
        <v>1946</v>
      </c>
      <c r="B245" t="s">
        <v>1947</v>
      </c>
      <c r="C245" t="s">
        <v>1948</v>
      </c>
    </row>
    <row r="246" spans="1:3" x14ac:dyDescent="0.2">
      <c r="A246" t="s">
        <v>1949</v>
      </c>
      <c r="B246" t="s">
        <v>1950</v>
      </c>
      <c r="C246" t="s">
        <v>1951</v>
      </c>
    </row>
    <row r="247" spans="1:3" x14ac:dyDescent="0.2">
      <c r="A247" t="s">
        <v>1566</v>
      </c>
      <c r="B247" t="s">
        <v>1565</v>
      </c>
      <c r="C247" t="s">
        <v>1952</v>
      </c>
    </row>
    <row r="248" spans="1:3" x14ac:dyDescent="0.2">
      <c r="A248" t="s">
        <v>1578</v>
      </c>
      <c r="B248" t="s">
        <v>1577</v>
      </c>
      <c r="C248" t="s">
        <v>1953</v>
      </c>
    </row>
    <row r="249" spans="1:3" x14ac:dyDescent="0.2">
      <c r="A249" t="s">
        <v>1584</v>
      </c>
      <c r="B249" t="s">
        <v>1583</v>
      </c>
      <c r="C249" t="s">
        <v>1954</v>
      </c>
    </row>
    <row r="250" spans="1:3" x14ac:dyDescent="0.2">
      <c r="A250" t="s">
        <v>1955</v>
      </c>
      <c r="B250" t="s">
        <v>1956</v>
      </c>
      <c r="C250" t="s">
        <v>1957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ED8C-0301-DA42-866A-B68C126A1FC5}">
  <dimension ref="A1:I39"/>
  <sheetViews>
    <sheetView workbookViewId="0">
      <selection activeCell="E27" sqref="E27"/>
    </sheetView>
  </sheetViews>
  <sheetFormatPr baseColWidth="10" defaultRowHeight="16" x14ac:dyDescent="0.2"/>
  <cols>
    <col min="1" max="1" width="15.33203125" bestFit="1" customWidth="1"/>
  </cols>
  <sheetData>
    <row r="1" spans="1:9" x14ac:dyDescent="0.2">
      <c r="A1" s="33" t="s">
        <v>1589</v>
      </c>
      <c r="G1" s="4"/>
    </row>
    <row r="2" spans="1:9" x14ac:dyDescent="0.2">
      <c r="A2" t="s">
        <v>1996</v>
      </c>
    </row>
    <row r="3" spans="1:9" x14ac:dyDescent="0.2">
      <c r="A3" t="s">
        <v>1596</v>
      </c>
    </row>
    <row r="4" spans="1:9" x14ac:dyDescent="0.2">
      <c r="A4" t="s">
        <v>1594</v>
      </c>
    </row>
    <row r="5" spans="1:9" x14ac:dyDescent="0.2">
      <c r="A5" t="s">
        <v>1595</v>
      </c>
    </row>
    <row r="6" spans="1:9" x14ac:dyDescent="0.2">
      <c r="A6" t="s">
        <v>1593</v>
      </c>
    </row>
    <row r="7" spans="1:9" x14ac:dyDescent="0.2">
      <c r="A7" t="s">
        <v>1592</v>
      </c>
    </row>
    <row r="8" spans="1:9" x14ac:dyDescent="0.2">
      <c r="A8" t="s">
        <v>1590</v>
      </c>
      <c r="I8" s="4"/>
    </row>
    <row r="9" spans="1:9" x14ac:dyDescent="0.2">
      <c r="A9" t="s">
        <v>1652</v>
      </c>
    </row>
    <row r="10" spans="1:9" x14ac:dyDescent="0.2">
      <c r="A10" t="s">
        <v>1591</v>
      </c>
    </row>
    <row r="12" spans="1:9" x14ac:dyDescent="0.2">
      <c r="A12" s="4" t="s">
        <v>1997</v>
      </c>
    </row>
    <row r="13" spans="1:9" x14ac:dyDescent="0.2">
      <c r="A13" t="s">
        <v>2003</v>
      </c>
    </row>
    <row r="14" spans="1:9" x14ac:dyDescent="0.2">
      <c r="A14" t="s">
        <v>2005</v>
      </c>
    </row>
    <row r="15" spans="1:9" x14ac:dyDescent="0.2">
      <c r="A15" t="s">
        <v>2004</v>
      </c>
    </row>
    <row r="16" spans="1:9" x14ac:dyDescent="0.2">
      <c r="A16" t="s">
        <v>2006</v>
      </c>
    </row>
    <row r="18" spans="1:1" x14ac:dyDescent="0.2">
      <c r="A18" s="4" t="s">
        <v>2000</v>
      </c>
    </row>
    <row r="19" spans="1:1" x14ac:dyDescent="0.2">
      <c r="A19" t="s">
        <v>2001</v>
      </c>
    </row>
    <row r="20" spans="1:1" x14ac:dyDescent="0.2">
      <c r="A20" t="s">
        <v>2002</v>
      </c>
    </row>
    <row r="21" spans="1:1" x14ac:dyDescent="0.2">
      <c r="A21" t="s">
        <v>1998</v>
      </c>
    </row>
    <row r="22" spans="1:1" x14ac:dyDescent="0.2">
      <c r="A22" t="s">
        <v>1999</v>
      </c>
    </row>
    <row r="28" spans="1:1" x14ac:dyDescent="0.2">
      <c r="A28" s="33"/>
    </row>
    <row r="39" spans="1:1" x14ac:dyDescent="0.2">
      <c r="A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145F-AEFA-5A4B-850A-E8605506181B}">
  <dimension ref="A1:L62"/>
  <sheetViews>
    <sheetView workbookViewId="0">
      <selection activeCell="K40" sqref="K40"/>
    </sheetView>
  </sheetViews>
  <sheetFormatPr baseColWidth="10" defaultRowHeight="16" x14ac:dyDescent="0.2"/>
  <cols>
    <col min="1" max="1" width="13.83203125" bestFit="1" customWidth="1"/>
    <col min="2" max="2" width="20.6640625" style="16" bestFit="1" customWidth="1"/>
    <col min="3" max="3" width="27.1640625" bestFit="1" customWidth="1"/>
    <col min="4" max="4" width="15.6640625" bestFit="1" customWidth="1"/>
    <col min="5" max="5" width="42.6640625" bestFit="1" customWidth="1"/>
    <col min="6" max="6" width="28" style="26" bestFit="1" customWidth="1"/>
    <col min="7" max="7" width="19.5" bestFit="1" customWidth="1"/>
    <col min="8" max="8" width="28.1640625" bestFit="1" customWidth="1"/>
    <col min="9" max="9" width="24.6640625" bestFit="1" customWidth="1"/>
    <col min="10" max="10" width="27.1640625" bestFit="1" customWidth="1"/>
    <col min="11" max="11" width="29.83203125" bestFit="1" customWidth="1"/>
    <col min="12" max="12" width="33" bestFit="1" customWidth="1"/>
  </cols>
  <sheetData>
    <row r="1" spans="1:12" ht="24" x14ac:dyDescent="0.3">
      <c r="A1" s="30" t="s">
        <v>1992</v>
      </c>
      <c r="F1" s="31" t="s">
        <v>1993</v>
      </c>
      <c r="J1" s="29" t="s">
        <v>1995</v>
      </c>
    </row>
    <row r="2" spans="1:12" x14ac:dyDescent="0.2">
      <c r="A2" s="15" t="s">
        <v>10</v>
      </c>
      <c r="B2" s="21" t="s">
        <v>1991</v>
      </c>
      <c r="C2" s="15" t="s">
        <v>1654</v>
      </c>
      <c r="D2" s="15" t="s">
        <v>1653</v>
      </c>
      <c r="E2" s="15" t="s">
        <v>1990</v>
      </c>
      <c r="F2" s="15" t="s">
        <v>1657</v>
      </c>
      <c r="G2" s="28" t="s">
        <v>1656</v>
      </c>
      <c r="H2" s="15" t="s">
        <v>1988</v>
      </c>
      <c r="I2" s="22" t="s">
        <v>1994</v>
      </c>
      <c r="J2" s="22" t="s">
        <v>1989</v>
      </c>
      <c r="K2" s="22" t="s">
        <v>8</v>
      </c>
      <c r="L2" s="22" t="s">
        <v>1655</v>
      </c>
    </row>
    <row r="3" spans="1:12" x14ac:dyDescent="0.2">
      <c r="A3" s="15" t="s">
        <v>62</v>
      </c>
      <c r="B3" s="21" t="s">
        <v>1985</v>
      </c>
      <c r="C3" s="25">
        <v>500</v>
      </c>
      <c r="D3" s="15">
        <v>1</v>
      </c>
      <c r="E3" s="22">
        <v>3</v>
      </c>
      <c r="F3" s="27">
        <f xml:space="preserve"> Table8[Avg Monthly '# of SMS] * 12 * VLOOKUP(VLOOKUP(A3, country_names_codes[], 2, FALSE), twilio_sms_cost_pivot!A60:B512, 2, FALSE) * VLOOKUP("CAN", conversion_rates_usd[], 22, FALSE)</f>
        <v>56.736854999999998</v>
      </c>
      <c r="G3" s="23">
        <f>IF(A3="Canada", SUM(stripe_fees!$B$2:$B$3), SUM(stripe_fees!$B$2:$B$5))</f>
        <v>3.3000000000000002E-2</v>
      </c>
      <c r="H3" s="22">
        <f>VLOOKUP(B3, billing_cycles[], 2, FALSE) * stripe_fees!$C$2</f>
        <v>7.8</v>
      </c>
      <c r="I3" s="32">
        <f>Table8[Stripe Fixed Fee (CAD)] + Table8[Stripe Fee (%)] * Table8[[#This Row],[Annual Revenue (CAD)]]</f>
        <v>10.374000000000001</v>
      </c>
      <c r="J3" s="20">
        <f>Table8[Stripe Total Fee (CAD)] + Table8[Twilio SMS Cost (CAD)]</f>
        <v>67.110855000000001</v>
      </c>
      <c r="K3" s="24">
        <f>Table8[[#This Row],['# of Seats]]* Table8[[#This Row],[Cost Per Seat Per Billing Cycle (CAD)]] * VLOOKUP(B3, billing_cycles[], 2, FALSE)</f>
        <v>78</v>
      </c>
      <c r="L3" s="20">
        <f>Table8[Annual Revenue (CAD)]-Table8[Annual COGS (CAD)]</f>
        <v>10.889144999999999</v>
      </c>
    </row>
    <row r="4" spans="1:12" x14ac:dyDescent="0.2">
      <c r="A4" s="15" t="s">
        <v>62</v>
      </c>
      <c r="B4" s="21" t="s">
        <v>1984</v>
      </c>
      <c r="C4" s="25">
        <v>500</v>
      </c>
      <c r="D4" s="15">
        <v>1</v>
      </c>
      <c r="E4" s="22">
        <v>6.5</v>
      </c>
      <c r="F4" s="27">
        <f xml:space="preserve"> Table8[Avg Monthly '# of SMS] * 12 * VLOOKUP(VLOOKUP(A4, country_names_codes[], 2, FALSE), twilio_sms_cost_pivot!A59:B511, 2, FALSE) * VLOOKUP("CAN", conversion_rates_usd[], 22, FALSE)</f>
        <v>56.736854999999998</v>
      </c>
      <c r="G4" s="23">
        <f>IF(A4="Canada", SUM(stripe_fees!$B$2:$B$3), SUM(stripe_fees!$B$2:$B$5))</f>
        <v>3.3000000000000002E-2</v>
      </c>
      <c r="H4" s="22">
        <f>VLOOKUP(B4, billing_cycles[], 2, FALSE) * stripe_fees!$C$2</f>
        <v>3.5999999999999996</v>
      </c>
      <c r="I4" s="32">
        <f>Table8[Stripe Fixed Fee (CAD)] + Table8[Stripe Fee (%)] * Table8[[#This Row],[Annual Revenue (CAD)]]</f>
        <v>6.1739999999999995</v>
      </c>
      <c r="J4" s="20">
        <f>Table8[Stripe Total Fee (CAD)] + Table8[Twilio SMS Cost (CAD)]</f>
        <v>62.910854999999998</v>
      </c>
      <c r="K4" s="24">
        <f>Table8[[#This Row],['# of Seats]]* Table8[[#This Row],[Cost Per Seat Per Billing Cycle (CAD)]] * VLOOKUP(B4, billing_cycles[], 2, FALSE)</f>
        <v>78</v>
      </c>
      <c r="L4" s="20">
        <f>Table8[Annual Revenue (CAD)]-Table8[Annual COGS (CAD)]</f>
        <v>15.089145000000002</v>
      </c>
    </row>
    <row r="5" spans="1:12" x14ac:dyDescent="0.2">
      <c r="A5" s="15" t="s">
        <v>62</v>
      </c>
      <c r="B5" s="21" t="s">
        <v>1987</v>
      </c>
      <c r="C5" s="25">
        <v>500</v>
      </c>
      <c r="D5" s="15">
        <v>1</v>
      </c>
      <c r="E5" s="22">
        <v>20</v>
      </c>
      <c r="F5" s="27">
        <f xml:space="preserve"> Table8[Avg Monthly '# of SMS] * 12 * VLOOKUP(VLOOKUP(A5, country_names_codes[], 2, FALSE), twilio_sms_cost_pivot!A58:B510, 2, FALSE) * VLOOKUP("CAN", conversion_rates_usd[], 22, FALSE)</f>
        <v>56.736854999999998</v>
      </c>
      <c r="G5" s="23">
        <f>IF(A5="Canada", SUM(stripe_fees!$B$2:$B$3), SUM(stripe_fees!$B$2:$B$5))</f>
        <v>3.3000000000000002E-2</v>
      </c>
      <c r="H5" s="22">
        <f>VLOOKUP(B5, billing_cycles[], 2, FALSE) * stripe_fees!$C$2</f>
        <v>1.2</v>
      </c>
      <c r="I5" s="32">
        <f>Table8[Stripe Fixed Fee (CAD)] + Table8[Stripe Fee (%)] * Table8[[#This Row],[Annual Revenue (CAD)]]</f>
        <v>3.84</v>
      </c>
      <c r="J5" s="20">
        <f>Table8[Stripe Total Fee (CAD)] + Table8[Twilio SMS Cost (CAD)]</f>
        <v>60.576854999999995</v>
      </c>
      <c r="K5" s="24">
        <f>Table8[[#This Row],['# of Seats]]* Table8[[#This Row],[Cost Per Seat Per Billing Cycle (CAD)]] * VLOOKUP(B5, billing_cycles[], 2, FALSE)</f>
        <v>80</v>
      </c>
      <c r="L5" s="20">
        <f>Table8[Annual Revenue (CAD)]-Table8[Annual COGS (CAD)]</f>
        <v>19.423145000000005</v>
      </c>
    </row>
    <row r="6" spans="1:12" x14ac:dyDescent="0.2">
      <c r="A6" s="15" t="s">
        <v>62</v>
      </c>
      <c r="B6" s="21" t="s">
        <v>1986</v>
      </c>
      <c r="C6" s="25">
        <v>500</v>
      </c>
      <c r="D6" s="15">
        <v>1</v>
      </c>
      <c r="E6" s="22">
        <v>40</v>
      </c>
      <c r="F6" s="27">
        <f xml:space="preserve"> Table8[Avg Monthly '# of SMS] * 12 * VLOOKUP(VLOOKUP(A6, country_names_codes[], 2, FALSE), twilio_sms_cost_pivot!A57:B509, 2, FALSE) * VLOOKUP("CAN", conversion_rates_usd[], 22, FALSE)</f>
        <v>56.736854999999998</v>
      </c>
      <c r="G6" s="23">
        <f>IF(A6="Canada", SUM(stripe_fees!$B$2:$B$3), SUM(stripe_fees!$B$2:$B$5))</f>
        <v>3.3000000000000002E-2</v>
      </c>
      <c r="H6" s="22">
        <f>VLOOKUP(B6, billing_cycles[], 2, FALSE) * stripe_fees!$C$2</f>
        <v>0.6</v>
      </c>
      <c r="I6" s="32">
        <f>Table8[Stripe Fixed Fee (CAD)] + Table8[Stripe Fee (%)] * Table8[[#This Row],[Annual Revenue (CAD)]]</f>
        <v>3.24</v>
      </c>
      <c r="J6" s="20">
        <f>Table8[Stripe Total Fee (CAD)] + Table8[Twilio SMS Cost (CAD)]</f>
        <v>59.976855</v>
      </c>
      <c r="K6" s="24">
        <f>Table8[[#This Row],['# of Seats]]* Table8[[#This Row],[Cost Per Seat Per Billing Cycle (CAD)]] * VLOOKUP(B6, billing_cycles[], 2, FALSE)</f>
        <v>80</v>
      </c>
      <c r="L6" s="20">
        <f>Table8[Annual Revenue (CAD)]-Table8[Annual COGS (CAD)]</f>
        <v>20.023145</v>
      </c>
    </row>
    <row r="7" spans="1:12" x14ac:dyDescent="0.2">
      <c r="A7" s="15" t="s">
        <v>62</v>
      </c>
      <c r="B7" s="21" t="s">
        <v>1983</v>
      </c>
      <c r="C7" s="25">
        <v>500</v>
      </c>
      <c r="D7" s="15">
        <v>1</v>
      </c>
      <c r="E7" s="22">
        <v>80</v>
      </c>
      <c r="F7" s="27">
        <f xml:space="preserve"> Table8[Avg Monthly '# of SMS] * 12 * VLOOKUP(VLOOKUP(A7, country_names_codes[], 2, FALSE), twilio_sms_cost_pivot!A56:B508, 2, FALSE) * VLOOKUP("CAN", conversion_rates_usd[], 22, FALSE)</f>
        <v>56.736854999999998</v>
      </c>
      <c r="G7" s="23">
        <f>IF(A7="Canada", SUM(stripe_fees!$B$2:$B$3), SUM(stripe_fees!$B$2:$B$5))</f>
        <v>3.3000000000000002E-2</v>
      </c>
      <c r="H7" s="22">
        <f>VLOOKUP(B7, billing_cycles[], 2, FALSE) * stripe_fees!$C$2</f>
        <v>0.3</v>
      </c>
      <c r="I7" s="32">
        <f>Table8[Stripe Fixed Fee (CAD)] + Table8[Stripe Fee (%)] * Table8[[#This Row],[Annual Revenue (CAD)]]</f>
        <v>2.94</v>
      </c>
      <c r="J7" s="20">
        <f>Table8[Stripe Total Fee (CAD)] + Table8[Twilio SMS Cost (CAD)]</f>
        <v>59.676854999999996</v>
      </c>
      <c r="K7" s="24">
        <f>Table8[[#This Row],['# of Seats]]* Table8[[#This Row],[Cost Per Seat Per Billing Cycle (CAD)]] * VLOOKUP(B7, billing_cycles[], 2, FALSE)</f>
        <v>80</v>
      </c>
      <c r="L7" s="20">
        <f>Table8[Annual Revenue (CAD)]-Table8[Annual COGS (CAD)]</f>
        <v>20.323145000000004</v>
      </c>
    </row>
    <row r="8" spans="1:12" x14ac:dyDescent="0.2">
      <c r="A8" s="15" t="s">
        <v>62</v>
      </c>
      <c r="B8" s="21" t="s">
        <v>1984</v>
      </c>
      <c r="C8" s="25">
        <v>500</v>
      </c>
      <c r="D8" s="15">
        <v>1</v>
      </c>
      <c r="E8" s="22">
        <v>8</v>
      </c>
      <c r="F8" s="27">
        <f xml:space="preserve"> Table8[Avg Monthly '# of SMS] * 12 * VLOOKUP(VLOOKUP(A8, country_names_codes[], 2, FALSE), twilio_sms_cost_pivot!A39:B491, 2, FALSE) * VLOOKUP("CAN", conversion_rates_usd[], 22, FALSE)</f>
        <v>56.736854999999998</v>
      </c>
      <c r="G8" s="23">
        <f>IF(A8="Canada", SUM(stripe_fees!$B$2:$B$3), SUM(stripe_fees!$B$2:$B$5))</f>
        <v>3.3000000000000002E-2</v>
      </c>
      <c r="H8" s="22">
        <f>VLOOKUP(B8, billing_cycles[], 2, FALSE) * stripe_fees!$C$2</f>
        <v>3.5999999999999996</v>
      </c>
      <c r="I8" s="32">
        <f>Table8[Stripe Fixed Fee (CAD)] + Table8[Stripe Fee (%)] * Table8[[#This Row],[Annual Revenue (CAD)]]</f>
        <v>6.7679999999999998</v>
      </c>
      <c r="J8" s="20">
        <f>Table8[Stripe Total Fee (CAD)] + Table8[Twilio SMS Cost (CAD)]</f>
        <v>63.504854999999999</v>
      </c>
      <c r="K8" s="24">
        <f>Table8[[#This Row],['# of Seats]]* Table8[[#This Row],[Cost Per Seat Per Billing Cycle (CAD)]] * VLOOKUP(B8, billing_cycles[], 2, FALSE)</f>
        <v>96</v>
      </c>
      <c r="L8" s="20">
        <f>Table8[Annual Revenue (CAD)]-Table8[Annual COGS (CAD)]</f>
        <v>32.495145000000001</v>
      </c>
    </row>
    <row r="9" spans="1:12" x14ac:dyDescent="0.2">
      <c r="A9" s="15" t="s">
        <v>62</v>
      </c>
      <c r="B9" s="21" t="s">
        <v>1985</v>
      </c>
      <c r="C9" s="25">
        <v>500</v>
      </c>
      <c r="D9" s="15">
        <v>1</v>
      </c>
      <c r="E9" s="22">
        <v>4</v>
      </c>
      <c r="F9" s="27">
        <f xml:space="preserve"> Table8[Avg Monthly '# of SMS] * 12 * VLOOKUP(VLOOKUP(A9, country_names_codes[], 2, FALSE), twilio_sms_cost_pivot!A40:B492, 2, FALSE) * VLOOKUP("CAN", conversion_rates_usd[], 22, FALSE)</f>
        <v>56.736854999999998</v>
      </c>
      <c r="G9" s="23">
        <f>IF(A9="Canada", SUM(stripe_fees!$B$2:$B$3), SUM(stripe_fees!$B$2:$B$5))</f>
        <v>3.3000000000000002E-2</v>
      </c>
      <c r="H9" s="22">
        <f>VLOOKUP(B9, billing_cycles[], 2, FALSE) * stripe_fees!$C$2</f>
        <v>7.8</v>
      </c>
      <c r="I9" s="32">
        <f>Table8[Stripe Fixed Fee (CAD)] + Table8[Stripe Fee (%)] * Table8[[#This Row],[Annual Revenue (CAD)]]</f>
        <v>11.231999999999999</v>
      </c>
      <c r="J9" s="20">
        <f>Table8[Stripe Total Fee (CAD)] + Table8[Twilio SMS Cost (CAD)]</f>
        <v>67.968854999999991</v>
      </c>
      <c r="K9" s="24">
        <f>Table8[[#This Row],['# of Seats]]* Table8[[#This Row],[Cost Per Seat Per Billing Cycle (CAD)]] * VLOOKUP(B9, billing_cycles[], 2, FALSE)</f>
        <v>104</v>
      </c>
      <c r="L9" s="20">
        <f>Table8[Annual Revenue (CAD)]-Table8[Annual COGS (CAD)]</f>
        <v>36.031145000000009</v>
      </c>
    </row>
    <row r="10" spans="1:12" x14ac:dyDescent="0.2">
      <c r="A10" s="15" t="s">
        <v>62</v>
      </c>
      <c r="B10" s="21" t="s">
        <v>1987</v>
      </c>
      <c r="C10" s="25">
        <v>500</v>
      </c>
      <c r="D10" s="15">
        <v>1</v>
      </c>
      <c r="E10" s="22">
        <v>25</v>
      </c>
      <c r="F10" s="27">
        <f xml:space="preserve"> Table8[Avg Monthly '# of SMS] * 12 * VLOOKUP(VLOOKUP(A10, country_names_codes[], 2, FALSE), twilio_sms_cost_pivot!A38:B490, 2, FALSE) * VLOOKUP("CAN", conversion_rates_usd[], 22, FALSE)</f>
        <v>56.736854999999998</v>
      </c>
      <c r="G10" s="23">
        <f>IF(A10="Canada", SUM(stripe_fees!$B$2:$B$3), SUM(stripe_fees!$B$2:$B$5))</f>
        <v>3.3000000000000002E-2</v>
      </c>
      <c r="H10" s="22">
        <f>VLOOKUP(B10, billing_cycles[], 2, FALSE) * stripe_fees!$C$2</f>
        <v>1.2</v>
      </c>
      <c r="I10" s="32">
        <f>Table8[Stripe Fixed Fee (CAD)] + Table8[Stripe Fee (%)] * Table8[[#This Row],[Annual Revenue (CAD)]]</f>
        <v>4.5</v>
      </c>
      <c r="J10" s="20">
        <f>Table8[Stripe Total Fee (CAD)] + Table8[Twilio SMS Cost (CAD)]</f>
        <v>61.236854999999998</v>
      </c>
      <c r="K10" s="24">
        <f>Table8[[#This Row],['# of Seats]]* Table8[[#This Row],[Cost Per Seat Per Billing Cycle (CAD)]] * VLOOKUP(B10, billing_cycles[], 2, FALSE)</f>
        <v>100</v>
      </c>
      <c r="L10" s="20">
        <f>Table8[Annual Revenue (CAD)]-Table8[Annual COGS (CAD)]</f>
        <v>38.763145000000002</v>
      </c>
    </row>
    <row r="11" spans="1:12" x14ac:dyDescent="0.2">
      <c r="A11" s="15" t="s">
        <v>62</v>
      </c>
      <c r="B11" s="21" t="s">
        <v>1985</v>
      </c>
      <c r="C11" s="25">
        <v>250</v>
      </c>
      <c r="D11" s="15">
        <v>1</v>
      </c>
      <c r="E11" s="22">
        <v>3</v>
      </c>
      <c r="F11" s="27">
        <f xml:space="preserve"> Table8[Avg Monthly '# of SMS] * 12 * VLOOKUP(VLOOKUP(A11, country_names_codes[], 2, FALSE), twilio_sms_cost_pivot!A55:B507, 2, FALSE) * VLOOKUP("CAN", conversion_rates_usd[], 22, FALSE)</f>
        <v>28.368427499999999</v>
      </c>
      <c r="G11" s="23">
        <f>IF(A11="Canada", SUM(stripe_fees!$B$2:$B$3), SUM(stripe_fees!$B$2:$B$5))</f>
        <v>3.3000000000000002E-2</v>
      </c>
      <c r="H11" s="22">
        <f>VLOOKUP(B11, billing_cycles[], 2, FALSE) * stripe_fees!$C$2</f>
        <v>7.8</v>
      </c>
      <c r="I11" s="32">
        <f>Table8[Stripe Fixed Fee (CAD)] + Table8[Stripe Fee (%)] * Table8[[#This Row],[Annual Revenue (CAD)]]</f>
        <v>10.374000000000001</v>
      </c>
      <c r="J11" s="20">
        <f>Table8[Stripe Total Fee (CAD)] + Table8[Twilio SMS Cost (CAD)]</f>
        <v>38.742427499999998</v>
      </c>
      <c r="K11" s="24">
        <f>Table8[[#This Row],['# of Seats]]* Table8[[#This Row],[Cost Per Seat Per Billing Cycle (CAD)]] * VLOOKUP(B11, billing_cycles[], 2, FALSE)</f>
        <v>78</v>
      </c>
      <c r="L11" s="20">
        <f>Table8[Annual Revenue (CAD)]-Table8[Annual COGS (CAD)]</f>
        <v>39.257572500000002</v>
      </c>
    </row>
    <row r="12" spans="1:12" x14ac:dyDescent="0.2">
      <c r="A12" s="15" t="s">
        <v>62</v>
      </c>
      <c r="B12" s="21" t="s">
        <v>1986</v>
      </c>
      <c r="C12" s="25">
        <v>500</v>
      </c>
      <c r="D12" s="15">
        <v>1</v>
      </c>
      <c r="E12" s="22">
        <v>50</v>
      </c>
      <c r="F12" s="27">
        <f xml:space="preserve"> Table8[Avg Monthly '# of SMS] * 12 * VLOOKUP(VLOOKUP(A12, country_names_codes[], 2, FALSE), twilio_sms_cost_pivot!A37:B489, 2, FALSE) * VLOOKUP("CAN", conversion_rates_usd[], 22, FALSE)</f>
        <v>56.736854999999998</v>
      </c>
      <c r="G12" s="23">
        <f>IF(A12="Canada", SUM(stripe_fees!$B$2:$B$3), SUM(stripe_fees!$B$2:$B$5))</f>
        <v>3.3000000000000002E-2</v>
      </c>
      <c r="H12" s="22">
        <f>VLOOKUP(B12, billing_cycles[], 2, FALSE) * stripe_fees!$C$2</f>
        <v>0.6</v>
      </c>
      <c r="I12" s="32">
        <f>Table8[Stripe Fixed Fee (CAD)] + Table8[Stripe Fee (%)] * Table8[[#This Row],[Annual Revenue (CAD)]]</f>
        <v>3.9000000000000004</v>
      </c>
      <c r="J12" s="20">
        <f>Table8[Stripe Total Fee (CAD)] + Table8[Twilio SMS Cost (CAD)]</f>
        <v>60.636854999999997</v>
      </c>
      <c r="K12" s="24">
        <f>Table8[[#This Row],['# of Seats]]* Table8[[#This Row],[Cost Per Seat Per Billing Cycle (CAD)]] * VLOOKUP(B12, billing_cycles[], 2, FALSE)</f>
        <v>100</v>
      </c>
      <c r="L12" s="20">
        <f>Table8[Annual Revenue (CAD)]-Table8[Annual COGS (CAD)]</f>
        <v>39.363145000000003</v>
      </c>
    </row>
    <row r="13" spans="1:12" x14ac:dyDescent="0.2">
      <c r="A13" s="15" t="s">
        <v>62</v>
      </c>
      <c r="B13" s="21" t="s">
        <v>1983</v>
      </c>
      <c r="C13" s="25">
        <v>500</v>
      </c>
      <c r="D13" s="15">
        <v>1</v>
      </c>
      <c r="E13" s="22">
        <v>100</v>
      </c>
      <c r="F13" s="27">
        <f xml:space="preserve"> Table8[Avg Monthly '# of SMS] * 12 * VLOOKUP(VLOOKUP(A13, country_names_codes[], 2, FALSE), twilio_sms_cost_pivot!A36:B488, 2, FALSE) * VLOOKUP("CAN", conversion_rates_usd[], 22, FALSE)</f>
        <v>56.736854999999998</v>
      </c>
      <c r="G13" s="23">
        <f>IF(A13="Canada", SUM(stripe_fees!$B$2:$B$3), SUM(stripe_fees!$B$2:$B$5))</f>
        <v>3.3000000000000002E-2</v>
      </c>
      <c r="H13" s="22">
        <f>VLOOKUP(B13, billing_cycles[], 2, FALSE) * stripe_fees!$C$2</f>
        <v>0.3</v>
      </c>
      <c r="I13" s="32">
        <f>Table8[Stripe Fixed Fee (CAD)] + Table8[Stripe Fee (%)] * Table8[[#This Row],[Annual Revenue (CAD)]]</f>
        <v>3.6</v>
      </c>
      <c r="J13" s="20">
        <f>Table8[Stripe Total Fee (CAD)] + Table8[Twilio SMS Cost (CAD)]</f>
        <v>60.336855</v>
      </c>
      <c r="K13" s="24">
        <f>Table8[[#This Row],['# of Seats]]* Table8[[#This Row],[Cost Per Seat Per Billing Cycle (CAD)]] * VLOOKUP(B13, billing_cycles[], 2, FALSE)</f>
        <v>100</v>
      </c>
      <c r="L13" s="20">
        <f>Table8[Annual Revenue (CAD)]-Table8[Annual COGS (CAD)]</f>
        <v>39.663145</v>
      </c>
    </row>
    <row r="14" spans="1:12" x14ac:dyDescent="0.2">
      <c r="A14" s="15" t="s">
        <v>62</v>
      </c>
      <c r="B14" s="21" t="s">
        <v>1984</v>
      </c>
      <c r="C14" s="25">
        <v>250</v>
      </c>
      <c r="D14" s="15">
        <v>1</v>
      </c>
      <c r="E14" s="22">
        <v>6.5</v>
      </c>
      <c r="F14" s="27">
        <f xml:space="preserve"> Table8[Avg Monthly '# of SMS] * 12 * VLOOKUP(VLOOKUP(A14, country_names_codes[], 2, FALSE), twilio_sms_cost_pivot!A54:B506, 2, FALSE) * VLOOKUP("CAN", conversion_rates_usd[], 22, FALSE)</f>
        <v>28.368427499999999</v>
      </c>
      <c r="G14" s="23">
        <f>IF(A14="Canada", SUM(stripe_fees!$B$2:$B$3), SUM(stripe_fees!$B$2:$B$5))</f>
        <v>3.3000000000000002E-2</v>
      </c>
      <c r="H14" s="22">
        <f>VLOOKUP(B14, billing_cycles[], 2, FALSE) * stripe_fees!$C$2</f>
        <v>3.5999999999999996</v>
      </c>
      <c r="I14" s="32">
        <f>Table8[Stripe Fixed Fee (CAD)] + Table8[Stripe Fee (%)] * Table8[[#This Row],[Annual Revenue (CAD)]]</f>
        <v>6.1739999999999995</v>
      </c>
      <c r="J14" s="20">
        <f>Table8[Stripe Total Fee (CAD)] + Table8[Twilio SMS Cost (CAD)]</f>
        <v>34.542427500000002</v>
      </c>
      <c r="K14" s="24">
        <f>Table8[[#This Row],['# of Seats]]* Table8[[#This Row],[Cost Per Seat Per Billing Cycle (CAD)]] * VLOOKUP(B14, billing_cycles[], 2, FALSE)</f>
        <v>78</v>
      </c>
      <c r="L14" s="20">
        <f>Table8[Annual Revenue (CAD)]-Table8[Annual COGS (CAD)]</f>
        <v>43.457572499999998</v>
      </c>
    </row>
    <row r="15" spans="1:12" x14ac:dyDescent="0.2">
      <c r="A15" s="15" t="s">
        <v>62</v>
      </c>
      <c r="B15" s="21" t="s">
        <v>1987</v>
      </c>
      <c r="C15" s="25">
        <v>250</v>
      </c>
      <c r="D15" s="15">
        <v>1</v>
      </c>
      <c r="E15" s="22">
        <v>20</v>
      </c>
      <c r="F15" s="27">
        <f xml:space="preserve"> Table8[Avg Monthly '# of SMS] * 12 * VLOOKUP(VLOOKUP(A15, country_names_codes[], 2, FALSE), twilio_sms_cost_pivot!A53:B505, 2, FALSE) * VLOOKUP("CAN", conversion_rates_usd[], 22, FALSE)</f>
        <v>28.368427499999999</v>
      </c>
      <c r="G15" s="23">
        <f>IF(A15="Canada", SUM(stripe_fees!$B$2:$B$3), SUM(stripe_fees!$B$2:$B$5))</f>
        <v>3.3000000000000002E-2</v>
      </c>
      <c r="H15" s="22">
        <f>VLOOKUP(B15, billing_cycles[], 2, FALSE) * stripe_fees!$C$2</f>
        <v>1.2</v>
      </c>
      <c r="I15" s="32">
        <f>Table8[Stripe Fixed Fee (CAD)] + Table8[Stripe Fee (%)] * Table8[[#This Row],[Annual Revenue (CAD)]]</f>
        <v>3.84</v>
      </c>
      <c r="J15" s="20">
        <f>Table8[Stripe Total Fee (CAD)] + Table8[Twilio SMS Cost (CAD)]</f>
        <v>32.208427499999999</v>
      </c>
      <c r="K15" s="24">
        <f>Table8[[#This Row],['# of Seats]]* Table8[[#This Row],[Cost Per Seat Per Billing Cycle (CAD)]] * VLOOKUP(B15, billing_cycles[], 2, FALSE)</f>
        <v>80</v>
      </c>
      <c r="L15" s="20">
        <f>Table8[Annual Revenue (CAD)]-Table8[Annual COGS (CAD)]</f>
        <v>47.791572500000001</v>
      </c>
    </row>
    <row r="16" spans="1:12" x14ac:dyDescent="0.2">
      <c r="A16" s="15" t="s">
        <v>62</v>
      </c>
      <c r="B16" s="21" t="s">
        <v>1986</v>
      </c>
      <c r="C16" s="25">
        <v>250</v>
      </c>
      <c r="D16" s="15">
        <v>1</v>
      </c>
      <c r="E16" s="22">
        <v>40</v>
      </c>
      <c r="F16" s="27">
        <f xml:space="preserve"> Table8[Avg Monthly '# of SMS] * 12 * VLOOKUP(VLOOKUP(A16, country_names_codes[], 2, FALSE), twilio_sms_cost_pivot!A52:B504, 2, FALSE) * VLOOKUP("CAN", conversion_rates_usd[], 22, FALSE)</f>
        <v>28.368427499999999</v>
      </c>
      <c r="G16" s="23">
        <f>IF(A16="Canada", SUM(stripe_fees!$B$2:$B$3), SUM(stripe_fees!$B$2:$B$5))</f>
        <v>3.3000000000000002E-2</v>
      </c>
      <c r="H16" s="22">
        <f>VLOOKUP(B16, billing_cycles[], 2, FALSE) * stripe_fees!$C$2</f>
        <v>0.6</v>
      </c>
      <c r="I16" s="32">
        <f>Table8[Stripe Fixed Fee (CAD)] + Table8[Stripe Fee (%)] * Table8[[#This Row],[Annual Revenue (CAD)]]</f>
        <v>3.24</v>
      </c>
      <c r="J16" s="20">
        <f>Table8[Stripe Total Fee (CAD)] + Table8[Twilio SMS Cost (CAD)]</f>
        <v>31.608427499999998</v>
      </c>
      <c r="K16" s="24">
        <f>Table8[[#This Row],['# of Seats]]* Table8[[#This Row],[Cost Per Seat Per Billing Cycle (CAD)]] * VLOOKUP(B16, billing_cycles[], 2, FALSE)</f>
        <v>80</v>
      </c>
      <c r="L16" s="20">
        <f>Table8[Annual Revenue (CAD)]-Table8[Annual COGS (CAD)]</f>
        <v>48.391572500000002</v>
      </c>
    </row>
    <row r="17" spans="1:12" x14ac:dyDescent="0.2">
      <c r="A17" s="15" t="s">
        <v>62</v>
      </c>
      <c r="B17" s="21" t="s">
        <v>1983</v>
      </c>
      <c r="C17" s="25">
        <v>250</v>
      </c>
      <c r="D17" s="15">
        <v>1</v>
      </c>
      <c r="E17" s="22">
        <v>80</v>
      </c>
      <c r="F17" s="27">
        <f xml:space="preserve"> Table8[Avg Monthly '# of SMS] * 12 * VLOOKUP(VLOOKUP(A17, country_names_codes[], 2, FALSE), twilio_sms_cost_pivot!A51:B503, 2, FALSE) * VLOOKUP("CAN", conversion_rates_usd[], 22, FALSE)</f>
        <v>28.368427499999999</v>
      </c>
      <c r="G17" s="23">
        <f>IF(A17="Canada", SUM(stripe_fees!$B$2:$B$3), SUM(stripe_fees!$B$2:$B$5))</f>
        <v>3.3000000000000002E-2</v>
      </c>
      <c r="H17" s="22">
        <f>VLOOKUP(B17, billing_cycles[], 2, FALSE) * stripe_fees!$C$2</f>
        <v>0.3</v>
      </c>
      <c r="I17" s="32">
        <f>Table8[Stripe Fixed Fee (CAD)] + Table8[Stripe Fee (%)] * Table8[[#This Row],[Annual Revenue (CAD)]]</f>
        <v>2.94</v>
      </c>
      <c r="J17" s="20">
        <f>Table8[Stripe Total Fee (CAD)] + Table8[Twilio SMS Cost (CAD)]</f>
        <v>31.308427500000001</v>
      </c>
      <c r="K17" s="24">
        <f>Table8[[#This Row],['# of Seats]]* Table8[[#This Row],[Cost Per Seat Per Billing Cycle (CAD)]] * VLOOKUP(B17, billing_cycles[], 2, FALSE)</f>
        <v>80</v>
      </c>
      <c r="L17" s="20">
        <f>Table8[Annual Revenue (CAD)]-Table8[Annual COGS (CAD)]</f>
        <v>48.691572499999999</v>
      </c>
    </row>
    <row r="18" spans="1:12" x14ac:dyDescent="0.2">
      <c r="A18" s="15" t="s">
        <v>62</v>
      </c>
      <c r="B18" s="21" t="s">
        <v>1984</v>
      </c>
      <c r="C18" s="25">
        <v>500</v>
      </c>
      <c r="D18" s="15">
        <v>1</v>
      </c>
      <c r="E18" s="22">
        <v>10</v>
      </c>
      <c r="F18" s="27">
        <f xml:space="preserve"> Table8[Avg Monthly '# of SMS] * 12 * VLOOKUP(VLOOKUP(A18, country_names_codes[], 2, FALSE), twilio_sms_cost_pivot!A19:B471, 2, FALSE) * VLOOKUP("CAN", conversion_rates_usd[], 22, FALSE)</f>
        <v>56.736854999999998</v>
      </c>
      <c r="G18" s="23">
        <f>IF(A18="Canada", SUM(stripe_fees!$B$2:$B$3), SUM(stripe_fees!$B$2:$B$5))</f>
        <v>3.3000000000000002E-2</v>
      </c>
      <c r="H18" s="22">
        <f>VLOOKUP(B18, billing_cycles[], 2, FALSE) * stripe_fees!$C$2</f>
        <v>3.5999999999999996</v>
      </c>
      <c r="I18" s="32">
        <f>Table8[Stripe Fixed Fee (CAD)] + Table8[Stripe Fee (%)] * Table8[[#This Row],[Annual Revenue (CAD)]]</f>
        <v>7.56</v>
      </c>
      <c r="J18" s="20">
        <f>Table8[Stripe Total Fee (CAD)] + Table8[Twilio SMS Cost (CAD)]</f>
        <v>64.296854999999994</v>
      </c>
      <c r="K18" s="24">
        <f>Table8[[#This Row],['# of Seats]]* Table8[[#This Row],[Cost Per Seat Per Billing Cycle (CAD)]] * VLOOKUP(B18, billing_cycles[], 2, FALSE)</f>
        <v>120</v>
      </c>
      <c r="L18" s="20">
        <f>Table8[Annual Revenue (CAD)]-Table8[Annual COGS (CAD)]</f>
        <v>55.703145000000006</v>
      </c>
    </row>
    <row r="19" spans="1:12" x14ac:dyDescent="0.2">
      <c r="A19" s="15" t="s">
        <v>62</v>
      </c>
      <c r="B19" s="21" t="s">
        <v>1985</v>
      </c>
      <c r="C19" s="25">
        <v>100</v>
      </c>
      <c r="D19" s="15">
        <v>1</v>
      </c>
      <c r="E19" s="22">
        <v>3</v>
      </c>
      <c r="F19" s="27">
        <f xml:space="preserve"> Table8[Avg Monthly '# of SMS] * 12 * VLOOKUP(VLOOKUP(A19, country_names_codes[], 2, FALSE), twilio_sms_cost_pivot!A50:B502, 2, FALSE) * VLOOKUP("CAN", conversion_rates_usd[], 22, FALSE)</f>
        <v>11.347370999999999</v>
      </c>
      <c r="G19" s="23">
        <f>IF(A19="Canada", SUM(stripe_fees!$B$2:$B$3), SUM(stripe_fees!$B$2:$B$5))</f>
        <v>3.3000000000000002E-2</v>
      </c>
      <c r="H19" s="22">
        <f>VLOOKUP(B19, billing_cycles[], 2, FALSE) * stripe_fees!$C$2</f>
        <v>7.8</v>
      </c>
      <c r="I19" s="32">
        <f>Table8[Stripe Fixed Fee (CAD)] + Table8[Stripe Fee (%)] * Table8[[#This Row],[Annual Revenue (CAD)]]</f>
        <v>10.374000000000001</v>
      </c>
      <c r="J19" s="20">
        <f>Table8[Stripe Total Fee (CAD)] + Table8[Twilio SMS Cost (CAD)]</f>
        <v>21.721370999999998</v>
      </c>
      <c r="K19" s="24">
        <f>Table8[[#This Row],['# of Seats]]* Table8[[#This Row],[Cost Per Seat Per Billing Cycle (CAD)]] * VLOOKUP(B19, billing_cycles[], 2, FALSE)</f>
        <v>78</v>
      </c>
      <c r="L19" s="20">
        <f>Table8[Annual Revenue (CAD)]-Table8[Annual COGS (CAD)]</f>
        <v>56.278629000000002</v>
      </c>
    </row>
    <row r="20" spans="1:12" x14ac:dyDescent="0.2">
      <c r="A20" s="15" t="s">
        <v>62</v>
      </c>
      <c r="B20" s="21" t="s">
        <v>1987</v>
      </c>
      <c r="C20" s="25">
        <v>500</v>
      </c>
      <c r="D20" s="15">
        <v>1</v>
      </c>
      <c r="E20" s="22">
        <v>30</v>
      </c>
      <c r="F20" s="27">
        <f xml:space="preserve"> Table8[Avg Monthly '# of SMS] * 12 * VLOOKUP(VLOOKUP(A20, country_names_codes[], 2, FALSE), twilio_sms_cost_pivot!A18:B470, 2, FALSE) * VLOOKUP("CAN", conversion_rates_usd[], 22, FALSE)</f>
        <v>56.736854999999998</v>
      </c>
      <c r="G20" s="23">
        <f>IF(A20="Canada", SUM(stripe_fees!$B$2:$B$3), SUM(stripe_fees!$B$2:$B$5))</f>
        <v>3.3000000000000002E-2</v>
      </c>
      <c r="H20" s="22">
        <f>VLOOKUP(B20, billing_cycles[], 2, FALSE) * stripe_fees!$C$2</f>
        <v>1.2</v>
      </c>
      <c r="I20" s="32">
        <f>Table8[Stripe Fixed Fee (CAD)] + Table8[Stripe Fee (%)] * Table8[[#This Row],[Annual Revenue (CAD)]]</f>
        <v>5.16</v>
      </c>
      <c r="J20" s="20">
        <f>Table8[Stripe Total Fee (CAD)] + Table8[Twilio SMS Cost (CAD)]</f>
        <v>61.896855000000002</v>
      </c>
      <c r="K20" s="24">
        <f>Table8[[#This Row],['# of Seats]]* Table8[[#This Row],[Cost Per Seat Per Billing Cycle (CAD)]] * VLOOKUP(B20, billing_cycles[], 2, FALSE)</f>
        <v>120</v>
      </c>
      <c r="L20" s="20">
        <f>Table8[Annual Revenue (CAD)]-Table8[Annual COGS (CAD)]</f>
        <v>58.103144999999998</v>
      </c>
    </row>
    <row r="21" spans="1:12" x14ac:dyDescent="0.2">
      <c r="A21" s="15" t="s">
        <v>62</v>
      </c>
      <c r="B21" s="21" t="s">
        <v>1986</v>
      </c>
      <c r="C21" s="25">
        <v>500</v>
      </c>
      <c r="D21" s="15">
        <v>1</v>
      </c>
      <c r="E21" s="22">
        <v>60</v>
      </c>
      <c r="F21" s="27">
        <f xml:space="preserve"> Table8[Avg Monthly '# of SMS] * 12 * VLOOKUP(VLOOKUP(A21, country_names_codes[], 2, FALSE), twilio_sms_cost_pivot!A17:B469, 2, FALSE) * VLOOKUP("CAN", conversion_rates_usd[], 22, FALSE)</f>
        <v>56.736854999999998</v>
      </c>
      <c r="G21" s="23">
        <f>IF(A21="Canada", SUM(stripe_fees!$B$2:$B$3), SUM(stripe_fees!$B$2:$B$5))</f>
        <v>3.3000000000000002E-2</v>
      </c>
      <c r="H21" s="22">
        <f>VLOOKUP(B21, billing_cycles[], 2, FALSE) * stripe_fees!$C$2</f>
        <v>0.6</v>
      </c>
      <c r="I21" s="32">
        <f>Table8[Stripe Fixed Fee (CAD)] + Table8[Stripe Fee (%)] * Table8[[#This Row],[Annual Revenue (CAD)]]</f>
        <v>4.5599999999999996</v>
      </c>
      <c r="J21" s="20">
        <f>Table8[Stripe Total Fee (CAD)] + Table8[Twilio SMS Cost (CAD)]</f>
        <v>61.296855000000001</v>
      </c>
      <c r="K21" s="24">
        <f>Table8[[#This Row],['# of Seats]]* Table8[[#This Row],[Cost Per Seat Per Billing Cycle (CAD)]] * VLOOKUP(B21, billing_cycles[], 2, FALSE)</f>
        <v>120</v>
      </c>
      <c r="L21" s="20">
        <f>Table8[Annual Revenue (CAD)]-Table8[Annual COGS (CAD)]</f>
        <v>58.703144999999999</v>
      </c>
    </row>
    <row r="22" spans="1:12" x14ac:dyDescent="0.2">
      <c r="A22" s="15" t="s">
        <v>62</v>
      </c>
      <c r="B22" s="21" t="s">
        <v>1983</v>
      </c>
      <c r="C22" s="25">
        <v>500</v>
      </c>
      <c r="D22" s="15">
        <v>1</v>
      </c>
      <c r="E22" s="22">
        <v>120</v>
      </c>
      <c r="F22" s="27">
        <f xml:space="preserve"> Table8[Avg Monthly '# of SMS] * 12 * VLOOKUP(VLOOKUP(A22, country_names_codes[], 2, FALSE), twilio_sms_cost_pivot!A16:B468, 2, FALSE) * VLOOKUP("CAN", conversion_rates_usd[], 22, FALSE)</f>
        <v>56.736854999999998</v>
      </c>
      <c r="G22" s="23">
        <f>IF(A22="Canada", SUM(stripe_fees!$B$2:$B$3), SUM(stripe_fees!$B$2:$B$5))</f>
        <v>3.3000000000000002E-2</v>
      </c>
      <c r="H22" s="22">
        <f>VLOOKUP(B22, billing_cycles[], 2, FALSE) * stripe_fees!$C$2</f>
        <v>0.3</v>
      </c>
      <c r="I22" s="32">
        <f>Table8[Stripe Fixed Fee (CAD)] + Table8[Stripe Fee (%)] * Table8[[#This Row],[Annual Revenue (CAD)]]</f>
        <v>4.26</v>
      </c>
      <c r="J22" s="20">
        <f>Table8[Stripe Total Fee (CAD)] + Table8[Twilio SMS Cost (CAD)]</f>
        <v>60.996854999999996</v>
      </c>
      <c r="K22" s="24">
        <f>Table8[[#This Row],['# of Seats]]* Table8[[#This Row],[Cost Per Seat Per Billing Cycle (CAD)]] * VLOOKUP(B22, billing_cycles[], 2, FALSE)</f>
        <v>120</v>
      </c>
      <c r="L22" s="20">
        <f>Table8[Annual Revenue (CAD)]-Table8[Annual COGS (CAD)]</f>
        <v>59.003145000000004</v>
      </c>
    </row>
    <row r="23" spans="1:12" x14ac:dyDescent="0.2">
      <c r="A23" s="15" t="s">
        <v>62</v>
      </c>
      <c r="B23" s="21" t="s">
        <v>1984</v>
      </c>
      <c r="C23" s="25">
        <v>100</v>
      </c>
      <c r="D23" s="15">
        <v>1</v>
      </c>
      <c r="E23" s="22">
        <v>6.5</v>
      </c>
      <c r="F23" s="27">
        <f xml:space="preserve"> Table8[Avg Monthly '# of SMS] * 12 * VLOOKUP(VLOOKUP(A23, country_names_codes[], 2, FALSE), twilio_sms_cost_pivot!A49:B501, 2, FALSE) * VLOOKUP("CAN", conversion_rates_usd[], 22, FALSE)</f>
        <v>11.347370999999999</v>
      </c>
      <c r="G23" s="23">
        <f>IF(A23="Canada", SUM(stripe_fees!$B$2:$B$3), SUM(stripe_fees!$B$2:$B$5))</f>
        <v>3.3000000000000002E-2</v>
      </c>
      <c r="H23" s="22">
        <f>VLOOKUP(B23, billing_cycles[], 2, FALSE) * stripe_fees!$C$2</f>
        <v>3.5999999999999996</v>
      </c>
      <c r="I23" s="32">
        <f>Table8[Stripe Fixed Fee (CAD)] + Table8[Stripe Fee (%)] * Table8[[#This Row],[Annual Revenue (CAD)]]</f>
        <v>6.1739999999999995</v>
      </c>
      <c r="J23" s="20">
        <f>Table8[Stripe Total Fee (CAD)] + Table8[Twilio SMS Cost (CAD)]</f>
        <v>17.521370999999998</v>
      </c>
      <c r="K23" s="24">
        <f>Table8[[#This Row],['# of Seats]]* Table8[[#This Row],[Cost Per Seat Per Billing Cycle (CAD)]] * VLOOKUP(B23, billing_cycles[], 2, FALSE)</f>
        <v>78</v>
      </c>
      <c r="L23" s="20">
        <f>Table8[Annual Revenue (CAD)]-Table8[Annual COGS (CAD)]</f>
        <v>60.478628999999998</v>
      </c>
    </row>
    <row r="24" spans="1:12" x14ac:dyDescent="0.2">
      <c r="A24" s="15" t="s">
        <v>62</v>
      </c>
      <c r="B24" s="21" t="s">
        <v>1984</v>
      </c>
      <c r="C24" s="25">
        <v>250</v>
      </c>
      <c r="D24" s="15">
        <v>1</v>
      </c>
      <c r="E24" s="22">
        <v>8</v>
      </c>
      <c r="F24" s="27">
        <f xml:space="preserve"> Table8[Avg Monthly '# of SMS] * 12 * VLOOKUP(VLOOKUP(A24, country_names_codes[], 2, FALSE), twilio_sms_cost_pivot!A34:B486, 2, FALSE) * VLOOKUP("CAN", conversion_rates_usd[], 22, FALSE)</f>
        <v>28.368427499999999</v>
      </c>
      <c r="G24" s="23">
        <f>IF(A24="Canada", SUM(stripe_fees!$B$2:$B$3), SUM(stripe_fees!$B$2:$B$5))</f>
        <v>3.3000000000000002E-2</v>
      </c>
      <c r="H24" s="22">
        <f>VLOOKUP(B24, billing_cycles[], 2, FALSE) * stripe_fees!$C$2</f>
        <v>3.5999999999999996</v>
      </c>
      <c r="I24" s="32">
        <f>Table8[Stripe Fixed Fee (CAD)] + Table8[Stripe Fee (%)] * Table8[[#This Row],[Annual Revenue (CAD)]]</f>
        <v>6.7679999999999998</v>
      </c>
      <c r="J24" s="20">
        <f>Table8[Stripe Total Fee (CAD)] + Table8[Twilio SMS Cost (CAD)]</f>
        <v>35.136427499999996</v>
      </c>
      <c r="K24" s="24">
        <f>Table8[[#This Row],['# of Seats]]* Table8[[#This Row],[Cost Per Seat Per Billing Cycle (CAD)]] * VLOOKUP(B24, billing_cycles[], 2, FALSE)</f>
        <v>96</v>
      </c>
      <c r="L24" s="20">
        <f>Table8[Annual Revenue (CAD)]-Table8[Annual COGS (CAD)]</f>
        <v>60.863572500000004</v>
      </c>
    </row>
    <row r="25" spans="1:12" x14ac:dyDescent="0.2">
      <c r="A25" s="15" t="s">
        <v>62</v>
      </c>
      <c r="B25" s="21" t="s">
        <v>1985</v>
      </c>
      <c r="C25" s="25">
        <v>500</v>
      </c>
      <c r="D25" s="15">
        <v>1</v>
      </c>
      <c r="E25" s="22">
        <v>5</v>
      </c>
      <c r="F25" s="27">
        <f xml:space="preserve"> Table8[Avg Monthly '# of SMS] * 12 * VLOOKUP(VLOOKUP(A25, country_names_codes[], 2, FALSE), twilio_sms_cost_pivot!A20:B472, 2, FALSE) * VLOOKUP("CAN", conversion_rates_usd[], 22, FALSE)</f>
        <v>56.736854999999998</v>
      </c>
      <c r="G25" s="23">
        <f>IF(A25="Canada", SUM(stripe_fees!$B$2:$B$3), SUM(stripe_fees!$B$2:$B$5))</f>
        <v>3.3000000000000002E-2</v>
      </c>
      <c r="H25" s="22">
        <f>VLOOKUP(B25, billing_cycles[], 2, FALSE) * stripe_fees!$C$2</f>
        <v>7.8</v>
      </c>
      <c r="I25" s="32">
        <f>Table8[Stripe Fixed Fee (CAD)] + Table8[Stripe Fee (%)] * Table8[[#This Row],[Annual Revenue (CAD)]]</f>
        <v>12.09</v>
      </c>
      <c r="J25" s="20">
        <f>Table8[Stripe Total Fee (CAD)] + Table8[Twilio SMS Cost (CAD)]</f>
        <v>68.826854999999995</v>
      </c>
      <c r="K25" s="24">
        <f>Table8[[#This Row],['# of Seats]]* Table8[[#This Row],[Cost Per Seat Per Billing Cycle (CAD)]] * VLOOKUP(B25, billing_cycles[], 2, FALSE)</f>
        <v>130</v>
      </c>
      <c r="L25" s="20">
        <f>Table8[Annual Revenue (CAD)]-Table8[Annual COGS (CAD)]</f>
        <v>61.173145000000005</v>
      </c>
    </row>
    <row r="26" spans="1:12" x14ac:dyDescent="0.2">
      <c r="A26" s="15" t="s">
        <v>62</v>
      </c>
      <c r="B26" s="21" t="s">
        <v>1985</v>
      </c>
      <c r="C26" s="25">
        <v>250</v>
      </c>
      <c r="D26" s="15">
        <v>1</v>
      </c>
      <c r="E26" s="22">
        <v>4</v>
      </c>
      <c r="F26" s="27">
        <f xml:space="preserve"> Table8[Avg Monthly '# of SMS] * 12 * VLOOKUP(VLOOKUP(A26, country_names_codes[], 2, FALSE), twilio_sms_cost_pivot!A35:B487, 2, FALSE) * VLOOKUP("CAN", conversion_rates_usd[], 22, FALSE)</f>
        <v>28.368427499999999</v>
      </c>
      <c r="G26" s="23">
        <f>IF(A26="Canada", SUM(stripe_fees!$B$2:$B$3), SUM(stripe_fees!$B$2:$B$5))</f>
        <v>3.3000000000000002E-2</v>
      </c>
      <c r="H26" s="22">
        <f>VLOOKUP(B26, billing_cycles[], 2, FALSE) * stripe_fees!$C$2</f>
        <v>7.8</v>
      </c>
      <c r="I26" s="32">
        <f>Table8[Stripe Fixed Fee (CAD)] + Table8[Stripe Fee (%)] * Table8[[#This Row],[Annual Revenue (CAD)]]</f>
        <v>11.231999999999999</v>
      </c>
      <c r="J26" s="20">
        <f>Table8[Stripe Total Fee (CAD)] + Table8[Twilio SMS Cost (CAD)]</f>
        <v>39.600427499999995</v>
      </c>
      <c r="K26" s="24">
        <f>Table8[[#This Row],['# of Seats]]* Table8[[#This Row],[Cost Per Seat Per Billing Cycle (CAD)]] * VLOOKUP(B26, billing_cycles[], 2, FALSE)</f>
        <v>104</v>
      </c>
      <c r="L26" s="20">
        <f>Table8[Annual Revenue (CAD)]-Table8[Annual COGS (CAD)]</f>
        <v>64.399572500000005</v>
      </c>
    </row>
    <row r="27" spans="1:12" x14ac:dyDescent="0.2">
      <c r="A27" s="15" t="s">
        <v>62</v>
      </c>
      <c r="B27" s="21" t="s">
        <v>1985</v>
      </c>
      <c r="C27" s="25">
        <v>25</v>
      </c>
      <c r="D27" s="15">
        <v>1</v>
      </c>
      <c r="E27" s="22">
        <v>3</v>
      </c>
      <c r="F27" s="27">
        <f xml:space="preserve"> Table8[Avg Monthly '# of SMS] * 12 * VLOOKUP(VLOOKUP(A27, country_names_codes[], 2, FALSE), twilio_sms_cost_pivot!A45:B497, 2, FALSE) * VLOOKUP("CAN", conversion_rates_usd[], 22, FALSE)</f>
        <v>2.8368427499999997</v>
      </c>
      <c r="G27" s="23">
        <f>IF(A27="Canada", SUM(stripe_fees!$B$2:$B$3), SUM(stripe_fees!$B$2:$B$5))</f>
        <v>3.3000000000000002E-2</v>
      </c>
      <c r="H27" s="22">
        <f>VLOOKUP(B27, billing_cycles[], 2, FALSE) * stripe_fees!$C$2</f>
        <v>7.8</v>
      </c>
      <c r="I27" s="32">
        <f>Table8[Stripe Fixed Fee (CAD)] + Table8[Stripe Fee (%)] * Table8[[#This Row],[Annual Revenue (CAD)]]</f>
        <v>10.374000000000001</v>
      </c>
      <c r="J27" s="20">
        <f>Table8[Stripe Total Fee (CAD)] + Table8[Twilio SMS Cost (CAD)]</f>
        <v>13.210842750000001</v>
      </c>
      <c r="K27" s="24">
        <f>Table8[[#This Row],['# of Seats]]* Table8[[#This Row],[Cost Per Seat Per Billing Cycle (CAD)]] * VLOOKUP(B27, billing_cycles[], 2, FALSE)</f>
        <v>78</v>
      </c>
      <c r="L27" s="20">
        <f>Table8[Annual Revenue (CAD)]-Table8[Annual COGS (CAD)]</f>
        <v>64.789157250000002</v>
      </c>
    </row>
    <row r="28" spans="1:12" x14ac:dyDescent="0.2">
      <c r="A28" s="15" t="s">
        <v>62</v>
      </c>
      <c r="B28" s="21" t="s">
        <v>1987</v>
      </c>
      <c r="C28" s="25">
        <v>100</v>
      </c>
      <c r="D28" s="15">
        <v>1</v>
      </c>
      <c r="E28" s="22">
        <v>20</v>
      </c>
      <c r="F28" s="27">
        <f xml:space="preserve"> Table8[Avg Monthly '# of SMS] * 12 * VLOOKUP(VLOOKUP(A28, country_names_codes[], 2, FALSE), twilio_sms_cost_pivot!A48:B500, 2, FALSE) * VLOOKUP("CAN", conversion_rates_usd[], 22, FALSE)</f>
        <v>11.347370999999999</v>
      </c>
      <c r="G28" s="23">
        <f>IF(A28="Canada", SUM(stripe_fees!$B$2:$B$3), SUM(stripe_fees!$B$2:$B$5))</f>
        <v>3.3000000000000002E-2</v>
      </c>
      <c r="H28" s="22">
        <f>VLOOKUP(B28, billing_cycles[], 2, FALSE) * stripe_fees!$C$2</f>
        <v>1.2</v>
      </c>
      <c r="I28" s="32">
        <f>Table8[Stripe Fixed Fee (CAD)] + Table8[Stripe Fee (%)] * Table8[[#This Row],[Annual Revenue (CAD)]]</f>
        <v>3.84</v>
      </c>
      <c r="J28" s="20">
        <f>Table8[Stripe Total Fee (CAD)] + Table8[Twilio SMS Cost (CAD)]</f>
        <v>15.187370999999999</v>
      </c>
      <c r="K28" s="24">
        <f>Table8[[#This Row],['# of Seats]]* Table8[[#This Row],[Cost Per Seat Per Billing Cycle (CAD)]] * VLOOKUP(B28, billing_cycles[], 2, FALSE)</f>
        <v>80</v>
      </c>
      <c r="L28" s="20">
        <f>Table8[Annual Revenue (CAD)]-Table8[Annual COGS (CAD)]</f>
        <v>64.812629000000001</v>
      </c>
    </row>
    <row r="29" spans="1:12" x14ac:dyDescent="0.2">
      <c r="A29" s="15" t="s">
        <v>62</v>
      </c>
      <c r="B29" s="21" t="s">
        <v>1986</v>
      </c>
      <c r="C29" s="25">
        <v>100</v>
      </c>
      <c r="D29" s="15">
        <v>1</v>
      </c>
      <c r="E29" s="22">
        <v>40</v>
      </c>
      <c r="F29" s="27">
        <f xml:space="preserve"> Table8[Avg Monthly '# of SMS] * 12 * VLOOKUP(VLOOKUP(A29, country_names_codes[], 2, FALSE), twilio_sms_cost_pivot!A47:B499, 2, FALSE) * VLOOKUP("CAN", conversion_rates_usd[], 22, FALSE)</f>
        <v>11.347370999999999</v>
      </c>
      <c r="G29" s="23">
        <f>IF(A29="Canada", SUM(stripe_fees!$B$2:$B$3), SUM(stripe_fees!$B$2:$B$5))</f>
        <v>3.3000000000000002E-2</v>
      </c>
      <c r="H29" s="22">
        <f>VLOOKUP(B29, billing_cycles[], 2, FALSE) * stripe_fees!$C$2</f>
        <v>0.6</v>
      </c>
      <c r="I29" s="32">
        <f>Table8[Stripe Fixed Fee (CAD)] + Table8[Stripe Fee (%)] * Table8[[#This Row],[Annual Revenue (CAD)]]</f>
        <v>3.24</v>
      </c>
      <c r="J29" s="20">
        <f>Table8[Stripe Total Fee (CAD)] + Table8[Twilio SMS Cost (CAD)]</f>
        <v>14.587370999999999</v>
      </c>
      <c r="K29" s="24">
        <f>Table8[[#This Row],['# of Seats]]* Table8[[#This Row],[Cost Per Seat Per Billing Cycle (CAD)]] * VLOOKUP(B29, billing_cycles[], 2, FALSE)</f>
        <v>80</v>
      </c>
      <c r="L29" s="20">
        <f>Table8[Annual Revenue (CAD)]-Table8[Annual COGS (CAD)]</f>
        <v>65.412628999999995</v>
      </c>
    </row>
    <row r="30" spans="1:12" x14ac:dyDescent="0.2">
      <c r="A30" s="15" t="s">
        <v>62</v>
      </c>
      <c r="B30" s="21" t="s">
        <v>1983</v>
      </c>
      <c r="C30" s="25">
        <v>100</v>
      </c>
      <c r="D30" s="15">
        <v>1</v>
      </c>
      <c r="E30" s="22">
        <v>80</v>
      </c>
      <c r="F30" s="27">
        <f xml:space="preserve"> Table8[Avg Monthly '# of SMS] * 12 * VLOOKUP(VLOOKUP(A30, country_names_codes[], 2, FALSE), twilio_sms_cost_pivot!A46:B498, 2, FALSE) * VLOOKUP("CAN", conversion_rates_usd[], 22, FALSE)</f>
        <v>11.347370999999999</v>
      </c>
      <c r="G30" s="23">
        <f>IF(A30="Canada", SUM(stripe_fees!$B$2:$B$3), SUM(stripe_fees!$B$2:$B$5))</f>
        <v>3.3000000000000002E-2</v>
      </c>
      <c r="H30" s="22">
        <f>VLOOKUP(B30, billing_cycles[], 2, FALSE) * stripe_fees!$C$2</f>
        <v>0.3</v>
      </c>
      <c r="I30" s="32">
        <f>Table8[Stripe Fixed Fee (CAD)] + Table8[Stripe Fee (%)] * Table8[[#This Row],[Annual Revenue (CAD)]]</f>
        <v>2.94</v>
      </c>
      <c r="J30" s="20">
        <f>Table8[Stripe Total Fee (CAD)] + Table8[Twilio SMS Cost (CAD)]</f>
        <v>14.287370999999998</v>
      </c>
      <c r="K30" s="24">
        <f>Table8[[#This Row],['# of Seats]]* Table8[[#This Row],[Cost Per Seat Per Billing Cycle (CAD)]] * VLOOKUP(B30, billing_cycles[], 2, FALSE)</f>
        <v>80</v>
      </c>
      <c r="L30" s="20">
        <f>Table8[Annual Revenue (CAD)]-Table8[Annual COGS (CAD)]</f>
        <v>65.712629000000007</v>
      </c>
    </row>
    <row r="31" spans="1:12" x14ac:dyDescent="0.2">
      <c r="A31" s="15" t="s">
        <v>62</v>
      </c>
      <c r="B31" s="21" t="s">
        <v>1987</v>
      </c>
      <c r="C31" s="25">
        <v>250</v>
      </c>
      <c r="D31" s="15">
        <v>1</v>
      </c>
      <c r="E31" s="22">
        <v>25</v>
      </c>
      <c r="F31" s="27">
        <f xml:space="preserve"> Table8[Avg Monthly '# of SMS] * 12 * VLOOKUP(VLOOKUP(A31, country_names_codes[], 2, FALSE), twilio_sms_cost_pivot!A33:B485, 2, FALSE) * VLOOKUP("CAN", conversion_rates_usd[], 22, FALSE)</f>
        <v>28.368427499999999</v>
      </c>
      <c r="G31" s="23">
        <f>IF(A31="Canada", SUM(stripe_fees!$B$2:$B$3), SUM(stripe_fees!$B$2:$B$5))</f>
        <v>3.3000000000000002E-2</v>
      </c>
      <c r="H31" s="22">
        <f>VLOOKUP(B31, billing_cycles[], 2, FALSE) * stripe_fees!$C$2</f>
        <v>1.2</v>
      </c>
      <c r="I31" s="32">
        <f>Table8[Stripe Fixed Fee (CAD)] + Table8[Stripe Fee (%)] * Table8[[#This Row],[Annual Revenue (CAD)]]</f>
        <v>4.5</v>
      </c>
      <c r="J31" s="20">
        <f>Table8[Stripe Total Fee (CAD)] + Table8[Twilio SMS Cost (CAD)]</f>
        <v>32.868427499999996</v>
      </c>
      <c r="K31" s="24">
        <f>Table8[[#This Row],['# of Seats]]* Table8[[#This Row],[Cost Per Seat Per Billing Cycle (CAD)]] * VLOOKUP(B31, billing_cycles[], 2, FALSE)</f>
        <v>100</v>
      </c>
      <c r="L31" s="20">
        <f>Table8[Annual Revenue (CAD)]-Table8[Annual COGS (CAD)]</f>
        <v>67.131572500000004</v>
      </c>
    </row>
    <row r="32" spans="1:12" x14ac:dyDescent="0.2">
      <c r="A32" s="15" t="s">
        <v>62</v>
      </c>
      <c r="B32" s="21" t="s">
        <v>1986</v>
      </c>
      <c r="C32" s="25">
        <v>250</v>
      </c>
      <c r="D32" s="15">
        <v>1</v>
      </c>
      <c r="E32" s="22">
        <v>50</v>
      </c>
      <c r="F32" s="27">
        <f xml:space="preserve"> Table8[Avg Monthly '# of SMS] * 12 * VLOOKUP(VLOOKUP(A32, country_names_codes[], 2, FALSE), twilio_sms_cost_pivot!A32:B484, 2, FALSE) * VLOOKUP("CAN", conversion_rates_usd[], 22, FALSE)</f>
        <v>28.368427499999999</v>
      </c>
      <c r="G32" s="23">
        <f>IF(A32="Canada", SUM(stripe_fees!$B$2:$B$3), SUM(stripe_fees!$B$2:$B$5))</f>
        <v>3.3000000000000002E-2</v>
      </c>
      <c r="H32" s="22">
        <f>VLOOKUP(B32, billing_cycles[], 2, FALSE) * stripe_fees!$C$2</f>
        <v>0.6</v>
      </c>
      <c r="I32" s="32">
        <f>Table8[Stripe Fixed Fee (CAD)] + Table8[Stripe Fee (%)] * Table8[[#This Row],[Annual Revenue (CAD)]]</f>
        <v>3.9000000000000004</v>
      </c>
      <c r="J32" s="20">
        <f>Table8[Stripe Total Fee (CAD)] + Table8[Twilio SMS Cost (CAD)]</f>
        <v>32.268427500000001</v>
      </c>
      <c r="K32" s="24">
        <f>Table8[[#This Row],['# of Seats]]* Table8[[#This Row],[Cost Per Seat Per Billing Cycle (CAD)]] * VLOOKUP(B32, billing_cycles[], 2, FALSE)</f>
        <v>100</v>
      </c>
      <c r="L32" s="20">
        <f>Table8[Annual Revenue (CAD)]-Table8[Annual COGS (CAD)]</f>
        <v>67.731572499999999</v>
      </c>
    </row>
    <row r="33" spans="1:12" x14ac:dyDescent="0.2">
      <c r="A33" s="15" t="s">
        <v>62</v>
      </c>
      <c r="B33" s="21" t="s">
        <v>1983</v>
      </c>
      <c r="C33" s="25">
        <v>250</v>
      </c>
      <c r="D33" s="15">
        <v>1</v>
      </c>
      <c r="E33" s="22">
        <v>100</v>
      </c>
      <c r="F33" s="27">
        <f xml:space="preserve"> Table8[Avg Monthly '# of SMS] * 12 * VLOOKUP(VLOOKUP(A33, country_names_codes[], 2, FALSE), twilio_sms_cost_pivot!A31:B483, 2, FALSE) * VLOOKUP("CAN", conversion_rates_usd[], 22, FALSE)</f>
        <v>28.368427499999999</v>
      </c>
      <c r="G33" s="23">
        <f>IF(A33="Canada", SUM(stripe_fees!$B$2:$B$3), SUM(stripe_fees!$B$2:$B$5))</f>
        <v>3.3000000000000002E-2</v>
      </c>
      <c r="H33" s="22">
        <f>VLOOKUP(B33, billing_cycles[], 2, FALSE) * stripe_fees!$C$2</f>
        <v>0.3</v>
      </c>
      <c r="I33" s="32">
        <f>Table8[Stripe Fixed Fee (CAD)] + Table8[Stripe Fee (%)] * Table8[[#This Row],[Annual Revenue (CAD)]]</f>
        <v>3.6</v>
      </c>
      <c r="J33" s="20">
        <f>Table8[Stripe Total Fee (CAD)] + Table8[Twilio SMS Cost (CAD)]</f>
        <v>31.968427500000001</v>
      </c>
      <c r="K33" s="24">
        <f>Table8[[#This Row],['# of Seats]]* Table8[[#This Row],[Cost Per Seat Per Billing Cycle (CAD)]] * VLOOKUP(B33, billing_cycles[], 2, FALSE)</f>
        <v>100</v>
      </c>
      <c r="L33" s="20">
        <f>Table8[Annual Revenue (CAD)]-Table8[Annual COGS (CAD)]</f>
        <v>68.031572499999996</v>
      </c>
    </row>
    <row r="34" spans="1:12" x14ac:dyDescent="0.2">
      <c r="A34" s="15" t="s">
        <v>62</v>
      </c>
      <c r="B34" s="21" t="s">
        <v>1984</v>
      </c>
      <c r="C34" s="25">
        <v>25</v>
      </c>
      <c r="D34" s="15">
        <v>1</v>
      </c>
      <c r="E34" s="22">
        <v>6.5</v>
      </c>
      <c r="F34" s="27">
        <f xml:space="preserve"> Table8[Avg Monthly '# of SMS] * 12 * VLOOKUP(VLOOKUP(A34, country_names_codes[], 2, FALSE), twilio_sms_cost_pivot!A44:B496, 2, FALSE) * VLOOKUP("CAN", conversion_rates_usd[], 22, FALSE)</f>
        <v>2.8368427499999997</v>
      </c>
      <c r="G34" s="23">
        <f>IF(A34="Canada", SUM(stripe_fees!$B$2:$B$3), SUM(stripe_fees!$B$2:$B$5))</f>
        <v>3.3000000000000002E-2</v>
      </c>
      <c r="H34" s="22">
        <f>VLOOKUP(B34, billing_cycles[], 2, FALSE) * stripe_fees!$C$2</f>
        <v>3.5999999999999996</v>
      </c>
      <c r="I34" s="32">
        <f>Table8[Stripe Fixed Fee (CAD)] + Table8[Stripe Fee (%)] * Table8[[#This Row],[Annual Revenue (CAD)]]</f>
        <v>6.1739999999999995</v>
      </c>
      <c r="J34" s="20">
        <f>Table8[Stripe Total Fee (CAD)] + Table8[Twilio SMS Cost (CAD)]</f>
        <v>9.0108427499999983</v>
      </c>
      <c r="K34" s="24">
        <f>Table8[[#This Row],['# of Seats]]* Table8[[#This Row],[Cost Per Seat Per Billing Cycle (CAD)]] * VLOOKUP(B34, billing_cycles[], 2, FALSE)</f>
        <v>78</v>
      </c>
      <c r="L34" s="20">
        <f>Table8[Annual Revenue (CAD)]-Table8[Annual COGS (CAD)]</f>
        <v>68.989157250000005</v>
      </c>
    </row>
    <row r="35" spans="1:12" x14ac:dyDescent="0.2">
      <c r="A35" s="15" t="s">
        <v>62</v>
      </c>
      <c r="B35" s="21" t="s">
        <v>1987</v>
      </c>
      <c r="C35" s="25">
        <v>25</v>
      </c>
      <c r="D35" s="15">
        <v>1</v>
      </c>
      <c r="E35" s="22">
        <v>20</v>
      </c>
      <c r="F35" s="27">
        <f xml:space="preserve"> Table8[Avg Monthly '# of SMS] * 12 * VLOOKUP(VLOOKUP(A35, country_names_codes[], 2, FALSE), twilio_sms_cost_pivot!A43:B495, 2, FALSE) * VLOOKUP("CAN", conversion_rates_usd[], 22, FALSE)</f>
        <v>2.8368427499999997</v>
      </c>
      <c r="G35" s="23">
        <f>IF(A35="Canada", SUM(stripe_fees!$B$2:$B$3), SUM(stripe_fees!$B$2:$B$5))</f>
        <v>3.3000000000000002E-2</v>
      </c>
      <c r="H35" s="22">
        <f>VLOOKUP(B35, billing_cycles[], 2, FALSE) * stripe_fees!$C$2</f>
        <v>1.2</v>
      </c>
      <c r="I35" s="32">
        <f>Table8[Stripe Fixed Fee (CAD)] + Table8[Stripe Fee (%)] * Table8[[#This Row],[Annual Revenue (CAD)]]</f>
        <v>3.84</v>
      </c>
      <c r="J35" s="20">
        <f>Table8[Stripe Total Fee (CAD)] + Table8[Twilio SMS Cost (CAD)]</f>
        <v>6.6768427499999996</v>
      </c>
      <c r="K35" s="24">
        <f>Table8[[#This Row],['# of Seats]]* Table8[[#This Row],[Cost Per Seat Per Billing Cycle (CAD)]] * VLOOKUP(B35, billing_cycles[], 2, FALSE)</f>
        <v>80</v>
      </c>
      <c r="L35" s="20">
        <f>Table8[Annual Revenue (CAD)]-Table8[Annual COGS (CAD)]</f>
        <v>73.323157249999994</v>
      </c>
    </row>
    <row r="36" spans="1:12" x14ac:dyDescent="0.2">
      <c r="A36" s="15" t="s">
        <v>62</v>
      </c>
      <c r="B36" s="21" t="s">
        <v>1986</v>
      </c>
      <c r="C36" s="25">
        <v>25</v>
      </c>
      <c r="D36" s="15">
        <v>1</v>
      </c>
      <c r="E36" s="22">
        <v>40</v>
      </c>
      <c r="F36" s="27">
        <f xml:space="preserve"> Table8[Avg Monthly '# of SMS] * 12 * VLOOKUP(VLOOKUP(A36, country_names_codes[], 2, FALSE), twilio_sms_cost_pivot!A42:B494, 2, FALSE) * VLOOKUP("CAN", conversion_rates_usd[], 22, FALSE)</f>
        <v>2.8368427499999997</v>
      </c>
      <c r="G36" s="23">
        <f>IF(A36="Canada", SUM(stripe_fees!$B$2:$B$3), SUM(stripe_fees!$B$2:$B$5))</f>
        <v>3.3000000000000002E-2</v>
      </c>
      <c r="H36" s="22">
        <f>VLOOKUP(B36, billing_cycles[], 2, FALSE) * stripe_fees!$C$2</f>
        <v>0.6</v>
      </c>
      <c r="I36" s="32">
        <f>Table8[Stripe Fixed Fee (CAD)] + Table8[Stripe Fee (%)] * Table8[[#This Row],[Annual Revenue (CAD)]]</f>
        <v>3.24</v>
      </c>
      <c r="J36" s="20">
        <f>Table8[Stripe Total Fee (CAD)] + Table8[Twilio SMS Cost (CAD)]</f>
        <v>6.07684275</v>
      </c>
      <c r="K36" s="24">
        <f>Table8[[#This Row],['# of Seats]]* Table8[[#This Row],[Cost Per Seat Per Billing Cycle (CAD)]] * VLOOKUP(B36, billing_cycles[], 2, FALSE)</f>
        <v>80</v>
      </c>
      <c r="L36" s="20">
        <f>Table8[Annual Revenue (CAD)]-Table8[Annual COGS (CAD)]</f>
        <v>73.923157250000003</v>
      </c>
    </row>
    <row r="37" spans="1:12" x14ac:dyDescent="0.2">
      <c r="A37" s="15" t="s">
        <v>62</v>
      </c>
      <c r="B37" s="21" t="s">
        <v>1983</v>
      </c>
      <c r="C37" s="25">
        <v>25</v>
      </c>
      <c r="D37" s="15">
        <v>1</v>
      </c>
      <c r="E37" s="22">
        <v>80</v>
      </c>
      <c r="F37" s="27">
        <f xml:space="preserve"> Table8[Avg Monthly '# of SMS] * 12 * VLOOKUP(VLOOKUP(A37, country_names_codes[], 2, FALSE), twilio_sms_cost_pivot!A41:B493, 2, FALSE) * VLOOKUP("CAN", conversion_rates_usd[], 22, FALSE)</f>
        <v>2.8368427499999997</v>
      </c>
      <c r="G37" s="23">
        <f>IF(A37="Canada", SUM(stripe_fees!$B$2:$B$3), SUM(stripe_fees!$B$2:$B$5))</f>
        <v>3.3000000000000002E-2</v>
      </c>
      <c r="H37" s="22">
        <f>VLOOKUP(B37, billing_cycles[], 2, FALSE) * stripe_fees!$C$2</f>
        <v>0.3</v>
      </c>
      <c r="I37" s="32">
        <f>Table8[Stripe Fixed Fee (CAD)] + Table8[Stripe Fee (%)] * Table8[[#This Row],[Annual Revenue (CAD)]]</f>
        <v>2.94</v>
      </c>
      <c r="J37" s="20">
        <f>Table8[Stripe Total Fee (CAD)] + Table8[Twilio SMS Cost (CAD)]</f>
        <v>5.7768427500000001</v>
      </c>
      <c r="K37" s="24">
        <f>Table8[[#This Row],['# of Seats]]* Table8[[#This Row],[Cost Per Seat Per Billing Cycle (CAD)]] * VLOOKUP(B37, billing_cycles[], 2, FALSE)</f>
        <v>80</v>
      </c>
      <c r="L37" s="20">
        <f>Table8[Annual Revenue (CAD)]-Table8[Annual COGS (CAD)]</f>
        <v>74.22315725</v>
      </c>
    </row>
    <row r="38" spans="1:12" x14ac:dyDescent="0.2">
      <c r="A38" s="15" t="s">
        <v>62</v>
      </c>
      <c r="B38" s="21" t="s">
        <v>1984</v>
      </c>
      <c r="C38" s="25">
        <v>100</v>
      </c>
      <c r="D38" s="15">
        <v>1</v>
      </c>
      <c r="E38" s="22">
        <v>8</v>
      </c>
      <c r="F38" s="27">
        <f xml:space="preserve"> Table8[Avg Monthly '# of SMS] * 12 * VLOOKUP(VLOOKUP(A38, country_names_codes[], 2, FALSE), twilio_sms_cost_pivot!A29:B481, 2, FALSE) * VLOOKUP("CAN", conversion_rates_usd[], 22, FALSE)</f>
        <v>11.347370999999999</v>
      </c>
      <c r="G38" s="23">
        <f>IF(A38="Canada", SUM(stripe_fees!$B$2:$B$3), SUM(stripe_fees!$B$2:$B$5))</f>
        <v>3.3000000000000002E-2</v>
      </c>
      <c r="H38" s="22">
        <f>VLOOKUP(B38, billing_cycles[], 2, FALSE) * stripe_fees!$C$2</f>
        <v>3.5999999999999996</v>
      </c>
      <c r="I38" s="32">
        <f>Table8[Stripe Fixed Fee (CAD)] + Table8[Stripe Fee (%)] * Table8[[#This Row],[Annual Revenue (CAD)]]</f>
        <v>6.7679999999999998</v>
      </c>
      <c r="J38" s="20">
        <f>Table8[Stripe Total Fee (CAD)] + Table8[Twilio SMS Cost (CAD)]</f>
        <v>18.115371</v>
      </c>
      <c r="K38" s="24">
        <f>Table8[[#This Row],['# of Seats]]* Table8[[#This Row],[Cost Per Seat Per Billing Cycle (CAD)]] * VLOOKUP(B38, billing_cycles[], 2, FALSE)</f>
        <v>96</v>
      </c>
      <c r="L38" s="20">
        <f>Table8[Annual Revenue (CAD)]-Table8[Annual COGS (CAD)]</f>
        <v>77.884629000000004</v>
      </c>
    </row>
    <row r="39" spans="1:12" x14ac:dyDescent="0.2">
      <c r="A39" s="15" t="s">
        <v>62</v>
      </c>
      <c r="B39" s="21" t="s">
        <v>1985</v>
      </c>
      <c r="C39" s="25">
        <v>100</v>
      </c>
      <c r="D39" s="15">
        <v>1</v>
      </c>
      <c r="E39" s="22">
        <v>4</v>
      </c>
      <c r="F39" s="27">
        <f xml:space="preserve"> Table8[Avg Monthly '# of SMS] * 12 * VLOOKUP(VLOOKUP(A39, country_names_codes[], 2, FALSE), twilio_sms_cost_pivot!A30:B482, 2, FALSE) * VLOOKUP("CAN", conversion_rates_usd[], 22, FALSE)</f>
        <v>11.347370999999999</v>
      </c>
      <c r="G39" s="23">
        <f>IF(A39="Canada", SUM(stripe_fees!$B$2:$B$3), SUM(stripe_fees!$B$2:$B$5))</f>
        <v>3.3000000000000002E-2</v>
      </c>
      <c r="H39" s="22">
        <f>VLOOKUP(B39, billing_cycles[], 2, FALSE) * stripe_fees!$C$2</f>
        <v>7.8</v>
      </c>
      <c r="I39" s="32">
        <f>Table8[Stripe Fixed Fee (CAD)] + Table8[Stripe Fee (%)] * Table8[[#This Row],[Annual Revenue (CAD)]]</f>
        <v>11.231999999999999</v>
      </c>
      <c r="J39" s="20">
        <f>Table8[Stripe Total Fee (CAD)] + Table8[Twilio SMS Cost (CAD)]</f>
        <v>22.579370999999998</v>
      </c>
      <c r="K39" s="24">
        <f>Table8[[#This Row],['# of Seats]]* Table8[[#This Row],[Cost Per Seat Per Billing Cycle (CAD)]] * VLOOKUP(B39, billing_cycles[], 2, FALSE)</f>
        <v>104</v>
      </c>
      <c r="L39" s="20">
        <f>Table8[Annual Revenue (CAD)]-Table8[Annual COGS (CAD)]</f>
        <v>81.420629000000005</v>
      </c>
    </row>
    <row r="40" spans="1:12" x14ac:dyDescent="0.2">
      <c r="A40" s="15" t="s">
        <v>62</v>
      </c>
      <c r="B40" s="21" t="s">
        <v>1984</v>
      </c>
      <c r="C40" s="25">
        <v>250</v>
      </c>
      <c r="D40" s="15">
        <v>1</v>
      </c>
      <c r="E40" s="22">
        <v>10</v>
      </c>
      <c r="F40" s="27">
        <f xml:space="preserve"> Table8[Avg Monthly '# of SMS] * 12 * VLOOKUP(VLOOKUP(A40, country_names_codes[], 2, FALSE), twilio_sms_cost_pivot!A14:B466, 2, FALSE) * VLOOKUP("CAN", conversion_rates_usd[], 22, FALSE)</f>
        <v>28.368427499999999</v>
      </c>
      <c r="G40" s="23">
        <f>IF(A40="Canada", SUM(stripe_fees!$B$2:$B$3), SUM(stripe_fees!$B$2:$B$5))</f>
        <v>3.3000000000000002E-2</v>
      </c>
      <c r="H40" s="22">
        <f>VLOOKUP(B40, billing_cycles[], 2, FALSE) * stripe_fees!$C$2</f>
        <v>3.5999999999999996</v>
      </c>
      <c r="I40" s="32">
        <f>Table8[Stripe Fixed Fee (CAD)] + Table8[Stripe Fee (%)] * Table8[[#This Row],[Annual Revenue (CAD)]]</f>
        <v>7.56</v>
      </c>
      <c r="J40" s="20">
        <f>Table8[Stripe Total Fee (CAD)] + Table8[Twilio SMS Cost (CAD)]</f>
        <v>35.928427499999998</v>
      </c>
      <c r="K40" s="24">
        <f>Table8[[#This Row],['# of Seats]]* Table8[[#This Row],[Cost Per Seat Per Billing Cycle (CAD)]] * VLOOKUP(B40, billing_cycles[], 2, FALSE)</f>
        <v>120</v>
      </c>
      <c r="L40" s="20">
        <f>Table8[Annual Revenue (CAD)]-Table8[Annual COGS (CAD)]</f>
        <v>84.071572500000002</v>
      </c>
    </row>
    <row r="41" spans="1:12" x14ac:dyDescent="0.2">
      <c r="A41" s="15" t="s">
        <v>62</v>
      </c>
      <c r="B41" s="21" t="s">
        <v>1987</v>
      </c>
      <c r="C41" s="25">
        <v>100</v>
      </c>
      <c r="D41" s="15">
        <v>1</v>
      </c>
      <c r="E41" s="22">
        <v>25</v>
      </c>
      <c r="F41" s="27">
        <f xml:space="preserve"> Table8[Avg Monthly '# of SMS] * 12 * VLOOKUP(VLOOKUP(A41, country_names_codes[], 2, FALSE), twilio_sms_cost_pivot!A28:B480, 2, FALSE) * VLOOKUP("CAN", conversion_rates_usd[], 22, FALSE)</f>
        <v>11.347370999999999</v>
      </c>
      <c r="G41" s="23">
        <f>IF(A41="Canada", SUM(stripe_fees!$B$2:$B$3), SUM(stripe_fees!$B$2:$B$5))</f>
        <v>3.3000000000000002E-2</v>
      </c>
      <c r="H41" s="22">
        <f>VLOOKUP(B41, billing_cycles[], 2, FALSE) * stripe_fees!$C$2</f>
        <v>1.2</v>
      </c>
      <c r="I41" s="32">
        <f>Table8[Stripe Fixed Fee (CAD)] + Table8[Stripe Fee (%)] * Table8[[#This Row],[Annual Revenue (CAD)]]</f>
        <v>4.5</v>
      </c>
      <c r="J41" s="20">
        <f>Table8[Stripe Total Fee (CAD)] + Table8[Twilio SMS Cost (CAD)]</f>
        <v>15.847370999999999</v>
      </c>
      <c r="K41" s="24">
        <f>Table8[[#This Row],['# of Seats]]* Table8[[#This Row],[Cost Per Seat Per Billing Cycle (CAD)]] * VLOOKUP(B41, billing_cycles[], 2, FALSE)</f>
        <v>100</v>
      </c>
      <c r="L41" s="20">
        <f>Table8[Annual Revenue (CAD)]-Table8[Annual COGS (CAD)]</f>
        <v>84.152629000000005</v>
      </c>
    </row>
    <row r="42" spans="1:12" x14ac:dyDescent="0.2">
      <c r="A42" s="15" t="s">
        <v>62</v>
      </c>
      <c r="B42" s="21" t="s">
        <v>1986</v>
      </c>
      <c r="C42" s="25">
        <v>100</v>
      </c>
      <c r="D42" s="15">
        <v>1</v>
      </c>
      <c r="E42" s="22">
        <v>50</v>
      </c>
      <c r="F42" s="27">
        <f xml:space="preserve"> Table8[Avg Monthly '# of SMS] * 12 * VLOOKUP(VLOOKUP(A42, country_names_codes[], 2, FALSE), twilio_sms_cost_pivot!A27:B479, 2, FALSE) * VLOOKUP("CAN", conversion_rates_usd[], 22, FALSE)</f>
        <v>11.347370999999999</v>
      </c>
      <c r="G42" s="23">
        <f>IF(A42="Canada", SUM(stripe_fees!$B$2:$B$3), SUM(stripe_fees!$B$2:$B$5))</f>
        <v>3.3000000000000002E-2</v>
      </c>
      <c r="H42" s="22">
        <f>VLOOKUP(B42, billing_cycles[], 2, FALSE) * stripe_fees!$C$2</f>
        <v>0.6</v>
      </c>
      <c r="I42" s="32">
        <f>Table8[Stripe Fixed Fee (CAD)] + Table8[Stripe Fee (%)] * Table8[[#This Row],[Annual Revenue (CAD)]]</f>
        <v>3.9000000000000004</v>
      </c>
      <c r="J42" s="20">
        <f>Table8[Stripe Total Fee (CAD)] + Table8[Twilio SMS Cost (CAD)]</f>
        <v>15.247370999999999</v>
      </c>
      <c r="K42" s="24">
        <f>Table8[[#This Row],['# of Seats]]* Table8[[#This Row],[Cost Per Seat Per Billing Cycle (CAD)]] * VLOOKUP(B42, billing_cycles[], 2, FALSE)</f>
        <v>100</v>
      </c>
      <c r="L42" s="20">
        <f>Table8[Annual Revenue (CAD)]-Table8[Annual COGS (CAD)]</f>
        <v>84.752628999999999</v>
      </c>
    </row>
    <row r="43" spans="1:12" x14ac:dyDescent="0.2">
      <c r="A43" s="15" t="s">
        <v>62</v>
      </c>
      <c r="B43" s="21" t="s">
        <v>1983</v>
      </c>
      <c r="C43" s="25">
        <v>100</v>
      </c>
      <c r="D43" s="15">
        <v>1</v>
      </c>
      <c r="E43" s="22">
        <v>100</v>
      </c>
      <c r="F43" s="27">
        <f xml:space="preserve"> Table8[Avg Monthly '# of SMS] * 12 * VLOOKUP(VLOOKUP(A43, country_names_codes[], 2, FALSE), twilio_sms_cost_pivot!A26:B478, 2, FALSE) * VLOOKUP("CAN", conversion_rates_usd[], 22, FALSE)</f>
        <v>11.347370999999999</v>
      </c>
      <c r="G43" s="23">
        <f>IF(A43="Canada", SUM(stripe_fees!$B$2:$B$3), SUM(stripe_fees!$B$2:$B$5))</f>
        <v>3.3000000000000002E-2</v>
      </c>
      <c r="H43" s="22">
        <f>VLOOKUP(B43, billing_cycles[], 2, FALSE) * stripe_fees!$C$2</f>
        <v>0.3</v>
      </c>
      <c r="I43" s="32">
        <f>Table8[Stripe Fixed Fee (CAD)] + Table8[Stripe Fee (%)] * Table8[[#This Row],[Annual Revenue (CAD)]]</f>
        <v>3.6</v>
      </c>
      <c r="J43" s="20">
        <f>Table8[Stripe Total Fee (CAD)] + Table8[Twilio SMS Cost (CAD)]</f>
        <v>14.947370999999999</v>
      </c>
      <c r="K43" s="24">
        <f>Table8[[#This Row],['# of Seats]]* Table8[[#This Row],[Cost Per Seat Per Billing Cycle (CAD)]] * VLOOKUP(B43, billing_cycles[], 2, FALSE)</f>
        <v>100</v>
      </c>
      <c r="L43" s="20">
        <f>Table8[Annual Revenue (CAD)]-Table8[Annual COGS (CAD)]</f>
        <v>85.052628999999996</v>
      </c>
    </row>
    <row r="44" spans="1:12" x14ac:dyDescent="0.2">
      <c r="A44" s="15" t="s">
        <v>62</v>
      </c>
      <c r="B44" s="21" t="s">
        <v>1984</v>
      </c>
      <c r="C44" s="25">
        <v>25</v>
      </c>
      <c r="D44" s="15">
        <v>1</v>
      </c>
      <c r="E44" s="22">
        <v>8</v>
      </c>
      <c r="F44" s="27">
        <f xml:space="preserve"> Table8[Avg Monthly '# of SMS] * 12 * VLOOKUP(VLOOKUP(A44, country_names_codes[], 2, FALSE), twilio_sms_cost_pivot!A24:B476, 2, FALSE) * VLOOKUP("CAN", conversion_rates_usd[], 22, FALSE)</f>
        <v>2.8368427499999997</v>
      </c>
      <c r="G44" s="23">
        <f>IF(A44="Canada", SUM(stripe_fees!$B$2:$B$3), SUM(stripe_fees!$B$2:$B$5))</f>
        <v>3.3000000000000002E-2</v>
      </c>
      <c r="H44" s="22">
        <f>VLOOKUP(B44, billing_cycles[], 2, FALSE) * stripe_fees!$C$2</f>
        <v>3.5999999999999996</v>
      </c>
      <c r="I44" s="32">
        <f>Table8[Stripe Fixed Fee (CAD)] + Table8[Stripe Fee (%)] * Table8[[#This Row],[Annual Revenue (CAD)]]</f>
        <v>6.7679999999999998</v>
      </c>
      <c r="J44" s="20">
        <f>Table8[Stripe Total Fee (CAD)] + Table8[Twilio SMS Cost (CAD)]</f>
        <v>9.6048427499999995</v>
      </c>
      <c r="K44" s="24">
        <f>Table8[[#This Row],['# of Seats]]* Table8[[#This Row],[Cost Per Seat Per Billing Cycle (CAD)]] * VLOOKUP(B44, billing_cycles[], 2, FALSE)</f>
        <v>96</v>
      </c>
      <c r="L44" s="20">
        <f>Table8[Annual Revenue (CAD)]-Table8[Annual COGS (CAD)]</f>
        <v>86.395157249999997</v>
      </c>
    </row>
    <row r="45" spans="1:12" x14ac:dyDescent="0.2">
      <c r="A45" s="15" t="s">
        <v>62</v>
      </c>
      <c r="B45" s="21" t="s">
        <v>1987</v>
      </c>
      <c r="C45" s="25">
        <v>250</v>
      </c>
      <c r="D45" s="15">
        <v>1</v>
      </c>
      <c r="E45" s="22">
        <v>30</v>
      </c>
      <c r="F45" s="27">
        <f xml:space="preserve"> Table8[Avg Monthly '# of SMS] * 12 * VLOOKUP(VLOOKUP(A45, country_names_codes[], 2, FALSE), twilio_sms_cost_pivot!A13:B465, 2, FALSE) * VLOOKUP("CAN", conversion_rates_usd[], 22, FALSE)</f>
        <v>28.368427499999999</v>
      </c>
      <c r="G45" s="23">
        <f>IF(A45="Canada", SUM(stripe_fees!$B$2:$B$3), SUM(stripe_fees!$B$2:$B$5))</f>
        <v>3.3000000000000002E-2</v>
      </c>
      <c r="H45" s="22">
        <f>VLOOKUP(B45, billing_cycles[], 2, FALSE) * stripe_fees!$C$2</f>
        <v>1.2</v>
      </c>
      <c r="I45" s="32">
        <f>Table8[Stripe Fixed Fee (CAD)] + Table8[Stripe Fee (%)] * Table8[[#This Row],[Annual Revenue (CAD)]]</f>
        <v>5.16</v>
      </c>
      <c r="J45" s="20">
        <f>Table8[Stripe Total Fee (CAD)] + Table8[Twilio SMS Cost (CAD)]</f>
        <v>33.528427499999999</v>
      </c>
      <c r="K45" s="24">
        <f>Table8[[#This Row],['# of Seats]]* Table8[[#This Row],[Cost Per Seat Per Billing Cycle (CAD)]] * VLOOKUP(B45, billing_cycles[], 2, FALSE)</f>
        <v>120</v>
      </c>
      <c r="L45" s="20">
        <f>Table8[Annual Revenue (CAD)]-Table8[Annual COGS (CAD)]</f>
        <v>86.471572500000008</v>
      </c>
    </row>
    <row r="46" spans="1:12" x14ac:dyDescent="0.2">
      <c r="A46" s="15" t="s">
        <v>62</v>
      </c>
      <c r="B46" s="21" t="s">
        <v>1986</v>
      </c>
      <c r="C46" s="25">
        <v>250</v>
      </c>
      <c r="D46" s="15">
        <v>1</v>
      </c>
      <c r="E46" s="22">
        <v>60</v>
      </c>
      <c r="F46" s="27">
        <f xml:space="preserve"> Table8[Avg Monthly '# of SMS] * 12 * VLOOKUP(VLOOKUP(A46, country_names_codes[], 2, FALSE), twilio_sms_cost_pivot!A12:B464, 2, FALSE) * VLOOKUP("CAN", conversion_rates_usd[], 22, FALSE)</f>
        <v>28.368427499999999</v>
      </c>
      <c r="G46" s="23">
        <f>IF(A46="Canada", SUM(stripe_fees!$B$2:$B$3), SUM(stripe_fees!$B$2:$B$5))</f>
        <v>3.3000000000000002E-2</v>
      </c>
      <c r="H46" s="22">
        <f>VLOOKUP(B46, billing_cycles[], 2, FALSE) * stripe_fees!$C$2</f>
        <v>0.6</v>
      </c>
      <c r="I46" s="32">
        <f>Table8[Stripe Fixed Fee (CAD)] + Table8[Stripe Fee (%)] * Table8[[#This Row],[Annual Revenue (CAD)]]</f>
        <v>4.5599999999999996</v>
      </c>
      <c r="J46" s="20">
        <f>Table8[Stripe Total Fee (CAD)] + Table8[Twilio SMS Cost (CAD)]</f>
        <v>32.928427499999998</v>
      </c>
      <c r="K46" s="24">
        <f>Table8[[#This Row],['# of Seats]]* Table8[[#This Row],[Cost Per Seat Per Billing Cycle (CAD)]] * VLOOKUP(B46, billing_cycles[], 2, FALSE)</f>
        <v>120</v>
      </c>
      <c r="L46" s="20">
        <f>Table8[Annual Revenue (CAD)]-Table8[Annual COGS (CAD)]</f>
        <v>87.071572500000002</v>
      </c>
    </row>
    <row r="47" spans="1:12" x14ac:dyDescent="0.2">
      <c r="A47" s="15" t="s">
        <v>62</v>
      </c>
      <c r="B47" s="21" t="s">
        <v>1983</v>
      </c>
      <c r="C47" s="25">
        <v>250</v>
      </c>
      <c r="D47" s="15">
        <v>1</v>
      </c>
      <c r="E47" s="22">
        <v>120</v>
      </c>
      <c r="F47" s="27">
        <f xml:space="preserve"> Table8[Avg Monthly '# of SMS] * 12 * VLOOKUP(VLOOKUP(A47, country_names_codes[], 2, FALSE), twilio_sms_cost_pivot!A11:B463, 2, FALSE) * VLOOKUP("CAN", conversion_rates_usd[], 22, FALSE)</f>
        <v>28.368427499999999</v>
      </c>
      <c r="G47" s="23">
        <f>IF(A47="Canada", SUM(stripe_fees!$B$2:$B$3), SUM(stripe_fees!$B$2:$B$5))</f>
        <v>3.3000000000000002E-2</v>
      </c>
      <c r="H47" s="22">
        <f>VLOOKUP(B47, billing_cycles[], 2, FALSE) * stripe_fees!$C$2</f>
        <v>0.3</v>
      </c>
      <c r="I47" s="32">
        <f>Table8[Stripe Fixed Fee (CAD)] + Table8[Stripe Fee (%)] * Table8[[#This Row],[Annual Revenue (CAD)]]</f>
        <v>4.26</v>
      </c>
      <c r="J47" s="20">
        <f>Table8[Stripe Total Fee (CAD)] + Table8[Twilio SMS Cost (CAD)]</f>
        <v>32.628427500000001</v>
      </c>
      <c r="K47" s="24">
        <f>Table8[[#This Row],['# of Seats]]* Table8[[#This Row],[Cost Per Seat Per Billing Cycle (CAD)]] * VLOOKUP(B47, billing_cycles[], 2, FALSE)</f>
        <v>120</v>
      </c>
      <c r="L47" s="20">
        <f>Table8[Annual Revenue (CAD)]-Table8[Annual COGS (CAD)]</f>
        <v>87.371572499999999</v>
      </c>
    </row>
    <row r="48" spans="1:12" x14ac:dyDescent="0.2">
      <c r="A48" s="15" t="s">
        <v>62</v>
      </c>
      <c r="B48" s="21" t="s">
        <v>1985</v>
      </c>
      <c r="C48" s="25">
        <v>250</v>
      </c>
      <c r="D48" s="15">
        <v>1</v>
      </c>
      <c r="E48" s="22">
        <v>5</v>
      </c>
      <c r="F48" s="27">
        <f xml:space="preserve"> Table8[Avg Monthly '# of SMS] * 12 * VLOOKUP(VLOOKUP(A48, country_names_codes[], 2, FALSE), twilio_sms_cost_pivot!A15:B467, 2, FALSE) * VLOOKUP("CAN", conversion_rates_usd[], 22, FALSE)</f>
        <v>28.368427499999999</v>
      </c>
      <c r="G48" s="23">
        <f>IF(A48="Canada", SUM(stripe_fees!$B$2:$B$3), SUM(stripe_fees!$B$2:$B$5))</f>
        <v>3.3000000000000002E-2</v>
      </c>
      <c r="H48" s="22">
        <f>VLOOKUP(B48, billing_cycles[], 2, FALSE) * stripe_fees!$C$2</f>
        <v>7.8</v>
      </c>
      <c r="I48" s="32">
        <f>Table8[Stripe Fixed Fee (CAD)] + Table8[Stripe Fee (%)] * Table8[[#This Row],[Annual Revenue (CAD)]]</f>
        <v>12.09</v>
      </c>
      <c r="J48" s="20">
        <f>Table8[Stripe Total Fee (CAD)] + Table8[Twilio SMS Cost (CAD)]</f>
        <v>40.458427499999999</v>
      </c>
      <c r="K48" s="24">
        <f>Table8[[#This Row],['# of Seats]]* Table8[[#This Row],[Cost Per Seat Per Billing Cycle (CAD)]] * VLOOKUP(B48, billing_cycles[], 2, FALSE)</f>
        <v>130</v>
      </c>
      <c r="L48" s="20">
        <f>Table8[Annual Revenue (CAD)]-Table8[Annual COGS (CAD)]</f>
        <v>89.541572500000001</v>
      </c>
    </row>
    <row r="49" spans="1:12" x14ac:dyDescent="0.2">
      <c r="A49" s="15" t="s">
        <v>62</v>
      </c>
      <c r="B49" s="21" t="s">
        <v>1985</v>
      </c>
      <c r="C49" s="25">
        <v>25</v>
      </c>
      <c r="D49" s="15">
        <v>1</v>
      </c>
      <c r="E49" s="22">
        <v>4</v>
      </c>
      <c r="F49" s="27">
        <f xml:space="preserve"> Table8[Avg Monthly '# of SMS] * 12 * VLOOKUP(VLOOKUP(A49, country_names_codes[], 2, FALSE), twilio_sms_cost_pivot!A25:B477, 2, FALSE) * VLOOKUP("CAN", conversion_rates_usd[], 22, FALSE)</f>
        <v>2.8368427499999997</v>
      </c>
      <c r="G49" s="23">
        <f>IF(A49="Canada", SUM(stripe_fees!$B$2:$B$3), SUM(stripe_fees!$B$2:$B$5))</f>
        <v>3.3000000000000002E-2</v>
      </c>
      <c r="H49" s="22">
        <f>VLOOKUP(B49, billing_cycles[], 2, FALSE) * stripe_fees!$C$2</f>
        <v>7.8</v>
      </c>
      <c r="I49" s="32">
        <f>Table8[Stripe Fixed Fee (CAD)] + Table8[Stripe Fee (%)] * Table8[[#This Row],[Annual Revenue (CAD)]]</f>
        <v>11.231999999999999</v>
      </c>
      <c r="J49" s="20">
        <f>Table8[Stripe Total Fee (CAD)] + Table8[Twilio SMS Cost (CAD)]</f>
        <v>14.068842749999998</v>
      </c>
      <c r="K49" s="24">
        <f>Table8[[#This Row],['# of Seats]]* Table8[[#This Row],[Cost Per Seat Per Billing Cycle (CAD)]] * VLOOKUP(B49, billing_cycles[], 2, FALSE)</f>
        <v>104</v>
      </c>
      <c r="L49" s="20">
        <f>Table8[Annual Revenue (CAD)]-Table8[Annual COGS (CAD)]</f>
        <v>89.931157249999998</v>
      </c>
    </row>
    <row r="50" spans="1:12" x14ac:dyDescent="0.2">
      <c r="A50" s="15" t="s">
        <v>62</v>
      </c>
      <c r="B50" s="21" t="s">
        <v>1987</v>
      </c>
      <c r="C50" s="25">
        <v>25</v>
      </c>
      <c r="D50" s="15">
        <v>1</v>
      </c>
      <c r="E50" s="22">
        <v>25</v>
      </c>
      <c r="F50" s="27">
        <f xml:space="preserve"> Table8[Avg Monthly '# of SMS] * 12 * VLOOKUP(VLOOKUP(A50, country_names_codes[], 2, FALSE), twilio_sms_cost_pivot!A23:B475, 2, FALSE) * VLOOKUP("CAN", conversion_rates_usd[], 22, FALSE)</f>
        <v>2.8368427499999997</v>
      </c>
      <c r="G50" s="23">
        <f>IF(A50="Canada", SUM(stripe_fees!$B$2:$B$3), SUM(stripe_fees!$B$2:$B$5))</f>
        <v>3.3000000000000002E-2</v>
      </c>
      <c r="H50" s="22">
        <f>VLOOKUP(B50, billing_cycles[], 2, FALSE) * stripe_fees!$C$2</f>
        <v>1.2</v>
      </c>
      <c r="I50" s="32">
        <f>Table8[Stripe Fixed Fee (CAD)] + Table8[Stripe Fee (%)] * Table8[[#This Row],[Annual Revenue (CAD)]]</f>
        <v>4.5</v>
      </c>
      <c r="J50" s="20">
        <f>Table8[Stripe Total Fee (CAD)] + Table8[Twilio SMS Cost (CAD)]</f>
        <v>7.3368427499999997</v>
      </c>
      <c r="K50" s="24">
        <f>Table8[[#This Row],['# of Seats]]* Table8[[#This Row],[Cost Per Seat Per Billing Cycle (CAD)]] * VLOOKUP(B50, billing_cycles[], 2, FALSE)</f>
        <v>100</v>
      </c>
      <c r="L50" s="20">
        <f>Table8[Annual Revenue (CAD)]-Table8[Annual COGS (CAD)]</f>
        <v>92.663157249999998</v>
      </c>
    </row>
    <row r="51" spans="1:12" x14ac:dyDescent="0.2">
      <c r="A51" s="15" t="s">
        <v>62</v>
      </c>
      <c r="B51" s="21" t="s">
        <v>1986</v>
      </c>
      <c r="C51" s="25">
        <v>25</v>
      </c>
      <c r="D51" s="15">
        <v>1</v>
      </c>
      <c r="E51" s="22">
        <v>50</v>
      </c>
      <c r="F51" s="27">
        <f xml:space="preserve"> Table8[Avg Monthly '# of SMS] * 12 * VLOOKUP(VLOOKUP(A51, country_names_codes[], 2, FALSE), twilio_sms_cost_pivot!A22:B474, 2, FALSE) * VLOOKUP("CAN", conversion_rates_usd[], 22, FALSE)</f>
        <v>2.8368427499999997</v>
      </c>
      <c r="G51" s="23">
        <f>IF(A51="Canada", SUM(stripe_fees!$B$2:$B$3), SUM(stripe_fees!$B$2:$B$5))</f>
        <v>3.3000000000000002E-2</v>
      </c>
      <c r="H51" s="22">
        <f>VLOOKUP(B51, billing_cycles[], 2, FALSE) * stripe_fees!$C$2</f>
        <v>0.6</v>
      </c>
      <c r="I51" s="32">
        <f>Table8[Stripe Fixed Fee (CAD)] + Table8[Stripe Fee (%)] * Table8[[#This Row],[Annual Revenue (CAD)]]</f>
        <v>3.9000000000000004</v>
      </c>
      <c r="J51" s="20">
        <f>Table8[Stripe Total Fee (CAD)] + Table8[Twilio SMS Cost (CAD)]</f>
        <v>6.7368427500000001</v>
      </c>
      <c r="K51" s="24">
        <f>Table8[[#This Row],['# of Seats]]* Table8[[#This Row],[Cost Per Seat Per Billing Cycle (CAD)]] * VLOOKUP(B51, billing_cycles[], 2, FALSE)</f>
        <v>100</v>
      </c>
      <c r="L51" s="20">
        <f>Table8[Annual Revenue (CAD)]-Table8[Annual COGS (CAD)]</f>
        <v>93.263157250000006</v>
      </c>
    </row>
    <row r="52" spans="1:12" x14ac:dyDescent="0.2">
      <c r="A52" s="15" t="s">
        <v>62</v>
      </c>
      <c r="B52" s="21" t="s">
        <v>1983</v>
      </c>
      <c r="C52" s="25">
        <v>25</v>
      </c>
      <c r="D52" s="15">
        <v>1</v>
      </c>
      <c r="E52" s="22">
        <v>100</v>
      </c>
      <c r="F52" s="27">
        <f xml:space="preserve"> Table8[Avg Monthly '# of SMS] * 12 * VLOOKUP(VLOOKUP(A52, country_names_codes[], 2, FALSE), twilio_sms_cost_pivot!A21:B473, 2, FALSE) * VLOOKUP("CAN", conversion_rates_usd[], 22, FALSE)</f>
        <v>2.8368427499999997</v>
      </c>
      <c r="G52" s="23">
        <f>IF(A52="Canada", SUM(stripe_fees!$B$2:$B$3), SUM(stripe_fees!$B$2:$B$5))</f>
        <v>3.3000000000000002E-2</v>
      </c>
      <c r="H52" s="22">
        <f>VLOOKUP(B52, billing_cycles[], 2, FALSE) * stripe_fees!$C$2</f>
        <v>0.3</v>
      </c>
      <c r="I52" s="32">
        <f>Table8[Stripe Fixed Fee (CAD)] + Table8[Stripe Fee (%)] * Table8[[#This Row],[Annual Revenue (CAD)]]</f>
        <v>3.6</v>
      </c>
      <c r="J52" s="20">
        <f>Table8[Stripe Total Fee (CAD)] + Table8[Twilio SMS Cost (CAD)]</f>
        <v>6.4368427500000003</v>
      </c>
      <c r="K52" s="24">
        <f>Table8[[#This Row],['# of Seats]]* Table8[[#This Row],[Cost Per Seat Per Billing Cycle (CAD)]] * VLOOKUP(B52, billing_cycles[], 2, FALSE)</f>
        <v>100</v>
      </c>
      <c r="L52" s="20">
        <f>Table8[Annual Revenue (CAD)]-Table8[Annual COGS (CAD)]</f>
        <v>93.563157250000003</v>
      </c>
    </row>
    <row r="53" spans="1:12" x14ac:dyDescent="0.2">
      <c r="A53" s="15" t="s">
        <v>62</v>
      </c>
      <c r="B53" s="21" t="s">
        <v>1984</v>
      </c>
      <c r="C53" s="25">
        <v>100</v>
      </c>
      <c r="D53" s="15">
        <v>1</v>
      </c>
      <c r="E53" s="22">
        <v>10</v>
      </c>
      <c r="F53" s="27">
        <f xml:space="preserve"> Table8[Avg Monthly '# of SMS] * 12 * VLOOKUP(VLOOKUP(A53, country_names_codes[], 2, FALSE), twilio_sms_cost_pivot!A9:B461, 2, FALSE) * VLOOKUP("CAN", conversion_rates_usd[], 22, FALSE)</f>
        <v>11.347370999999999</v>
      </c>
      <c r="G53" s="23">
        <f>IF(A53="Canada", SUM(stripe_fees!$B$2:$B$3), SUM(stripe_fees!$B$2:$B$5))</f>
        <v>3.3000000000000002E-2</v>
      </c>
      <c r="H53" s="22">
        <f>VLOOKUP(B53, billing_cycles[], 2, FALSE) * stripe_fees!$C$2</f>
        <v>3.5999999999999996</v>
      </c>
      <c r="I53" s="32">
        <f>Table8[Stripe Fixed Fee (CAD)] + Table8[Stripe Fee (%)] * Table8[[#This Row],[Annual Revenue (CAD)]]</f>
        <v>7.56</v>
      </c>
      <c r="J53" s="20">
        <f>Table8[Stripe Total Fee (CAD)] + Table8[Twilio SMS Cost (CAD)]</f>
        <v>18.907370999999998</v>
      </c>
      <c r="K53" s="24">
        <f>Table8[[#This Row],['# of Seats]]* Table8[[#This Row],[Cost Per Seat Per Billing Cycle (CAD)]] * VLOOKUP(B53, billing_cycles[], 2, FALSE)</f>
        <v>120</v>
      </c>
      <c r="L53" s="20">
        <f>Table8[Annual Revenue (CAD)]-Table8[Annual COGS (CAD)]</f>
        <v>101.092629</v>
      </c>
    </row>
    <row r="54" spans="1:12" x14ac:dyDescent="0.2">
      <c r="A54" s="15" t="s">
        <v>62</v>
      </c>
      <c r="B54" s="21" t="s">
        <v>1987</v>
      </c>
      <c r="C54" s="25">
        <v>100</v>
      </c>
      <c r="D54" s="15">
        <v>1</v>
      </c>
      <c r="E54" s="22">
        <v>30</v>
      </c>
      <c r="F54" s="27">
        <f xml:space="preserve"> Table8[Avg Monthly '# of SMS] * 12 * VLOOKUP(VLOOKUP(A54, country_names_codes[], 2, FALSE), twilio_sms_cost_pivot!A8:B460, 2, FALSE) * VLOOKUP("CAN", conversion_rates_usd[], 22, FALSE)</f>
        <v>11.347370999999999</v>
      </c>
      <c r="G54" s="23">
        <f>IF(A54="Canada", SUM(stripe_fees!$B$2:$B$3), SUM(stripe_fees!$B$2:$B$5))</f>
        <v>3.3000000000000002E-2</v>
      </c>
      <c r="H54" s="22">
        <f>VLOOKUP(B54, billing_cycles[], 2, FALSE) * stripe_fees!$C$2</f>
        <v>1.2</v>
      </c>
      <c r="I54" s="32">
        <f>Table8[Stripe Fixed Fee (CAD)] + Table8[Stripe Fee (%)] * Table8[[#This Row],[Annual Revenue (CAD)]]</f>
        <v>5.16</v>
      </c>
      <c r="J54" s="20">
        <f>Table8[Stripe Total Fee (CAD)] + Table8[Twilio SMS Cost (CAD)]</f>
        <v>16.507370999999999</v>
      </c>
      <c r="K54" s="24">
        <f>Table8[[#This Row],['# of Seats]]* Table8[[#This Row],[Cost Per Seat Per Billing Cycle (CAD)]] * VLOOKUP(B54, billing_cycles[], 2, FALSE)</f>
        <v>120</v>
      </c>
      <c r="L54" s="20">
        <f>Table8[Annual Revenue (CAD)]-Table8[Annual COGS (CAD)]</f>
        <v>103.49262899999999</v>
      </c>
    </row>
    <row r="55" spans="1:12" x14ac:dyDescent="0.2">
      <c r="A55" s="15" t="s">
        <v>62</v>
      </c>
      <c r="B55" s="21" t="s">
        <v>1986</v>
      </c>
      <c r="C55" s="25">
        <v>100</v>
      </c>
      <c r="D55" s="15">
        <v>1</v>
      </c>
      <c r="E55" s="22">
        <v>60</v>
      </c>
      <c r="F55" s="27">
        <f xml:space="preserve"> Table8[Avg Monthly '# of SMS] * 12 * VLOOKUP(VLOOKUP(A55, country_names_codes[], 2, FALSE), twilio_sms_cost_pivot!A7:B459, 2, FALSE) * VLOOKUP("CAN", conversion_rates_usd[], 22, FALSE)</f>
        <v>11.347370999999999</v>
      </c>
      <c r="G55" s="23">
        <f>IF(A55="Canada", SUM(stripe_fees!$B$2:$B$3), SUM(stripe_fees!$B$2:$B$5))</f>
        <v>3.3000000000000002E-2</v>
      </c>
      <c r="H55" s="22">
        <f>VLOOKUP(B55, billing_cycles[], 2, FALSE) * stripe_fees!$C$2</f>
        <v>0.6</v>
      </c>
      <c r="I55" s="32">
        <f>Table8[Stripe Fixed Fee (CAD)] + Table8[Stripe Fee (%)] * Table8[[#This Row],[Annual Revenue (CAD)]]</f>
        <v>4.5599999999999996</v>
      </c>
      <c r="J55" s="20">
        <f>Table8[Stripe Total Fee (CAD)] + Table8[Twilio SMS Cost (CAD)]</f>
        <v>15.907370999999998</v>
      </c>
      <c r="K55" s="24">
        <f>Table8[[#This Row],['# of Seats]]* Table8[[#This Row],[Cost Per Seat Per Billing Cycle (CAD)]] * VLOOKUP(B55, billing_cycles[], 2, FALSE)</f>
        <v>120</v>
      </c>
      <c r="L55" s="20">
        <f>Table8[Annual Revenue (CAD)]-Table8[Annual COGS (CAD)]</f>
        <v>104.092629</v>
      </c>
    </row>
    <row r="56" spans="1:12" x14ac:dyDescent="0.2">
      <c r="A56" s="15" t="s">
        <v>62</v>
      </c>
      <c r="B56" s="21" t="s">
        <v>1983</v>
      </c>
      <c r="C56" s="25">
        <v>100</v>
      </c>
      <c r="D56" s="15">
        <v>1</v>
      </c>
      <c r="E56" s="22">
        <v>120</v>
      </c>
      <c r="F56" s="27">
        <f xml:space="preserve"> Table8[Avg Monthly '# of SMS] * 12 * VLOOKUP(VLOOKUP(A56, country_names_codes[], 2, FALSE), twilio_sms_cost_pivot!A6:B458, 2, FALSE) * VLOOKUP("CAN", conversion_rates_usd[], 22, FALSE)</f>
        <v>11.347370999999999</v>
      </c>
      <c r="G56" s="23">
        <f>IF(A56="Canada", SUM(stripe_fees!$B$2:$B$3), SUM(stripe_fees!$B$2:$B$5))</f>
        <v>3.3000000000000002E-2</v>
      </c>
      <c r="H56" s="22">
        <f>VLOOKUP(B56, billing_cycles[], 2, FALSE) * stripe_fees!$C$2</f>
        <v>0.3</v>
      </c>
      <c r="I56" s="32">
        <f>Table8[Stripe Fixed Fee (CAD)] + Table8[Stripe Fee (%)] * Table8[[#This Row],[Annual Revenue (CAD)]]</f>
        <v>4.26</v>
      </c>
      <c r="J56" s="20">
        <f>Table8[Stripe Total Fee (CAD)] + Table8[Twilio SMS Cost (CAD)]</f>
        <v>15.607370999999999</v>
      </c>
      <c r="K56" s="24">
        <f>Table8[[#This Row],['# of Seats]]* Table8[[#This Row],[Cost Per Seat Per Billing Cycle (CAD)]] * VLOOKUP(B56, billing_cycles[], 2, FALSE)</f>
        <v>120</v>
      </c>
      <c r="L56" s="20">
        <f>Table8[Annual Revenue (CAD)]-Table8[Annual COGS (CAD)]</f>
        <v>104.392629</v>
      </c>
    </row>
    <row r="57" spans="1:12" x14ac:dyDescent="0.2">
      <c r="A57" s="15" t="s">
        <v>62</v>
      </c>
      <c r="B57" s="21" t="s">
        <v>1985</v>
      </c>
      <c r="C57" s="25">
        <v>100</v>
      </c>
      <c r="D57" s="15">
        <v>1</v>
      </c>
      <c r="E57" s="22">
        <v>5</v>
      </c>
      <c r="F57" s="27">
        <f xml:space="preserve"> Table8[Avg Monthly '# of SMS] * 12 * VLOOKUP(VLOOKUP(A57, country_names_codes[], 2, FALSE), twilio_sms_cost_pivot!A10:B462, 2, FALSE) * VLOOKUP("CAN", conversion_rates_usd[], 22, FALSE)</f>
        <v>11.347370999999999</v>
      </c>
      <c r="G57" s="23">
        <f>IF(A57="Canada", SUM(stripe_fees!$B$2:$B$3), SUM(stripe_fees!$B$2:$B$5))</f>
        <v>3.3000000000000002E-2</v>
      </c>
      <c r="H57" s="22">
        <f>VLOOKUP(B57, billing_cycles[], 2, FALSE) * stripe_fees!$C$2</f>
        <v>7.8</v>
      </c>
      <c r="I57" s="32">
        <f>Table8[Stripe Fixed Fee (CAD)] + Table8[Stripe Fee (%)] * Table8[[#This Row],[Annual Revenue (CAD)]]</f>
        <v>12.09</v>
      </c>
      <c r="J57" s="20">
        <f>Table8[Stripe Total Fee (CAD)] + Table8[Twilio SMS Cost (CAD)]</f>
        <v>23.437370999999999</v>
      </c>
      <c r="K57" s="24">
        <f>Table8[[#This Row],['# of Seats]]* Table8[[#This Row],[Cost Per Seat Per Billing Cycle (CAD)]] * VLOOKUP(B57, billing_cycles[], 2, FALSE)</f>
        <v>130</v>
      </c>
      <c r="L57" s="20">
        <f>Table8[Annual Revenue (CAD)]-Table8[Annual COGS (CAD)]</f>
        <v>106.562629</v>
      </c>
    </row>
    <row r="58" spans="1:12" x14ac:dyDescent="0.2">
      <c r="A58" s="15" t="s">
        <v>62</v>
      </c>
      <c r="B58" s="21" t="s">
        <v>1984</v>
      </c>
      <c r="C58" s="25">
        <v>25</v>
      </c>
      <c r="D58" s="15">
        <v>1</v>
      </c>
      <c r="E58" s="22">
        <v>10</v>
      </c>
      <c r="F58" s="27">
        <f xml:space="preserve"> Table8[Avg Monthly '# of SMS] * 12 * VLOOKUP(VLOOKUP(A58, country_names_codes[], 2, FALSE), twilio_sms_cost_pivot!A4:B456, 2, FALSE) * VLOOKUP("CAN", conversion_rates_usd[], 22, FALSE)</f>
        <v>2.8368427499999997</v>
      </c>
      <c r="G58" s="23">
        <f>IF(A58="Canada", SUM(stripe_fees!$B$2:$B$3), SUM(stripe_fees!$B$2:$B$5))</f>
        <v>3.3000000000000002E-2</v>
      </c>
      <c r="H58" s="22">
        <f>VLOOKUP(B58, billing_cycles[], 2, FALSE) * stripe_fees!$C$2</f>
        <v>3.5999999999999996</v>
      </c>
      <c r="I58" s="22">
        <f>Table8[Stripe Fixed Fee (CAD)] + Table8[Stripe Fee (%)] * Table8[[#This Row],[Annual Revenue (CAD)]]</f>
        <v>7.56</v>
      </c>
      <c r="J58" s="20">
        <f>Table8[Stripe Total Fee (CAD)] + Table8[Twilio SMS Cost (CAD)]</f>
        <v>10.396842749999999</v>
      </c>
      <c r="K58" s="20">
        <f>Table8[[#This Row],['# of Seats]]* Table8[[#This Row],[Cost Per Seat Per Billing Cycle (CAD)]] * VLOOKUP(B58, billing_cycles[], 2, FALSE)</f>
        <v>120</v>
      </c>
      <c r="L58" s="20">
        <f>Table8[Annual Revenue (CAD)]-Table8[Annual COGS (CAD)]</f>
        <v>109.60315725</v>
      </c>
    </row>
    <row r="59" spans="1:12" x14ac:dyDescent="0.2">
      <c r="A59" s="15" t="s">
        <v>62</v>
      </c>
      <c r="B59" s="21" t="s">
        <v>1987</v>
      </c>
      <c r="C59" s="25">
        <v>25</v>
      </c>
      <c r="D59" s="15">
        <v>1</v>
      </c>
      <c r="E59" s="22">
        <v>30</v>
      </c>
      <c r="F59" s="27">
        <f xml:space="preserve"> Table8[Avg Monthly '# of SMS] * 12 * VLOOKUP(VLOOKUP(A59, country_names_codes[], 2, FALSE), twilio_sms_cost_pivot!A3:B455, 2, FALSE) * VLOOKUP("CAN", conversion_rates_usd[], 22, FALSE)</f>
        <v>2.8368427499999997</v>
      </c>
      <c r="G59" s="23">
        <f>IF(A59="Canada", SUM(stripe_fees!$B$2:$B$3), SUM(stripe_fees!$B$2:$B$5))</f>
        <v>3.3000000000000002E-2</v>
      </c>
      <c r="H59" s="22">
        <f>VLOOKUP(B59, billing_cycles[], 2, FALSE) * stripe_fees!$C$2</f>
        <v>1.2</v>
      </c>
      <c r="I59" s="22">
        <f>Table8[Stripe Fixed Fee (CAD)] + Table8[Stripe Fee (%)] * Table8[[#This Row],[Annual Revenue (CAD)]]</f>
        <v>5.16</v>
      </c>
      <c r="J59" s="20">
        <f>Table8[Stripe Total Fee (CAD)] + Table8[Twilio SMS Cost (CAD)]</f>
        <v>7.9968427499999999</v>
      </c>
      <c r="K59" s="20">
        <f>Table8[[#This Row],['# of Seats]]* Table8[[#This Row],[Cost Per Seat Per Billing Cycle (CAD)]] * VLOOKUP(B59, billing_cycles[], 2, FALSE)</f>
        <v>120</v>
      </c>
      <c r="L59" s="20">
        <f>Table8[Annual Revenue (CAD)]-Table8[Annual COGS (CAD)]</f>
        <v>112.00315725</v>
      </c>
    </row>
    <row r="60" spans="1:12" x14ac:dyDescent="0.2">
      <c r="A60" s="15" t="s">
        <v>62</v>
      </c>
      <c r="B60" s="21" t="s">
        <v>1986</v>
      </c>
      <c r="C60" s="25">
        <v>25</v>
      </c>
      <c r="D60" s="15">
        <v>1</v>
      </c>
      <c r="E60" s="22">
        <v>60</v>
      </c>
      <c r="F60" s="27">
        <f xml:space="preserve"> Table8[Avg Monthly '# of SMS] * 12 * VLOOKUP(VLOOKUP(A60, country_names_codes[], 2, FALSE), twilio_sms_cost_pivot!A2:B454, 2, FALSE) * VLOOKUP("CAN", conversion_rates_usd[], 22, FALSE)</f>
        <v>2.8368427499999997</v>
      </c>
      <c r="G60" s="23">
        <f>IF(A60="Canada", SUM(stripe_fees!$B$2:$B$3), SUM(stripe_fees!$B$2:$B$5))</f>
        <v>3.3000000000000002E-2</v>
      </c>
      <c r="H60" s="22">
        <f>VLOOKUP(B60, billing_cycles[], 2, FALSE) * stripe_fees!$C$2</f>
        <v>0.6</v>
      </c>
      <c r="I60" s="22">
        <f>Table8[Stripe Fixed Fee (CAD)] + Table8[Stripe Fee (%)] * Table8[[#This Row],[Annual Revenue (CAD)]]</f>
        <v>4.5599999999999996</v>
      </c>
      <c r="J60" s="20">
        <f>Table8[Stripe Total Fee (CAD)] + Table8[Twilio SMS Cost (CAD)]</f>
        <v>7.3968427499999994</v>
      </c>
      <c r="K60" s="20">
        <f>Table8[[#This Row],['# of Seats]]* Table8[[#This Row],[Cost Per Seat Per Billing Cycle (CAD)]] * VLOOKUP(B60, billing_cycles[], 2, FALSE)</f>
        <v>120</v>
      </c>
      <c r="L60" s="20">
        <f>Table8[Annual Revenue (CAD)]-Table8[Annual COGS (CAD)]</f>
        <v>112.60315725</v>
      </c>
    </row>
    <row r="61" spans="1:12" x14ac:dyDescent="0.2">
      <c r="A61" s="15" t="s">
        <v>62</v>
      </c>
      <c r="B61" s="21" t="s">
        <v>1983</v>
      </c>
      <c r="C61" s="25">
        <v>25</v>
      </c>
      <c r="D61" s="15">
        <v>1</v>
      </c>
      <c r="E61" s="22">
        <v>120</v>
      </c>
      <c r="F61" s="27">
        <f xml:space="preserve"> Table8[Avg Monthly '# of SMS] * 12 * VLOOKUP(VLOOKUP(A61, country_names_codes[], 2, FALSE), twilio_sms_cost_pivot!A1:B453, 2, FALSE) * VLOOKUP("CAN", conversion_rates_usd[], 22, FALSE)</f>
        <v>2.8368427499999997</v>
      </c>
      <c r="G61" s="23">
        <f>IF(A61="Canada", SUM(stripe_fees!$B$2:$B$3), SUM(stripe_fees!$B$2:$B$5))</f>
        <v>3.3000000000000002E-2</v>
      </c>
      <c r="H61" s="22">
        <f>VLOOKUP(B61, billing_cycles[], 2, FALSE) * stripe_fees!$C$2</f>
        <v>0.3</v>
      </c>
      <c r="I61" s="22">
        <f>Table8[Stripe Fixed Fee (CAD)] + Table8[Stripe Fee (%)] * Table8[[#This Row],[Annual Revenue (CAD)]]</f>
        <v>4.26</v>
      </c>
      <c r="J61" s="20">
        <f>Table8[Stripe Total Fee (CAD)] + Table8[Twilio SMS Cost (CAD)]</f>
        <v>7.0968427499999995</v>
      </c>
      <c r="K61" s="20">
        <f>Table8[[#This Row],['# of Seats]]* Table8[[#This Row],[Cost Per Seat Per Billing Cycle (CAD)]] * VLOOKUP(B61, billing_cycles[], 2, FALSE)</f>
        <v>120</v>
      </c>
      <c r="L61" s="20">
        <f>Table8[Annual Revenue (CAD)]-Table8[Annual COGS (CAD)]</f>
        <v>112.90315725000001</v>
      </c>
    </row>
    <row r="62" spans="1:12" x14ac:dyDescent="0.2">
      <c r="A62" s="15" t="s">
        <v>62</v>
      </c>
      <c r="B62" s="21" t="s">
        <v>1985</v>
      </c>
      <c r="C62" s="25">
        <v>25</v>
      </c>
      <c r="D62" s="15">
        <v>1</v>
      </c>
      <c r="E62" s="22">
        <v>5</v>
      </c>
      <c r="F62" s="27">
        <f xml:space="preserve"> Table8[Avg Monthly '# of SMS] * 12 * VLOOKUP(VLOOKUP(A62, country_names_codes[], 2, FALSE), twilio_sms_cost_pivot!A5:B457, 2, FALSE) * VLOOKUP("CAN", conversion_rates_usd[], 22, FALSE)</f>
        <v>2.8368427499999997</v>
      </c>
      <c r="G62" s="23">
        <f>IF(A62="Canada", SUM(stripe_fees!$B$2:$B$3), SUM(stripe_fees!$B$2:$B$5))</f>
        <v>3.3000000000000002E-2</v>
      </c>
      <c r="H62" s="22">
        <f>VLOOKUP(B62, billing_cycles[], 2, FALSE) * stripe_fees!$C$2</f>
        <v>7.8</v>
      </c>
      <c r="I62" s="22">
        <f>Table8[Stripe Fixed Fee (CAD)] + Table8[Stripe Fee (%)] * Table8[[#This Row],[Annual Revenue (CAD)]]</f>
        <v>12.09</v>
      </c>
      <c r="J62" s="20">
        <f>Table8[Stripe Total Fee (CAD)] + Table8[Twilio SMS Cost (CAD)]</f>
        <v>14.926842749999999</v>
      </c>
      <c r="K62" s="20">
        <f>Table8[[#This Row],['# of Seats]]* Table8[[#This Row],[Cost Per Seat Per Billing Cycle (CAD)]] * VLOOKUP(B62, billing_cycles[], 2, FALSE)</f>
        <v>130</v>
      </c>
      <c r="L62" s="20">
        <f>Table8[Annual Revenue (CAD)]-Table8[Annual COGS (CAD)]</f>
        <v>115.07315725000001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DA739A-2910-0642-ADCE-330D58C69960}">
          <x14:formula1>
            <xm:f>billing_cycles!$A$2:$A$6</xm:f>
          </x14:formula1>
          <xm:sqref>B3:B62</xm:sqref>
        </x14:dataValidation>
        <x14:dataValidation type="list" allowBlank="1" showInputMessage="1" showErrorMessage="1" xr:uid="{6453497F-F24F-6F4C-ADA2-0379C7ED3BCD}">
          <x14:formula1>
            <xm:f>'country_names_codes'!$A$2:$A$250</xm:f>
          </x14:formula1>
          <xm:sqref>A3:A62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CF84-FBF7-EB4D-A529-F884B9B2CE32}">
  <dimension ref="A1:B6"/>
  <sheetViews>
    <sheetView zoomScale="180" workbookViewId="0">
      <selection activeCell="B10" sqref="B10"/>
    </sheetView>
  </sheetViews>
  <sheetFormatPr baseColWidth="10" defaultRowHeight="16" x14ac:dyDescent="0.2"/>
  <cols>
    <col min="2" max="2" width="17.5" customWidth="1"/>
  </cols>
  <sheetData>
    <row r="1" spans="1:2" x14ac:dyDescent="0.2">
      <c r="A1" t="s">
        <v>3</v>
      </c>
      <c r="B1" t="s">
        <v>1982</v>
      </c>
    </row>
    <row r="2" spans="1:2" x14ac:dyDescent="0.2">
      <c r="A2" t="s">
        <v>1983</v>
      </c>
      <c r="B2">
        <v>1</v>
      </c>
    </row>
    <row r="3" spans="1:2" x14ac:dyDescent="0.2">
      <c r="A3" t="s">
        <v>1986</v>
      </c>
      <c r="B3">
        <v>2</v>
      </c>
    </row>
    <row r="4" spans="1:2" x14ac:dyDescent="0.2">
      <c r="A4" t="s">
        <v>1987</v>
      </c>
      <c r="B4">
        <v>4</v>
      </c>
    </row>
    <row r="5" spans="1:2" x14ac:dyDescent="0.2">
      <c r="A5" t="s">
        <v>1984</v>
      </c>
      <c r="B5">
        <v>12</v>
      </c>
    </row>
    <row r="6" spans="1:2" x14ac:dyDescent="0.2">
      <c r="A6" t="s">
        <v>1985</v>
      </c>
      <c r="B6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CA11-560C-BE43-8AC5-3132BE0CDDA7}">
  <dimension ref="A1:F6"/>
  <sheetViews>
    <sheetView workbookViewId="0">
      <selection activeCell="C2" sqref="C2"/>
    </sheetView>
  </sheetViews>
  <sheetFormatPr baseColWidth="10" defaultRowHeight="16" x14ac:dyDescent="0.2"/>
  <cols>
    <col min="1" max="1" width="25.6640625" bestFit="1" customWidth="1"/>
    <col min="2" max="2" width="12.6640625" customWidth="1"/>
    <col min="3" max="3" width="16" bestFit="1" customWidth="1"/>
  </cols>
  <sheetData>
    <row r="1" spans="1:6" x14ac:dyDescent="0.2">
      <c r="A1" s="3" t="s">
        <v>1</v>
      </c>
      <c r="B1" s="3" t="s">
        <v>2</v>
      </c>
      <c r="C1" s="3" t="s">
        <v>1981</v>
      </c>
      <c r="D1" s="3"/>
      <c r="F1" s="3"/>
    </row>
    <row r="2" spans="1:6" x14ac:dyDescent="0.2">
      <c r="A2" t="s">
        <v>4</v>
      </c>
      <c r="B2" s="2">
        <v>2.9000000000000001E-2</v>
      </c>
      <c r="C2" s="1">
        <v>0.3</v>
      </c>
      <c r="F2" s="3"/>
    </row>
    <row r="3" spans="1:6" x14ac:dyDescent="0.2">
      <c r="A3" t="s">
        <v>0</v>
      </c>
      <c r="B3" s="2">
        <v>4.0000000000000001E-3</v>
      </c>
      <c r="F3" s="3"/>
    </row>
    <row r="4" spans="1:6" x14ac:dyDescent="0.2">
      <c r="A4" t="s">
        <v>5</v>
      </c>
      <c r="B4" s="2">
        <v>6.0000000000000001E-3</v>
      </c>
      <c r="F4" s="3"/>
    </row>
    <row r="5" spans="1:6" x14ac:dyDescent="0.2">
      <c r="A5" t="s">
        <v>6</v>
      </c>
      <c r="B5" s="2">
        <v>0.02</v>
      </c>
      <c r="F5" s="3"/>
    </row>
    <row r="6" spans="1:6" x14ac:dyDescent="0.2">
      <c r="A6" t="s">
        <v>7</v>
      </c>
      <c r="C6" s="1">
        <v>15</v>
      </c>
      <c r="F6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45EF-82C8-D64B-B1F0-97315AA730E8}">
  <dimension ref="A1:U170"/>
  <sheetViews>
    <sheetView workbookViewId="0">
      <selection activeCell="B2" sqref="B2"/>
    </sheetView>
  </sheetViews>
  <sheetFormatPr baseColWidth="10" defaultRowHeight="16" x14ac:dyDescent="0.2"/>
  <cols>
    <col min="1" max="1" width="6.33203125" style="3" customWidth="1"/>
    <col min="2" max="2" width="20.83203125" style="3" bestFit="1" customWidth="1"/>
    <col min="3" max="3" width="14.33203125" style="3" customWidth="1"/>
    <col min="4" max="4" width="20.1640625" style="3" customWidth="1"/>
    <col min="5" max="5" width="14.1640625" style="3" customWidth="1"/>
    <col min="6" max="6" width="14.83203125" style="3" customWidth="1"/>
    <col min="7" max="7" width="28.33203125" style="10" customWidth="1"/>
    <col min="8" max="8" width="25" style="7" customWidth="1"/>
    <col min="9" max="9" width="25.6640625" style="13" customWidth="1"/>
    <col min="10" max="10" width="20.6640625" style="3" customWidth="1"/>
    <col min="11" max="11" width="19.83203125" style="3" customWidth="1"/>
    <col min="12" max="12" width="25.5" style="7" customWidth="1"/>
    <col min="13" max="13" width="28.1640625" style="7" customWidth="1"/>
    <col min="14" max="14" width="13" style="3" customWidth="1"/>
    <col min="15" max="15" width="17.83203125" style="3" customWidth="1"/>
    <col min="16" max="16" width="15" style="3" customWidth="1"/>
    <col min="17" max="17" width="17.6640625" style="3" customWidth="1"/>
    <col min="18" max="18" width="37.6640625" style="7" customWidth="1"/>
    <col min="19" max="19" width="36.5" style="7" customWidth="1"/>
    <col min="20" max="20" width="40.33203125" style="7" customWidth="1"/>
    <col min="21" max="21" width="39.1640625" style="7" customWidth="1"/>
  </cols>
  <sheetData>
    <row r="1" spans="1:21" x14ac:dyDescent="0.2">
      <c r="A1" s="8" t="s">
        <v>11</v>
      </c>
      <c r="B1" s="8" t="s">
        <v>10</v>
      </c>
      <c r="C1" s="8" t="s">
        <v>12</v>
      </c>
      <c r="D1" s="8" t="s">
        <v>13</v>
      </c>
      <c r="E1" s="8" t="s">
        <v>16</v>
      </c>
      <c r="F1" s="8" t="s">
        <v>17</v>
      </c>
      <c r="G1" s="9" t="s">
        <v>20</v>
      </c>
      <c r="H1" s="6" t="s">
        <v>23</v>
      </c>
      <c r="I1" s="12" t="s">
        <v>24</v>
      </c>
      <c r="J1" s="3" t="s">
        <v>18</v>
      </c>
      <c r="K1" s="3" t="s">
        <v>19</v>
      </c>
      <c r="L1" s="7" t="s">
        <v>21</v>
      </c>
      <c r="M1" s="7" t="s">
        <v>22</v>
      </c>
      <c r="N1" s="3" t="s">
        <v>25</v>
      </c>
      <c r="O1" s="3" t="s">
        <v>26</v>
      </c>
      <c r="P1" s="3" t="s">
        <v>14</v>
      </c>
      <c r="Q1" s="3" t="s">
        <v>15</v>
      </c>
      <c r="R1" s="7" t="s">
        <v>27</v>
      </c>
      <c r="S1" s="7" t="s">
        <v>28</v>
      </c>
      <c r="T1" s="7" t="s">
        <v>29</v>
      </c>
      <c r="U1" s="7" t="s">
        <v>30</v>
      </c>
    </row>
    <row r="2" spans="1:21" hidden="1" x14ac:dyDescent="0.2">
      <c r="A2" s="3" t="s">
        <v>40</v>
      </c>
      <c r="B2" s="3" t="s">
        <v>41</v>
      </c>
      <c r="C2" s="3">
        <v>43</v>
      </c>
      <c r="D2" s="3" t="s">
        <v>43</v>
      </c>
      <c r="E2" s="3" t="s">
        <v>35</v>
      </c>
      <c r="F2" s="3" t="s">
        <v>35</v>
      </c>
      <c r="G2" s="10">
        <v>1</v>
      </c>
      <c r="H2" s="7" t="s">
        <v>36</v>
      </c>
      <c r="I2" s="13" t="s">
        <v>36</v>
      </c>
      <c r="J2" s="3" t="s">
        <v>35</v>
      </c>
      <c r="K2" s="3" t="s">
        <v>36</v>
      </c>
      <c r="L2" s="7">
        <v>0.01</v>
      </c>
      <c r="M2" s="7">
        <v>6.0000000000000001E-3</v>
      </c>
      <c r="N2" s="3" t="s">
        <v>35</v>
      </c>
      <c r="O2" s="3" t="s">
        <v>34</v>
      </c>
      <c r="P2" s="3" t="s">
        <v>34</v>
      </c>
      <c r="Q2" s="3" t="s">
        <v>34</v>
      </c>
      <c r="R2" s="7" t="s">
        <v>36</v>
      </c>
      <c r="S2" s="7" t="s">
        <v>36</v>
      </c>
      <c r="T2" s="7" t="s">
        <v>36</v>
      </c>
      <c r="U2" s="7" t="s">
        <v>36</v>
      </c>
    </row>
    <row r="3" spans="1:21" hidden="1" x14ac:dyDescent="0.2">
      <c r="A3" s="3" t="s">
        <v>49</v>
      </c>
      <c r="B3" s="3" t="s">
        <v>50</v>
      </c>
      <c r="C3" s="3">
        <v>32</v>
      </c>
      <c r="D3" s="3" t="s">
        <v>39</v>
      </c>
      <c r="E3" s="3" t="s">
        <v>35</v>
      </c>
      <c r="F3" s="3" t="s">
        <v>35</v>
      </c>
      <c r="G3" s="10">
        <v>1</v>
      </c>
      <c r="H3" s="7" t="s">
        <v>36</v>
      </c>
      <c r="I3" s="13" t="s">
        <v>36</v>
      </c>
      <c r="J3" s="3" t="s">
        <v>35</v>
      </c>
      <c r="K3" s="3" t="s">
        <v>36</v>
      </c>
      <c r="L3" s="7">
        <v>0.01</v>
      </c>
      <c r="M3" s="7">
        <v>6.0000000000000001E-3</v>
      </c>
      <c r="N3" s="3" t="s">
        <v>35</v>
      </c>
      <c r="O3" s="3" t="s">
        <v>34</v>
      </c>
      <c r="P3" s="3" t="s">
        <v>34</v>
      </c>
      <c r="Q3" s="3" t="s">
        <v>34</v>
      </c>
      <c r="R3" s="7" t="s">
        <v>36</v>
      </c>
      <c r="S3" s="7" t="s">
        <v>36</v>
      </c>
      <c r="T3" s="7" t="s">
        <v>36</v>
      </c>
      <c r="U3" s="7" t="s">
        <v>36</v>
      </c>
    </row>
    <row r="4" spans="1:21" hidden="1" x14ac:dyDescent="0.2">
      <c r="A4" s="3" t="s">
        <v>49</v>
      </c>
      <c r="B4" s="3" t="s">
        <v>50</v>
      </c>
      <c r="C4" s="3">
        <v>32</v>
      </c>
      <c r="D4" s="3" t="s">
        <v>42</v>
      </c>
      <c r="E4" s="3" t="s">
        <v>34</v>
      </c>
      <c r="F4" s="3" t="s">
        <v>35</v>
      </c>
      <c r="G4" s="10">
        <v>1</v>
      </c>
      <c r="H4" s="7">
        <v>7.4999999999999997E-3</v>
      </c>
      <c r="I4" s="13" t="s">
        <v>36</v>
      </c>
      <c r="J4" s="3" t="s">
        <v>36</v>
      </c>
      <c r="K4" s="3" t="s">
        <v>35</v>
      </c>
      <c r="L4" s="7" t="s">
        <v>36</v>
      </c>
      <c r="M4" s="7" t="s">
        <v>36</v>
      </c>
      <c r="N4" s="3" t="s">
        <v>35</v>
      </c>
      <c r="O4" s="3" t="s">
        <v>34</v>
      </c>
      <c r="P4" s="3" t="s">
        <v>35</v>
      </c>
      <c r="Q4" s="3" t="s">
        <v>35</v>
      </c>
      <c r="R4" s="7" t="s">
        <v>36</v>
      </c>
      <c r="S4" s="7" t="s">
        <v>36</v>
      </c>
      <c r="T4" s="7" t="s">
        <v>36</v>
      </c>
      <c r="U4" s="7" t="s">
        <v>36</v>
      </c>
    </row>
    <row r="5" spans="1:21" hidden="1" x14ac:dyDescent="0.2">
      <c r="A5" s="3" t="s">
        <v>49</v>
      </c>
      <c r="B5" s="3" t="s">
        <v>50</v>
      </c>
      <c r="C5" s="3">
        <v>32</v>
      </c>
      <c r="D5" s="3" t="s">
        <v>43</v>
      </c>
      <c r="E5" s="3" t="s">
        <v>35</v>
      </c>
      <c r="F5" s="3" t="s">
        <v>35</v>
      </c>
      <c r="G5" s="10">
        <v>1</v>
      </c>
      <c r="H5" s="7" t="s">
        <v>36</v>
      </c>
      <c r="I5" s="13" t="s">
        <v>36</v>
      </c>
      <c r="J5" s="3" t="s">
        <v>35</v>
      </c>
      <c r="K5" s="3" t="s">
        <v>36</v>
      </c>
      <c r="L5" s="7">
        <v>0.01</v>
      </c>
      <c r="M5" s="7">
        <v>6.0000000000000001E-3</v>
      </c>
      <c r="N5" s="3" t="s">
        <v>35</v>
      </c>
      <c r="O5" s="3" t="s">
        <v>34</v>
      </c>
      <c r="P5" s="3" t="s">
        <v>34</v>
      </c>
      <c r="Q5" s="3" t="s">
        <v>34</v>
      </c>
      <c r="R5" s="7" t="s">
        <v>36</v>
      </c>
      <c r="S5" s="7" t="s">
        <v>36</v>
      </c>
      <c r="T5" s="7" t="s">
        <v>36</v>
      </c>
      <c r="U5" s="7" t="s">
        <v>36</v>
      </c>
    </row>
    <row r="6" spans="1:21" hidden="1" x14ac:dyDescent="0.2">
      <c r="A6" s="3" t="s">
        <v>61</v>
      </c>
      <c r="B6" s="3" t="s">
        <v>62</v>
      </c>
      <c r="C6" s="3">
        <v>1</v>
      </c>
      <c r="D6" s="3" t="s">
        <v>39</v>
      </c>
      <c r="E6" s="3" t="s">
        <v>34</v>
      </c>
      <c r="F6" s="3" t="s">
        <v>34</v>
      </c>
      <c r="G6" s="10">
        <v>1</v>
      </c>
      <c r="H6" s="7">
        <v>7.4999999999999997E-3</v>
      </c>
      <c r="I6" s="13">
        <v>0.01</v>
      </c>
      <c r="J6" s="3" t="s">
        <v>35</v>
      </c>
      <c r="K6" s="3" t="s">
        <v>35</v>
      </c>
      <c r="L6" s="7">
        <v>8.5000000000000006E-3</v>
      </c>
      <c r="M6" s="7">
        <v>4.4999999999999997E-3</v>
      </c>
      <c r="N6" s="3" t="s">
        <v>35</v>
      </c>
      <c r="O6" s="3" t="s">
        <v>35</v>
      </c>
      <c r="P6" s="3" t="s">
        <v>34</v>
      </c>
      <c r="Q6" s="3" t="s">
        <v>34</v>
      </c>
      <c r="R6" s="7" t="s">
        <v>36</v>
      </c>
      <c r="S6" s="7" t="s">
        <v>36</v>
      </c>
      <c r="T6" s="7" t="s">
        <v>36</v>
      </c>
      <c r="U6" s="7" t="s">
        <v>36</v>
      </c>
    </row>
    <row r="7" spans="1:21" hidden="1" x14ac:dyDescent="0.2">
      <c r="A7" s="3" t="s">
        <v>63</v>
      </c>
      <c r="B7" s="3" t="s">
        <v>64</v>
      </c>
      <c r="C7" s="3">
        <v>41</v>
      </c>
      <c r="D7" s="3" t="s">
        <v>39</v>
      </c>
      <c r="E7" s="3" t="s">
        <v>35</v>
      </c>
      <c r="F7" s="3" t="s">
        <v>35</v>
      </c>
      <c r="G7" s="10">
        <v>1</v>
      </c>
      <c r="H7" s="7" t="s">
        <v>36</v>
      </c>
      <c r="I7" s="13" t="s">
        <v>36</v>
      </c>
      <c r="J7" s="3" t="s">
        <v>35</v>
      </c>
      <c r="K7" s="3" t="s">
        <v>36</v>
      </c>
      <c r="L7" s="7">
        <v>0.01</v>
      </c>
      <c r="M7" s="7">
        <v>6.0000000000000001E-3</v>
      </c>
      <c r="N7" s="3" t="s">
        <v>35</v>
      </c>
      <c r="O7" s="3" t="s">
        <v>34</v>
      </c>
      <c r="P7" s="3" t="s">
        <v>34</v>
      </c>
      <c r="Q7" s="3" t="s">
        <v>34</v>
      </c>
      <c r="R7" s="7" t="s">
        <v>36</v>
      </c>
      <c r="S7" s="7" t="s">
        <v>36</v>
      </c>
      <c r="T7" s="7" t="s">
        <v>36</v>
      </c>
      <c r="U7" s="7" t="s">
        <v>36</v>
      </c>
    </row>
    <row r="8" spans="1:21" hidden="1" x14ac:dyDescent="0.2">
      <c r="A8" s="3" t="s">
        <v>73</v>
      </c>
      <c r="B8" s="3" t="s">
        <v>74</v>
      </c>
      <c r="C8" s="3">
        <v>49</v>
      </c>
      <c r="D8" s="3" t="s">
        <v>39</v>
      </c>
      <c r="E8" s="3" t="s">
        <v>35</v>
      </c>
      <c r="F8" s="3" t="s">
        <v>35</v>
      </c>
      <c r="G8" s="10">
        <v>1</v>
      </c>
      <c r="H8" s="7" t="s">
        <v>36</v>
      </c>
      <c r="I8" s="13" t="s">
        <v>36</v>
      </c>
      <c r="J8" s="3" t="s">
        <v>35</v>
      </c>
      <c r="K8" s="3" t="s">
        <v>36</v>
      </c>
      <c r="L8" s="7">
        <v>0.01</v>
      </c>
      <c r="M8" s="7">
        <v>6.0000000000000001E-3</v>
      </c>
      <c r="N8" s="3" t="s">
        <v>35</v>
      </c>
      <c r="O8" s="3" t="s">
        <v>34</v>
      </c>
      <c r="P8" s="3" t="s">
        <v>34</v>
      </c>
      <c r="Q8" s="3" t="s">
        <v>34</v>
      </c>
      <c r="R8" s="7" t="s">
        <v>36</v>
      </c>
      <c r="S8" s="7" t="s">
        <v>36</v>
      </c>
      <c r="T8" s="7" t="s">
        <v>36</v>
      </c>
      <c r="U8" s="7" t="s">
        <v>36</v>
      </c>
    </row>
    <row r="9" spans="1:21" hidden="1" x14ac:dyDescent="0.2">
      <c r="A9" s="3" t="s">
        <v>73</v>
      </c>
      <c r="B9" s="3" t="s">
        <v>74</v>
      </c>
      <c r="C9" s="3">
        <v>49</v>
      </c>
      <c r="D9" s="3" t="s">
        <v>43</v>
      </c>
      <c r="E9" s="3" t="s">
        <v>35</v>
      </c>
      <c r="F9" s="3" t="s">
        <v>35</v>
      </c>
      <c r="G9" s="10">
        <v>1</v>
      </c>
      <c r="H9" s="7" t="s">
        <v>36</v>
      </c>
      <c r="I9" s="13" t="s">
        <v>36</v>
      </c>
      <c r="J9" s="3" t="s">
        <v>35</v>
      </c>
      <c r="K9" s="3" t="s">
        <v>36</v>
      </c>
      <c r="L9" s="7">
        <v>0.01</v>
      </c>
      <c r="M9" s="7">
        <v>6.0000000000000001E-3</v>
      </c>
      <c r="N9" s="3" t="s">
        <v>35</v>
      </c>
      <c r="O9" s="3" t="s">
        <v>34</v>
      </c>
      <c r="P9" s="3" t="s">
        <v>34</v>
      </c>
      <c r="Q9" s="3" t="s">
        <v>34</v>
      </c>
      <c r="R9" s="7" t="s">
        <v>36</v>
      </c>
      <c r="S9" s="7" t="s">
        <v>36</v>
      </c>
      <c r="T9" s="7" t="s">
        <v>36</v>
      </c>
      <c r="U9" s="7" t="s">
        <v>36</v>
      </c>
    </row>
    <row r="10" spans="1:21" hidden="1" x14ac:dyDescent="0.2">
      <c r="A10" s="3" t="s">
        <v>83</v>
      </c>
      <c r="B10" s="3" t="s">
        <v>84</v>
      </c>
      <c r="C10" s="3">
        <v>372</v>
      </c>
      <c r="D10" s="3" t="s">
        <v>39</v>
      </c>
      <c r="E10" s="3" t="s">
        <v>35</v>
      </c>
      <c r="F10" s="3" t="s">
        <v>35</v>
      </c>
      <c r="G10" s="10">
        <v>1</v>
      </c>
      <c r="H10" s="7" t="s">
        <v>36</v>
      </c>
      <c r="I10" s="13" t="s">
        <v>36</v>
      </c>
      <c r="J10" s="3" t="s">
        <v>35</v>
      </c>
      <c r="K10" s="3" t="s">
        <v>36</v>
      </c>
      <c r="L10" s="7">
        <v>0.01</v>
      </c>
      <c r="M10" s="7">
        <v>6.0000000000000001E-3</v>
      </c>
      <c r="N10" s="3" t="s">
        <v>35</v>
      </c>
      <c r="O10" s="3" t="s">
        <v>34</v>
      </c>
      <c r="P10" s="3" t="s">
        <v>34</v>
      </c>
      <c r="Q10" s="3" t="s">
        <v>34</v>
      </c>
      <c r="R10" s="7" t="s">
        <v>36</v>
      </c>
      <c r="S10" s="7" t="s">
        <v>36</v>
      </c>
      <c r="T10" s="7" t="s">
        <v>36</v>
      </c>
      <c r="U10" s="7" t="s">
        <v>36</v>
      </c>
    </row>
    <row r="11" spans="1:21" hidden="1" x14ac:dyDescent="0.2">
      <c r="A11" s="3" t="s">
        <v>83</v>
      </c>
      <c r="B11" s="3" t="s">
        <v>84</v>
      </c>
      <c r="C11" s="3">
        <v>372</v>
      </c>
      <c r="D11" s="3" t="s">
        <v>43</v>
      </c>
      <c r="E11" s="3" t="s">
        <v>35</v>
      </c>
      <c r="F11" s="3" t="s">
        <v>35</v>
      </c>
      <c r="G11" s="10">
        <v>1</v>
      </c>
      <c r="H11" s="7" t="s">
        <v>36</v>
      </c>
      <c r="I11" s="13" t="s">
        <v>36</v>
      </c>
      <c r="J11" s="3" t="s">
        <v>35</v>
      </c>
      <c r="K11" s="3" t="s">
        <v>36</v>
      </c>
      <c r="L11" s="7">
        <v>0.01</v>
      </c>
      <c r="M11" s="7">
        <v>6.0000000000000001E-3</v>
      </c>
      <c r="N11" s="3" t="s">
        <v>35</v>
      </c>
      <c r="O11" s="3" t="s">
        <v>35</v>
      </c>
      <c r="P11" s="3" t="s">
        <v>34</v>
      </c>
      <c r="Q11" s="3" t="s">
        <v>34</v>
      </c>
      <c r="R11" s="7" t="s">
        <v>36</v>
      </c>
      <c r="S11" s="7" t="s">
        <v>36</v>
      </c>
      <c r="T11" s="7" t="s">
        <v>36</v>
      </c>
      <c r="U11" s="7" t="s">
        <v>36</v>
      </c>
    </row>
    <row r="12" spans="1:21" hidden="1" x14ac:dyDescent="0.2">
      <c r="A12" s="3" t="s">
        <v>87</v>
      </c>
      <c r="B12" s="3" t="s">
        <v>88</v>
      </c>
      <c r="C12" s="3">
        <v>358</v>
      </c>
      <c r="D12" s="3" t="s">
        <v>39</v>
      </c>
      <c r="E12" s="3" t="s">
        <v>35</v>
      </c>
      <c r="F12" s="3" t="s">
        <v>35</v>
      </c>
      <c r="G12" s="10">
        <v>1</v>
      </c>
      <c r="H12" s="7" t="s">
        <v>36</v>
      </c>
      <c r="I12" s="13" t="s">
        <v>36</v>
      </c>
      <c r="J12" s="3" t="s">
        <v>35</v>
      </c>
      <c r="K12" s="3" t="s">
        <v>36</v>
      </c>
      <c r="L12" s="7">
        <v>0.01</v>
      </c>
      <c r="M12" s="7">
        <v>6.0000000000000001E-3</v>
      </c>
      <c r="N12" s="3" t="s">
        <v>35</v>
      </c>
      <c r="O12" s="3" t="s">
        <v>34</v>
      </c>
      <c r="P12" s="3" t="s">
        <v>34</v>
      </c>
      <c r="Q12" s="3" t="s">
        <v>34</v>
      </c>
      <c r="R12" s="7" t="s">
        <v>36</v>
      </c>
      <c r="S12" s="7" t="s">
        <v>36</v>
      </c>
      <c r="T12" s="7" t="s">
        <v>36</v>
      </c>
      <c r="U12" s="7" t="s">
        <v>36</v>
      </c>
    </row>
    <row r="13" spans="1:21" hidden="1" x14ac:dyDescent="0.2">
      <c r="A13" s="3" t="s">
        <v>87</v>
      </c>
      <c r="B13" s="3" t="s">
        <v>88</v>
      </c>
      <c r="C13" s="3">
        <v>358</v>
      </c>
      <c r="D13" s="3" t="s">
        <v>43</v>
      </c>
      <c r="E13" s="3" t="s">
        <v>35</v>
      </c>
      <c r="F13" s="3" t="s">
        <v>35</v>
      </c>
      <c r="G13" s="10">
        <v>1</v>
      </c>
      <c r="H13" s="7" t="s">
        <v>36</v>
      </c>
      <c r="I13" s="13" t="s">
        <v>36</v>
      </c>
      <c r="J13" s="3" t="s">
        <v>35</v>
      </c>
      <c r="K13" s="3" t="s">
        <v>36</v>
      </c>
      <c r="L13" s="7">
        <v>0.01</v>
      </c>
      <c r="M13" s="7">
        <v>6.0000000000000001E-3</v>
      </c>
      <c r="N13" s="3" t="s">
        <v>35</v>
      </c>
      <c r="O13" s="3" t="s">
        <v>34</v>
      </c>
      <c r="P13" s="3" t="s">
        <v>34</v>
      </c>
      <c r="Q13" s="3" t="s">
        <v>34</v>
      </c>
      <c r="R13" s="7" t="s">
        <v>36</v>
      </c>
      <c r="S13" s="7" t="s">
        <v>36</v>
      </c>
      <c r="T13" s="7" t="s">
        <v>36</v>
      </c>
      <c r="U13" s="7" t="s">
        <v>36</v>
      </c>
    </row>
    <row r="14" spans="1:21" hidden="1" x14ac:dyDescent="0.2">
      <c r="A14" s="3" t="s">
        <v>89</v>
      </c>
      <c r="B14" s="3" t="s">
        <v>90</v>
      </c>
      <c r="C14" s="3">
        <v>33</v>
      </c>
      <c r="D14" s="3" t="s">
        <v>39</v>
      </c>
      <c r="E14" s="3" t="s">
        <v>35</v>
      </c>
      <c r="F14" s="3" t="s">
        <v>35</v>
      </c>
      <c r="G14" s="10">
        <v>1</v>
      </c>
      <c r="H14" s="7" t="s">
        <v>36</v>
      </c>
      <c r="I14" s="13" t="s">
        <v>36</v>
      </c>
      <c r="J14" s="3" t="s">
        <v>35</v>
      </c>
      <c r="K14" s="3" t="s">
        <v>36</v>
      </c>
      <c r="L14" s="7">
        <v>0.01</v>
      </c>
      <c r="M14" s="7">
        <v>6.0000000000000001E-3</v>
      </c>
      <c r="N14" s="3" t="s">
        <v>35</v>
      </c>
      <c r="O14" s="3" t="s">
        <v>34</v>
      </c>
      <c r="P14" s="3" t="s">
        <v>34</v>
      </c>
      <c r="Q14" s="3" t="s">
        <v>34</v>
      </c>
      <c r="R14" s="7" t="s">
        <v>36</v>
      </c>
      <c r="S14" s="7" t="s">
        <v>36</v>
      </c>
      <c r="T14" s="7" t="s">
        <v>36</v>
      </c>
      <c r="U14" s="7" t="s">
        <v>36</v>
      </c>
    </row>
    <row r="15" spans="1:21" x14ac:dyDescent="0.2">
      <c r="A15" s="3" t="s">
        <v>91</v>
      </c>
      <c r="B15" s="3" t="s">
        <v>92</v>
      </c>
      <c r="C15" s="3">
        <v>44</v>
      </c>
      <c r="D15" s="3" t="s">
        <v>39</v>
      </c>
      <c r="E15" s="3" t="s">
        <v>34</v>
      </c>
      <c r="F15" s="3" t="s">
        <v>35</v>
      </c>
      <c r="G15" s="10">
        <v>1</v>
      </c>
      <c r="H15" s="7">
        <v>7.4999999999999997E-3</v>
      </c>
      <c r="I15" s="13" t="s">
        <v>36</v>
      </c>
      <c r="J15" s="3" t="s">
        <v>35</v>
      </c>
      <c r="K15" s="3" t="s">
        <v>35</v>
      </c>
      <c r="L15" s="7">
        <v>0.01</v>
      </c>
      <c r="M15" s="7">
        <v>6.0000000000000001E-3</v>
      </c>
      <c r="N15" s="3" t="s">
        <v>35</v>
      </c>
      <c r="O15" s="3" t="s">
        <v>34</v>
      </c>
      <c r="P15" s="3" t="s">
        <v>34</v>
      </c>
      <c r="Q15" s="3" t="s">
        <v>34</v>
      </c>
      <c r="R15" s="7" t="s">
        <v>36</v>
      </c>
      <c r="S15" s="7" t="s">
        <v>36</v>
      </c>
      <c r="T15" s="7" t="s">
        <v>36</v>
      </c>
      <c r="U15" s="7" t="s">
        <v>36</v>
      </c>
    </row>
    <row r="16" spans="1:21" x14ac:dyDescent="0.2">
      <c r="A16" s="3" t="s">
        <v>91</v>
      </c>
      <c r="B16" s="3" t="s">
        <v>92</v>
      </c>
      <c r="C16" s="3">
        <v>44</v>
      </c>
      <c r="D16" s="3" t="s">
        <v>42</v>
      </c>
      <c r="E16" s="3" t="s">
        <v>34</v>
      </c>
      <c r="F16" s="3" t="s">
        <v>35</v>
      </c>
      <c r="G16" s="10">
        <v>1</v>
      </c>
      <c r="H16" s="7">
        <v>7.4999999999999997E-3</v>
      </c>
      <c r="I16" s="13" t="s">
        <v>36</v>
      </c>
      <c r="J16" s="3" t="s">
        <v>35</v>
      </c>
      <c r="K16" s="3" t="s">
        <v>35</v>
      </c>
      <c r="L16" s="7">
        <v>0.01</v>
      </c>
      <c r="M16" s="7">
        <v>6.0000000000000001E-3</v>
      </c>
      <c r="N16" s="3" t="s">
        <v>35</v>
      </c>
      <c r="O16" s="3" t="s">
        <v>35</v>
      </c>
      <c r="P16" s="3" t="s">
        <v>34</v>
      </c>
      <c r="Q16" s="3" t="s">
        <v>34</v>
      </c>
      <c r="R16" s="7" t="s">
        <v>36</v>
      </c>
      <c r="S16" s="7" t="s">
        <v>36</v>
      </c>
      <c r="T16" s="7" t="s">
        <v>36</v>
      </c>
      <c r="U16" s="7" t="s">
        <v>36</v>
      </c>
    </row>
    <row r="17" spans="1:21" x14ac:dyDescent="0.2">
      <c r="A17" s="3" t="s">
        <v>91</v>
      </c>
      <c r="B17" s="3" t="s">
        <v>92</v>
      </c>
      <c r="C17" s="3">
        <v>44</v>
      </c>
      <c r="D17" s="3" t="s">
        <v>43</v>
      </c>
      <c r="E17" s="3" t="s">
        <v>34</v>
      </c>
      <c r="F17" s="3" t="s">
        <v>35</v>
      </c>
      <c r="G17" s="10">
        <v>1</v>
      </c>
      <c r="H17" s="7">
        <v>7.4999999999999997E-3</v>
      </c>
      <c r="I17" s="13" t="s">
        <v>36</v>
      </c>
      <c r="J17" s="3" t="s">
        <v>35</v>
      </c>
      <c r="K17" s="3" t="s">
        <v>35</v>
      </c>
      <c r="L17" s="7">
        <v>0.01</v>
      </c>
      <c r="M17" s="7">
        <v>6.0000000000000001E-3</v>
      </c>
      <c r="N17" s="3" t="s">
        <v>35</v>
      </c>
      <c r="O17" s="3" t="s">
        <v>35</v>
      </c>
      <c r="P17" s="3" t="s">
        <v>34</v>
      </c>
      <c r="Q17" s="3" t="s">
        <v>34</v>
      </c>
      <c r="R17" s="7" t="s">
        <v>36</v>
      </c>
      <c r="S17" s="7" t="s">
        <v>36</v>
      </c>
      <c r="T17" s="7" t="s">
        <v>36</v>
      </c>
      <c r="U17" s="7" t="s">
        <v>36</v>
      </c>
    </row>
    <row r="18" spans="1:21" hidden="1" x14ac:dyDescent="0.2">
      <c r="A18" s="3" t="s">
        <v>101</v>
      </c>
      <c r="B18" s="3" t="s">
        <v>102</v>
      </c>
      <c r="C18" s="3">
        <v>30</v>
      </c>
      <c r="D18" s="3" t="s">
        <v>39</v>
      </c>
      <c r="E18" s="3" t="s">
        <v>35</v>
      </c>
      <c r="F18" s="3" t="s">
        <v>35</v>
      </c>
      <c r="G18" s="10">
        <v>1</v>
      </c>
      <c r="H18" s="7" t="s">
        <v>36</v>
      </c>
      <c r="I18" s="13" t="s">
        <v>36</v>
      </c>
      <c r="J18" s="3" t="s">
        <v>35</v>
      </c>
      <c r="K18" s="3" t="s">
        <v>36</v>
      </c>
      <c r="L18" s="7">
        <v>0.01</v>
      </c>
      <c r="M18" s="7">
        <v>6.0000000000000001E-3</v>
      </c>
      <c r="N18" s="3" t="s">
        <v>35</v>
      </c>
      <c r="O18" s="3" t="s">
        <v>34</v>
      </c>
      <c r="P18" s="3" t="s">
        <v>34</v>
      </c>
      <c r="Q18" s="3" t="s">
        <v>34</v>
      </c>
      <c r="R18" s="7" t="s">
        <v>36</v>
      </c>
      <c r="S18" s="7" t="s">
        <v>36</v>
      </c>
      <c r="T18" s="7" t="s">
        <v>36</v>
      </c>
      <c r="U18" s="7" t="s">
        <v>36</v>
      </c>
    </row>
    <row r="19" spans="1:21" hidden="1" x14ac:dyDescent="0.2">
      <c r="A19" s="3" t="s">
        <v>127</v>
      </c>
      <c r="B19" s="3" t="s">
        <v>128</v>
      </c>
      <c r="C19" s="3">
        <v>370</v>
      </c>
      <c r="D19" s="3" t="s">
        <v>39</v>
      </c>
      <c r="E19" s="3" t="s">
        <v>35</v>
      </c>
      <c r="F19" s="3" t="s">
        <v>35</v>
      </c>
      <c r="G19" s="10">
        <v>1</v>
      </c>
      <c r="H19" s="7" t="s">
        <v>36</v>
      </c>
      <c r="I19" s="13" t="s">
        <v>36</v>
      </c>
      <c r="J19" s="3" t="s">
        <v>35</v>
      </c>
      <c r="K19" s="3" t="s">
        <v>36</v>
      </c>
      <c r="L19" s="7">
        <v>0.01</v>
      </c>
      <c r="M19" s="7">
        <v>6.0000000000000001E-3</v>
      </c>
      <c r="N19" s="3" t="s">
        <v>35</v>
      </c>
      <c r="O19" s="3" t="s">
        <v>35</v>
      </c>
      <c r="P19" s="3" t="s">
        <v>34</v>
      </c>
      <c r="Q19" s="3" t="s">
        <v>34</v>
      </c>
      <c r="R19" s="7" t="s">
        <v>36</v>
      </c>
      <c r="S19" s="7" t="s">
        <v>36</v>
      </c>
      <c r="T19" s="7" t="s">
        <v>36</v>
      </c>
      <c r="U19" s="7" t="s">
        <v>36</v>
      </c>
    </row>
    <row r="20" spans="1:21" hidden="1" x14ac:dyDescent="0.2">
      <c r="A20" s="3" t="s">
        <v>131</v>
      </c>
      <c r="B20" s="3" t="s">
        <v>132</v>
      </c>
      <c r="C20" s="3">
        <v>371</v>
      </c>
      <c r="D20" s="3" t="s">
        <v>39</v>
      </c>
      <c r="E20" s="3" t="s">
        <v>35</v>
      </c>
      <c r="F20" s="3" t="s">
        <v>35</v>
      </c>
      <c r="G20" s="10">
        <v>1</v>
      </c>
      <c r="H20" s="7" t="s">
        <v>36</v>
      </c>
      <c r="I20" s="13" t="s">
        <v>36</v>
      </c>
      <c r="J20" s="3" t="s">
        <v>35</v>
      </c>
      <c r="K20" s="3" t="s">
        <v>36</v>
      </c>
      <c r="L20" s="7">
        <v>0.01</v>
      </c>
      <c r="M20" s="7">
        <v>6.0000000000000001E-3</v>
      </c>
      <c r="N20" s="3" t="s">
        <v>35</v>
      </c>
      <c r="O20" s="3" t="s">
        <v>34</v>
      </c>
      <c r="P20" s="3" t="s">
        <v>34</v>
      </c>
      <c r="Q20" s="3" t="s">
        <v>34</v>
      </c>
      <c r="R20" s="7" t="s">
        <v>36</v>
      </c>
      <c r="S20" s="7" t="s">
        <v>36</v>
      </c>
      <c r="T20" s="7" t="s">
        <v>36</v>
      </c>
      <c r="U20" s="7" t="s">
        <v>36</v>
      </c>
    </row>
    <row r="21" spans="1:21" hidden="1" x14ac:dyDescent="0.2">
      <c r="A21" s="3" t="s">
        <v>167</v>
      </c>
      <c r="B21" s="3" t="s">
        <v>168</v>
      </c>
      <c r="C21" s="3">
        <v>351</v>
      </c>
      <c r="D21" s="3" t="s">
        <v>39</v>
      </c>
      <c r="E21" s="3" t="s">
        <v>35</v>
      </c>
      <c r="F21" s="3" t="s">
        <v>35</v>
      </c>
      <c r="G21" s="10">
        <v>1</v>
      </c>
      <c r="H21" s="7" t="s">
        <v>36</v>
      </c>
      <c r="I21" s="13" t="s">
        <v>36</v>
      </c>
      <c r="J21" s="3" t="s">
        <v>35</v>
      </c>
      <c r="K21" s="3" t="s">
        <v>36</v>
      </c>
      <c r="L21" s="7">
        <v>0.01</v>
      </c>
      <c r="M21" s="7">
        <v>6.0000000000000001E-3</v>
      </c>
      <c r="N21" s="3" t="s">
        <v>35</v>
      </c>
      <c r="O21" s="3" t="s">
        <v>34</v>
      </c>
      <c r="P21" s="3" t="s">
        <v>34</v>
      </c>
      <c r="Q21" s="3" t="s">
        <v>34</v>
      </c>
      <c r="R21" s="7" t="s">
        <v>36</v>
      </c>
      <c r="S21" s="7" t="s">
        <v>36</v>
      </c>
      <c r="T21" s="7" t="s">
        <v>36</v>
      </c>
      <c r="U21" s="7" t="s">
        <v>36</v>
      </c>
    </row>
    <row r="22" spans="1:21" hidden="1" x14ac:dyDescent="0.2">
      <c r="A22" s="3" t="s">
        <v>167</v>
      </c>
      <c r="B22" s="3" t="s">
        <v>168</v>
      </c>
      <c r="C22" s="3">
        <v>351</v>
      </c>
      <c r="D22" s="3" t="s">
        <v>43</v>
      </c>
      <c r="E22" s="3" t="s">
        <v>35</v>
      </c>
      <c r="F22" s="3" t="s">
        <v>35</v>
      </c>
      <c r="G22" s="10">
        <v>1</v>
      </c>
      <c r="H22" s="7" t="s">
        <v>36</v>
      </c>
      <c r="I22" s="13" t="s">
        <v>36</v>
      </c>
      <c r="J22" s="3" t="s">
        <v>35</v>
      </c>
      <c r="K22" s="3" t="s">
        <v>36</v>
      </c>
      <c r="L22" s="7">
        <v>0.01</v>
      </c>
      <c r="M22" s="7">
        <v>6.0000000000000001E-3</v>
      </c>
      <c r="N22" s="3" t="s">
        <v>35</v>
      </c>
      <c r="O22" s="3" t="s">
        <v>34</v>
      </c>
      <c r="P22" s="3" t="s">
        <v>34</v>
      </c>
      <c r="Q22" s="3" t="s">
        <v>34</v>
      </c>
      <c r="R22" s="7" t="s">
        <v>36</v>
      </c>
      <c r="S22" s="7" t="s">
        <v>36</v>
      </c>
      <c r="T22" s="7" t="s">
        <v>36</v>
      </c>
      <c r="U22" s="7" t="s">
        <v>36</v>
      </c>
    </row>
    <row r="23" spans="1:21" hidden="1" x14ac:dyDescent="0.2">
      <c r="A23" s="3" t="s">
        <v>175</v>
      </c>
      <c r="B23" s="3" t="s">
        <v>176</v>
      </c>
      <c r="C23" s="3">
        <v>46</v>
      </c>
      <c r="D23" s="3" t="s">
        <v>39</v>
      </c>
      <c r="E23" s="3" t="s">
        <v>35</v>
      </c>
      <c r="F23" s="3" t="s">
        <v>35</v>
      </c>
      <c r="G23" s="10">
        <v>1</v>
      </c>
      <c r="H23" s="7" t="s">
        <v>36</v>
      </c>
      <c r="I23" s="13" t="s">
        <v>36</v>
      </c>
      <c r="J23" s="3" t="s">
        <v>35</v>
      </c>
      <c r="K23" s="3" t="s">
        <v>36</v>
      </c>
      <c r="L23" s="7">
        <v>0.01</v>
      </c>
      <c r="M23" s="7">
        <v>6.0000000000000001E-3</v>
      </c>
      <c r="N23" s="3" t="s">
        <v>35</v>
      </c>
      <c r="O23" s="3" t="s">
        <v>34</v>
      </c>
      <c r="P23" s="3" t="s">
        <v>34</v>
      </c>
      <c r="Q23" s="3" t="s">
        <v>34</v>
      </c>
      <c r="R23" s="7" t="s">
        <v>36</v>
      </c>
      <c r="S23" s="7" t="s">
        <v>36</v>
      </c>
      <c r="T23" s="7" t="s">
        <v>36</v>
      </c>
      <c r="U23" s="7" t="s">
        <v>36</v>
      </c>
    </row>
    <row r="24" spans="1:21" hidden="1" x14ac:dyDescent="0.2">
      <c r="A24" s="3" t="s">
        <v>175</v>
      </c>
      <c r="B24" s="3" t="s">
        <v>176</v>
      </c>
      <c r="C24" s="3">
        <v>46</v>
      </c>
      <c r="D24" s="3" t="s">
        <v>43</v>
      </c>
      <c r="E24" s="3" t="s">
        <v>35</v>
      </c>
      <c r="F24" s="3" t="s">
        <v>35</v>
      </c>
      <c r="G24" s="10">
        <v>1</v>
      </c>
      <c r="H24" s="7" t="s">
        <v>36</v>
      </c>
      <c r="I24" s="13" t="s">
        <v>36</v>
      </c>
      <c r="J24" s="3" t="s">
        <v>35</v>
      </c>
      <c r="K24" s="3" t="s">
        <v>36</v>
      </c>
      <c r="L24" s="7">
        <v>0.01</v>
      </c>
      <c r="M24" s="7">
        <v>6.0000000000000001E-3</v>
      </c>
      <c r="N24" s="3" t="s">
        <v>35</v>
      </c>
      <c r="O24" s="3" t="s">
        <v>35</v>
      </c>
      <c r="P24" s="3" t="s">
        <v>34</v>
      </c>
      <c r="Q24" s="3" t="s">
        <v>34</v>
      </c>
      <c r="R24" s="7" t="s">
        <v>36</v>
      </c>
      <c r="S24" s="7" t="s">
        <v>36</v>
      </c>
      <c r="T24" s="7" t="s">
        <v>36</v>
      </c>
      <c r="U24" s="7" t="s">
        <v>36</v>
      </c>
    </row>
    <row r="25" spans="1:21" hidden="1" x14ac:dyDescent="0.2">
      <c r="A25" s="3" t="s">
        <v>181</v>
      </c>
      <c r="B25" s="3" t="s">
        <v>182</v>
      </c>
      <c r="C25" s="3">
        <v>421</v>
      </c>
      <c r="D25" s="3" t="s">
        <v>39</v>
      </c>
      <c r="E25" s="3" t="s">
        <v>35</v>
      </c>
      <c r="F25" s="3" t="s">
        <v>35</v>
      </c>
      <c r="G25" s="10">
        <v>1</v>
      </c>
      <c r="H25" s="7" t="s">
        <v>36</v>
      </c>
      <c r="I25" s="13" t="s">
        <v>36</v>
      </c>
      <c r="J25" s="3" t="s">
        <v>35</v>
      </c>
      <c r="K25" s="3" t="s">
        <v>36</v>
      </c>
      <c r="L25" s="7">
        <v>0.01</v>
      </c>
      <c r="M25" s="7">
        <v>6.0000000000000001E-3</v>
      </c>
      <c r="N25" s="3" t="s">
        <v>35</v>
      </c>
      <c r="O25" s="3" t="s">
        <v>34</v>
      </c>
      <c r="P25" s="3" t="s">
        <v>34</v>
      </c>
      <c r="Q25" s="3" t="s">
        <v>34</v>
      </c>
      <c r="R25" s="7" t="s">
        <v>36</v>
      </c>
      <c r="S25" s="7" t="s">
        <v>36</v>
      </c>
      <c r="T25" s="7" t="s">
        <v>36</v>
      </c>
      <c r="U25" s="7" t="s">
        <v>36</v>
      </c>
    </row>
    <row r="26" spans="1:21" x14ac:dyDescent="0.2">
      <c r="A26" s="3" t="s">
        <v>197</v>
      </c>
      <c r="B26" s="3" t="s">
        <v>198</v>
      </c>
      <c r="C26" s="3">
        <v>1</v>
      </c>
      <c r="D26" s="3" t="s">
        <v>39</v>
      </c>
      <c r="E26" s="3" t="s">
        <v>34</v>
      </c>
      <c r="F26" s="3" t="s">
        <v>34</v>
      </c>
      <c r="G26" s="10">
        <v>1</v>
      </c>
      <c r="H26" s="7">
        <v>7.4999999999999997E-3</v>
      </c>
      <c r="I26" s="13">
        <v>0.01</v>
      </c>
      <c r="J26" s="3" t="s">
        <v>35</v>
      </c>
      <c r="K26" s="3" t="s">
        <v>35</v>
      </c>
      <c r="L26" s="7">
        <v>8.5000000000000006E-3</v>
      </c>
      <c r="M26" s="7">
        <v>4.4999999999999997E-3</v>
      </c>
      <c r="N26" s="3" t="s">
        <v>35</v>
      </c>
      <c r="O26" s="3" t="s">
        <v>35</v>
      </c>
      <c r="P26" s="3" t="s">
        <v>34</v>
      </c>
      <c r="Q26" s="3" t="s">
        <v>34</v>
      </c>
      <c r="R26" s="7" t="s">
        <v>36</v>
      </c>
      <c r="S26" s="7" t="s">
        <v>36</v>
      </c>
      <c r="T26" s="7" t="s">
        <v>36</v>
      </c>
      <c r="U26" s="7" t="s">
        <v>36</v>
      </c>
    </row>
    <row r="27" spans="1:21" hidden="1" x14ac:dyDescent="0.2">
      <c r="A27" s="3" t="s">
        <v>71</v>
      </c>
      <c r="B27" s="3" t="s">
        <v>72</v>
      </c>
      <c r="C27" s="3">
        <v>420</v>
      </c>
      <c r="D27" s="3" t="s">
        <v>39</v>
      </c>
      <c r="E27" s="3" t="s">
        <v>35</v>
      </c>
      <c r="F27" s="3" t="s">
        <v>35</v>
      </c>
      <c r="G27" s="10">
        <v>1.5</v>
      </c>
      <c r="H27" s="7" t="s">
        <v>36</v>
      </c>
      <c r="I27" s="13" t="s">
        <v>36</v>
      </c>
      <c r="J27" s="3" t="s">
        <v>35</v>
      </c>
      <c r="K27" s="3" t="s">
        <v>36</v>
      </c>
      <c r="L27" s="7">
        <v>0.01</v>
      </c>
      <c r="M27" s="7">
        <v>6.0000000000000001E-3</v>
      </c>
      <c r="N27" s="3" t="s">
        <v>35</v>
      </c>
      <c r="O27" s="3" t="s">
        <v>34</v>
      </c>
      <c r="P27" s="3" t="s">
        <v>34</v>
      </c>
      <c r="Q27" s="3" t="s">
        <v>34</v>
      </c>
      <c r="R27" s="7" t="s">
        <v>36</v>
      </c>
      <c r="S27" s="7" t="s">
        <v>36</v>
      </c>
      <c r="T27" s="7" t="s">
        <v>36</v>
      </c>
      <c r="U27" s="7" t="s">
        <v>36</v>
      </c>
    </row>
    <row r="28" spans="1:21" hidden="1" x14ac:dyDescent="0.2">
      <c r="A28" s="3" t="s">
        <v>71</v>
      </c>
      <c r="B28" s="3" t="s">
        <v>72</v>
      </c>
      <c r="C28" s="3">
        <v>420</v>
      </c>
      <c r="D28" s="3" t="s">
        <v>43</v>
      </c>
      <c r="E28" s="3" t="s">
        <v>35</v>
      </c>
      <c r="F28" s="3" t="s">
        <v>35</v>
      </c>
      <c r="G28" s="10">
        <v>1.5</v>
      </c>
      <c r="H28" s="7" t="s">
        <v>36</v>
      </c>
      <c r="I28" s="13" t="s">
        <v>36</v>
      </c>
      <c r="J28" s="3" t="s">
        <v>35</v>
      </c>
      <c r="K28" s="3" t="s">
        <v>36</v>
      </c>
      <c r="L28" s="7">
        <v>0.01</v>
      </c>
      <c r="M28" s="7">
        <v>6.0000000000000001E-3</v>
      </c>
      <c r="N28" s="3" t="s">
        <v>35</v>
      </c>
      <c r="O28" s="3" t="s">
        <v>35</v>
      </c>
      <c r="P28" s="3" t="s">
        <v>34</v>
      </c>
      <c r="Q28" s="3" t="s">
        <v>34</v>
      </c>
      <c r="R28" s="7" t="s">
        <v>36</v>
      </c>
      <c r="S28" s="7" t="s">
        <v>36</v>
      </c>
      <c r="T28" s="7" t="s">
        <v>36</v>
      </c>
      <c r="U28" s="7" t="s">
        <v>36</v>
      </c>
    </row>
    <row r="29" spans="1:21" hidden="1" x14ac:dyDescent="0.2">
      <c r="A29" s="3" t="s">
        <v>203</v>
      </c>
      <c r="B29" s="3" t="s">
        <v>204</v>
      </c>
      <c r="C29" s="3">
        <v>27</v>
      </c>
      <c r="D29" s="3" t="s">
        <v>39</v>
      </c>
      <c r="E29" s="3" t="s">
        <v>35</v>
      </c>
      <c r="F29" s="3" t="s">
        <v>35</v>
      </c>
      <c r="G29" s="10">
        <v>1.5</v>
      </c>
      <c r="H29" s="7" t="s">
        <v>36</v>
      </c>
      <c r="I29" s="13" t="s">
        <v>36</v>
      </c>
      <c r="J29" s="3" t="s">
        <v>35</v>
      </c>
      <c r="K29" s="3" t="s">
        <v>36</v>
      </c>
      <c r="L29" s="7">
        <v>0.01</v>
      </c>
      <c r="M29" s="7">
        <v>6.0000000000000001E-3</v>
      </c>
      <c r="N29" s="3" t="s">
        <v>34</v>
      </c>
      <c r="O29" s="3" t="s">
        <v>34</v>
      </c>
      <c r="P29" s="3" t="s">
        <v>34</v>
      </c>
      <c r="Q29" s="3" t="s">
        <v>34</v>
      </c>
      <c r="R29" s="7" t="s">
        <v>36</v>
      </c>
      <c r="S29" s="7" t="s">
        <v>36</v>
      </c>
      <c r="T29" s="7" t="s">
        <v>36</v>
      </c>
      <c r="U29" s="7" t="s">
        <v>36</v>
      </c>
    </row>
    <row r="30" spans="1:21" hidden="1" x14ac:dyDescent="0.2">
      <c r="A30" s="3" t="s">
        <v>203</v>
      </c>
      <c r="B30" s="3" t="s">
        <v>204</v>
      </c>
      <c r="C30" s="3">
        <v>27</v>
      </c>
      <c r="D30" s="3" t="s">
        <v>43</v>
      </c>
      <c r="E30" s="3" t="s">
        <v>35</v>
      </c>
      <c r="F30" s="3" t="s">
        <v>35</v>
      </c>
      <c r="G30" s="10">
        <v>1.5</v>
      </c>
      <c r="H30" s="7" t="s">
        <v>36</v>
      </c>
      <c r="I30" s="13" t="s">
        <v>36</v>
      </c>
      <c r="J30" s="3" t="s">
        <v>35</v>
      </c>
      <c r="K30" s="3" t="s">
        <v>36</v>
      </c>
      <c r="L30" s="7">
        <v>0.01</v>
      </c>
      <c r="M30" s="7">
        <v>6.0000000000000001E-3</v>
      </c>
      <c r="N30" s="3" t="s">
        <v>34</v>
      </c>
      <c r="O30" s="3" t="s">
        <v>34</v>
      </c>
      <c r="P30" s="3" t="s">
        <v>34</v>
      </c>
      <c r="Q30" s="3" t="s">
        <v>34</v>
      </c>
      <c r="R30" s="7" t="s">
        <v>36</v>
      </c>
      <c r="S30" s="7" t="s">
        <v>36</v>
      </c>
      <c r="T30" s="7" t="s">
        <v>36</v>
      </c>
      <c r="U30" s="7" t="s">
        <v>36</v>
      </c>
    </row>
    <row r="31" spans="1:21" hidden="1" x14ac:dyDescent="0.2">
      <c r="A31" s="3" t="s">
        <v>61</v>
      </c>
      <c r="B31" s="3" t="s">
        <v>62</v>
      </c>
      <c r="C31" s="3">
        <v>1</v>
      </c>
      <c r="D31" s="3" t="s">
        <v>33</v>
      </c>
      <c r="E31" s="3" t="s">
        <v>34</v>
      </c>
      <c r="F31" s="3" t="s">
        <v>35</v>
      </c>
      <c r="G31" s="10">
        <v>2</v>
      </c>
      <c r="H31" s="7">
        <v>7.4999999999999997E-3</v>
      </c>
      <c r="I31" s="13" t="s">
        <v>36</v>
      </c>
      <c r="J31" s="3" t="s">
        <v>35</v>
      </c>
      <c r="K31" s="3" t="s">
        <v>35</v>
      </c>
      <c r="L31" s="7">
        <v>2.1999999999999999E-2</v>
      </c>
      <c r="M31" s="7">
        <v>1.7999999999999999E-2</v>
      </c>
      <c r="N31" s="3" t="s">
        <v>35</v>
      </c>
      <c r="O31" s="3" t="s">
        <v>35</v>
      </c>
      <c r="P31" s="3" t="s">
        <v>34</v>
      </c>
      <c r="Q31" s="3" t="s">
        <v>34</v>
      </c>
      <c r="R31" s="7" t="s">
        <v>36</v>
      </c>
      <c r="S31" s="7" t="s">
        <v>36</v>
      </c>
      <c r="T31" s="7" t="s">
        <v>36</v>
      </c>
      <c r="U31" s="7" t="s">
        <v>36</v>
      </c>
    </row>
    <row r="32" spans="1:21" hidden="1" x14ac:dyDescent="0.2">
      <c r="A32" s="3" t="s">
        <v>85</v>
      </c>
      <c r="B32" s="3" t="s">
        <v>86</v>
      </c>
      <c r="C32" s="3">
        <v>34</v>
      </c>
      <c r="D32" s="3" t="s">
        <v>39</v>
      </c>
      <c r="E32" s="3" t="s">
        <v>35</v>
      </c>
      <c r="F32" s="3" t="s">
        <v>35</v>
      </c>
      <c r="G32" s="10">
        <v>2</v>
      </c>
      <c r="H32" s="7" t="s">
        <v>36</v>
      </c>
      <c r="I32" s="13" t="s">
        <v>36</v>
      </c>
      <c r="J32" s="3" t="s">
        <v>35</v>
      </c>
      <c r="K32" s="3" t="s">
        <v>36</v>
      </c>
      <c r="L32" s="7">
        <v>0.01</v>
      </c>
      <c r="M32" s="7">
        <v>6.0000000000000001E-3</v>
      </c>
      <c r="N32" s="3" t="s">
        <v>35</v>
      </c>
      <c r="O32" s="3" t="s">
        <v>34</v>
      </c>
      <c r="P32" s="3" t="s">
        <v>34</v>
      </c>
      <c r="Q32" s="3" t="s">
        <v>34</v>
      </c>
      <c r="R32" s="7" t="s">
        <v>36</v>
      </c>
      <c r="S32" s="7" t="s">
        <v>36</v>
      </c>
      <c r="T32" s="7" t="s">
        <v>36</v>
      </c>
      <c r="U32" s="7" t="s">
        <v>36</v>
      </c>
    </row>
    <row r="33" spans="1:21" hidden="1" x14ac:dyDescent="0.2">
      <c r="A33" s="3" t="s">
        <v>85</v>
      </c>
      <c r="B33" s="3" t="s">
        <v>86</v>
      </c>
      <c r="C33" s="3">
        <v>34</v>
      </c>
      <c r="D33" s="3" t="s">
        <v>43</v>
      </c>
      <c r="E33" s="3" t="s">
        <v>35</v>
      </c>
      <c r="F33" s="3" t="s">
        <v>35</v>
      </c>
      <c r="G33" s="10">
        <v>2</v>
      </c>
      <c r="H33" s="7" t="s">
        <v>36</v>
      </c>
      <c r="I33" s="13" t="s">
        <v>36</v>
      </c>
      <c r="J33" s="3" t="s">
        <v>35</v>
      </c>
      <c r="K33" s="3" t="s">
        <v>36</v>
      </c>
      <c r="L33" s="7">
        <v>0.01</v>
      </c>
      <c r="M33" s="7">
        <v>6.0000000000000001E-3</v>
      </c>
      <c r="N33" s="3" t="s">
        <v>35</v>
      </c>
      <c r="O33" s="3" t="s">
        <v>35</v>
      </c>
      <c r="P33" s="3" t="s">
        <v>34</v>
      </c>
      <c r="Q33" s="3" t="s">
        <v>34</v>
      </c>
      <c r="R33" s="7" t="s">
        <v>36</v>
      </c>
      <c r="S33" s="7" t="s">
        <v>36</v>
      </c>
      <c r="T33" s="7" t="s">
        <v>36</v>
      </c>
      <c r="U33" s="7" t="s">
        <v>36</v>
      </c>
    </row>
    <row r="34" spans="1:21" hidden="1" x14ac:dyDescent="0.2">
      <c r="A34" s="3" t="s">
        <v>89</v>
      </c>
      <c r="B34" s="3" t="s">
        <v>90</v>
      </c>
      <c r="C34" s="3">
        <v>33</v>
      </c>
      <c r="D34" s="3" t="s">
        <v>42</v>
      </c>
      <c r="E34" s="3" t="s">
        <v>34</v>
      </c>
      <c r="F34" s="3" t="s">
        <v>35</v>
      </c>
      <c r="G34" s="10">
        <v>2</v>
      </c>
      <c r="H34" s="7">
        <v>7.4999999999999997E-3</v>
      </c>
      <c r="I34" s="13" t="s">
        <v>36</v>
      </c>
      <c r="J34" s="3" t="s">
        <v>35</v>
      </c>
      <c r="K34" s="3" t="s">
        <v>35</v>
      </c>
      <c r="L34" s="7">
        <v>0.01</v>
      </c>
      <c r="M34" s="7">
        <v>6.0000000000000001E-3</v>
      </c>
      <c r="N34" s="3" t="s">
        <v>35</v>
      </c>
      <c r="O34" s="3" t="s">
        <v>34</v>
      </c>
      <c r="P34" s="3" t="s">
        <v>34</v>
      </c>
      <c r="Q34" s="3" t="s">
        <v>34</v>
      </c>
      <c r="R34" s="7" t="s">
        <v>36</v>
      </c>
      <c r="S34" s="7" t="s">
        <v>36</v>
      </c>
      <c r="T34" s="7" t="s">
        <v>36</v>
      </c>
      <c r="U34" s="7" t="s">
        <v>36</v>
      </c>
    </row>
    <row r="35" spans="1:21" x14ac:dyDescent="0.2">
      <c r="A35" s="3" t="s">
        <v>91</v>
      </c>
      <c r="B35" s="3" t="s">
        <v>92</v>
      </c>
      <c r="C35" s="3">
        <v>44</v>
      </c>
      <c r="D35" s="3" t="s">
        <v>33</v>
      </c>
      <c r="E35" s="3" t="s">
        <v>35</v>
      </c>
      <c r="F35" s="3" t="s">
        <v>35</v>
      </c>
      <c r="G35" s="10">
        <v>2</v>
      </c>
      <c r="H35" s="7" t="s">
        <v>36</v>
      </c>
      <c r="I35" s="13" t="s">
        <v>36</v>
      </c>
      <c r="J35" s="3" t="s">
        <v>34</v>
      </c>
      <c r="K35" s="3" t="s">
        <v>36</v>
      </c>
      <c r="L35" s="7">
        <v>5.7500000000000002E-2</v>
      </c>
      <c r="M35" s="7">
        <v>5.3499999999999999E-2</v>
      </c>
      <c r="N35" s="3" t="s">
        <v>35</v>
      </c>
      <c r="O35" s="3" t="s">
        <v>35</v>
      </c>
      <c r="P35" s="3" t="s">
        <v>34</v>
      </c>
      <c r="Q35" s="3" t="s">
        <v>34</v>
      </c>
      <c r="R35" s="7">
        <v>5.7500000000000002E-2</v>
      </c>
      <c r="S35" s="7">
        <v>0.15</v>
      </c>
      <c r="T35" s="7">
        <v>5.3499999999999999E-2</v>
      </c>
      <c r="U35" s="7">
        <v>0.14599999999999999</v>
      </c>
    </row>
    <row r="36" spans="1:21" hidden="1" x14ac:dyDescent="0.2">
      <c r="A36" s="3" t="s">
        <v>163</v>
      </c>
      <c r="B36" s="3" t="s">
        <v>164</v>
      </c>
      <c r="C36" s="3">
        <v>48</v>
      </c>
      <c r="D36" s="3" t="s">
        <v>39</v>
      </c>
      <c r="E36" s="3" t="s">
        <v>35</v>
      </c>
      <c r="F36" s="3" t="s">
        <v>35</v>
      </c>
      <c r="G36" s="10">
        <v>2</v>
      </c>
      <c r="H36" s="7" t="s">
        <v>36</v>
      </c>
      <c r="I36" s="13" t="s">
        <v>36</v>
      </c>
      <c r="J36" s="3" t="s">
        <v>35</v>
      </c>
      <c r="K36" s="3" t="s">
        <v>36</v>
      </c>
      <c r="L36" s="7">
        <v>0.01</v>
      </c>
      <c r="M36" s="7">
        <v>6.0000000000000001E-3</v>
      </c>
      <c r="N36" s="3" t="s">
        <v>35</v>
      </c>
      <c r="O36" s="3" t="s">
        <v>35</v>
      </c>
      <c r="P36" s="3" t="s">
        <v>34</v>
      </c>
      <c r="Q36" s="3" t="s">
        <v>34</v>
      </c>
      <c r="R36" s="7" t="s">
        <v>36</v>
      </c>
      <c r="S36" s="7" t="s">
        <v>36</v>
      </c>
      <c r="T36" s="7" t="s">
        <v>36</v>
      </c>
      <c r="U36" s="7" t="s">
        <v>36</v>
      </c>
    </row>
    <row r="37" spans="1:21" hidden="1" x14ac:dyDescent="0.2">
      <c r="A37" s="3" t="s">
        <v>175</v>
      </c>
      <c r="B37" s="3" t="s">
        <v>176</v>
      </c>
      <c r="C37" s="3">
        <v>46</v>
      </c>
      <c r="D37" s="3" t="s">
        <v>42</v>
      </c>
      <c r="E37" s="3" t="s">
        <v>34</v>
      </c>
      <c r="F37" s="3" t="s">
        <v>35</v>
      </c>
      <c r="G37" s="10">
        <v>2</v>
      </c>
      <c r="H37" s="7">
        <v>7.4999999999999997E-3</v>
      </c>
      <c r="I37" s="13" t="s">
        <v>36</v>
      </c>
      <c r="J37" s="3" t="s">
        <v>36</v>
      </c>
      <c r="K37" s="3" t="s">
        <v>35</v>
      </c>
      <c r="L37" s="7" t="s">
        <v>36</v>
      </c>
      <c r="M37" s="7" t="s">
        <v>36</v>
      </c>
      <c r="N37" s="3" t="s">
        <v>35</v>
      </c>
      <c r="O37" s="3" t="s">
        <v>35</v>
      </c>
      <c r="P37" s="3" t="s">
        <v>35</v>
      </c>
      <c r="Q37" s="3" t="s">
        <v>35</v>
      </c>
      <c r="R37" s="7" t="s">
        <v>36</v>
      </c>
      <c r="S37" s="7" t="s">
        <v>36</v>
      </c>
      <c r="T37" s="7" t="s">
        <v>36</v>
      </c>
      <c r="U37" s="7" t="s">
        <v>36</v>
      </c>
    </row>
    <row r="38" spans="1:21" x14ac:dyDescent="0.2">
      <c r="A38" s="3" t="s">
        <v>197</v>
      </c>
      <c r="B38" s="3" t="s">
        <v>198</v>
      </c>
      <c r="C38" s="3">
        <v>1</v>
      </c>
      <c r="D38" s="3" t="s">
        <v>33</v>
      </c>
      <c r="E38" s="3" t="s">
        <v>34</v>
      </c>
      <c r="F38" s="3" t="s">
        <v>35</v>
      </c>
      <c r="G38" s="10">
        <v>2</v>
      </c>
      <c r="H38" s="7">
        <v>7.4999999999999997E-3</v>
      </c>
      <c r="I38" s="13" t="s">
        <v>36</v>
      </c>
      <c r="J38" s="3" t="s">
        <v>35</v>
      </c>
      <c r="K38" s="3" t="s">
        <v>35</v>
      </c>
      <c r="L38" s="7">
        <v>2.1999999999999999E-2</v>
      </c>
      <c r="M38" s="7">
        <v>1.7999999999999999E-2</v>
      </c>
      <c r="N38" s="3" t="s">
        <v>35</v>
      </c>
      <c r="O38" s="3" t="s">
        <v>35</v>
      </c>
      <c r="P38" s="3" t="s">
        <v>34</v>
      </c>
      <c r="Q38" s="3" t="s">
        <v>34</v>
      </c>
      <c r="R38" s="7" t="s">
        <v>36</v>
      </c>
      <c r="S38" s="7" t="s">
        <v>36</v>
      </c>
      <c r="T38" s="7" t="s">
        <v>36</v>
      </c>
      <c r="U38" s="7" t="s">
        <v>36</v>
      </c>
    </row>
    <row r="39" spans="1:21" hidden="1" x14ac:dyDescent="0.2">
      <c r="A39" s="3" t="s">
        <v>44</v>
      </c>
      <c r="B39" s="3" t="s">
        <v>9</v>
      </c>
      <c r="C39" s="3">
        <v>61</v>
      </c>
      <c r="D39" s="3" t="s">
        <v>39</v>
      </c>
      <c r="E39" s="3" t="s">
        <v>35</v>
      </c>
      <c r="F39" s="3" t="s">
        <v>35</v>
      </c>
      <c r="G39" s="10">
        <v>2.5</v>
      </c>
      <c r="H39" s="7" t="s">
        <v>36</v>
      </c>
      <c r="I39" s="13" t="s">
        <v>36</v>
      </c>
      <c r="J39" s="3" t="s">
        <v>35</v>
      </c>
      <c r="K39" s="3" t="s">
        <v>36</v>
      </c>
      <c r="L39" s="7">
        <v>0.01</v>
      </c>
      <c r="M39" s="7">
        <v>6.0000000000000001E-3</v>
      </c>
      <c r="N39" s="3" t="s">
        <v>35</v>
      </c>
      <c r="O39" s="3" t="s">
        <v>34</v>
      </c>
      <c r="P39" s="3" t="s">
        <v>34</v>
      </c>
      <c r="Q39" s="3" t="s">
        <v>34</v>
      </c>
      <c r="R39" s="7" t="s">
        <v>36</v>
      </c>
      <c r="S39" s="7" t="s">
        <v>36</v>
      </c>
      <c r="T39" s="7" t="s">
        <v>36</v>
      </c>
      <c r="U39" s="7" t="s">
        <v>36</v>
      </c>
    </row>
    <row r="40" spans="1:21" hidden="1" x14ac:dyDescent="0.2">
      <c r="A40" s="3" t="s">
        <v>51</v>
      </c>
      <c r="B40" s="3" t="s">
        <v>52</v>
      </c>
      <c r="C40" s="3">
        <v>359</v>
      </c>
      <c r="D40" s="3" t="s">
        <v>39</v>
      </c>
      <c r="E40" s="3" t="s">
        <v>35</v>
      </c>
      <c r="F40" s="3" t="s">
        <v>35</v>
      </c>
      <c r="G40" s="10">
        <v>3</v>
      </c>
      <c r="H40" s="7" t="s">
        <v>36</v>
      </c>
      <c r="I40" s="13" t="s">
        <v>36</v>
      </c>
      <c r="J40" s="3" t="s">
        <v>35</v>
      </c>
      <c r="K40" s="3" t="s">
        <v>36</v>
      </c>
      <c r="L40" s="7">
        <v>0.01</v>
      </c>
      <c r="M40" s="7">
        <v>6.0000000000000001E-3</v>
      </c>
      <c r="N40" s="3" t="s">
        <v>35</v>
      </c>
      <c r="O40" s="3" t="s">
        <v>34</v>
      </c>
      <c r="P40" s="3" t="s">
        <v>34</v>
      </c>
      <c r="Q40" s="3" t="s">
        <v>34</v>
      </c>
      <c r="R40" s="7" t="s">
        <v>36</v>
      </c>
      <c r="S40" s="7" t="s">
        <v>36</v>
      </c>
      <c r="T40" s="7" t="s">
        <v>36</v>
      </c>
      <c r="U40" s="7" t="s">
        <v>36</v>
      </c>
    </row>
    <row r="41" spans="1:21" hidden="1" x14ac:dyDescent="0.2">
      <c r="A41" s="3" t="s">
        <v>83</v>
      </c>
      <c r="B41" s="3" t="s">
        <v>84</v>
      </c>
      <c r="C41" s="3">
        <v>372</v>
      </c>
      <c r="D41" s="3" t="s">
        <v>42</v>
      </c>
      <c r="E41" s="3" t="s">
        <v>34</v>
      </c>
      <c r="F41" s="3" t="s">
        <v>35</v>
      </c>
      <c r="G41" s="10">
        <v>3</v>
      </c>
      <c r="H41" s="7">
        <v>7.4999999999999997E-3</v>
      </c>
      <c r="I41" s="13" t="s">
        <v>36</v>
      </c>
      <c r="J41" s="3" t="s">
        <v>36</v>
      </c>
      <c r="K41" s="3" t="s">
        <v>35</v>
      </c>
      <c r="L41" s="7" t="s">
        <v>36</v>
      </c>
      <c r="M41" s="7" t="s">
        <v>36</v>
      </c>
      <c r="N41" s="3" t="s">
        <v>35</v>
      </c>
      <c r="O41" s="3" t="s">
        <v>35</v>
      </c>
      <c r="P41" s="3" t="s">
        <v>35</v>
      </c>
      <c r="Q41" s="3" t="s">
        <v>35</v>
      </c>
      <c r="R41" s="7" t="s">
        <v>36</v>
      </c>
      <c r="S41" s="7" t="s">
        <v>36</v>
      </c>
      <c r="T41" s="7" t="s">
        <v>36</v>
      </c>
      <c r="U41" s="7" t="s">
        <v>36</v>
      </c>
    </row>
    <row r="42" spans="1:21" hidden="1" x14ac:dyDescent="0.2">
      <c r="A42" s="3" t="s">
        <v>129</v>
      </c>
      <c r="B42" s="3" t="s">
        <v>130</v>
      </c>
      <c r="C42" s="3">
        <v>352</v>
      </c>
      <c r="D42" s="3" t="s">
        <v>39</v>
      </c>
      <c r="E42" s="3" t="s">
        <v>35</v>
      </c>
      <c r="F42" s="3" t="s">
        <v>35</v>
      </c>
      <c r="G42" s="10">
        <v>3</v>
      </c>
      <c r="H42" s="7" t="s">
        <v>36</v>
      </c>
      <c r="I42" s="13" t="s">
        <v>36</v>
      </c>
      <c r="J42" s="3" t="s">
        <v>35</v>
      </c>
      <c r="K42" s="3" t="s">
        <v>36</v>
      </c>
      <c r="L42" s="7">
        <v>0.01</v>
      </c>
      <c r="M42" s="7">
        <v>6.0000000000000001E-3</v>
      </c>
      <c r="N42" s="3" t="s">
        <v>35</v>
      </c>
      <c r="O42" s="3" t="s">
        <v>34</v>
      </c>
      <c r="P42" s="3" t="s">
        <v>34</v>
      </c>
      <c r="Q42" s="3" t="s">
        <v>34</v>
      </c>
      <c r="R42" s="7" t="s">
        <v>36</v>
      </c>
      <c r="S42" s="7" t="s">
        <v>36</v>
      </c>
      <c r="T42" s="7" t="s">
        <v>36</v>
      </c>
      <c r="U42" s="7" t="s">
        <v>36</v>
      </c>
    </row>
    <row r="43" spans="1:21" hidden="1" x14ac:dyDescent="0.2">
      <c r="A43" s="3" t="s">
        <v>131</v>
      </c>
      <c r="B43" s="3" t="s">
        <v>132</v>
      </c>
      <c r="C43" s="3">
        <v>371</v>
      </c>
      <c r="D43" s="3" t="s">
        <v>42</v>
      </c>
      <c r="E43" s="3" t="s">
        <v>34</v>
      </c>
      <c r="F43" s="3" t="s">
        <v>35</v>
      </c>
      <c r="G43" s="10">
        <v>3</v>
      </c>
      <c r="H43" s="7">
        <v>0.02</v>
      </c>
      <c r="I43" s="13" t="s">
        <v>36</v>
      </c>
      <c r="J43" s="3" t="s">
        <v>36</v>
      </c>
      <c r="K43" s="3" t="s">
        <v>35</v>
      </c>
      <c r="L43" s="7" t="s">
        <v>36</v>
      </c>
      <c r="M43" s="7" t="s">
        <v>36</v>
      </c>
      <c r="N43" s="3" t="s">
        <v>35</v>
      </c>
      <c r="O43" s="3" t="s">
        <v>35</v>
      </c>
      <c r="P43" s="3" t="s">
        <v>35</v>
      </c>
      <c r="Q43" s="3" t="s">
        <v>35</v>
      </c>
      <c r="R43" s="7" t="s">
        <v>36</v>
      </c>
      <c r="S43" s="7" t="s">
        <v>36</v>
      </c>
      <c r="T43" s="7" t="s">
        <v>36</v>
      </c>
      <c r="U43" s="7" t="s">
        <v>36</v>
      </c>
    </row>
    <row r="44" spans="1:21" hidden="1" x14ac:dyDescent="0.2">
      <c r="A44" s="3" t="s">
        <v>151</v>
      </c>
      <c r="B44" s="3" t="s">
        <v>152</v>
      </c>
      <c r="C44" s="3">
        <v>31</v>
      </c>
      <c r="D44" s="3" t="s">
        <v>39</v>
      </c>
      <c r="E44" s="3" t="s">
        <v>35</v>
      </c>
      <c r="F44" s="3" t="s">
        <v>35</v>
      </c>
      <c r="G44" s="10">
        <v>3</v>
      </c>
      <c r="H44" s="7" t="s">
        <v>36</v>
      </c>
      <c r="I44" s="13" t="s">
        <v>36</v>
      </c>
      <c r="J44" s="3" t="s">
        <v>35</v>
      </c>
      <c r="K44" s="3" t="s">
        <v>36</v>
      </c>
      <c r="L44" s="7">
        <v>0.01</v>
      </c>
      <c r="M44" s="7">
        <v>6.0000000000000001E-3</v>
      </c>
      <c r="N44" s="3" t="s">
        <v>35</v>
      </c>
      <c r="O44" s="3" t="s">
        <v>34</v>
      </c>
      <c r="P44" s="3" t="s">
        <v>34</v>
      </c>
      <c r="Q44" s="3" t="s">
        <v>34</v>
      </c>
      <c r="R44" s="7" t="s">
        <v>36</v>
      </c>
      <c r="S44" s="7" t="s">
        <v>36</v>
      </c>
      <c r="T44" s="7" t="s">
        <v>36</v>
      </c>
      <c r="U44" s="7" t="s">
        <v>36</v>
      </c>
    </row>
    <row r="45" spans="1:21" hidden="1" x14ac:dyDescent="0.2">
      <c r="A45" s="3" t="s">
        <v>151</v>
      </c>
      <c r="B45" s="3" t="s">
        <v>152</v>
      </c>
      <c r="C45" s="3">
        <v>31</v>
      </c>
      <c r="D45" s="3" t="s">
        <v>43</v>
      </c>
      <c r="E45" s="3" t="s">
        <v>35</v>
      </c>
      <c r="F45" s="3" t="s">
        <v>35</v>
      </c>
      <c r="G45" s="10">
        <v>3</v>
      </c>
      <c r="H45" s="7" t="s">
        <v>36</v>
      </c>
      <c r="I45" s="13" t="s">
        <v>36</v>
      </c>
      <c r="J45" s="3" t="s">
        <v>35</v>
      </c>
      <c r="K45" s="3" t="s">
        <v>36</v>
      </c>
      <c r="L45" s="7">
        <v>0.01</v>
      </c>
      <c r="M45" s="7">
        <v>6.0000000000000001E-3</v>
      </c>
      <c r="N45" s="3" t="s">
        <v>35</v>
      </c>
      <c r="O45" s="3" t="s">
        <v>34</v>
      </c>
      <c r="P45" s="3" t="s">
        <v>34</v>
      </c>
      <c r="Q45" s="3" t="s">
        <v>34</v>
      </c>
      <c r="R45" s="7" t="s">
        <v>36</v>
      </c>
      <c r="S45" s="7" t="s">
        <v>36</v>
      </c>
      <c r="T45" s="7" t="s">
        <v>36</v>
      </c>
      <c r="U45" s="7" t="s">
        <v>36</v>
      </c>
    </row>
    <row r="46" spans="1:21" hidden="1" x14ac:dyDescent="0.2">
      <c r="A46" s="3" t="s">
        <v>155</v>
      </c>
      <c r="B46" s="3" t="s">
        <v>156</v>
      </c>
      <c r="C46" s="3">
        <v>64</v>
      </c>
      <c r="D46" s="3" t="s">
        <v>39</v>
      </c>
      <c r="E46" s="3" t="s">
        <v>35</v>
      </c>
      <c r="F46" s="3" t="s">
        <v>35</v>
      </c>
      <c r="G46" s="10">
        <v>3</v>
      </c>
      <c r="H46" s="7" t="s">
        <v>36</v>
      </c>
      <c r="I46" s="13" t="s">
        <v>36</v>
      </c>
      <c r="J46" s="3" t="s">
        <v>35</v>
      </c>
      <c r="K46" s="3" t="s">
        <v>36</v>
      </c>
      <c r="L46" s="7">
        <v>0.01</v>
      </c>
      <c r="M46" s="7">
        <v>6.0000000000000001E-3</v>
      </c>
      <c r="N46" s="3" t="s">
        <v>35</v>
      </c>
      <c r="O46" s="3" t="s">
        <v>35</v>
      </c>
      <c r="P46" s="3" t="s">
        <v>34</v>
      </c>
      <c r="Q46" s="3" t="s">
        <v>34</v>
      </c>
      <c r="R46" s="7" t="s">
        <v>36</v>
      </c>
      <c r="S46" s="7" t="s">
        <v>36</v>
      </c>
      <c r="T46" s="7" t="s">
        <v>36</v>
      </c>
      <c r="U46" s="7" t="s">
        <v>36</v>
      </c>
    </row>
    <row r="47" spans="1:21" hidden="1" x14ac:dyDescent="0.2">
      <c r="A47" s="3" t="s">
        <v>163</v>
      </c>
      <c r="B47" s="3" t="s">
        <v>164</v>
      </c>
      <c r="C47" s="3">
        <v>48</v>
      </c>
      <c r="D47" s="3" t="s">
        <v>42</v>
      </c>
      <c r="E47" s="3" t="s">
        <v>34</v>
      </c>
      <c r="F47" s="3" t="s">
        <v>35</v>
      </c>
      <c r="G47" s="10">
        <v>3</v>
      </c>
      <c r="H47" s="7">
        <v>7.4999999999999997E-3</v>
      </c>
      <c r="I47" s="13" t="s">
        <v>36</v>
      </c>
      <c r="J47" s="3" t="s">
        <v>36</v>
      </c>
      <c r="K47" s="3" t="s">
        <v>35</v>
      </c>
      <c r="L47" s="7" t="s">
        <v>36</v>
      </c>
      <c r="M47" s="7" t="s">
        <v>36</v>
      </c>
      <c r="N47" s="3" t="s">
        <v>35</v>
      </c>
      <c r="O47" s="3" t="s">
        <v>35</v>
      </c>
      <c r="P47" s="3" t="s">
        <v>35</v>
      </c>
      <c r="Q47" s="3" t="s">
        <v>35</v>
      </c>
      <c r="R47" s="7" t="s">
        <v>36</v>
      </c>
      <c r="S47" s="7" t="s">
        <v>36</v>
      </c>
      <c r="T47" s="7" t="s">
        <v>36</v>
      </c>
      <c r="U47" s="7" t="s">
        <v>36</v>
      </c>
    </row>
    <row r="48" spans="1:21" hidden="1" x14ac:dyDescent="0.2">
      <c r="A48" s="3" t="s">
        <v>165</v>
      </c>
      <c r="B48" s="3" t="s">
        <v>166</v>
      </c>
      <c r="C48" s="3">
        <v>1</v>
      </c>
      <c r="D48" s="3" t="s">
        <v>39</v>
      </c>
      <c r="E48" s="3" t="s">
        <v>34</v>
      </c>
      <c r="F48" s="3" t="s">
        <v>35</v>
      </c>
      <c r="G48" s="10">
        <v>3</v>
      </c>
      <c r="H48" s="7">
        <v>7.4999999999999997E-3</v>
      </c>
      <c r="I48" s="13" t="s">
        <v>36</v>
      </c>
      <c r="J48" s="3" t="s">
        <v>35</v>
      </c>
      <c r="K48" s="3" t="s">
        <v>35</v>
      </c>
      <c r="L48" s="7">
        <v>0.01</v>
      </c>
      <c r="M48" s="7">
        <v>6.0000000000000001E-3</v>
      </c>
      <c r="N48" s="3" t="s">
        <v>35</v>
      </c>
      <c r="O48" s="3" t="s">
        <v>35</v>
      </c>
      <c r="P48" s="3" t="s">
        <v>34</v>
      </c>
      <c r="Q48" s="3" t="s">
        <v>34</v>
      </c>
      <c r="R48" s="7" t="s">
        <v>36</v>
      </c>
      <c r="S48" s="7" t="s">
        <v>36</v>
      </c>
      <c r="T48" s="7" t="s">
        <v>36</v>
      </c>
      <c r="U48" s="7" t="s">
        <v>36</v>
      </c>
    </row>
    <row r="49" spans="1:21" hidden="1" x14ac:dyDescent="0.2">
      <c r="A49" s="3" t="s">
        <v>169</v>
      </c>
      <c r="B49" s="3" t="s">
        <v>170</v>
      </c>
      <c r="C49" s="3">
        <v>40</v>
      </c>
      <c r="D49" s="3" t="s">
        <v>39</v>
      </c>
      <c r="E49" s="3" t="s">
        <v>35</v>
      </c>
      <c r="F49" s="3" t="s">
        <v>35</v>
      </c>
      <c r="G49" s="10">
        <v>3</v>
      </c>
      <c r="H49" s="7" t="s">
        <v>36</v>
      </c>
      <c r="I49" s="13" t="s">
        <v>36</v>
      </c>
      <c r="J49" s="3" t="s">
        <v>35</v>
      </c>
      <c r="K49" s="3" t="s">
        <v>36</v>
      </c>
      <c r="L49" s="7">
        <v>0.01</v>
      </c>
      <c r="M49" s="7">
        <v>6.0000000000000001E-3</v>
      </c>
      <c r="N49" s="3" t="s">
        <v>35</v>
      </c>
      <c r="O49" s="3" t="s">
        <v>34</v>
      </c>
      <c r="P49" s="3" t="s">
        <v>34</v>
      </c>
      <c r="Q49" s="3" t="s">
        <v>34</v>
      </c>
      <c r="R49" s="7" t="s">
        <v>36</v>
      </c>
      <c r="S49" s="7" t="s">
        <v>36</v>
      </c>
      <c r="T49" s="7" t="s">
        <v>36</v>
      </c>
      <c r="U49" s="7" t="s">
        <v>36</v>
      </c>
    </row>
    <row r="50" spans="1:21" hidden="1" x14ac:dyDescent="0.2">
      <c r="A50" s="3" t="s">
        <v>55</v>
      </c>
      <c r="B50" s="3" t="s">
        <v>56</v>
      </c>
      <c r="C50" s="3">
        <v>55</v>
      </c>
      <c r="D50" s="3" t="s">
        <v>39</v>
      </c>
      <c r="E50" s="3" t="s">
        <v>35</v>
      </c>
      <c r="F50" s="3" t="s">
        <v>35</v>
      </c>
      <c r="G50" s="10">
        <v>4</v>
      </c>
      <c r="H50" s="7" t="s">
        <v>36</v>
      </c>
      <c r="I50" s="13" t="s">
        <v>36</v>
      </c>
      <c r="J50" s="3" t="s">
        <v>35</v>
      </c>
      <c r="K50" s="3" t="s">
        <v>36</v>
      </c>
      <c r="L50" s="7">
        <v>0.01</v>
      </c>
      <c r="M50" s="7">
        <v>6.0000000000000001E-3</v>
      </c>
      <c r="N50" s="3" t="s">
        <v>35</v>
      </c>
      <c r="O50" s="3" t="s">
        <v>34</v>
      </c>
      <c r="P50" s="3" t="s">
        <v>34</v>
      </c>
      <c r="Q50" s="3" t="s">
        <v>34</v>
      </c>
      <c r="R50" s="7" t="s">
        <v>36</v>
      </c>
      <c r="S50" s="7" t="s">
        <v>36</v>
      </c>
      <c r="T50" s="7" t="s">
        <v>36</v>
      </c>
      <c r="U50" s="7" t="s">
        <v>36</v>
      </c>
    </row>
    <row r="51" spans="1:21" hidden="1" x14ac:dyDescent="0.2">
      <c r="A51" s="3" t="s">
        <v>85</v>
      </c>
      <c r="B51" s="3" t="s">
        <v>86</v>
      </c>
      <c r="C51" s="3">
        <v>34</v>
      </c>
      <c r="D51" s="3" t="s">
        <v>42</v>
      </c>
      <c r="E51" s="3" t="s">
        <v>34</v>
      </c>
      <c r="F51" s="3" t="s">
        <v>35</v>
      </c>
      <c r="G51" s="10">
        <v>4</v>
      </c>
      <c r="H51" s="7">
        <v>7.4999999999999997E-3</v>
      </c>
      <c r="I51" s="13" t="s">
        <v>36</v>
      </c>
      <c r="J51" s="3" t="s">
        <v>36</v>
      </c>
      <c r="K51" s="3" t="s">
        <v>35</v>
      </c>
      <c r="L51" s="7" t="s">
        <v>36</v>
      </c>
      <c r="M51" s="7" t="s">
        <v>36</v>
      </c>
      <c r="N51" s="3" t="s">
        <v>35</v>
      </c>
      <c r="O51" s="3" t="s">
        <v>34</v>
      </c>
      <c r="P51" s="3" t="s">
        <v>35</v>
      </c>
      <c r="Q51" s="3" t="s">
        <v>35</v>
      </c>
      <c r="R51" s="7" t="s">
        <v>36</v>
      </c>
      <c r="S51" s="7" t="s">
        <v>36</v>
      </c>
      <c r="T51" s="7" t="s">
        <v>36</v>
      </c>
      <c r="U51" s="7" t="s">
        <v>36</v>
      </c>
    </row>
    <row r="52" spans="1:21" hidden="1" x14ac:dyDescent="0.2">
      <c r="A52" s="3" t="s">
        <v>107</v>
      </c>
      <c r="B52" s="3" t="s">
        <v>108</v>
      </c>
      <c r="C52" s="3">
        <v>36</v>
      </c>
      <c r="D52" s="3" t="s">
        <v>39</v>
      </c>
      <c r="E52" s="3" t="s">
        <v>35</v>
      </c>
      <c r="F52" s="3" t="s">
        <v>35</v>
      </c>
      <c r="G52" s="10">
        <v>4</v>
      </c>
      <c r="H52" s="7" t="s">
        <v>36</v>
      </c>
      <c r="I52" s="13" t="s">
        <v>36</v>
      </c>
      <c r="J52" s="3" t="s">
        <v>35</v>
      </c>
      <c r="K52" s="3" t="s">
        <v>36</v>
      </c>
      <c r="L52" s="7">
        <v>0.01</v>
      </c>
      <c r="M52" s="7">
        <v>6.0000000000000001E-3</v>
      </c>
      <c r="N52" s="3" t="s">
        <v>35</v>
      </c>
      <c r="O52" s="3" t="s">
        <v>34</v>
      </c>
      <c r="P52" s="3" t="s">
        <v>34</v>
      </c>
      <c r="Q52" s="3" t="s">
        <v>34</v>
      </c>
      <c r="R52" s="7" t="s">
        <v>36</v>
      </c>
      <c r="S52" s="7" t="s">
        <v>36</v>
      </c>
      <c r="T52" s="7" t="s">
        <v>36</v>
      </c>
      <c r="U52" s="7" t="s">
        <v>36</v>
      </c>
    </row>
    <row r="53" spans="1:21" hidden="1" x14ac:dyDescent="0.2">
      <c r="A53" s="3" t="s">
        <v>111</v>
      </c>
      <c r="B53" s="3" t="s">
        <v>112</v>
      </c>
      <c r="C53" s="3">
        <v>972</v>
      </c>
      <c r="D53" s="3" t="s">
        <v>39</v>
      </c>
      <c r="E53" s="3" t="s">
        <v>35</v>
      </c>
      <c r="F53" s="3" t="s">
        <v>35</v>
      </c>
      <c r="G53" s="10">
        <v>4</v>
      </c>
      <c r="H53" s="7" t="s">
        <v>36</v>
      </c>
      <c r="I53" s="13" t="s">
        <v>36</v>
      </c>
      <c r="J53" s="3" t="s">
        <v>35</v>
      </c>
      <c r="K53" s="3" t="s">
        <v>36</v>
      </c>
      <c r="L53" s="7">
        <v>0.01</v>
      </c>
      <c r="M53" s="7">
        <v>6.0000000000000001E-3</v>
      </c>
      <c r="N53" s="3" t="s">
        <v>35</v>
      </c>
      <c r="O53" s="3" t="s">
        <v>35</v>
      </c>
      <c r="P53" s="3" t="s">
        <v>34</v>
      </c>
      <c r="Q53" s="3" t="s">
        <v>34</v>
      </c>
      <c r="R53" s="7" t="s">
        <v>36</v>
      </c>
      <c r="S53" s="7" t="s">
        <v>36</v>
      </c>
      <c r="T53" s="7" t="s">
        <v>36</v>
      </c>
      <c r="U53" s="7" t="s">
        <v>36</v>
      </c>
    </row>
    <row r="54" spans="1:21" hidden="1" x14ac:dyDescent="0.2">
      <c r="A54" s="3" t="s">
        <v>111</v>
      </c>
      <c r="B54" s="3" t="s">
        <v>112</v>
      </c>
      <c r="C54" s="3">
        <v>972</v>
      </c>
      <c r="D54" s="3" t="s">
        <v>43</v>
      </c>
      <c r="E54" s="3" t="s">
        <v>35</v>
      </c>
      <c r="F54" s="3" t="s">
        <v>35</v>
      </c>
      <c r="G54" s="10">
        <v>4</v>
      </c>
      <c r="H54" s="7" t="s">
        <v>36</v>
      </c>
      <c r="I54" s="13" t="s">
        <v>36</v>
      </c>
      <c r="J54" s="3" t="s">
        <v>35</v>
      </c>
      <c r="K54" s="3" t="s">
        <v>36</v>
      </c>
      <c r="L54" s="7">
        <v>0.01</v>
      </c>
      <c r="M54" s="7">
        <v>6.0000000000000001E-3</v>
      </c>
      <c r="N54" s="3" t="s">
        <v>35</v>
      </c>
      <c r="O54" s="3" t="s">
        <v>35</v>
      </c>
      <c r="P54" s="3" t="s">
        <v>34</v>
      </c>
      <c r="Q54" s="3" t="s">
        <v>34</v>
      </c>
      <c r="R54" s="7" t="s">
        <v>36</v>
      </c>
      <c r="S54" s="7" t="s">
        <v>36</v>
      </c>
      <c r="T54" s="7" t="s">
        <v>36</v>
      </c>
      <c r="U54" s="7" t="s">
        <v>36</v>
      </c>
    </row>
    <row r="55" spans="1:21" hidden="1" x14ac:dyDescent="0.2">
      <c r="A55" s="3" t="s">
        <v>127</v>
      </c>
      <c r="B55" s="3" t="s">
        <v>128</v>
      </c>
      <c r="C55" s="3">
        <v>370</v>
      </c>
      <c r="D55" s="3" t="s">
        <v>42</v>
      </c>
      <c r="E55" s="3" t="s">
        <v>34</v>
      </c>
      <c r="F55" s="3" t="s">
        <v>35</v>
      </c>
      <c r="G55" s="10">
        <v>4</v>
      </c>
      <c r="H55" s="7">
        <v>7.4999999999999997E-3</v>
      </c>
      <c r="I55" s="13" t="s">
        <v>36</v>
      </c>
      <c r="J55" s="3" t="s">
        <v>36</v>
      </c>
      <c r="K55" s="3" t="s">
        <v>35</v>
      </c>
      <c r="L55" s="7" t="s">
        <v>36</v>
      </c>
      <c r="M55" s="7" t="s">
        <v>36</v>
      </c>
      <c r="N55" s="3" t="s">
        <v>35</v>
      </c>
      <c r="O55" s="3" t="s">
        <v>35</v>
      </c>
      <c r="P55" s="3" t="s">
        <v>35</v>
      </c>
      <c r="Q55" s="3" t="s">
        <v>35</v>
      </c>
      <c r="R55" s="7" t="s">
        <v>36</v>
      </c>
      <c r="S55" s="7" t="s">
        <v>36</v>
      </c>
      <c r="T55" s="7" t="s">
        <v>36</v>
      </c>
      <c r="U55" s="7" t="s">
        <v>36</v>
      </c>
    </row>
    <row r="56" spans="1:21" hidden="1" x14ac:dyDescent="0.2">
      <c r="A56" s="3" t="s">
        <v>203</v>
      </c>
      <c r="B56" s="3" t="s">
        <v>204</v>
      </c>
      <c r="C56" s="3">
        <v>27</v>
      </c>
      <c r="D56" s="3" t="s">
        <v>42</v>
      </c>
      <c r="E56" s="3" t="s">
        <v>35</v>
      </c>
      <c r="F56" s="3" t="s">
        <v>35</v>
      </c>
      <c r="G56" s="10">
        <v>4</v>
      </c>
      <c r="H56" s="7" t="s">
        <v>36</v>
      </c>
      <c r="I56" s="13" t="s">
        <v>36</v>
      </c>
      <c r="J56" s="3" t="s">
        <v>36</v>
      </c>
      <c r="K56" s="3" t="s">
        <v>36</v>
      </c>
      <c r="L56" s="7" t="s">
        <v>36</v>
      </c>
      <c r="M56" s="7" t="s">
        <v>36</v>
      </c>
      <c r="N56" s="3" t="s">
        <v>34</v>
      </c>
      <c r="O56" s="3" t="s">
        <v>34</v>
      </c>
      <c r="P56" s="3" t="s">
        <v>35</v>
      </c>
      <c r="Q56" s="3" t="s">
        <v>35</v>
      </c>
      <c r="R56" s="7" t="s">
        <v>36</v>
      </c>
      <c r="S56" s="7" t="s">
        <v>36</v>
      </c>
      <c r="T56" s="7" t="s">
        <v>36</v>
      </c>
      <c r="U56" s="7" t="s">
        <v>36</v>
      </c>
    </row>
    <row r="57" spans="1:21" hidden="1" x14ac:dyDescent="0.2">
      <c r="A57" s="3" t="s">
        <v>119</v>
      </c>
      <c r="B57" s="3" t="s">
        <v>120</v>
      </c>
      <c r="C57" s="3">
        <v>81</v>
      </c>
      <c r="D57" s="3" t="s">
        <v>39</v>
      </c>
      <c r="E57" s="3" t="s">
        <v>35</v>
      </c>
      <c r="F57" s="3" t="s">
        <v>35</v>
      </c>
      <c r="G57" s="10">
        <v>4.5</v>
      </c>
      <c r="H57" s="7" t="s">
        <v>36</v>
      </c>
      <c r="I57" s="13" t="s">
        <v>36</v>
      </c>
      <c r="J57" s="3" t="s">
        <v>35</v>
      </c>
      <c r="K57" s="3" t="s">
        <v>36</v>
      </c>
      <c r="L57" s="7">
        <v>0.01</v>
      </c>
      <c r="M57" s="7">
        <v>6.0000000000000001E-3</v>
      </c>
      <c r="N57" s="3" t="s">
        <v>35</v>
      </c>
      <c r="O57" s="3" t="s">
        <v>35</v>
      </c>
      <c r="P57" s="3" t="s">
        <v>34</v>
      </c>
      <c r="Q57" s="3" t="s">
        <v>34</v>
      </c>
      <c r="R57" s="7" t="s">
        <v>36</v>
      </c>
      <c r="S57" s="7" t="s">
        <v>36</v>
      </c>
      <c r="T57" s="7" t="s">
        <v>36</v>
      </c>
      <c r="U57" s="7" t="s">
        <v>36</v>
      </c>
    </row>
    <row r="58" spans="1:21" hidden="1" x14ac:dyDescent="0.2">
      <c r="A58" s="3" t="s">
        <v>119</v>
      </c>
      <c r="B58" s="3" t="s">
        <v>120</v>
      </c>
      <c r="C58" s="3">
        <v>81</v>
      </c>
      <c r="D58" s="3" t="s">
        <v>43</v>
      </c>
      <c r="E58" s="3" t="s">
        <v>35</v>
      </c>
      <c r="F58" s="3" t="s">
        <v>35</v>
      </c>
      <c r="G58" s="10">
        <v>4.5</v>
      </c>
      <c r="H58" s="7" t="s">
        <v>36</v>
      </c>
      <c r="I58" s="13" t="s">
        <v>36</v>
      </c>
      <c r="J58" s="3" t="s">
        <v>35</v>
      </c>
      <c r="K58" s="3" t="s">
        <v>36</v>
      </c>
      <c r="L58" s="7">
        <v>0.01</v>
      </c>
      <c r="M58" s="7">
        <v>6.0000000000000001E-3</v>
      </c>
      <c r="N58" s="3" t="s">
        <v>35</v>
      </c>
      <c r="O58" s="3" t="s">
        <v>35</v>
      </c>
      <c r="P58" s="3" t="s">
        <v>34</v>
      </c>
      <c r="Q58" s="3" t="s">
        <v>34</v>
      </c>
      <c r="R58" s="7" t="s">
        <v>36</v>
      </c>
      <c r="S58" s="7" t="s">
        <v>36</v>
      </c>
      <c r="T58" s="7" t="s">
        <v>36</v>
      </c>
      <c r="U58" s="7" t="s">
        <v>36</v>
      </c>
    </row>
    <row r="59" spans="1:21" hidden="1" x14ac:dyDescent="0.2">
      <c r="A59" s="3" t="s">
        <v>73</v>
      </c>
      <c r="B59" s="3" t="s">
        <v>74</v>
      </c>
      <c r="C59" s="3">
        <v>49</v>
      </c>
      <c r="D59" s="3" t="s">
        <v>42</v>
      </c>
      <c r="E59" s="3" t="s">
        <v>34</v>
      </c>
      <c r="F59" s="3" t="s">
        <v>35</v>
      </c>
      <c r="G59" s="10">
        <v>5</v>
      </c>
      <c r="H59" s="7">
        <v>7.4999999999999997E-3</v>
      </c>
      <c r="I59" s="13" t="s">
        <v>36</v>
      </c>
      <c r="J59" s="3" t="s">
        <v>35</v>
      </c>
      <c r="K59" s="3" t="s">
        <v>35</v>
      </c>
      <c r="L59" s="7">
        <v>0.01</v>
      </c>
      <c r="M59" s="7">
        <v>6.0000000000000001E-3</v>
      </c>
      <c r="N59" s="3" t="s">
        <v>35</v>
      </c>
      <c r="O59" s="3" t="s">
        <v>34</v>
      </c>
      <c r="P59" s="3" t="s">
        <v>34</v>
      </c>
      <c r="Q59" s="3" t="s">
        <v>34</v>
      </c>
      <c r="R59" s="7" t="s">
        <v>36</v>
      </c>
      <c r="S59" s="7" t="s">
        <v>36</v>
      </c>
      <c r="T59" s="7" t="s">
        <v>36</v>
      </c>
      <c r="U59" s="7" t="s">
        <v>36</v>
      </c>
    </row>
    <row r="60" spans="1:21" hidden="1" x14ac:dyDescent="0.2">
      <c r="A60" s="3" t="s">
        <v>87</v>
      </c>
      <c r="B60" s="3" t="s">
        <v>88</v>
      </c>
      <c r="C60" s="3">
        <v>358</v>
      </c>
      <c r="D60" s="3" t="s">
        <v>42</v>
      </c>
      <c r="E60" s="3" t="s">
        <v>34</v>
      </c>
      <c r="F60" s="3" t="s">
        <v>35</v>
      </c>
      <c r="G60" s="10">
        <v>5</v>
      </c>
      <c r="H60" s="7">
        <v>7.4999999999999997E-3</v>
      </c>
      <c r="I60" s="13" t="s">
        <v>36</v>
      </c>
      <c r="J60" s="3" t="s">
        <v>36</v>
      </c>
      <c r="K60" s="3" t="s">
        <v>35</v>
      </c>
      <c r="L60" s="7" t="s">
        <v>36</v>
      </c>
      <c r="M60" s="7" t="s">
        <v>36</v>
      </c>
      <c r="N60" s="3" t="s">
        <v>34</v>
      </c>
      <c r="O60" s="3" t="s">
        <v>35</v>
      </c>
      <c r="P60" s="3" t="s">
        <v>35</v>
      </c>
      <c r="Q60" s="3" t="s">
        <v>35</v>
      </c>
      <c r="R60" s="7" t="s">
        <v>36</v>
      </c>
      <c r="S60" s="7" t="s">
        <v>36</v>
      </c>
      <c r="T60" s="7" t="s">
        <v>36</v>
      </c>
      <c r="U60" s="7" t="s">
        <v>36</v>
      </c>
    </row>
    <row r="61" spans="1:21" hidden="1" x14ac:dyDescent="0.2">
      <c r="A61" s="3" t="s">
        <v>105</v>
      </c>
      <c r="B61" s="3" t="s">
        <v>106</v>
      </c>
      <c r="C61" s="3">
        <v>385</v>
      </c>
      <c r="D61" s="3" t="s">
        <v>39</v>
      </c>
      <c r="E61" s="3" t="s">
        <v>35</v>
      </c>
      <c r="F61" s="3" t="s">
        <v>35</v>
      </c>
      <c r="G61" s="10">
        <v>5</v>
      </c>
      <c r="H61" s="7" t="s">
        <v>36</v>
      </c>
      <c r="I61" s="13" t="s">
        <v>36</v>
      </c>
      <c r="J61" s="3" t="s">
        <v>35</v>
      </c>
      <c r="K61" s="3" t="s">
        <v>36</v>
      </c>
      <c r="L61" s="7">
        <v>0.01</v>
      </c>
      <c r="M61" s="7">
        <v>6.0000000000000001E-3</v>
      </c>
      <c r="N61" s="3" t="s">
        <v>35</v>
      </c>
      <c r="O61" s="3" t="s">
        <v>34</v>
      </c>
      <c r="P61" s="3" t="s">
        <v>34</v>
      </c>
      <c r="Q61" s="3" t="s">
        <v>34</v>
      </c>
      <c r="R61" s="7" t="s">
        <v>36</v>
      </c>
      <c r="S61" s="7" t="s">
        <v>36</v>
      </c>
      <c r="T61" s="7" t="s">
        <v>36</v>
      </c>
      <c r="U61" s="7" t="s">
        <v>36</v>
      </c>
    </row>
    <row r="62" spans="1:21" hidden="1" x14ac:dyDescent="0.2">
      <c r="A62" s="3" t="s">
        <v>115</v>
      </c>
      <c r="B62" s="3" t="s">
        <v>116</v>
      </c>
      <c r="C62" s="3">
        <v>354</v>
      </c>
      <c r="D62" s="3" t="s">
        <v>39</v>
      </c>
      <c r="E62" s="3" t="s">
        <v>35</v>
      </c>
      <c r="F62" s="3" t="s">
        <v>35</v>
      </c>
      <c r="G62" s="10">
        <v>5</v>
      </c>
      <c r="H62" s="7" t="s">
        <v>36</v>
      </c>
      <c r="I62" s="13" t="s">
        <v>36</v>
      </c>
      <c r="J62" s="3" t="s">
        <v>35</v>
      </c>
      <c r="K62" s="3" t="s">
        <v>36</v>
      </c>
      <c r="L62" s="7">
        <v>0.01</v>
      </c>
      <c r="M62" s="7">
        <v>6.0000000000000001E-3</v>
      </c>
      <c r="N62" s="3" t="s">
        <v>35</v>
      </c>
      <c r="O62" s="3" t="s">
        <v>34</v>
      </c>
      <c r="P62" s="3" t="s">
        <v>34</v>
      </c>
      <c r="Q62" s="3" t="s">
        <v>34</v>
      </c>
      <c r="R62" s="7" t="s">
        <v>36</v>
      </c>
      <c r="S62" s="7" t="s">
        <v>36</v>
      </c>
      <c r="T62" s="7" t="s">
        <v>36</v>
      </c>
      <c r="U62" s="7" t="s">
        <v>36</v>
      </c>
    </row>
    <row r="63" spans="1:21" hidden="1" x14ac:dyDescent="0.2">
      <c r="A63" s="3" t="s">
        <v>137</v>
      </c>
      <c r="B63" s="3" t="s">
        <v>138</v>
      </c>
      <c r="C63" s="3">
        <v>356</v>
      </c>
      <c r="D63" s="3" t="s">
        <v>43</v>
      </c>
      <c r="E63" s="3" t="s">
        <v>35</v>
      </c>
      <c r="F63" s="3" t="s">
        <v>35</v>
      </c>
      <c r="G63" s="10">
        <v>5</v>
      </c>
      <c r="H63" s="7" t="s">
        <v>36</v>
      </c>
      <c r="I63" s="13" t="s">
        <v>36</v>
      </c>
      <c r="J63" s="3" t="s">
        <v>35</v>
      </c>
      <c r="K63" s="3" t="s">
        <v>36</v>
      </c>
      <c r="L63" s="7">
        <v>0.01</v>
      </c>
      <c r="M63" s="7">
        <v>6.0000000000000001E-3</v>
      </c>
      <c r="N63" s="3" t="s">
        <v>35</v>
      </c>
      <c r="O63" s="3" t="s">
        <v>35</v>
      </c>
      <c r="P63" s="3" t="s">
        <v>34</v>
      </c>
      <c r="Q63" s="3" t="s">
        <v>34</v>
      </c>
      <c r="R63" s="7" t="s">
        <v>36</v>
      </c>
      <c r="S63" s="7" t="s">
        <v>36</v>
      </c>
      <c r="T63" s="7" t="s">
        <v>36</v>
      </c>
      <c r="U63" s="7" t="s">
        <v>36</v>
      </c>
    </row>
    <row r="64" spans="1:21" hidden="1" x14ac:dyDescent="0.2">
      <c r="A64" s="3" t="s">
        <v>143</v>
      </c>
      <c r="B64" s="3" t="s">
        <v>144</v>
      </c>
      <c r="C64" s="3">
        <v>60</v>
      </c>
      <c r="D64" s="3" t="s">
        <v>42</v>
      </c>
      <c r="E64" s="3" t="s">
        <v>34</v>
      </c>
      <c r="F64" s="3" t="s">
        <v>35</v>
      </c>
      <c r="G64" s="10">
        <v>5</v>
      </c>
      <c r="H64" s="7">
        <v>0.03</v>
      </c>
      <c r="I64" s="13" t="s">
        <v>36</v>
      </c>
      <c r="J64" s="3" t="s">
        <v>34</v>
      </c>
      <c r="K64" s="3" t="s">
        <v>34</v>
      </c>
      <c r="L64" s="7">
        <v>2.5000000000000001E-2</v>
      </c>
      <c r="M64" s="7">
        <v>6.0000000000000001E-3</v>
      </c>
      <c r="N64" s="3" t="s">
        <v>35</v>
      </c>
      <c r="O64" s="3" t="s">
        <v>34</v>
      </c>
      <c r="P64" s="3" t="s">
        <v>34</v>
      </c>
      <c r="Q64" s="3" t="s">
        <v>34</v>
      </c>
      <c r="R64" s="7" t="s">
        <v>36</v>
      </c>
      <c r="S64" s="7" t="s">
        <v>36</v>
      </c>
      <c r="T64" s="7" t="s">
        <v>36</v>
      </c>
      <c r="U64" s="7" t="s">
        <v>36</v>
      </c>
    </row>
    <row r="65" spans="1:21" hidden="1" x14ac:dyDescent="0.2">
      <c r="A65" s="3" t="s">
        <v>151</v>
      </c>
      <c r="B65" s="3" t="s">
        <v>152</v>
      </c>
      <c r="C65" s="3">
        <v>31</v>
      </c>
      <c r="D65" s="3" t="s">
        <v>42</v>
      </c>
      <c r="E65" s="3" t="s">
        <v>34</v>
      </c>
      <c r="F65" s="3" t="s">
        <v>35</v>
      </c>
      <c r="G65" s="10">
        <v>5</v>
      </c>
      <c r="H65" s="7">
        <v>7.4999999999999997E-3</v>
      </c>
      <c r="I65" s="13" t="s">
        <v>36</v>
      </c>
      <c r="J65" s="3" t="s">
        <v>36</v>
      </c>
      <c r="K65" s="3" t="s">
        <v>35</v>
      </c>
      <c r="L65" s="7" t="s">
        <v>36</v>
      </c>
      <c r="M65" s="7" t="s">
        <v>36</v>
      </c>
      <c r="N65" s="3" t="s">
        <v>35</v>
      </c>
      <c r="O65" s="3" t="s">
        <v>34</v>
      </c>
      <c r="P65" s="3" t="s">
        <v>35</v>
      </c>
      <c r="Q65" s="3" t="s">
        <v>35</v>
      </c>
      <c r="R65" s="7" t="s">
        <v>36</v>
      </c>
      <c r="S65" s="7" t="s">
        <v>36</v>
      </c>
      <c r="T65" s="7" t="s">
        <v>36</v>
      </c>
      <c r="U65" s="7" t="s">
        <v>36</v>
      </c>
    </row>
    <row r="66" spans="1:21" hidden="1" x14ac:dyDescent="0.2">
      <c r="A66" s="3" t="s">
        <v>179</v>
      </c>
      <c r="B66" s="3" t="s">
        <v>180</v>
      </c>
      <c r="C66" s="3">
        <v>386</v>
      </c>
      <c r="D66" s="3" t="s">
        <v>39</v>
      </c>
      <c r="E66" s="3" t="s">
        <v>35</v>
      </c>
      <c r="F66" s="3" t="s">
        <v>35</v>
      </c>
      <c r="G66" s="10">
        <v>5</v>
      </c>
      <c r="H66" s="7" t="s">
        <v>36</v>
      </c>
      <c r="I66" s="13" t="s">
        <v>36</v>
      </c>
      <c r="J66" s="3" t="s">
        <v>35</v>
      </c>
      <c r="K66" s="3" t="s">
        <v>36</v>
      </c>
      <c r="L66" s="7">
        <v>0.01</v>
      </c>
      <c r="M66" s="7">
        <v>6.0000000000000001E-3</v>
      </c>
      <c r="N66" s="3" t="s">
        <v>35</v>
      </c>
      <c r="O66" s="3" t="s">
        <v>34</v>
      </c>
      <c r="P66" s="3" t="s">
        <v>34</v>
      </c>
      <c r="Q66" s="3" t="s">
        <v>34</v>
      </c>
      <c r="R66" s="7" t="s">
        <v>36</v>
      </c>
      <c r="S66" s="7" t="s">
        <v>36</v>
      </c>
      <c r="T66" s="7" t="s">
        <v>36</v>
      </c>
      <c r="U66" s="7" t="s">
        <v>36</v>
      </c>
    </row>
    <row r="67" spans="1:21" hidden="1" x14ac:dyDescent="0.2">
      <c r="A67" s="3" t="s">
        <v>40</v>
      </c>
      <c r="B67" s="3" t="s">
        <v>41</v>
      </c>
      <c r="C67" s="3">
        <v>43</v>
      </c>
      <c r="D67" s="3" t="s">
        <v>42</v>
      </c>
      <c r="E67" s="3" t="s">
        <v>34</v>
      </c>
      <c r="F67" s="3" t="s">
        <v>35</v>
      </c>
      <c r="G67" s="10">
        <v>6</v>
      </c>
      <c r="H67" s="7">
        <v>7.4999999999999997E-3</v>
      </c>
      <c r="I67" s="13" t="s">
        <v>36</v>
      </c>
      <c r="J67" s="3" t="s">
        <v>36</v>
      </c>
      <c r="K67" s="3" t="s">
        <v>35</v>
      </c>
      <c r="L67" s="7" t="s">
        <v>36</v>
      </c>
      <c r="M67" s="7" t="s">
        <v>36</v>
      </c>
      <c r="N67" s="3" t="s">
        <v>35</v>
      </c>
      <c r="O67" s="3" t="s">
        <v>35</v>
      </c>
      <c r="P67" s="3" t="s">
        <v>35</v>
      </c>
      <c r="Q67" s="3" t="s">
        <v>35</v>
      </c>
      <c r="R67" s="7" t="s">
        <v>36</v>
      </c>
      <c r="S67" s="7" t="s">
        <v>36</v>
      </c>
      <c r="T67" s="7" t="s">
        <v>36</v>
      </c>
      <c r="U67" s="7" t="s">
        <v>36</v>
      </c>
    </row>
    <row r="68" spans="1:21" hidden="1" x14ac:dyDescent="0.2">
      <c r="A68" s="3" t="s">
        <v>44</v>
      </c>
      <c r="B68" s="3" t="s">
        <v>9</v>
      </c>
      <c r="C68" s="3">
        <v>61</v>
      </c>
      <c r="D68" s="3" t="s">
        <v>42</v>
      </c>
      <c r="E68" s="3" t="s">
        <v>34</v>
      </c>
      <c r="F68" s="3" t="s">
        <v>35</v>
      </c>
      <c r="G68" s="10">
        <v>6</v>
      </c>
      <c r="H68" s="7">
        <v>7.4999999999999997E-3</v>
      </c>
      <c r="I68" s="13" t="s">
        <v>36</v>
      </c>
      <c r="J68" s="3" t="s">
        <v>35</v>
      </c>
      <c r="K68" s="3" t="s">
        <v>35</v>
      </c>
      <c r="L68" s="7">
        <v>0.01</v>
      </c>
      <c r="M68" s="7">
        <v>6.0000000000000001E-3</v>
      </c>
      <c r="N68" s="3" t="s">
        <v>35</v>
      </c>
      <c r="O68" s="3" t="s">
        <v>34</v>
      </c>
      <c r="P68" s="3" t="s">
        <v>34</v>
      </c>
      <c r="Q68" s="3" t="s">
        <v>34</v>
      </c>
      <c r="R68" s="7" t="s">
        <v>36</v>
      </c>
      <c r="S68" s="7" t="s">
        <v>36</v>
      </c>
      <c r="T68" s="7" t="s">
        <v>36</v>
      </c>
      <c r="U68" s="7" t="s">
        <v>36</v>
      </c>
    </row>
    <row r="69" spans="1:21" hidden="1" x14ac:dyDescent="0.2">
      <c r="A69" s="3" t="s">
        <v>103</v>
      </c>
      <c r="B69" s="3" t="s">
        <v>104</v>
      </c>
      <c r="C69" s="3">
        <v>852</v>
      </c>
      <c r="D69" s="3" t="s">
        <v>43</v>
      </c>
      <c r="E69" s="3" t="s">
        <v>35</v>
      </c>
      <c r="F69" s="3" t="s">
        <v>35</v>
      </c>
      <c r="G69" s="10">
        <v>6</v>
      </c>
      <c r="H69" s="7" t="s">
        <v>36</v>
      </c>
      <c r="I69" s="13" t="s">
        <v>36</v>
      </c>
      <c r="J69" s="3" t="s">
        <v>35</v>
      </c>
      <c r="K69" s="3" t="s">
        <v>36</v>
      </c>
      <c r="L69" s="7">
        <v>0.01</v>
      </c>
      <c r="M69" s="7">
        <v>6.0000000000000001E-3</v>
      </c>
      <c r="N69" s="3" t="s">
        <v>35</v>
      </c>
      <c r="O69" s="3" t="s">
        <v>34</v>
      </c>
      <c r="P69" s="3" t="s">
        <v>34</v>
      </c>
      <c r="Q69" s="3" t="s">
        <v>34</v>
      </c>
      <c r="R69" s="7" t="s">
        <v>36</v>
      </c>
      <c r="S69" s="7" t="s">
        <v>36</v>
      </c>
      <c r="T69" s="7" t="s">
        <v>36</v>
      </c>
      <c r="U69" s="7" t="s">
        <v>36</v>
      </c>
    </row>
    <row r="70" spans="1:21" hidden="1" x14ac:dyDescent="0.2">
      <c r="A70" s="3" t="s">
        <v>105</v>
      </c>
      <c r="B70" s="3" t="s">
        <v>106</v>
      </c>
      <c r="C70" s="3">
        <v>385</v>
      </c>
      <c r="D70" s="3" t="s">
        <v>42</v>
      </c>
      <c r="E70" s="3" t="s">
        <v>34</v>
      </c>
      <c r="F70" s="3" t="s">
        <v>35</v>
      </c>
      <c r="G70" s="10">
        <v>6</v>
      </c>
      <c r="H70" s="7">
        <v>7.4999999999999997E-3</v>
      </c>
      <c r="I70" s="13" t="s">
        <v>36</v>
      </c>
      <c r="J70" s="3" t="s">
        <v>36</v>
      </c>
      <c r="K70" s="3" t="s">
        <v>35</v>
      </c>
      <c r="L70" s="7" t="s">
        <v>36</v>
      </c>
      <c r="M70" s="7" t="s">
        <v>36</v>
      </c>
      <c r="N70" s="3" t="s">
        <v>35</v>
      </c>
      <c r="O70" s="3" t="s">
        <v>35</v>
      </c>
      <c r="P70" s="3" t="s">
        <v>35</v>
      </c>
      <c r="Q70" s="3" t="s">
        <v>35</v>
      </c>
      <c r="R70" s="7" t="s">
        <v>36</v>
      </c>
      <c r="S70" s="7" t="s">
        <v>36</v>
      </c>
      <c r="T70" s="7" t="s">
        <v>36</v>
      </c>
      <c r="U70" s="7" t="s">
        <v>36</v>
      </c>
    </row>
    <row r="71" spans="1:21" hidden="1" x14ac:dyDescent="0.2">
      <c r="A71" s="3" t="s">
        <v>141</v>
      </c>
      <c r="B71" s="3" t="s">
        <v>142</v>
      </c>
      <c r="C71" s="3">
        <v>52</v>
      </c>
      <c r="D71" s="3" t="s">
        <v>39</v>
      </c>
      <c r="E71" s="3" t="s">
        <v>35</v>
      </c>
      <c r="F71" s="3" t="s">
        <v>35</v>
      </c>
      <c r="G71" s="10">
        <v>6</v>
      </c>
      <c r="H71" s="7" t="s">
        <v>36</v>
      </c>
      <c r="I71" s="13" t="s">
        <v>36</v>
      </c>
      <c r="J71" s="3" t="s">
        <v>35</v>
      </c>
      <c r="K71" s="3" t="s">
        <v>36</v>
      </c>
      <c r="L71" s="7">
        <v>0.01</v>
      </c>
      <c r="M71" s="7">
        <v>6.0000000000000001E-3</v>
      </c>
      <c r="N71" s="3" t="s">
        <v>35</v>
      </c>
      <c r="O71" s="3" t="s">
        <v>34</v>
      </c>
      <c r="P71" s="3" t="s">
        <v>34</v>
      </c>
      <c r="Q71" s="3" t="s">
        <v>34</v>
      </c>
      <c r="R71" s="7" t="s">
        <v>36</v>
      </c>
      <c r="S71" s="7" t="s">
        <v>36</v>
      </c>
      <c r="T71" s="7" t="s">
        <v>36</v>
      </c>
      <c r="U71" s="7" t="s">
        <v>36</v>
      </c>
    </row>
    <row r="72" spans="1:21" hidden="1" x14ac:dyDescent="0.2">
      <c r="A72" s="3" t="s">
        <v>65</v>
      </c>
      <c r="B72" s="3" t="s">
        <v>66</v>
      </c>
      <c r="C72" s="3">
        <v>56</v>
      </c>
      <c r="D72" s="3" t="s">
        <v>39</v>
      </c>
      <c r="E72" s="3" t="s">
        <v>35</v>
      </c>
      <c r="F72" s="3" t="s">
        <v>35</v>
      </c>
      <c r="G72" s="10">
        <v>7</v>
      </c>
      <c r="H72" s="7" t="s">
        <v>36</v>
      </c>
      <c r="I72" s="13" t="s">
        <v>36</v>
      </c>
      <c r="J72" s="3" t="s">
        <v>35</v>
      </c>
      <c r="K72" s="3" t="s">
        <v>36</v>
      </c>
      <c r="L72" s="7">
        <v>0.01</v>
      </c>
      <c r="M72" s="7">
        <v>6.0000000000000001E-3</v>
      </c>
      <c r="N72" s="3" t="s">
        <v>35</v>
      </c>
      <c r="O72" s="3" t="s">
        <v>34</v>
      </c>
      <c r="P72" s="3" t="s">
        <v>34</v>
      </c>
      <c r="Q72" s="3" t="s">
        <v>34</v>
      </c>
      <c r="R72" s="7" t="s">
        <v>36</v>
      </c>
      <c r="S72" s="7" t="s">
        <v>36</v>
      </c>
      <c r="T72" s="7" t="s">
        <v>36</v>
      </c>
      <c r="U72" s="7" t="s">
        <v>36</v>
      </c>
    </row>
    <row r="73" spans="1:21" hidden="1" x14ac:dyDescent="0.2">
      <c r="A73" s="3" t="s">
        <v>69</v>
      </c>
      <c r="B73" s="3" t="s">
        <v>70</v>
      </c>
      <c r="C73" s="3">
        <v>357</v>
      </c>
      <c r="D73" s="3" t="s">
        <v>43</v>
      </c>
      <c r="E73" s="3" t="s">
        <v>35</v>
      </c>
      <c r="F73" s="3" t="s">
        <v>35</v>
      </c>
      <c r="G73" s="10">
        <v>7</v>
      </c>
      <c r="H73" s="7" t="s">
        <v>36</v>
      </c>
      <c r="I73" s="13" t="s">
        <v>36</v>
      </c>
      <c r="J73" s="3" t="s">
        <v>35</v>
      </c>
      <c r="K73" s="3" t="s">
        <v>36</v>
      </c>
      <c r="L73" s="7">
        <v>0.01</v>
      </c>
      <c r="M73" s="7">
        <v>6.0000000000000001E-3</v>
      </c>
      <c r="N73" s="3" t="s">
        <v>35</v>
      </c>
      <c r="O73" s="3" t="s">
        <v>35</v>
      </c>
      <c r="P73" s="3" t="s">
        <v>34</v>
      </c>
      <c r="Q73" s="3" t="s">
        <v>34</v>
      </c>
      <c r="R73" s="7" t="s">
        <v>36</v>
      </c>
      <c r="S73" s="7" t="s">
        <v>36</v>
      </c>
      <c r="T73" s="7" t="s">
        <v>36</v>
      </c>
      <c r="U73" s="7" t="s">
        <v>36</v>
      </c>
    </row>
    <row r="74" spans="1:21" hidden="1" x14ac:dyDescent="0.2">
      <c r="A74" s="3" t="s">
        <v>77</v>
      </c>
      <c r="B74" s="3" t="s">
        <v>78</v>
      </c>
      <c r="C74" s="3">
        <v>1829</v>
      </c>
      <c r="D74" s="3" t="s">
        <v>39</v>
      </c>
      <c r="E74" s="3" t="s">
        <v>35</v>
      </c>
      <c r="F74" s="3" t="s">
        <v>35</v>
      </c>
      <c r="G74" s="10">
        <v>7</v>
      </c>
      <c r="H74" s="7" t="s">
        <v>36</v>
      </c>
      <c r="I74" s="13" t="s">
        <v>36</v>
      </c>
      <c r="J74" s="3" t="s">
        <v>35</v>
      </c>
      <c r="K74" s="3" t="s">
        <v>36</v>
      </c>
      <c r="L74" s="7">
        <v>0.01</v>
      </c>
      <c r="M74" s="7">
        <v>6.0000000000000001E-3</v>
      </c>
      <c r="N74" s="3" t="s">
        <v>35</v>
      </c>
      <c r="O74" s="3" t="s">
        <v>35</v>
      </c>
      <c r="P74" s="3" t="s">
        <v>34</v>
      </c>
      <c r="Q74" s="3" t="s">
        <v>34</v>
      </c>
      <c r="R74" s="7" t="s">
        <v>36</v>
      </c>
      <c r="S74" s="7" t="s">
        <v>36</v>
      </c>
      <c r="T74" s="7" t="s">
        <v>36</v>
      </c>
      <c r="U74" s="7" t="s">
        <v>36</v>
      </c>
    </row>
    <row r="75" spans="1:21" hidden="1" x14ac:dyDescent="0.2">
      <c r="A75" s="3" t="s">
        <v>159</v>
      </c>
      <c r="B75" s="3" t="s">
        <v>160</v>
      </c>
      <c r="C75" s="3">
        <v>51</v>
      </c>
      <c r="D75" s="3" t="s">
        <v>39</v>
      </c>
      <c r="E75" s="3" t="s">
        <v>35</v>
      </c>
      <c r="F75" s="3" t="s">
        <v>35</v>
      </c>
      <c r="G75" s="10">
        <v>7</v>
      </c>
      <c r="H75" s="7" t="s">
        <v>36</v>
      </c>
      <c r="I75" s="13" t="s">
        <v>36</v>
      </c>
      <c r="J75" s="3" t="s">
        <v>35</v>
      </c>
      <c r="K75" s="3" t="s">
        <v>36</v>
      </c>
      <c r="L75" s="7">
        <v>0.01</v>
      </c>
      <c r="M75" s="7">
        <v>6.0000000000000001E-3</v>
      </c>
      <c r="N75" s="3" t="s">
        <v>35</v>
      </c>
      <c r="O75" s="3" t="s">
        <v>35</v>
      </c>
      <c r="P75" s="3" t="s">
        <v>34</v>
      </c>
      <c r="Q75" s="3" t="s">
        <v>34</v>
      </c>
      <c r="R75" s="7" t="s">
        <v>36</v>
      </c>
      <c r="S75" s="7" t="s">
        <v>36</v>
      </c>
      <c r="T75" s="7" t="s">
        <v>36</v>
      </c>
      <c r="U75" s="7" t="s">
        <v>36</v>
      </c>
    </row>
    <row r="76" spans="1:21" hidden="1" x14ac:dyDescent="0.2">
      <c r="A76" s="3" t="s">
        <v>177</v>
      </c>
      <c r="B76" s="3" t="s">
        <v>178</v>
      </c>
      <c r="C76" s="3">
        <v>65</v>
      </c>
      <c r="D76" s="3" t="s">
        <v>43</v>
      </c>
      <c r="E76" s="3" t="s">
        <v>35</v>
      </c>
      <c r="F76" s="3" t="s">
        <v>35</v>
      </c>
      <c r="G76" s="10">
        <v>7</v>
      </c>
      <c r="H76" s="7" t="s">
        <v>36</v>
      </c>
      <c r="I76" s="13" t="s">
        <v>36</v>
      </c>
      <c r="J76" s="3" t="s">
        <v>35</v>
      </c>
      <c r="K76" s="3" t="s">
        <v>36</v>
      </c>
      <c r="L76" s="7">
        <v>0.01</v>
      </c>
      <c r="M76" s="7">
        <v>6.0000000000000001E-3</v>
      </c>
      <c r="N76" s="3" t="s">
        <v>35</v>
      </c>
      <c r="O76" s="3" t="s">
        <v>34</v>
      </c>
      <c r="P76" s="3" t="s">
        <v>34</v>
      </c>
      <c r="Q76" s="3" t="s">
        <v>34</v>
      </c>
      <c r="R76" s="7" t="s">
        <v>36</v>
      </c>
      <c r="S76" s="7" t="s">
        <v>36</v>
      </c>
      <c r="T76" s="7" t="s">
        <v>36</v>
      </c>
      <c r="U76" s="7" t="s">
        <v>36</v>
      </c>
    </row>
    <row r="77" spans="1:21" hidden="1" x14ac:dyDescent="0.2">
      <c r="A77" s="3" t="s">
        <v>37</v>
      </c>
      <c r="B77" s="3" t="s">
        <v>38</v>
      </c>
      <c r="C77" s="3">
        <v>54</v>
      </c>
      <c r="D77" s="3" t="s">
        <v>39</v>
      </c>
      <c r="E77" s="3" t="s">
        <v>35</v>
      </c>
      <c r="F77" s="3" t="s">
        <v>35</v>
      </c>
      <c r="G77" s="10">
        <v>8</v>
      </c>
      <c r="H77" s="7" t="s">
        <v>36</v>
      </c>
      <c r="I77" s="13" t="s">
        <v>36</v>
      </c>
      <c r="J77" s="3" t="s">
        <v>34</v>
      </c>
      <c r="K77" s="3" t="s">
        <v>36</v>
      </c>
      <c r="L77" s="7">
        <v>0.01</v>
      </c>
      <c r="M77" s="7">
        <v>6.0000000000000001E-3</v>
      </c>
      <c r="N77" s="3" t="s">
        <v>35</v>
      </c>
      <c r="O77" s="3" t="s">
        <v>34</v>
      </c>
      <c r="P77" s="3" t="s">
        <v>34</v>
      </c>
      <c r="Q77" s="3" t="s">
        <v>34</v>
      </c>
      <c r="R77" s="7" t="s">
        <v>36</v>
      </c>
      <c r="S77" s="7" t="s">
        <v>36</v>
      </c>
      <c r="T77" s="7" t="s">
        <v>36</v>
      </c>
      <c r="U77" s="7" t="s">
        <v>36</v>
      </c>
    </row>
    <row r="78" spans="1:21" hidden="1" x14ac:dyDescent="0.2">
      <c r="A78" s="3" t="s">
        <v>55</v>
      </c>
      <c r="B78" s="3" t="s">
        <v>56</v>
      </c>
      <c r="C78" s="3">
        <v>55</v>
      </c>
      <c r="D78" s="3" t="s">
        <v>42</v>
      </c>
      <c r="E78" s="3" t="s">
        <v>34</v>
      </c>
      <c r="F78" s="3" t="s">
        <v>35</v>
      </c>
      <c r="G78" s="10">
        <v>8</v>
      </c>
      <c r="H78" s="7">
        <v>7.4999999999999997E-3</v>
      </c>
      <c r="I78" s="13" t="s">
        <v>36</v>
      </c>
      <c r="J78" s="3" t="s">
        <v>35</v>
      </c>
      <c r="K78" s="3" t="s">
        <v>35</v>
      </c>
      <c r="L78" s="7">
        <v>0.01</v>
      </c>
      <c r="M78" s="7">
        <v>6.0000000000000001E-3</v>
      </c>
      <c r="N78" s="3" t="s">
        <v>34</v>
      </c>
      <c r="O78" s="3" t="s">
        <v>35</v>
      </c>
      <c r="P78" s="3" t="s">
        <v>34</v>
      </c>
      <c r="Q78" s="3" t="s">
        <v>34</v>
      </c>
      <c r="R78" s="7" t="s">
        <v>36</v>
      </c>
      <c r="S78" s="7" t="s">
        <v>36</v>
      </c>
      <c r="T78" s="7" t="s">
        <v>36</v>
      </c>
      <c r="U78" s="7" t="s">
        <v>36</v>
      </c>
    </row>
    <row r="79" spans="1:21" hidden="1" x14ac:dyDescent="0.2">
      <c r="A79" s="3" t="s">
        <v>63</v>
      </c>
      <c r="B79" s="3" t="s">
        <v>64</v>
      </c>
      <c r="C79" s="3">
        <v>41</v>
      </c>
      <c r="D79" s="3" t="s">
        <v>42</v>
      </c>
      <c r="E79" s="3" t="s">
        <v>34</v>
      </c>
      <c r="F79" s="3" t="s">
        <v>35</v>
      </c>
      <c r="G79" s="10">
        <v>8</v>
      </c>
      <c r="H79" s="7">
        <v>7.4999999999999997E-3</v>
      </c>
      <c r="I79" s="13" t="s">
        <v>36</v>
      </c>
      <c r="J79" s="3" t="s">
        <v>36</v>
      </c>
      <c r="K79" s="3" t="s">
        <v>35</v>
      </c>
      <c r="L79" s="7" t="s">
        <v>36</v>
      </c>
      <c r="M79" s="7" t="s">
        <v>36</v>
      </c>
      <c r="N79" s="3" t="s">
        <v>35</v>
      </c>
      <c r="O79" s="3" t="s">
        <v>35</v>
      </c>
      <c r="P79" s="3" t="s">
        <v>35</v>
      </c>
      <c r="Q79" s="3" t="s">
        <v>35</v>
      </c>
      <c r="R79" s="7" t="s">
        <v>36</v>
      </c>
      <c r="S79" s="7" t="s">
        <v>36</v>
      </c>
      <c r="T79" s="7" t="s">
        <v>36</v>
      </c>
      <c r="U79" s="7" t="s">
        <v>36</v>
      </c>
    </row>
    <row r="80" spans="1:21" hidden="1" x14ac:dyDescent="0.2">
      <c r="A80" s="3" t="s">
        <v>157</v>
      </c>
      <c r="B80" s="3" t="s">
        <v>158</v>
      </c>
      <c r="C80" s="3">
        <v>507</v>
      </c>
      <c r="D80" s="3" t="s">
        <v>39</v>
      </c>
      <c r="E80" s="3" t="s">
        <v>35</v>
      </c>
      <c r="F80" s="3" t="s">
        <v>35</v>
      </c>
      <c r="G80" s="10">
        <v>8</v>
      </c>
      <c r="H80" s="7" t="s">
        <v>36</v>
      </c>
      <c r="I80" s="13" t="s">
        <v>36</v>
      </c>
      <c r="J80" s="3" t="s">
        <v>35</v>
      </c>
      <c r="K80" s="3" t="s">
        <v>36</v>
      </c>
      <c r="L80" s="7">
        <v>0.01</v>
      </c>
      <c r="M80" s="7">
        <v>6.0000000000000001E-3</v>
      </c>
      <c r="N80" s="3" t="s">
        <v>35</v>
      </c>
      <c r="O80" s="3" t="s">
        <v>34</v>
      </c>
      <c r="P80" s="3" t="s">
        <v>34</v>
      </c>
      <c r="Q80" s="3" t="s">
        <v>34</v>
      </c>
      <c r="R80" s="7" t="s">
        <v>36</v>
      </c>
      <c r="S80" s="7" t="s">
        <v>36</v>
      </c>
      <c r="T80" s="7" t="s">
        <v>36</v>
      </c>
      <c r="U80" s="7" t="s">
        <v>36</v>
      </c>
    </row>
    <row r="81" spans="1:21" hidden="1" x14ac:dyDescent="0.2">
      <c r="A81" s="3" t="s">
        <v>183</v>
      </c>
      <c r="B81" s="3" t="s">
        <v>184</v>
      </c>
      <c r="C81" s="3">
        <v>503</v>
      </c>
      <c r="D81" s="3" t="s">
        <v>39</v>
      </c>
      <c r="E81" s="3" t="s">
        <v>35</v>
      </c>
      <c r="F81" s="3" t="s">
        <v>35</v>
      </c>
      <c r="G81" s="10">
        <v>9</v>
      </c>
      <c r="H81" s="7" t="s">
        <v>36</v>
      </c>
      <c r="I81" s="13" t="s">
        <v>36</v>
      </c>
      <c r="J81" s="3" t="s">
        <v>35</v>
      </c>
      <c r="K81" s="3" t="s">
        <v>36</v>
      </c>
      <c r="L81" s="7">
        <v>0.01</v>
      </c>
      <c r="M81" s="7">
        <v>6.0000000000000001E-3</v>
      </c>
      <c r="N81" s="3" t="s">
        <v>35</v>
      </c>
      <c r="O81" s="3" t="s">
        <v>35</v>
      </c>
      <c r="P81" s="3" t="s">
        <v>34</v>
      </c>
      <c r="Q81" s="3" t="s">
        <v>34</v>
      </c>
      <c r="R81" s="7" t="s">
        <v>36</v>
      </c>
      <c r="S81" s="7" t="s">
        <v>36</v>
      </c>
      <c r="T81" s="7" t="s">
        <v>36</v>
      </c>
      <c r="U81" s="7" t="s">
        <v>36</v>
      </c>
    </row>
    <row r="82" spans="1:21" hidden="1" x14ac:dyDescent="0.2">
      <c r="A82" s="3" t="s">
        <v>65</v>
      </c>
      <c r="B82" s="3" t="s">
        <v>66</v>
      </c>
      <c r="C82" s="3">
        <v>56</v>
      </c>
      <c r="D82" s="3" t="s">
        <v>42</v>
      </c>
      <c r="E82" s="3" t="s">
        <v>34</v>
      </c>
      <c r="F82" s="3" t="s">
        <v>35</v>
      </c>
      <c r="G82" s="10">
        <v>10</v>
      </c>
      <c r="H82" s="7">
        <v>7.4999999999999997E-3</v>
      </c>
      <c r="I82" s="13" t="s">
        <v>36</v>
      </c>
      <c r="J82" s="3" t="s">
        <v>36</v>
      </c>
      <c r="K82" s="3" t="s">
        <v>34</v>
      </c>
      <c r="L82" s="7" t="s">
        <v>36</v>
      </c>
      <c r="M82" s="7" t="s">
        <v>36</v>
      </c>
      <c r="N82" s="3" t="s">
        <v>35</v>
      </c>
      <c r="O82" s="3" t="s">
        <v>35</v>
      </c>
      <c r="P82" s="3" t="s">
        <v>35</v>
      </c>
      <c r="Q82" s="3" t="s">
        <v>35</v>
      </c>
      <c r="R82" s="7" t="s">
        <v>36</v>
      </c>
      <c r="S82" s="7" t="s">
        <v>36</v>
      </c>
      <c r="T82" s="7" t="s">
        <v>36</v>
      </c>
      <c r="U82" s="7" t="s">
        <v>36</v>
      </c>
    </row>
    <row r="83" spans="1:21" hidden="1" x14ac:dyDescent="0.2">
      <c r="A83" s="3" t="s">
        <v>111</v>
      </c>
      <c r="B83" s="3" t="s">
        <v>112</v>
      </c>
      <c r="C83" s="3">
        <v>972</v>
      </c>
      <c r="D83" s="3" t="s">
        <v>33</v>
      </c>
      <c r="E83" s="3" t="s">
        <v>35</v>
      </c>
      <c r="F83" s="3" t="s">
        <v>35</v>
      </c>
      <c r="G83" s="10">
        <v>10</v>
      </c>
      <c r="H83" s="7" t="s">
        <v>36</v>
      </c>
      <c r="I83" s="13" t="s">
        <v>36</v>
      </c>
      <c r="J83" s="3" t="s">
        <v>34</v>
      </c>
      <c r="K83" s="3" t="s">
        <v>36</v>
      </c>
      <c r="L83" s="7">
        <v>0.13439999999999999</v>
      </c>
      <c r="M83" s="7">
        <v>0.13039999999999999</v>
      </c>
      <c r="N83" s="3" t="s">
        <v>34</v>
      </c>
      <c r="O83" s="3" t="s">
        <v>34</v>
      </c>
      <c r="P83" s="3" t="s">
        <v>34</v>
      </c>
      <c r="Q83" s="3" t="s">
        <v>34</v>
      </c>
      <c r="R83" s="7" t="s">
        <v>36</v>
      </c>
      <c r="S83" s="7" t="s">
        <v>36</v>
      </c>
      <c r="T83" s="7" t="s">
        <v>36</v>
      </c>
      <c r="U83" s="7" t="s">
        <v>36</v>
      </c>
    </row>
    <row r="84" spans="1:21" hidden="1" x14ac:dyDescent="0.2">
      <c r="A84" s="3" t="s">
        <v>71</v>
      </c>
      <c r="B84" s="3" t="s">
        <v>72</v>
      </c>
      <c r="C84" s="3">
        <v>420</v>
      </c>
      <c r="D84" s="3" t="s">
        <v>42</v>
      </c>
      <c r="E84" s="3" t="s">
        <v>34</v>
      </c>
      <c r="F84" s="3" t="s">
        <v>35</v>
      </c>
      <c r="G84" s="10">
        <v>12</v>
      </c>
      <c r="H84" s="7">
        <v>7.4999999999999997E-3</v>
      </c>
      <c r="I84" s="13" t="s">
        <v>36</v>
      </c>
      <c r="J84" s="3" t="s">
        <v>36</v>
      </c>
      <c r="K84" s="3" t="s">
        <v>35</v>
      </c>
      <c r="L84" s="7" t="s">
        <v>36</v>
      </c>
      <c r="M84" s="7" t="s">
        <v>36</v>
      </c>
      <c r="N84" s="3" t="s">
        <v>35</v>
      </c>
      <c r="O84" s="3" t="s">
        <v>35</v>
      </c>
      <c r="P84" s="3" t="s">
        <v>35</v>
      </c>
      <c r="Q84" s="3" t="s">
        <v>35</v>
      </c>
      <c r="R84" s="7" t="s">
        <v>36</v>
      </c>
      <c r="S84" s="7" t="s">
        <v>36</v>
      </c>
      <c r="T84" s="7" t="s">
        <v>36</v>
      </c>
      <c r="U84" s="7" t="s">
        <v>36</v>
      </c>
    </row>
    <row r="85" spans="1:21" hidden="1" x14ac:dyDescent="0.2">
      <c r="A85" s="3" t="s">
        <v>153</v>
      </c>
      <c r="B85" s="3" t="s">
        <v>154</v>
      </c>
      <c r="C85" s="3">
        <v>47</v>
      </c>
      <c r="D85" s="3" t="s">
        <v>42</v>
      </c>
      <c r="E85" s="3" t="s">
        <v>34</v>
      </c>
      <c r="F85" s="3" t="s">
        <v>35</v>
      </c>
      <c r="G85" s="10">
        <v>12</v>
      </c>
      <c r="H85" s="7">
        <v>7.4999999999999997E-3</v>
      </c>
      <c r="I85" s="13" t="s">
        <v>36</v>
      </c>
      <c r="J85" s="3" t="s">
        <v>36</v>
      </c>
      <c r="K85" s="3" t="s">
        <v>35</v>
      </c>
      <c r="L85" s="7" t="s">
        <v>36</v>
      </c>
      <c r="M85" s="7" t="s">
        <v>36</v>
      </c>
      <c r="N85" s="3" t="s">
        <v>35</v>
      </c>
      <c r="O85" s="3" t="s">
        <v>34</v>
      </c>
      <c r="P85" s="3" t="s">
        <v>35</v>
      </c>
      <c r="Q85" s="3" t="s">
        <v>35</v>
      </c>
      <c r="R85" s="7" t="s">
        <v>36</v>
      </c>
      <c r="S85" s="7" t="s">
        <v>36</v>
      </c>
      <c r="T85" s="7" t="s">
        <v>36</v>
      </c>
      <c r="U85" s="7" t="s">
        <v>36</v>
      </c>
    </row>
    <row r="86" spans="1:21" hidden="1" x14ac:dyDescent="0.2">
      <c r="A86" s="3" t="s">
        <v>67</v>
      </c>
      <c r="B86" s="3" t="s">
        <v>68</v>
      </c>
      <c r="C86" s="3">
        <v>57</v>
      </c>
      <c r="D86" s="3" t="s">
        <v>39</v>
      </c>
      <c r="E86" s="3" t="s">
        <v>35</v>
      </c>
      <c r="F86" s="3" t="s">
        <v>35</v>
      </c>
      <c r="G86" s="10">
        <v>14</v>
      </c>
      <c r="H86" s="7" t="s">
        <v>36</v>
      </c>
      <c r="I86" s="13" t="s">
        <v>36</v>
      </c>
      <c r="J86" s="3" t="s">
        <v>35</v>
      </c>
      <c r="K86" s="3" t="s">
        <v>36</v>
      </c>
      <c r="L86" s="7">
        <v>0.09</v>
      </c>
      <c r="M86" s="7">
        <v>8.5999999999999993E-2</v>
      </c>
      <c r="N86" s="3" t="s">
        <v>35</v>
      </c>
      <c r="O86" s="3" t="s">
        <v>34</v>
      </c>
      <c r="P86" s="3" t="s">
        <v>34</v>
      </c>
      <c r="Q86" s="3" t="s">
        <v>34</v>
      </c>
      <c r="R86" s="7" t="s">
        <v>36</v>
      </c>
      <c r="S86" s="7" t="s">
        <v>36</v>
      </c>
      <c r="T86" s="7" t="s">
        <v>36</v>
      </c>
      <c r="U86" s="7" t="s">
        <v>36</v>
      </c>
    </row>
    <row r="87" spans="1:21" hidden="1" x14ac:dyDescent="0.2">
      <c r="A87" s="3" t="s">
        <v>111</v>
      </c>
      <c r="B87" s="3" t="s">
        <v>112</v>
      </c>
      <c r="C87" s="3">
        <v>972</v>
      </c>
      <c r="D87" s="3" t="s">
        <v>42</v>
      </c>
      <c r="E87" s="3" t="s">
        <v>34</v>
      </c>
      <c r="F87" s="3" t="s">
        <v>35</v>
      </c>
      <c r="G87" s="10">
        <v>14</v>
      </c>
      <c r="H87" s="7">
        <v>7.4999999999999997E-3</v>
      </c>
      <c r="I87" s="13" t="s">
        <v>36</v>
      </c>
      <c r="J87" s="3" t="s">
        <v>35</v>
      </c>
      <c r="K87" s="3" t="s">
        <v>35</v>
      </c>
      <c r="L87" s="7">
        <v>3.5000000000000003E-2</v>
      </c>
      <c r="M87" s="7">
        <v>3.1E-2</v>
      </c>
      <c r="N87" s="3" t="s">
        <v>35</v>
      </c>
      <c r="O87" s="3" t="s">
        <v>35</v>
      </c>
      <c r="P87" s="3" t="s">
        <v>34</v>
      </c>
      <c r="Q87" s="3" t="s">
        <v>34</v>
      </c>
      <c r="R87" s="7" t="s">
        <v>36</v>
      </c>
      <c r="S87" s="7" t="s">
        <v>36</v>
      </c>
      <c r="T87" s="7" t="s">
        <v>36</v>
      </c>
      <c r="U87" s="7" t="s">
        <v>36</v>
      </c>
    </row>
    <row r="88" spans="1:21" hidden="1" x14ac:dyDescent="0.2">
      <c r="A88" s="3" t="s">
        <v>44</v>
      </c>
      <c r="B88" s="3" t="s">
        <v>9</v>
      </c>
      <c r="C88" s="3">
        <v>61</v>
      </c>
      <c r="D88" s="3" t="s">
        <v>33</v>
      </c>
      <c r="E88" s="3" t="s">
        <v>35</v>
      </c>
      <c r="F88" s="3" t="s">
        <v>35</v>
      </c>
      <c r="G88" s="10">
        <v>15</v>
      </c>
      <c r="H88" s="7" t="s">
        <v>36</v>
      </c>
      <c r="I88" s="13" t="s">
        <v>36</v>
      </c>
      <c r="J88" s="3" t="s">
        <v>34</v>
      </c>
      <c r="K88" s="3" t="s">
        <v>36</v>
      </c>
      <c r="L88" s="7">
        <v>0.05</v>
      </c>
      <c r="M88" s="7">
        <v>4.5999999999999999E-2</v>
      </c>
      <c r="N88" s="3" t="s">
        <v>35</v>
      </c>
      <c r="O88" s="3" t="s">
        <v>34</v>
      </c>
      <c r="P88" s="3" t="s">
        <v>34</v>
      </c>
      <c r="Q88" s="3" t="s">
        <v>34</v>
      </c>
      <c r="R88" s="7" t="s">
        <v>36</v>
      </c>
      <c r="S88" s="7" t="s">
        <v>36</v>
      </c>
      <c r="T88" s="7" t="s">
        <v>36</v>
      </c>
      <c r="U88" s="7" t="s">
        <v>36</v>
      </c>
    </row>
    <row r="89" spans="1:21" hidden="1" x14ac:dyDescent="0.2">
      <c r="A89" s="3" t="s">
        <v>75</v>
      </c>
      <c r="B89" s="3" t="s">
        <v>76</v>
      </c>
      <c r="C89" s="3">
        <v>45</v>
      </c>
      <c r="D89" s="3" t="s">
        <v>42</v>
      </c>
      <c r="E89" s="3" t="s">
        <v>34</v>
      </c>
      <c r="F89" s="3" t="s">
        <v>35</v>
      </c>
      <c r="G89" s="10">
        <v>15</v>
      </c>
      <c r="H89" s="7">
        <v>7.4999999999999997E-3</v>
      </c>
      <c r="I89" s="13" t="s">
        <v>36</v>
      </c>
      <c r="J89" s="3" t="s">
        <v>35</v>
      </c>
      <c r="K89" s="3" t="s">
        <v>35</v>
      </c>
      <c r="L89" s="7">
        <v>0.01</v>
      </c>
      <c r="M89" s="7">
        <v>6.0000000000000001E-3</v>
      </c>
      <c r="N89" s="3" t="s">
        <v>34</v>
      </c>
      <c r="O89" s="3" t="s">
        <v>35</v>
      </c>
      <c r="P89" s="3" t="s">
        <v>34</v>
      </c>
      <c r="Q89" s="3" t="s">
        <v>34</v>
      </c>
      <c r="R89" s="7" t="s">
        <v>36</v>
      </c>
      <c r="S89" s="7" t="s">
        <v>36</v>
      </c>
      <c r="T89" s="7" t="s">
        <v>36</v>
      </c>
      <c r="U89" s="7" t="s">
        <v>36</v>
      </c>
    </row>
    <row r="90" spans="1:21" hidden="1" x14ac:dyDescent="0.2">
      <c r="A90" s="3" t="s">
        <v>103</v>
      </c>
      <c r="B90" s="3" t="s">
        <v>104</v>
      </c>
      <c r="C90" s="3">
        <v>852</v>
      </c>
      <c r="D90" s="3" t="s">
        <v>42</v>
      </c>
      <c r="E90" s="3" t="s">
        <v>34</v>
      </c>
      <c r="F90" s="3" t="s">
        <v>35</v>
      </c>
      <c r="G90" s="10">
        <v>15</v>
      </c>
      <c r="H90" s="7">
        <v>0.04</v>
      </c>
      <c r="I90" s="13" t="s">
        <v>36</v>
      </c>
      <c r="J90" s="3" t="s">
        <v>36</v>
      </c>
      <c r="K90" s="3" t="s">
        <v>35</v>
      </c>
      <c r="L90" s="7" t="s">
        <v>36</v>
      </c>
      <c r="M90" s="7" t="s">
        <v>36</v>
      </c>
      <c r="N90" s="3" t="s">
        <v>35</v>
      </c>
      <c r="O90" s="3" t="s">
        <v>35</v>
      </c>
      <c r="P90" s="3" t="s">
        <v>35</v>
      </c>
      <c r="Q90" s="3" t="s">
        <v>35</v>
      </c>
      <c r="R90" s="7" t="s">
        <v>36</v>
      </c>
      <c r="S90" s="7" t="s">
        <v>36</v>
      </c>
      <c r="T90" s="7" t="s">
        <v>36</v>
      </c>
      <c r="U90" s="7" t="s">
        <v>36</v>
      </c>
    </row>
    <row r="91" spans="1:21" hidden="1" x14ac:dyDescent="0.2">
      <c r="A91" s="3" t="s">
        <v>161</v>
      </c>
      <c r="B91" s="3" t="s">
        <v>162</v>
      </c>
      <c r="C91" s="3">
        <v>63</v>
      </c>
      <c r="D91" s="3" t="s">
        <v>39</v>
      </c>
      <c r="E91" s="3" t="s">
        <v>35</v>
      </c>
      <c r="F91" s="3" t="s">
        <v>35</v>
      </c>
      <c r="G91" s="10">
        <v>15</v>
      </c>
      <c r="H91" s="7" t="s">
        <v>36</v>
      </c>
      <c r="I91" s="13" t="s">
        <v>36</v>
      </c>
      <c r="J91" s="3" t="s">
        <v>35</v>
      </c>
      <c r="K91" s="3" t="s">
        <v>36</v>
      </c>
      <c r="L91" s="7">
        <v>0.22</v>
      </c>
      <c r="M91" s="7">
        <v>0.216</v>
      </c>
      <c r="N91" s="3" t="s">
        <v>35</v>
      </c>
      <c r="O91" s="3" t="s">
        <v>35</v>
      </c>
      <c r="P91" s="3" t="s">
        <v>34</v>
      </c>
      <c r="Q91" s="3" t="s">
        <v>34</v>
      </c>
      <c r="R91" s="7" t="s">
        <v>36</v>
      </c>
      <c r="S91" s="7" t="s">
        <v>36</v>
      </c>
      <c r="T91" s="7" t="s">
        <v>36</v>
      </c>
      <c r="U91" s="7" t="s">
        <v>36</v>
      </c>
    </row>
    <row r="92" spans="1:21" hidden="1" x14ac:dyDescent="0.2">
      <c r="A92" s="3" t="s">
        <v>167</v>
      </c>
      <c r="B92" s="3" t="s">
        <v>168</v>
      </c>
      <c r="C92" s="3">
        <v>351</v>
      </c>
      <c r="D92" s="3" t="s">
        <v>42</v>
      </c>
      <c r="E92" s="3" t="s">
        <v>34</v>
      </c>
      <c r="F92" s="3" t="s">
        <v>35</v>
      </c>
      <c r="G92" s="10">
        <v>15</v>
      </c>
      <c r="H92" s="7">
        <v>4.4999999999999998E-2</v>
      </c>
      <c r="I92" s="13" t="s">
        <v>36</v>
      </c>
      <c r="J92" s="3" t="s">
        <v>36</v>
      </c>
      <c r="K92" s="3" t="s">
        <v>35</v>
      </c>
      <c r="L92" s="7" t="s">
        <v>36</v>
      </c>
      <c r="M92" s="7" t="s">
        <v>36</v>
      </c>
      <c r="N92" s="3" t="s">
        <v>35</v>
      </c>
      <c r="O92" s="3" t="s">
        <v>35</v>
      </c>
      <c r="P92" s="3" t="s">
        <v>35</v>
      </c>
      <c r="Q92" s="3" t="s">
        <v>35</v>
      </c>
      <c r="R92" s="7" t="s">
        <v>36</v>
      </c>
      <c r="S92" s="7" t="s">
        <v>36</v>
      </c>
      <c r="T92" s="7" t="s">
        <v>36</v>
      </c>
      <c r="U92" s="7" t="s">
        <v>36</v>
      </c>
    </row>
    <row r="93" spans="1:21" hidden="1" x14ac:dyDescent="0.2">
      <c r="A93" s="3" t="s">
        <v>191</v>
      </c>
      <c r="B93" s="3" t="s">
        <v>192</v>
      </c>
      <c r="C93" s="3">
        <v>886</v>
      </c>
      <c r="D93" s="3" t="s">
        <v>39</v>
      </c>
      <c r="E93" s="3" t="s">
        <v>35</v>
      </c>
      <c r="F93" s="3" t="s">
        <v>35</v>
      </c>
      <c r="G93" s="10">
        <v>15</v>
      </c>
      <c r="H93" s="7" t="s">
        <v>36</v>
      </c>
      <c r="I93" s="13" t="s">
        <v>36</v>
      </c>
      <c r="J93" s="3" t="s">
        <v>35</v>
      </c>
      <c r="K93" s="3" t="s">
        <v>36</v>
      </c>
      <c r="L93" s="7">
        <v>2.5000000000000001E-2</v>
      </c>
      <c r="M93" s="7">
        <v>2.1000000000000001E-2</v>
      </c>
      <c r="N93" s="3" t="s">
        <v>34</v>
      </c>
      <c r="O93" s="3" t="s">
        <v>34</v>
      </c>
      <c r="P93" s="3" t="s">
        <v>34</v>
      </c>
      <c r="Q93" s="3" t="s">
        <v>34</v>
      </c>
      <c r="R93" s="7" t="s">
        <v>36</v>
      </c>
      <c r="S93" s="7" t="s">
        <v>36</v>
      </c>
      <c r="T93" s="7" t="s">
        <v>36</v>
      </c>
      <c r="U93" s="7" t="s">
        <v>36</v>
      </c>
    </row>
    <row r="94" spans="1:21" hidden="1" x14ac:dyDescent="0.2">
      <c r="A94" s="3" t="s">
        <v>121</v>
      </c>
      <c r="B94" s="3" t="s">
        <v>122</v>
      </c>
      <c r="C94" s="3">
        <v>254</v>
      </c>
      <c r="D94" s="3" t="s">
        <v>39</v>
      </c>
      <c r="E94" s="3" t="s">
        <v>35</v>
      </c>
      <c r="F94" s="3" t="s">
        <v>35</v>
      </c>
      <c r="G94" s="10">
        <v>16</v>
      </c>
      <c r="H94" s="7" t="s">
        <v>36</v>
      </c>
      <c r="I94" s="13" t="s">
        <v>36</v>
      </c>
      <c r="J94" s="3" t="s">
        <v>35</v>
      </c>
      <c r="K94" s="3" t="s">
        <v>36</v>
      </c>
      <c r="L94" s="7">
        <v>0.01</v>
      </c>
      <c r="M94" s="7">
        <v>6.0000000000000001E-3</v>
      </c>
      <c r="N94" s="3" t="s">
        <v>35</v>
      </c>
      <c r="O94" s="3" t="s">
        <v>35</v>
      </c>
      <c r="P94" s="3" t="s">
        <v>34</v>
      </c>
      <c r="Q94" s="3" t="s">
        <v>34</v>
      </c>
      <c r="R94" s="7" t="s">
        <v>36</v>
      </c>
      <c r="S94" s="7" t="s">
        <v>36</v>
      </c>
      <c r="T94" s="7" t="s">
        <v>36</v>
      </c>
      <c r="U94" s="7" t="s">
        <v>36</v>
      </c>
    </row>
    <row r="95" spans="1:21" hidden="1" x14ac:dyDescent="0.2">
      <c r="A95" s="3" t="s">
        <v>95</v>
      </c>
      <c r="B95" s="3" t="s">
        <v>96</v>
      </c>
      <c r="C95" s="3">
        <v>995</v>
      </c>
      <c r="D95" s="3" t="s">
        <v>39</v>
      </c>
      <c r="E95" s="3" t="s">
        <v>35</v>
      </c>
      <c r="F95" s="3" t="s">
        <v>35</v>
      </c>
      <c r="G95" s="10">
        <v>18</v>
      </c>
      <c r="H95" s="7" t="s">
        <v>36</v>
      </c>
      <c r="I95" s="13" t="s">
        <v>36</v>
      </c>
      <c r="J95" s="3" t="s">
        <v>36</v>
      </c>
      <c r="K95" s="3" t="s">
        <v>36</v>
      </c>
      <c r="L95" s="7" t="s">
        <v>36</v>
      </c>
      <c r="M95" s="7" t="s">
        <v>36</v>
      </c>
      <c r="N95" s="3" t="s">
        <v>35</v>
      </c>
      <c r="O95" s="3" t="s">
        <v>34</v>
      </c>
      <c r="P95" s="3" t="s">
        <v>35</v>
      </c>
      <c r="Q95" s="3" t="s">
        <v>35</v>
      </c>
      <c r="R95" s="7" t="s">
        <v>36</v>
      </c>
      <c r="S95" s="7" t="s">
        <v>36</v>
      </c>
      <c r="T95" s="7" t="s">
        <v>36</v>
      </c>
      <c r="U95" s="7" t="s">
        <v>36</v>
      </c>
    </row>
    <row r="96" spans="1:21" hidden="1" x14ac:dyDescent="0.2">
      <c r="A96" s="3" t="s">
        <v>95</v>
      </c>
      <c r="B96" s="3" t="s">
        <v>96</v>
      </c>
      <c r="C96" s="3">
        <v>995</v>
      </c>
      <c r="D96" s="3" t="s">
        <v>43</v>
      </c>
      <c r="E96" s="3" t="s">
        <v>35</v>
      </c>
      <c r="F96" s="3" t="s">
        <v>35</v>
      </c>
      <c r="G96" s="10">
        <v>18</v>
      </c>
      <c r="H96" s="7" t="s">
        <v>36</v>
      </c>
      <c r="I96" s="13" t="s">
        <v>36</v>
      </c>
      <c r="J96" s="3" t="s">
        <v>36</v>
      </c>
      <c r="K96" s="3" t="s">
        <v>36</v>
      </c>
      <c r="L96" s="7" t="s">
        <v>36</v>
      </c>
      <c r="M96" s="7" t="s">
        <v>36</v>
      </c>
      <c r="N96" s="3" t="s">
        <v>35</v>
      </c>
      <c r="O96" s="3" t="s">
        <v>35</v>
      </c>
      <c r="P96" s="3" t="s">
        <v>35</v>
      </c>
      <c r="Q96" s="3" t="s">
        <v>35</v>
      </c>
      <c r="R96" s="7" t="s">
        <v>36</v>
      </c>
      <c r="S96" s="7" t="s">
        <v>36</v>
      </c>
      <c r="T96" s="7" t="s">
        <v>36</v>
      </c>
      <c r="U96" s="7" t="s">
        <v>36</v>
      </c>
    </row>
    <row r="97" spans="1:21" hidden="1" x14ac:dyDescent="0.2">
      <c r="A97" s="3" t="s">
        <v>113</v>
      </c>
      <c r="B97" s="3" t="s">
        <v>114</v>
      </c>
      <c r="C97" s="3">
        <v>91</v>
      </c>
      <c r="D97" s="3" t="s">
        <v>33</v>
      </c>
      <c r="E97" s="3" t="s">
        <v>35</v>
      </c>
      <c r="F97" s="3" t="s">
        <v>35</v>
      </c>
      <c r="G97" s="10">
        <v>20</v>
      </c>
      <c r="H97" s="7" t="s">
        <v>36</v>
      </c>
      <c r="I97" s="13" t="s">
        <v>36</v>
      </c>
      <c r="J97" s="3" t="s">
        <v>34</v>
      </c>
      <c r="K97" s="3" t="s">
        <v>36</v>
      </c>
      <c r="L97" s="7">
        <v>0.26319999999999999</v>
      </c>
      <c r="M97" s="7">
        <v>0.25919999999999999</v>
      </c>
      <c r="N97" s="3" t="s">
        <v>34</v>
      </c>
      <c r="O97" s="3" t="s">
        <v>34</v>
      </c>
      <c r="P97" s="3" t="s">
        <v>34</v>
      </c>
      <c r="Q97" s="3" t="s">
        <v>34</v>
      </c>
      <c r="R97" s="7" t="s">
        <v>36</v>
      </c>
      <c r="S97" s="7" t="s">
        <v>36</v>
      </c>
      <c r="T97" s="7" t="s">
        <v>36</v>
      </c>
      <c r="U97" s="7" t="s">
        <v>36</v>
      </c>
    </row>
    <row r="98" spans="1:21" hidden="1" x14ac:dyDescent="0.2">
      <c r="A98" s="3" t="s">
        <v>163</v>
      </c>
      <c r="B98" s="3" t="s">
        <v>164</v>
      </c>
      <c r="C98" s="3">
        <v>48</v>
      </c>
      <c r="D98" s="3" t="s">
        <v>33</v>
      </c>
      <c r="E98" s="3" t="s">
        <v>35</v>
      </c>
      <c r="F98" s="3" t="s">
        <v>35</v>
      </c>
      <c r="G98" s="10">
        <v>20</v>
      </c>
      <c r="H98" s="7" t="s">
        <v>36</v>
      </c>
      <c r="I98" s="13" t="s">
        <v>36</v>
      </c>
      <c r="J98" s="3" t="s">
        <v>34</v>
      </c>
      <c r="K98" s="3" t="s">
        <v>36</v>
      </c>
      <c r="L98" s="7">
        <v>0.15959999999999999</v>
      </c>
      <c r="M98" s="7">
        <v>0.15559999999999999</v>
      </c>
      <c r="N98" s="3" t="s">
        <v>34</v>
      </c>
      <c r="O98" s="3" t="s">
        <v>34</v>
      </c>
      <c r="P98" s="3" t="s">
        <v>34</v>
      </c>
      <c r="Q98" s="3" t="s">
        <v>34</v>
      </c>
      <c r="R98" s="7">
        <v>0.1125</v>
      </c>
      <c r="S98" s="7">
        <v>0.15959999999999999</v>
      </c>
      <c r="T98" s="7">
        <v>0.1085</v>
      </c>
      <c r="U98" s="7">
        <v>0.15559999999999999</v>
      </c>
    </row>
    <row r="99" spans="1:21" hidden="1" x14ac:dyDescent="0.2">
      <c r="A99" s="3" t="s">
        <v>109</v>
      </c>
      <c r="B99" s="3" t="s">
        <v>110</v>
      </c>
      <c r="C99" s="3">
        <v>62</v>
      </c>
      <c r="D99" s="3" t="s">
        <v>39</v>
      </c>
      <c r="E99" s="3" t="s">
        <v>35</v>
      </c>
      <c r="F99" s="3" t="s">
        <v>35</v>
      </c>
      <c r="G99" s="10">
        <v>23</v>
      </c>
      <c r="H99" s="7" t="s">
        <v>36</v>
      </c>
      <c r="I99" s="13" t="s">
        <v>36</v>
      </c>
      <c r="J99" s="3" t="s">
        <v>35</v>
      </c>
      <c r="K99" s="3" t="s">
        <v>36</v>
      </c>
      <c r="L99" s="7">
        <v>2.2499999999999999E-2</v>
      </c>
      <c r="M99" s="7">
        <v>1.8499999999999999E-2</v>
      </c>
      <c r="N99" s="3" t="s">
        <v>35</v>
      </c>
      <c r="O99" s="3" t="s">
        <v>35</v>
      </c>
      <c r="P99" s="3" t="s">
        <v>34</v>
      </c>
      <c r="Q99" s="3" t="s">
        <v>34</v>
      </c>
      <c r="R99" s="7" t="s">
        <v>36</v>
      </c>
      <c r="S99" s="7" t="s">
        <v>36</v>
      </c>
      <c r="T99" s="7" t="s">
        <v>36</v>
      </c>
      <c r="U99" s="7" t="s">
        <v>36</v>
      </c>
    </row>
    <row r="100" spans="1:21" x14ac:dyDescent="0.2">
      <c r="A100" s="3" t="s">
        <v>31</v>
      </c>
      <c r="B100" s="3" t="s">
        <v>32</v>
      </c>
      <c r="C100" s="3">
        <v>971</v>
      </c>
      <c r="D100" s="3" t="s">
        <v>33</v>
      </c>
      <c r="E100" s="3" t="s">
        <v>35</v>
      </c>
      <c r="F100" s="3" t="s">
        <v>35</v>
      </c>
      <c r="G100" s="10">
        <v>25</v>
      </c>
      <c r="H100" s="7" t="s">
        <v>36</v>
      </c>
      <c r="I100" s="13" t="s">
        <v>36</v>
      </c>
      <c r="J100" s="3" t="s">
        <v>34</v>
      </c>
      <c r="K100" s="3" t="s">
        <v>36</v>
      </c>
      <c r="L100" s="7">
        <v>0.26319999999999999</v>
      </c>
      <c r="M100" s="7">
        <v>0.25919999999999999</v>
      </c>
      <c r="N100" s="3" t="s">
        <v>34</v>
      </c>
      <c r="O100" s="3" t="s">
        <v>34</v>
      </c>
      <c r="P100" s="3" t="s">
        <v>34</v>
      </c>
      <c r="Q100" s="3" t="s">
        <v>34</v>
      </c>
      <c r="R100" s="7" t="s">
        <v>36</v>
      </c>
      <c r="S100" s="7" t="s">
        <v>36</v>
      </c>
      <c r="T100" s="7" t="s">
        <v>36</v>
      </c>
      <c r="U100" s="7" t="s">
        <v>36</v>
      </c>
    </row>
    <row r="101" spans="1:21" hidden="1" x14ac:dyDescent="0.2">
      <c r="A101" s="3" t="s">
        <v>37</v>
      </c>
      <c r="B101" s="3" t="s">
        <v>38</v>
      </c>
      <c r="C101" s="3">
        <v>54</v>
      </c>
      <c r="D101" s="3" t="s">
        <v>33</v>
      </c>
      <c r="E101" s="3" t="s">
        <v>35</v>
      </c>
      <c r="F101" s="3" t="s">
        <v>35</v>
      </c>
      <c r="G101" s="10">
        <v>25</v>
      </c>
      <c r="H101" s="7" t="s">
        <v>36</v>
      </c>
      <c r="I101" s="13" t="s">
        <v>36</v>
      </c>
      <c r="J101" s="3" t="s">
        <v>34</v>
      </c>
      <c r="K101" s="3" t="s">
        <v>36</v>
      </c>
      <c r="L101" s="7">
        <v>0.23469999999999999</v>
      </c>
      <c r="M101" s="7">
        <v>0.23069999999999999</v>
      </c>
      <c r="N101" s="3" t="s">
        <v>34</v>
      </c>
      <c r="O101" s="3" t="s">
        <v>34</v>
      </c>
      <c r="P101" s="3" t="s">
        <v>34</v>
      </c>
      <c r="Q101" s="3" t="s">
        <v>34</v>
      </c>
      <c r="R101" s="7" t="s">
        <v>36</v>
      </c>
      <c r="S101" s="7" t="s">
        <v>36</v>
      </c>
      <c r="T101" s="7" t="s">
        <v>36</v>
      </c>
      <c r="U101" s="7" t="s">
        <v>36</v>
      </c>
    </row>
    <row r="102" spans="1:21" hidden="1" x14ac:dyDescent="0.2">
      <c r="A102" s="3" t="s">
        <v>40</v>
      </c>
      <c r="B102" s="3" t="s">
        <v>41</v>
      </c>
      <c r="C102" s="3">
        <v>43</v>
      </c>
      <c r="D102" s="3" t="s">
        <v>33</v>
      </c>
      <c r="E102" s="3" t="s">
        <v>35</v>
      </c>
      <c r="F102" s="3" t="s">
        <v>35</v>
      </c>
      <c r="G102" s="10">
        <v>25</v>
      </c>
      <c r="H102" s="7" t="s">
        <v>36</v>
      </c>
      <c r="I102" s="13" t="s">
        <v>36</v>
      </c>
      <c r="J102" s="3" t="s">
        <v>34</v>
      </c>
      <c r="K102" s="3" t="s">
        <v>36</v>
      </c>
      <c r="L102" s="7">
        <v>0.23250000000000001</v>
      </c>
      <c r="M102" s="7">
        <v>0.22850000000000001</v>
      </c>
      <c r="N102" s="3" t="s">
        <v>34</v>
      </c>
      <c r="O102" s="3" t="s">
        <v>34</v>
      </c>
      <c r="P102" s="3" t="s">
        <v>34</v>
      </c>
      <c r="Q102" s="3" t="s">
        <v>34</v>
      </c>
      <c r="R102" s="7">
        <v>8.9700000000000002E-2</v>
      </c>
      <c r="S102" s="7">
        <v>0.23250000000000001</v>
      </c>
      <c r="T102" s="7">
        <v>8.5699999999999998E-2</v>
      </c>
      <c r="U102" s="7">
        <v>0.22850000000000001</v>
      </c>
    </row>
    <row r="103" spans="1:21" hidden="1" x14ac:dyDescent="0.2">
      <c r="A103" s="3" t="s">
        <v>49</v>
      </c>
      <c r="B103" s="3" t="s">
        <v>50</v>
      </c>
      <c r="C103" s="3">
        <v>32</v>
      </c>
      <c r="D103" s="3" t="s">
        <v>33</v>
      </c>
      <c r="E103" s="3" t="s">
        <v>35</v>
      </c>
      <c r="F103" s="3" t="s">
        <v>35</v>
      </c>
      <c r="G103" s="10">
        <v>25</v>
      </c>
      <c r="H103" s="7" t="s">
        <v>36</v>
      </c>
      <c r="I103" s="13" t="s">
        <v>36</v>
      </c>
      <c r="J103" s="3" t="s">
        <v>34</v>
      </c>
      <c r="K103" s="3" t="s">
        <v>36</v>
      </c>
      <c r="L103" s="7">
        <v>0.30830000000000002</v>
      </c>
      <c r="M103" s="7">
        <v>0.30430000000000001</v>
      </c>
      <c r="N103" s="3" t="s">
        <v>34</v>
      </c>
      <c r="O103" s="3" t="s">
        <v>34</v>
      </c>
      <c r="P103" s="3" t="s">
        <v>34</v>
      </c>
      <c r="Q103" s="3" t="s">
        <v>34</v>
      </c>
      <c r="R103" s="7">
        <v>5.0500000000000003E-2</v>
      </c>
      <c r="S103" s="7">
        <v>0.30830000000000002</v>
      </c>
      <c r="T103" s="7">
        <v>4.65E-2</v>
      </c>
      <c r="U103" s="7">
        <v>0.30430000000000001</v>
      </c>
    </row>
    <row r="104" spans="1:21" hidden="1" x14ac:dyDescent="0.2">
      <c r="A104" s="3" t="s">
        <v>59</v>
      </c>
      <c r="B104" s="3" t="s">
        <v>60</v>
      </c>
      <c r="C104" s="3">
        <v>375</v>
      </c>
      <c r="D104" s="3" t="s">
        <v>33</v>
      </c>
      <c r="E104" s="3" t="s">
        <v>35</v>
      </c>
      <c r="F104" s="3" t="s">
        <v>35</v>
      </c>
      <c r="G104" s="10">
        <v>25</v>
      </c>
      <c r="H104" s="7" t="s">
        <v>36</v>
      </c>
      <c r="I104" s="13" t="s">
        <v>36</v>
      </c>
      <c r="J104" s="3" t="s">
        <v>34</v>
      </c>
      <c r="K104" s="3" t="s">
        <v>36</v>
      </c>
      <c r="L104" s="7">
        <v>0.45650000000000002</v>
      </c>
      <c r="M104" s="7">
        <v>0.45250000000000001</v>
      </c>
      <c r="N104" s="3" t="s">
        <v>34</v>
      </c>
      <c r="O104" s="3" t="s">
        <v>34</v>
      </c>
      <c r="P104" s="3" t="s">
        <v>34</v>
      </c>
      <c r="Q104" s="3" t="s">
        <v>34</v>
      </c>
      <c r="R104" s="7" t="s">
        <v>36</v>
      </c>
      <c r="S104" s="7" t="s">
        <v>36</v>
      </c>
      <c r="T104" s="7" t="s">
        <v>36</v>
      </c>
      <c r="U104" s="7" t="s">
        <v>36</v>
      </c>
    </row>
    <row r="105" spans="1:21" hidden="1" x14ac:dyDescent="0.2">
      <c r="A105" s="3" t="s">
        <v>63</v>
      </c>
      <c r="B105" s="3" t="s">
        <v>64</v>
      </c>
      <c r="C105" s="3">
        <v>41</v>
      </c>
      <c r="D105" s="3" t="s">
        <v>33</v>
      </c>
      <c r="E105" s="3" t="s">
        <v>35</v>
      </c>
      <c r="F105" s="3" t="s">
        <v>35</v>
      </c>
      <c r="G105" s="10">
        <v>25</v>
      </c>
      <c r="H105" s="7" t="s">
        <v>36</v>
      </c>
      <c r="I105" s="13" t="s">
        <v>36</v>
      </c>
      <c r="J105" s="3" t="s">
        <v>34</v>
      </c>
      <c r="K105" s="3" t="s">
        <v>36</v>
      </c>
      <c r="L105" s="7">
        <v>0.19589999999999999</v>
      </c>
      <c r="M105" s="7">
        <v>0.19189999999999999</v>
      </c>
      <c r="N105" s="3" t="s">
        <v>34</v>
      </c>
      <c r="O105" s="3" t="s">
        <v>34</v>
      </c>
      <c r="P105" s="3" t="s">
        <v>34</v>
      </c>
      <c r="Q105" s="3" t="s">
        <v>34</v>
      </c>
      <c r="R105" s="7">
        <v>4.0099999999999997E-2</v>
      </c>
      <c r="S105" s="7">
        <v>0.19589999999999999</v>
      </c>
      <c r="T105" s="7">
        <v>3.61E-2</v>
      </c>
      <c r="U105" s="7">
        <v>0.19189999999999999</v>
      </c>
    </row>
    <row r="106" spans="1:21" hidden="1" x14ac:dyDescent="0.2">
      <c r="A106" s="3" t="s">
        <v>67</v>
      </c>
      <c r="B106" s="3" t="s">
        <v>68</v>
      </c>
      <c r="C106" s="3">
        <v>57</v>
      </c>
      <c r="D106" s="3" t="s">
        <v>33</v>
      </c>
      <c r="E106" s="3" t="s">
        <v>35</v>
      </c>
      <c r="F106" s="3" t="s">
        <v>35</v>
      </c>
      <c r="G106" s="10">
        <v>25</v>
      </c>
      <c r="H106" s="7" t="s">
        <v>36</v>
      </c>
      <c r="I106" s="13" t="s">
        <v>36</v>
      </c>
      <c r="J106" s="3" t="s">
        <v>34</v>
      </c>
      <c r="K106" s="3" t="s">
        <v>36</v>
      </c>
      <c r="L106" s="7">
        <v>0.17069999999999999</v>
      </c>
      <c r="M106" s="7">
        <v>0.16669999999999999</v>
      </c>
      <c r="N106" s="3" t="s">
        <v>34</v>
      </c>
      <c r="O106" s="3" t="s">
        <v>34</v>
      </c>
      <c r="P106" s="3" t="s">
        <v>34</v>
      </c>
      <c r="Q106" s="3" t="s">
        <v>34</v>
      </c>
      <c r="R106" s="7" t="s">
        <v>36</v>
      </c>
      <c r="S106" s="7" t="s">
        <v>36</v>
      </c>
      <c r="T106" s="7" t="s">
        <v>36</v>
      </c>
      <c r="U106" s="7" t="s">
        <v>36</v>
      </c>
    </row>
    <row r="107" spans="1:21" hidden="1" x14ac:dyDescent="0.2">
      <c r="A107" s="3" t="s">
        <v>73</v>
      </c>
      <c r="B107" s="3" t="s">
        <v>74</v>
      </c>
      <c r="C107" s="3">
        <v>49</v>
      </c>
      <c r="D107" s="3" t="s">
        <v>33</v>
      </c>
      <c r="E107" s="3" t="s">
        <v>35</v>
      </c>
      <c r="F107" s="3" t="s">
        <v>35</v>
      </c>
      <c r="G107" s="10">
        <v>25</v>
      </c>
      <c r="H107" s="7" t="s">
        <v>36</v>
      </c>
      <c r="I107" s="13" t="s">
        <v>36</v>
      </c>
      <c r="J107" s="3" t="s">
        <v>36</v>
      </c>
      <c r="K107" s="3" t="s">
        <v>36</v>
      </c>
      <c r="L107" s="7" t="s">
        <v>36</v>
      </c>
      <c r="M107" s="7" t="s">
        <v>36</v>
      </c>
      <c r="N107" s="3" t="s">
        <v>34</v>
      </c>
      <c r="O107" s="3" t="s">
        <v>34</v>
      </c>
      <c r="P107" s="3" t="s">
        <v>35</v>
      </c>
      <c r="Q107" s="3" t="s">
        <v>35</v>
      </c>
      <c r="R107" s="7" t="s">
        <v>36</v>
      </c>
      <c r="S107" s="7" t="s">
        <v>36</v>
      </c>
      <c r="T107" s="7" t="s">
        <v>36</v>
      </c>
      <c r="U107" s="7" t="s">
        <v>36</v>
      </c>
    </row>
    <row r="108" spans="1:21" hidden="1" x14ac:dyDescent="0.2">
      <c r="A108" s="3" t="s">
        <v>75</v>
      </c>
      <c r="B108" s="3" t="s">
        <v>76</v>
      </c>
      <c r="C108" s="3">
        <v>45</v>
      </c>
      <c r="D108" s="3" t="s">
        <v>33</v>
      </c>
      <c r="E108" s="3" t="s">
        <v>35</v>
      </c>
      <c r="F108" s="3" t="s">
        <v>35</v>
      </c>
      <c r="G108" s="10">
        <v>25</v>
      </c>
      <c r="H108" s="7" t="s">
        <v>36</v>
      </c>
      <c r="I108" s="13" t="s">
        <v>36</v>
      </c>
      <c r="J108" s="3" t="s">
        <v>34</v>
      </c>
      <c r="K108" s="3" t="s">
        <v>36</v>
      </c>
      <c r="L108" s="7">
        <v>0.31430000000000002</v>
      </c>
      <c r="M108" s="7">
        <v>0.31030000000000002</v>
      </c>
      <c r="N108" s="3" t="s">
        <v>34</v>
      </c>
      <c r="O108" s="3" t="s">
        <v>34</v>
      </c>
      <c r="P108" s="3" t="s">
        <v>34</v>
      </c>
      <c r="Q108" s="3" t="s">
        <v>34</v>
      </c>
      <c r="R108" s="7">
        <v>3.4299999999999997E-2</v>
      </c>
      <c r="S108" s="7">
        <v>0.31430000000000002</v>
      </c>
      <c r="T108" s="7">
        <v>3.0300000000000001E-2</v>
      </c>
      <c r="U108" s="7">
        <v>0.31030000000000002</v>
      </c>
    </row>
    <row r="109" spans="1:21" hidden="1" x14ac:dyDescent="0.2">
      <c r="A109" s="3" t="s">
        <v>85</v>
      </c>
      <c r="B109" s="3" t="s">
        <v>86</v>
      </c>
      <c r="C109" s="3">
        <v>34</v>
      </c>
      <c r="D109" s="3" t="s">
        <v>33</v>
      </c>
      <c r="E109" s="3" t="s">
        <v>35</v>
      </c>
      <c r="F109" s="3" t="s">
        <v>35</v>
      </c>
      <c r="G109" s="10">
        <v>25</v>
      </c>
      <c r="H109" s="7" t="s">
        <v>36</v>
      </c>
      <c r="I109" s="13" t="s">
        <v>36</v>
      </c>
      <c r="J109" s="3" t="s">
        <v>34</v>
      </c>
      <c r="K109" s="3" t="s">
        <v>36</v>
      </c>
      <c r="L109" s="7">
        <v>0.31430000000000002</v>
      </c>
      <c r="M109" s="7">
        <v>0.31030000000000002</v>
      </c>
      <c r="N109" s="3" t="s">
        <v>34</v>
      </c>
      <c r="O109" s="3" t="s">
        <v>34</v>
      </c>
      <c r="P109" s="3" t="s">
        <v>34</v>
      </c>
      <c r="Q109" s="3" t="s">
        <v>34</v>
      </c>
      <c r="R109" s="7">
        <v>3.1899999999999998E-2</v>
      </c>
      <c r="S109" s="7">
        <v>0.31430000000000002</v>
      </c>
      <c r="T109" s="7">
        <v>2.7900000000000001E-2</v>
      </c>
      <c r="U109" s="7">
        <v>0.31030000000000002</v>
      </c>
    </row>
    <row r="110" spans="1:21" hidden="1" x14ac:dyDescent="0.2">
      <c r="A110" s="3" t="s">
        <v>103</v>
      </c>
      <c r="B110" s="3" t="s">
        <v>104</v>
      </c>
      <c r="C110" s="3">
        <v>852</v>
      </c>
      <c r="D110" s="3" t="s">
        <v>33</v>
      </c>
      <c r="E110" s="3" t="s">
        <v>35</v>
      </c>
      <c r="F110" s="3" t="s">
        <v>35</v>
      </c>
      <c r="G110" s="10">
        <v>25</v>
      </c>
      <c r="H110" s="7" t="s">
        <v>36</v>
      </c>
      <c r="I110" s="13" t="s">
        <v>36</v>
      </c>
      <c r="J110" s="3" t="s">
        <v>34</v>
      </c>
      <c r="K110" s="3" t="s">
        <v>36</v>
      </c>
      <c r="L110" s="7">
        <v>6.7199999999999996E-2</v>
      </c>
      <c r="M110" s="7">
        <v>6.3200000000000006E-2</v>
      </c>
      <c r="N110" s="3" t="s">
        <v>35</v>
      </c>
      <c r="O110" s="3" t="s">
        <v>34</v>
      </c>
      <c r="P110" s="3" t="s">
        <v>34</v>
      </c>
      <c r="Q110" s="3" t="s">
        <v>34</v>
      </c>
      <c r="R110" s="7" t="s">
        <v>36</v>
      </c>
      <c r="S110" s="7" t="s">
        <v>36</v>
      </c>
      <c r="T110" s="7" t="s">
        <v>36</v>
      </c>
      <c r="U110" s="7" t="s">
        <v>36</v>
      </c>
    </row>
    <row r="111" spans="1:21" hidden="1" x14ac:dyDescent="0.2">
      <c r="A111" s="3" t="s">
        <v>109</v>
      </c>
      <c r="B111" s="3" t="s">
        <v>110</v>
      </c>
      <c r="C111" s="3">
        <v>62</v>
      </c>
      <c r="D111" s="3" t="s">
        <v>33</v>
      </c>
      <c r="E111" s="3" t="s">
        <v>35</v>
      </c>
      <c r="F111" s="3" t="s">
        <v>35</v>
      </c>
      <c r="G111" s="10">
        <v>25</v>
      </c>
      <c r="H111" s="7" t="s">
        <v>36</v>
      </c>
      <c r="I111" s="13" t="s">
        <v>36</v>
      </c>
      <c r="J111" s="3" t="s">
        <v>34</v>
      </c>
      <c r="K111" s="3" t="s">
        <v>36</v>
      </c>
      <c r="L111" s="7">
        <v>0.25629999999999997</v>
      </c>
      <c r="M111" s="7">
        <v>0.25230000000000002</v>
      </c>
      <c r="N111" s="3" t="s">
        <v>34</v>
      </c>
      <c r="O111" s="3" t="s">
        <v>34</v>
      </c>
      <c r="P111" s="3" t="s">
        <v>34</v>
      </c>
      <c r="Q111" s="3" t="s">
        <v>34</v>
      </c>
      <c r="R111" s="7" t="s">
        <v>36</v>
      </c>
      <c r="S111" s="7" t="s">
        <v>36</v>
      </c>
      <c r="T111" s="7" t="s">
        <v>36</v>
      </c>
      <c r="U111" s="7" t="s">
        <v>36</v>
      </c>
    </row>
    <row r="112" spans="1:21" hidden="1" x14ac:dyDescent="0.2">
      <c r="A112" s="3" t="s">
        <v>119</v>
      </c>
      <c r="B112" s="3" t="s">
        <v>120</v>
      </c>
      <c r="C112" s="3">
        <v>81</v>
      </c>
      <c r="D112" s="3" t="s">
        <v>33</v>
      </c>
      <c r="E112" s="3" t="s">
        <v>35</v>
      </c>
      <c r="F112" s="3" t="s">
        <v>35</v>
      </c>
      <c r="G112" s="10">
        <v>25</v>
      </c>
      <c r="H112" s="7" t="s">
        <v>36</v>
      </c>
      <c r="I112" s="13" t="s">
        <v>36</v>
      </c>
      <c r="J112" s="3" t="s">
        <v>34</v>
      </c>
      <c r="K112" s="3" t="s">
        <v>36</v>
      </c>
      <c r="L112" s="7">
        <v>0.27800000000000002</v>
      </c>
      <c r="M112" s="7">
        <v>0.27400000000000002</v>
      </c>
      <c r="N112" s="3" t="s">
        <v>35</v>
      </c>
      <c r="O112" s="3" t="s">
        <v>34</v>
      </c>
      <c r="P112" s="3" t="s">
        <v>34</v>
      </c>
      <c r="Q112" s="3" t="s">
        <v>34</v>
      </c>
      <c r="R112" s="7" t="s">
        <v>36</v>
      </c>
      <c r="S112" s="7" t="s">
        <v>36</v>
      </c>
      <c r="T112" s="7" t="s">
        <v>36</v>
      </c>
      <c r="U112" s="7" t="s">
        <v>36</v>
      </c>
    </row>
    <row r="113" spans="1:21" hidden="1" x14ac:dyDescent="0.2">
      <c r="A113" s="3" t="s">
        <v>123</v>
      </c>
      <c r="B113" s="3" t="s">
        <v>124</v>
      </c>
      <c r="C113" s="3">
        <v>82</v>
      </c>
      <c r="D113" s="3" t="s">
        <v>33</v>
      </c>
      <c r="E113" s="3" t="s">
        <v>35</v>
      </c>
      <c r="F113" s="3" t="s">
        <v>35</v>
      </c>
      <c r="G113" s="10">
        <v>25</v>
      </c>
      <c r="H113" s="7" t="s">
        <v>36</v>
      </c>
      <c r="I113" s="13" t="s">
        <v>36</v>
      </c>
      <c r="J113" s="3" t="s">
        <v>34</v>
      </c>
      <c r="K113" s="3" t="s">
        <v>36</v>
      </c>
      <c r="L113" s="7">
        <v>0.12870000000000001</v>
      </c>
      <c r="M113" s="7">
        <v>0.12470000000000001</v>
      </c>
      <c r="N113" s="3" t="s">
        <v>34</v>
      </c>
      <c r="O113" s="3" t="s">
        <v>34</v>
      </c>
      <c r="P113" s="3" t="s">
        <v>34</v>
      </c>
      <c r="Q113" s="3" t="s">
        <v>34</v>
      </c>
      <c r="R113" s="7" t="s">
        <v>36</v>
      </c>
      <c r="S113" s="7" t="s">
        <v>36</v>
      </c>
      <c r="T113" s="7" t="s">
        <v>36</v>
      </c>
      <c r="U113" s="7" t="s">
        <v>36</v>
      </c>
    </row>
    <row r="114" spans="1:21" hidden="1" x14ac:dyDescent="0.2">
      <c r="A114" s="3" t="s">
        <v>143</v>
      </c>
      <c r="B114" s="3" t="s">
        <v>144</v>
      </c>
      <c r="C114" s="3">
        <v>60</v>
      </c>
      <c r="D114" s="3" t="s">
        <v>33</v>
      </c>
      <c r="E114" s="3" t="s">
        <v>35</v>
      </c>
      <c r="F114" s="3" t="s">
        <v>35</v>
      </c>
      <c r="G114" s="10">
        <v>25</v>
      </c>
      <c r="H114" s="7" t="s">
        <v>36</v>
      </c>
      <c r="I114" s="13" t="s">
        <v>36</v>
      </c>
      <c r="J114" s="3" t="s">
        <v>34</v>
      </c>
      <c r="K114" s="3" t="s">
        <v>36</v>
      </c>
      <c r="L114" s="7">
        <v>0.15870000000000001</v>
      </c>
      <c r="M114" s="7">
        <v>0.1547</v>
      </c>
      <c r="N114" s="3" t="s">
        <v>34</v>
      </c>
      <c r="O114" s="3" t="s">
        <v>34</v>
      </c>
      <c r="P114" s="3" t="s">
        <v>34</v>
      </c>
      <c r="Q114" s="3" t="s">
        <v>34</v>
      </c>
      <c r="R114" s="7" t="s">
        <v>36</v>
      </c>
      <c r="S114" s="7" t="s">
        <v>36</v>
      </c>
      <c r="T114" s="7" t="s">
        <v>36</v>
      </c>
      <c r="U114" s="7" t="s">
        <v>36</v>
      </c>
    </row>
    <row r="115" spans="1:21" hidden="1" x14ac:dyDescent="0.2">
      <c r="A115" s="3" t="s">
        <v>153</v>
      </c>
      <c r="B115" s="3" t="s">
        <v>154</v>
      </c>
      <c r="C115" s="3">
        <v>47</v>
      </c>
      <c r="D115" s="3" t="s">
        <v>33</v>
      </c>
      <c r="E115" s="3" t="s">
        <v>35</v>
      </c>
      <c r="F115" s="3" t="s">
        <v>35</v>
      </c>
      <c r="G115" s="10">
        <v>25</v>
      </c>
      <c r="H115" s="7" t="s">
        <v>36</v>
      </c>
      <c r="I115" s="13" t="s">
        <v>36</v>
      </c>
      <c r="J115" s="3" t="s">
        <v>34</v>
      </c>
      <c r="K115" s="3" t="s">
        <v>36</v>
      </c>
      <c r="L115" s="7">
        <v>6.3899999999999998E-2</v>
      </c>
      <c r="M115" s="7">
        <v>5.9900000000000002E-2</v>
      </c>
      <c r="N115" s="3" t="s">
        <v>34</v>
      </c>
      <c r="O115" s="3" t="s">
        <v>34</v>
      </c>
      <c r="P115" s="3" t="s">
        <v>34</v>
      </c>
      <c r="Q115" s="3" t="s">
        <v>34</v>
      </c>
      <c r="R115" s="7" t="s">
        <v>36</v>
      </c>
      <c r="S115" s="7" t="s">
        <v>36</v>
      </c>
      <c r="T115" s="7" t="s">
        <v>36</v>
      </c>
      <c r="U115" s="7" t="s">
        <v>36</v>
      </c>
    </row>
    <row r="116" spans="1:21" hidden="1" x14ac:dyDescent="0.2">
      <c r="A116" s="3" t="s">
        <v>161</v>
      </c>
      <c r="B116" s="3" t="s">
        <v>162</v>
      </c>
      <c r="C116" s="3">
        <v>63</v>
      </c>
      <c r="D116" s="3" t="s">
        <v>33</v>
      </c>
      <c r="E116" s="3" t="s">
        <v>35</v>
      </c>
      <c r="F116" s="3" t="s">
        <v>35</v>
      </c>
      <c r="G116" s="10">
        <v>25</v>
      </c>
      <c r="H116" s="7" t="s">
        <v>36</v>
      </c>
      <c r="I116" s="13" t="s">
        <v>36</v>
      </c>
      <c r="J116" s="3" t="s">
        <v>34</v>
      </c>
      <c r="K116" s="3" t="s">
        <v>36</v>
      </c>
      <c r="L116" s="7">
        <v>0.379</v>
      </c>
      <c r="M116" s="7">
        <v>0.375</v>
      </c>
      <c r="N116" s="3" t="s">
        <v>34</v>
      </c>
      <c r="O116" s="3" t="s">
        <v>34</v>
      </c>
      <c r="P116" s="3" t="s">
        <v>34</v>
      </c>
      <c r="Q116" s="3" t="s">
        <v>34</v>
      </c>
      <c r="R116" s="7">
        <v>0.33450000000000002</v>
      </c>
      <c r="S116" s="7">
        <v>0.379</v>
      </c>
      <c r="T116" s="7">
        <v>0.33050000000000002</v>
      </c>
      <c r="U116" s="7">
        <v>0.375</v>
      </c>
    </row>
    <row r="117" spans="1:21" hidden="1" x14ac:dyDescent="0.2">
      <c r="A117" s="3" t="s">
        <v>167</v>
      </c>
      <c r="B117" s="3" t="s">
        <v>168</v>
      </c>
      <c r="C117" s="3">
        <v>351</v>
      </c>
      <c r="D117" s="3" t="s">
        <v>33</v>
      </c>
      <c r="E117" s="3" t="s">
        <v>35</v>
      </c>
      <c r="F117" s="3" t="s">
        <v>35</v>
      </c>
      <c r="G117" s="10">
        <v>25</v>
      </c>
      <c r="H117" s="7" t="s">
        <v>36</v>
      </c>
      <c r="I117" s="13" t="s">
        <v>36</v>
      </c>
      <c r="J117" s="3" t="s">
        <v>34</v>
      </c>
      <c r="K117" s="3" t="s">
        <v>36</v>
      </c>
      <c r="L117" s="7">
        <v>0.36899999999999999</v>
      </c>
      <c r="M117" s="7">
        <v>0.36499999999999999</v>
      </c>
      <c r="N117" s="3" t="s">
        <v>34</v>
      </c>
      <c r="O117" s="3" t="s">
        <v>34</v>
      </c>
      <c r="P117" s="3" t="s">
        <v>34</v>
      </c>
      <c r="Q117" s="3" t="s">
        <v>34</v>
      </c>
      <c r="R117" s="7">
        <v>4.82E-2</v>
      </c>
      <c r="S117" s="7">
        <v>0.36899999999999999</v>
      </c>
      <c r="T117" s="7">
        <v>4.4200000000000003E-2</v>
      </c>
      <c r="U117" s="7">
        <v>0.36499999999999999</v>
      </c>
    </row>
    <row r="118" spans="1:21" hidden="1" x14ac:dyDescent="0.2">
      <c r="A118" s="3" t="s">
        <v>169</v>
      </c>
      <c r="B118" s="3" t="s">
        <v>170</v>
      </c>
      <c r="C118" s="3">
        <v>40</v>
      </c>
      <c r="D118" s="3" t="s">
        <v>33</v>
      </c>
      <c r="E118" s="3" t="s">
        <v>35</v>
      </c>
      <c r="F118" s="3" t="s">
        <v>35</v>
      </c>
      <c r="G118" s="10">
        <v>25</v>
      </c>
      <c r="H118" s="7" t="s">
        <v>36</v>
      </c>
      <c r="I118" s="13" t="s">
        <v>36</v>
      </c>
      <c r="J118" s="3" t="s">
        <v>34</v>
      </c>
      <c r="K118" s="3" t="s">
        <v>36</v>
      </c>
      <c r="L118" s="7">
        <v>0.1918</v>
      </c>
      <c r="M118" s="7">
        <v>0.18779999999999999</v>
      </c>
      <c r="N118" s="3" t="s">
        <v>34</v>
      </c>
      <c r="O118" s="3" t="s">
        <v>34</v>
      </c>
      <c r="P118" s="3" t="s">
        <v>34</v>
      </c>
      <c r="Q118" s="3" t="s">
        <v>34</v>
      </c>
      <c r="R118" s="7">
        <v>0.11409999999999999</v>
      </c>
      <c r="S118" s="7">
        <v>0.1918</v>
      </c>
      <c r="T118" s="7">
        <v>0.1101</v>
      </c>
      <c r="U118" s="7">
        <v>0.18779999999999999</v>
      </c>
    </row>
    <row r="119" spans="1:21" hidden="1" x14ac:dyDescent="0.2">
      <c r="A119" s="3" t="s">
        <v>175</v>
      </c>
      <c r="B119" s="3" t="s">
        <v>176</v>
      </c>
      <c r="C119" s="3">
        <v>46</v>
      </c>
      <c r="D119" s="3" t="s">
        <v>33</v>
      </c>
      <c r="E119" s="3" t="s">
        <v>35</v>
      </c>
      <c r="F119" s="3" t="s">
        <v>35</v>
      </c>
      <c r="G119" s="10">
        <v>25</v>
      </c>
      <c r="H119" s="7" t="s">
        <v>36</v>
      </c>
      <c r="I119" s="13" t="s">
        <v>36</v>
      </c>
      <c r="J119" s="3" t="s">
        <v>34</v>
      </c>
      <c r="K119" s="3" t="s">
        <v>36</v>
      </c>
      <c r="L119" s="7">
        <v>0.152</v>
      </c>
      <c r="M119" s="7">
        <v>0.14799999999999999</v>
      </c>
      <c r="N119" s="3" t="s">
        <v>34</v>
      </c>
      <c r="O119" s="3" t="s">
        <v>34</v>
      </c>
      <c r="P119" s="3" t="s">
        <v>34</v>
      </c>
      <c r="Q119" s="3" t="s">
        <v>34</v>
      </c>
      <c r="R119" s="7">
        <v>2.9000000000000001E-2</v>
      </c>
      <c r="S119" s="7">
        <v>0.152</v>
      </c>
      <c r="T119" s="7">
        <v>2.5000000000000001E-2</v>
      </c>
      <c r="U119" s="7">
        <v>0.14799999999999999</v>
      </c>
    </row>
    <row r="120" spans="1:21" hidden="1" x14ac:dyDescent="0.2">
      <c r="A120" s="3" t="s">
        <v>181</v>
      </c>
      <c r="B120" s="3" t="s">
        <v>182</v>
      </c>
      <c r="C120" s="3">
        <v>421</v>
      </c>
      <c r="D120" s="3" t="s">
        <v>33</v>
      </c>
      <c r="E120" s="3" t="s">
        <v>35</v>
      </c>
      <c r="F120" s="3" t="s">
        <v>35</v>
      </c>
      <c r="G120" s="10">
        <v>25</v>
      </c>
      <c r="H120" s="7" t="s">
        <v>36</v>
      </c>
      <c r="I120" s="13" t="s">
        <v>36</v>
      </c>
      <c r="J120" s="3" t="s">
        <v>34</v>
      </c>
      <c r="K120" s="3" t="s">
        <v>36</v>
      </c>
      <c r="L120" s="7">
        <v>0.32890000000000003</v>
      </c>
      <c r="M120" s="7">
        <v>0.32490000000000002</v>
      </c>
      <c r="N120" s="3" t="s">
        <v>34</v>
      </c>
      <c r="O120" s="3" t="s">
        <v>34</v>
      </c>
      <c r="P120" s="3" t="s">
        <v>34</v>
      </c>
      <c r="Q120" s="3" t="s">
        <v>34</v>
      </c>
      <c r="R120" s="7">
        <v>0.11509999999999999</v>
      </c>
      <c r="S120" s="7">
        <v>0.32890000000000003</v>
      </c>
      <c r="T120" s="7">
        <v>0.1111</v>
      </c>
      <c r="U120" s="7">
        <v>0.32490000000000002</v>
      </c>
    </row>
    <row r="121" spans="1:21" hidden="1" x14ac:dyDescent="0.2">
      <c r="A121" s="3" t="s">
        <v>185</v>
      </c>
      <c r="B121" s="3" t="s">
        <v>186</v>
      </c>
      <c r="C121" s="3">
        <v>66</v>
      </c>
      <c r="D121" s="3" t="s">
        <v>39</v>
      </c>
      <c r="E121" s="3" t="s">
        <v>35</v>
      </c>
      <c r="F121" s="3" t="s">
        <v>35</v>
      </c>
      <c r="G121" s="10">
        <v>25</v>
      </c>
      <c r="H121" s="7" t="s">
        <v>36</v>
      </c>
      <c r="I121" s="13" t="s">
        <v>36</v>
      </c>
      <c r="J121" s="3" t="s">
        <v>35</v>
      </c>
      <c r="K121" s="3" t="s">
        <v>36</v>
      </c>
      <c r="L121" s="7">
        <v>0.01</v>
      </c>
      <c r="M121" s="7">
        <v>6.0000000000000001E-3</v>
      </c>
      <c r="N121" s="3" t="s">
        <v>35</v>
      </c>
      <c r="O121" s="3" t="s">
        <v>34</v>
      </c>
      <c r="P121" s="3" t="s">
        <v>34</v>
      </c>
      <c r="Q121" s="3" t="s">
        <v>34</v>
      </c>
      <c r="R121" s="7" t="s">
        <v>36</v>
      </c>
      <c r="S121" s="7" t="s">
        <v>36</v>
      </c>
      <c r="T121" s="7" t="s">
        <v>36</v>
      </c>
      <c r="U121" s="7" t="s">
        <v>36</v>
      </c>
    </row>
    <row r="122" spans="1:21" hidden="1" x14ac:dyDescent="0.2">
      <c r="A122" s="3" t="s">
        <v>185</v>
      </c>
      <c r="B122" s="3" t="s">
        <v>186</v>
      </c>
      <c r="C122" s="3">
        <v>66</v>
      </c>
      <c r="D122" s="3" t="s">
        <v>33</v>
      </c>
      <c r="E122" s="3" t="s">
        <v>35</v>
      </c>
      <c r="F122" s="3" t="s">
        <v>35</v>
      </c>
      <c r="G122" s="10">
        <v>25</v>
      </c>
      <c r="H122" s="7" t="s">
        <v>36</v>
      </c>
      <c r="I122" s="13" t="s">
        <v>36</v>
      </c>
      <c r="J122" s="3" t="s">
        <v>34</v>
      </c>
      <c r="K122" s="3" t="s">
        <v>36</v>
      </c>
      <c r="L122" s="7">
        <v>0.23769999999999999</v>
      </c>
      <c r="M122" s="7">
        <v>0.23369999999999999</v>
      </c>
      <c r="N122" s="3" t="s">
        <v>34</v>
      </c>
      <c r="O122" s="3" t="s">
        <v>34</v>
      </c>
      <c r="P122" s="3" t="s">
        <v>34</v>
      </c>
      <c r="Q122" s="3" t="s">
        <v>34</v>
      </c>
      <c r="R122" s="7" t="s">
        <v>36</v>
      </c>
      <c r="S122" s="7" t="s">
        <v>36</v>
      </c>
      <c r="T122" s="7" t="s">
        <v>36</v>
      </c>
      <c r="U122" s="7" t="s">
        <v>36</v>
      </c>
    </row>
    <row r="123" spans="1:21" hidden="1" x14ac:dyDescent="0.2">
      <c r="A123" s="3" t="s">
        <v>191</v>
      </c>
      <c r="B123" s="3" t="s">
        <v>192</v>
      </c>
      <c r="C123" s="3">
        <v>886</v>
      </c>
      <c r="D123" s="3" t="s">
        <v>33</v>
      </c>
      <c r="E123" s="3" t="s">
        <v>35</v>
      </c>
      <c r="F123" s="3" t="s">
        <v>35</v>
      </c>
      <c r="G123" s="10">
        <v>25</v>
      </c>
      <c r="H123" s="7" t="s">
        <v>36</v>
      </c>
      <c r="I123" s="13" t="s">
        <v>36</v>
      </c>
      <c r="J123" s="3" t="s">
        <v>34</v>
      </c>
      <c r="K123" s="3" t="s">
        <v>36</v>
      </c>
      <c r="L123" s="7">
        <v>0.27179999999999999</v>
      </c>
      <c r="M123" s="7">
        <v>0.26779999999999998</v>
      </c>
      <c r="N123" s="3" t="s">
        <v>34</v>
      </c>
      <c r="O123" s="3" t="s">
        <v>34</v>
      </c>
      <c r="P123" s="3" t="s">
        <v>34</v>
      </c>
      <c r="Q123" s="3" t="s">
        <v>34</v>
      </c>
      <c r="R123" s="7" t="s">
        <v>36</v>
      </c>
      <c r="S123" s="7" t="s">
        <v>36</v>
      </c>
      <c r="T123" s="7" t="s">
        <v>36</v>
      </c>
      <c r="U123" s="7" t="s">
        <v>36</v>
      </c>
    </row>
    <row r="124" spans="1:21" hidden="1" x14ac:dyDescent="0.2">
      <c r="A124" s="3" t="s">
        <v>195</v>
      </c>
      <c r="B124" s="3" t="s">
        <v>196</v>
      </c>
      <c r="C124" s="3">
        <v>256</v>
      </c>
      <c r="D124" s="3" t="s">
        <v>33</v>
      </c>
      <c r="E124" s="3" t="s">
        <v>35</v>
      </c>
      <c r="F124" s="3" t="s">
        <v>35</v>
      </c>
      <c r="G124" s="10">
        <v>25</v>
      </c>
      <c r="H124" s="7" t="s">
        <v>36</v>
      </c>
      <c r="I124" s="13" t="s">
        <v>36</v>
      </c>
      <c r="J124" s="3" t="s">
        <v>34</v>
      </c>
      <c r="K124" s="3" t="s">
        <v>36</v>
      </c>
      <c r="L124" s="7">
        <v>0.24210000000000001</v>
      </c>
      <c r="M124" s="7">
        <v>0.23810000000000001</v>
      </c>
      <c r="N124" s="3" t="s">
        <v>34</v>
      </c>
      <c r="O124" s="3" t="s">
        <v>34</v>
      </c>
      <c r="P124" s="3" t="s">
        <v>34</v>
      </c>
      <c r="Q124" s="3" t="s">
        <v>34</v>
      </c>
      <c r="R124" s="7" t="s">
        <v>36</v>
      </c>
      <c r="S124" s="7" t="s">
        <v>36</v>
      </c>
      <c r="T124" s="7" t="s">
        <v>36</v>
      </c>
      <c r="U124" s="7" t="s">
        <v>36</v>
      </c>
    </row>
    <row r="125" spans="1:21" hidden="1" x14ac:dyDescent="0.2">
      <c r="A125" s="3" t="s">
        <v>203</v>
      </c>
      <c r="B125" s="3" t="s">
        <v>204</v>
      </c>
      <c r="C125" s="3">
        <v>27</v>
      </c>
      <c r="D125" s="3" t="s">
        <v>33</v>
      </c>
      <c r="E125" s="3" t="s">
        <v>35</v>
      </c>
      <c r="F125" s="3" t="s">
        <v>35</v>
      </c>
      <c r="G125" s="10">
        <v>25</v>
      </c>
      <c r="H125" s="7" t="s">
        <v>36</v>
      </c>
      <c r="I125" s="13" t="s">
        <v>36</v>
      </c>
      <c r="J125" s="3" t="s">
        <v>34</v>
      </c>
      <c r="K125" s="3" t="s">
        <v>36</v>
      </c>
      <c r="L125" s="7">
        <v>8.4400000000000003E-2</v>
      </c>
      <c r="M125" s="7">
        <v>8.0399999999999999E-2</v>
      </c>
      <c r="N125" s="3" t="s">
        <v>34</v>
      </c>
      <c r="O125" s="3" t="s">
        <v>34</v>
      </c>
      <c r="P125" s="3" t="s">
        <v>34</v>
      </c>
      <c r="Q125" s="3" t="s">
        <v>34</v>
      </c>
      <c r="R125" s="7" t="s">
        <v>36</v>
      </c>
      <c r="S125" s="7" t="s">
        <v>36</v>
      </c>
      <c r="T125" s="7" t="s">
        <v>36</v>
      </c>
      <c r="U125" s="7" t="s">
        <v>36</v>
      </c>
    </row>
    <row r="126" spans="1:21" hidden="1" x14ac:dyDescent="0.2">
      <c r="A126" s="3" t="s">
        <v>47</v>
      </c>
      <c r="B126" s="3" t="s">
        <v>48</v>
      </c>
      <c r="C126" s="3">
        <v>1</v>
      </c>
      <c r="D126" s="3" t="s">
        <v>39</v>
      </c>
      <c r="E126" s="3" t="s">
        <v>35</v>
      </c>
      <c r="F126" s="3" t="s">
        <v>35</v>
      </c>
      <c r="G126" s="10">
        <v>27</v>
      </c>
      <c r="H126" s="7" t="s">
        <v>36</v>
      </c>
      <c r="I126" s="13" t="s">
        <v>36</v>
      </c>
      <c r="J126" s="3" t="s">
        <v>34</v>
      </c>
      <c r="K126" s="3" t="s">
        <v>36</v>
      </c>
      <c r="L126" s="7">
        <v>2.9000000000000001E-2</v>
      </c>
      <c r="M126" s="7">
        <v>2.5000000000000001E-2</v>
      </c>
      <c r="N126" s="3" t="s">
        <v>35</v>
      </c>
      <c r="O126" s="3" t="s">
        <v>35</v>
      </c>
      <c r="P126" s="3" t="s">
        <v>34</v>
      </c>
      <c r="Q126" s="3" t="s">
        <v>34</v>
      </c>
      <c r="R126" s="7" t="s">
        <v>36</v>
      </c>
      <c r="S126" s="7" t="s">
        <v>36</v>
      </c>
      <c r="T126" s="7" t="s">
        <v>36</v>
      </c>
      <c r="U126" s="7" t="s">
        <v>36</v>
      </c>
    </row>
    <row r="127" spans="1:21" hidden="1" x14ac:dyDescent="0.2">
      <c r="A127" s="3" t="s">
        <v>53</v>
      </c>
      <c r="B127" s="3" t="s">
        <v>54</v>
      </c>
      <c r="C127" s="3">
        <v>229</v>
      </c>
      <c r="D127" s="3" t="s">
        <v>42</v>
      </c>
      <c r="E127" s="3" t="s">
        <v>35</v>
      </c>
      <c r="F127" s="3" t="s">
        <v>35</v>
      </c>
      <c r="G127" s="10">
        <v>27</v>
      </c>
      <c r="H127" s="7" t="s">
        <v>36</v>
      </c>
      <c r="I127" s="13" t="s">
        <v>36</v>
      </c>
      <c r="J127" s="3" t="s">
        <v>35</v>
      </c>
      <c r="K127" s="3" t="s">
        <v>36</v>
      </c>
      <c r="L127" s="7">
        <v>0.129</v>
      </c>
      <c r="M127" s="7">
        <v>0.125</v>
      </c>
      <c r="N127" s="3" t="s">
        <v>35</v>
      </c>
      <c r="O127" s="3" t="s">
        <v>35</v>
      </c>
      <c r="P127" s="3" t="s">
        <v>34</v>
      </c>
      <c r="Q127" s="3" t="s">
        <v>34</v>
      </c>
      <c r="R127" s="7" t="s">
        <v>36</v>
      </c>
      <c r="S127" s="7" t="s">
        <v>36</v>
      </c>
      <c r="T127" s="7" t="s">
        <v>36</v>
      </c>
      <c r="U127" s="7" t="s">
        <v>36</v>
      </c>
    </row>
    <row r="128" spans="1:21" hidden="1" x14ac:dyDescent="0.2">
      <c r="A128" s="3" t="s">
        <v>93</v>
      </c>
      <c r="B128" s="3" t="s">
        <v>94</v>
      </c>
      <c r="C128" s="3">
        <v>1473</v>
      </c>
      <c r="D128" s="3" t="s">
        <v>39</v>
      </c>
      <c r="E128" s="3" t="s">
        <v>35</v>
      </c>
      <c r="F128" s="3" t="s">
        <v>35</v>
      </c>
      <c r="G128" s="10">
        <v>27</v>
      </c>
      <c r="H128" s="7" t="s">
        <v>36</v>
      </c>
      <c r="I128" s="13" t="s">
        <v>36</v>
      </c>
      <c r="J128" s="3" t="s">
        <v>35</v>
      </c>
      <c r="K128" s="3" t="s">
        <v>36</v>
      </c>
      <c r="L128" s="7">
        <v>0.01</v>
      </c>
      <c r="M128" s="7">
        <v>6.0000000000000001E-3</v>
      </c>
      <c r="N128" s="3" t="s">
        <v>35</v>
      </c>
      <c r="O128" s="3" t="s">
        <v>35</v>
      </c>
      <c r="P128" s="3" t="s">
        <v>34</v>
      </c>
      <c r="Q128" s="3" t="s">
        <v>34</v>
      </c>
      <c r="R128" s="7" t="s">
        <v>36</v>
      </c>
      <c r="S128" s="7" t="s">
        <v>36</v>
      </c>
      <c r="T128" s="7" t="s">
        <v>36</v>
      </c>
      <c r="U128" s="7" t="s">
        <v>36</v>
      </c>
    </row>
    <row r="129" spans="1:21" hidden="1" x14ac:dyDescent="0.2">
      <c r="A129" s="3" t="s">
        <v>97</v>
      </c>
      <c r="B129" s="3" t="s">
        <v>98</v>
      </c>
      <c r="C129" s="3">
        <v>233</v>
      </c>
      <c r="D129" s="3" t="s">
        <v>42</v>
      </c>
      <c r="E129" s="3" t="s">
        <v>35</v>
      </c>
      <c r="F129" s="3" t="s">
        <v>35</v>
      </c>
      <c r="G129" s="10">
        <v>27</v>
      </c>
      <c r="H129" s="7" t="s">
        <v>36</v>
      </c>
      <c r="I129" s="13" t="s">
        <v>36</v>
      </c>
      <c r="J129" s="3" t="s">
        <v>35</v>
      </c>
      <c r="K129" s="3" t="s">
        <v>36</v>
      </c>
      <c r="L129" s="7">
        <v>0.129</v>
      </c>
      <c r="M129" s="7">
        <v>0.125</v>
      </c>
      <c r="N129" s="3" t="s">
        <v>35</v>
      </c>
      <c r="O129" s="3" t="s">
        <v>35</v>
      </c>
      <c r="P129" s="3" t="s">
        <v>34</v>
      </c>
      <c r="Q129" s="3" t="s">
        <v>34</v>
      </c>
      <c r="R129" s="7" t="s">
        <v>36</v>
      </c>
      <c r="S129" s="7" t="s">
        <v>36</v>
      </c>
      <c r="T129" s="7" t="s">
        <v>36</v>
      </c>
      <c r="U129" s="7" t="s">
        <v>36</v>
      </c>
    </row>
    <row r="130" spans="1:21" hidden="1" x14ac:dyDescent="0.2">
      <c r="A130" s="3" t="s">
        <v>99</v>
      </c>
      <c r="B130" s="3" t="s">
        <v>100</v>
      </c>
      <c r="C130" s="3">
        <v>224</v>
      </c>
      <c r="D130" s="3" t="s">
        <v>42</v>
      </c>
      <c r="E130" s="3" t="s">
        <v>35</v>
      </c>
      <c r="F130" s="3" t="s">
        <v>35</v>
      </c>
      <c r="G130" s="10">
        <v>27</v>
      </c>
      <c r="H130" s="7" t="s">
        <v>36</v>
      </c>
      <c r="I130" s="13" t="s">
        <v>36</v>
      </c>
      <c r="J130" s="3" t="s">
        <v>35</v>
      </c>
      <c r="K130" s="3" t="s">
        <v>36</v>
      </c>
      <c r="L130" s="7">
        <v>0.129</v>
      </c>
      <c r="M130" s="7">
        <v>0.125</v>
      </c>
      <c r="N130" s="3" t="s">
        <v>34</v>
      </c>
      <c r="O130" s="3" t="s">
        <v>35</v>
      </c>
      <c r="P130" s="3" t="s">
        <v>34</v>
      </c>
      <c r="Q130" s="3" t="s">
        <v>34</v>
      </c>
      <c r="R130" s="7" t="s">
        <v>36</v>
      </c>
      <c r="S130" s="7" t="s">
        <v>36</v>
      </c>
      <c r="T130" s="7" t="s">
        <v>36</v>
      </c>
      <c r="U130" s="7" t="s">
        <v>36</v>
      </c>
    </row>
    <row r="131" spans="1:21" hidden="1" x14ac:dyDescent="0.2">
      <c r="A131" s="3" t="s">
        <v>117</v>
      </c>
      <c r="B131" s="3" t="s">
        <v>118</v>
      </c>
      <c r="C131" s="3">
        <v>1876</v>
      </c>
      <c r="D131" s="3" t="s">
        <v>39</v>
      </c>
      <c r="E131" s="3" t="s">
        <v>35</v>
      </c>
      <c r="F131" s="3" t="s">
        <v>35</v>
      </c>
      <c r="G131" s="10">
        <v>27</v>
      </c>
      <c r="H131" s="7" t="s">
        <v>36</v>
      </c>
      <c r="I131" s="13" t="s">
        <v>36</v>
      </c>
      <c r="J131" s="3" t="s">
        <v>35</v>
      </c>
      <c r="K131" s="3" t="s">
        <v>36</v>
      </c>
      <c r="L131" s="7">
        <v>0.01</v>
      </c>
      <c r="M131" s="7">
        <v>6.0000000000000001E-3</v>
      </c>
      <c r="N131" s="3" t="s">
        <v>35</v>
      </c>
      <c r="O131" s="3" t="s">
        <v>35</v>
      </c>
      <c r="P131" s="3" t="s">
        <v>34</v>
      </c>
      <c r="Q131" s="3" t="s">
        <v>34</v>
      </c>
      <c r="R131" s="7" t="s">
        <v>36</v>
      </c>
      <c r="S131" s="7" t="s">
        <v>36</v>
      </c>
      <c r="T131" s="7" t="s">
        <v>36</v>
      </c>
      <c r="U131" s="7" t="s">
        <v>36</v>
      </c>
    </row>
    <row r="132" spans="1:21" hidden="1" x14ac:dyDescent="0.2">
      <c r="A132" s="3" t="s">
        <v>189</v>
      </c>
      <c r="B132" s="3" t="s">
        <v>190</v>
      </c>
      <c r="C132" s="3">
        <v>1868</v>
      </c>
      <c r="D132" s="3" t="s">
        <v>39</v>
      </c>
      <c r="E132" s="3" t="s">
        <v>35</v>
      </c>
      <c r="F132" s="3" t="s">
        <v>35</v>
      </c>
      <c r="G132" s="10">
        <v>27</v>
      </c>
      <c r="H132" s="7" t="s">
        <v>36</v>
      </c>
      <c r="I132" s="13" t="s">
        <v>36</v>
      </c>
      <c r="J132" s="3" t="s">
        <v>35</v>
      </c>
      <c r="K132" s="3" t="s">
        <v>36</v>
      </c>
      <c r="L132" s="7">
        <v>0.01</v>
      </c>
      <c r="M132" s="7">
        <v>6.0000000000000001E-3</v>
      </c>
      <c r="N132" s="3" t="s">
        <v>35</v>
      </c>
      <c r="O132" s="3" t="s">
        <v>35</v>
      </c>
      <c r="P132" s="3" t="s">
        <v>34</v>
      </c>
      <c r="Q132" s="3" t="s">
        <v>34</v>
      </c>
      <c r="R132" s="7" t="s">
        <v>36</v>
      </c>
      <c r="S132" s="7" t="s">
        <v>36</v>
      </c>
      <c r="T132" s="7" t="s">
        <v>36</v>
      </c>
      <c r="U132" s="7" t="s">
        <v>36</v>
      </c>
    </row>
    <row r="133" spans="1:21" hidden="1" x14ac:dyDescent="0.2">
      <c r="A133" s="3" t="s">
        <v>125</v>
      </c>
      <c r="B133" s="3" t="s">
        <v>126</v>
      </c>
      <c r="C133" s="3">
        <v>1345</v>
      </c>
      <c r="D133" s="3" t="s">
        <v>39</v>
      </c>
      <c r="E133" s="3" t="s">
        <v>35</v>
      </c>
      <c r="F133" s="3" t="s">
        <v>35</v>
      </c>
      <c r="G133" s="10">
        <v>29</v>
      </c>
      <c r="H133" s="7" t="s">
        <v>36</v>
      </c>
      <c r="I133" s="13" t="s">
        <v>36</v>
      </c>
      <c r="J133" s="3" t="s">
        <v>35</v>
      </c>
      <c r="K133" s="3" t="s">
        <v>36</v>
      </c>
      <c r="L133" s="7">
        <v>2.9000000000000001E-2</v>
      </c>
      <c r="M133" s="7">
        <v>2.5000000000000001E-2</v>
      </c>
      <c r="N133" s="3" t="s">
        <v>35</v>
      </c>
      <c r="O133" s="3" t="s">
        <v>35</v>
      </c>
      <c r="P133" s="3" t="s">
        <v>34</v>
      </c>
      <c r="Q133" s="3" t="s">
        <v>34</v>
      </c>
      <c r="R133" s="7" t="s">
        <v>36</v>
      </c>
      <c r="S133" s="7" t="s">
        <v>36</v>
      </c>
      <c r="T133" s="7" t="s">
        <v>36</v>
      </c>
      <c r="U133" s="7" t="s">
        <v>36</v>
      </c>
    </row>
    <row r="134" spans="1:21" hidden="1" x14ac:dyDescent="0.2">
      <c r="A134" s="3" t="s">
        <v>141</v>
      </c>
      <c r="B134" s="3" t="s">
        <v>142</v>
      </c>
      <c r="C134" s="3">
        <v>52</v>
      </c>
      <c r="D134" s="3" t="s">
        <v>33</v>
      </c>
      <c r="E134" s="3" t="s">
        <v>35</v>
      </c>
      <c r="F134" s="3" t="s">
        <v>35</v>
      </c>
      <c r="G134" s="10">
        <v>30</v>
      </c>
      <c r="H134" s="7" t="s">
        <v>36</v>
      </c>
      <c r="I134" s="13" t="s">
        <v>36</v>
      </c>
      <c r="J134" s="3" t="s">
        <v>34</v>
      </c>
      <c r="K134" s="3" t="s">
        <v>36</v>
      </c>
      <c r="L134" s="7">
        <v>0.21609999999999999</v>
      </c>
      <c r="M134" s="7">
        <v>0.21210000000000001</v>
      </c>
      <c r="N134" s="3" t="s">
        <v>34</v>
      </c>
      <c r="O134" s="3" t="s">
        <v>34</v>
      </c>
      <c r="P134" s="3" t="s">
        <v>34</v>
      </c>
      <c r="Q134" s="3" t="s">
        <v>34</v>
      </c>
      <c r="R134" s="7" t="s">
        <v>36</v>
      </c>
      <c r="S134" s="7" t="s">
        <v>36</v>
      </c>
      <c r="T134" s="7" t="s">
        <v>36</v>
      </c>
      <c r="U134" s="7" t="s">
        <v>36</v>
      </c>
    </row>
    <row r="135" spans="1:21" hidden="1" x14ac:dyDescent="0.2">
      <c r="A135" s="3" t="s">
        <v>79</v>
      </c>
      <c r="B135" s="3" t="s">
        <v>80</v>
      </c>
      <c r="C135" s="3">
        <v>213</v>
      </c>
      <c r="D135" s="3" t="s">
        <v>39</v>
      </c>
      <c r="E135" s="3" t="s">
        <v>35</v>
      </c>
      <c r="F135" s="3" t="s">
        <v>35</v>
      </c>
      <c r="G135" s="10">
        <v>33</v>
      </c>
      <c r="H135" s="7" t="s">
        <v>36</v>
      </c>
      <c r="I135" s="13" t="s">
        <v>36</v>
      </c>
      <c r="J135" s="3" t="s">
        <v>35</v>
      </c>
      <c r="K135" s="3" t="s">
        <v>36</v>
      </c>
      <c r="L135" s="7">
        <v>0.224</v>
      </c>
      <c r="M135" s="7">
        <v>0.22</v>
      </c>
      <c r="N135" s="3" t="s">
        <v>35</v>
      </c>
      <c r="O135" s="3" t="s">
        <v>34</v>
      </c>
      <c r="P135" s="3" t="s">
        <v>34</v>
      </c>
      <c r="Q135" s="3" t="s">
        <v>34</v>
      </c>
      <c r="R135" s="7" t="s">
        <v>36</v>
      </c>
      <c r="S135" s="7" t="s">
        <v>36</v>
      </c>
      <c r="T135" s="7" t="s">
        <v>36</v>
      </c>
      <c r="U135" s="7" t="s">
        <v>36</v>
      </c>
    </row>
    <row r="136" spans="1:21" hidden="1" x14ac:dyDescent="0.2">
      <c r="A136" s="3" t="s">
        <v>79</v>
      </c>
      <c r="B136" s="3" t="s">
        <v>80</v>
      </c>
      <c r="C136" s="3">
        <v>213</v>
      </c>
      <c r="D136" s="3" t="s">
        <v>43</v>
      </c>
      <c r="E136" s="3" t="s">
        <v>35</v>
      </c>
      <c r="F136" s="3" t="s">
        <v>35</v>
      </c>
      <c r="G136" s="10">
        <v>33</v>
      </c>
      <c r="H136" s="7" t="s">
        <v>36</v>
      </c>
      <c r="I136" s="13" t="s">
        <v>36</v>
      </c>
      <c r="J136" s="3" t="s">
        <v>35</v>
      </c>
      <c r="K136" s="3" t="s">
        <v>36</v>
      </c>
      <c r="L136" s="7">
        <v>0.224</v>
      </c>
      <c r="M136" s="7">
        <v>0.22</v>
      </c>
      <c r="N136" s="3" t="s">
        <v>35</v>
      </c>
      <c r="O136" s="3" t="s">
        <v>34</v>
      </c>
      <c r="P136" s="3" t="s">
        <v>34</v>
      </c>
      <c r="Q136" s="3" t="s">
        <v>34</v>
      </c>
      <c r="R136" s="7" t="s">
        <v>36</v>
      </c>
      <c r="S136" s="7" t="s">
        <v>36</v>
      </c>
      <c r="T136" s="7" t="s">
        <v>36</v>
      </c>
      <c r="U136" s="7" t="s">
        <v>36</v>
      </c>
    </row>
    <row r="137" spans="1:21" hidden="1" x14ac:dyDescent="0.2">
      <c r="A137" s="3" t="s">
        <v>145</v>
      </c>
      <c r="B137" s="3" t="s">
        <v>146</v>
      </c>
      <c r="C137" s="3">
        <v>264</v>
      </c>
      <c r="D137" s="3" t="s">
        <v>39</v>
      </c>
      <c r="E137" s="3" t="s">
        <v>35</v>
      </c>
      <c r="F137" s="3" t="s">
        <v>35</v>
      </c>
      <c r="G137" s="10">
        <v>33</v>
      </c>
      <c r="H137" s="7" t="s">
        <v>36</v>
      </c>
      <c r="I137" s="13" t="s">
        <v>36</v>
      </c>
      <c r="J137" s="3" t="s">
        <v>34</v>
      </c>
      <c r="K137" s="3" t="s">
        <v>36</v>
      </c>
      <c r="L137" s="7">
        <v>0.10249999999999999</v>
      </c>
      <c r="M137" s="7">
        <v>9.8500000000000004E-2</v>
      </c>
      <c r="N137" s="3" t="s">
        <v>34</v>
      </c>
      <c r="O137" s="3" t="s">
        <v>35</v>
      </c>
      <c r="P137" s="3" t="s">
        <v>34</v>
      </c>
      <c r="Q137" s="3" t="s">
        <v>34</v>
      </c>
      <c r="R137" s="7" t="s">
        <v>36</v>
      </c>
      <c r="S137" s="7" t="s">
        <v>36</v>
      </c>
      <c r="T137" s="7" t="s">
        <v>36</v>
      </c>
      <c r="U137" s="7" t="s">
        <v>36</v>
      </c>
    </row>
    <row r="138" spans="1:21" hidden="1" x14ac:dyDescent="0.2">
      <c r="A138" s="3" t="s">
        <v>145</v>
      </c>
      <c r="B138" s="3" t="s">
        <v>146</v>
      </c>
      <c r="C138" s="3">
        <v>264</v>
      </c>
      <c r="D138" s="3" t="s">
        <v>43</v>
      </c>
      <c r="E138" s="3" t="s">
        <v>35</v>
      </c>
      <c r="F138" s="3" t="s">
        <v>35</v>
      </c>
      <c r="G138" s="10">
        <v>33</v>
      </c>
      <c r="H138" s="7" t="s">
        <v>36</v>
      </c>
      <c r="I138" s="13" t="s">
        <v>36</v>
      </c>
      <c r="J138" s="3" t="s">
        <v>34</v>
      </c>
      <c r="K138" s="3" t="s">
        <v>36</v>
      </c>
      <c r="L138" s="7">
        <v>0.10249999999999999</v>
      </c>
      <c r="M138" s="7">
        <v>9.8500000000000004E-2</v>
      </c>
      <c r="N138" s="3" t="s">
        <v>34</v>
      </c>
      <c r="O138" s="3" t="s">
        <v>35</v>
      </c>
      <c r="P138" s="3" t="s">
        <v>34</v>
      </c>
      <c r="Q138" s="3" t="s">
        <v>34</v>
      </c>
      <c r="R138" s="7" t="s">
        <v>36</v>
      </c>
      <c r="S138" s="7" t="s">
        <v>36</v>
      </c>
      <c r="T138" s="7" t="s">
        <v>36</v>
      </c>
      <c r="U138" s="7" t="s">
        <v>36</v>
      </c>
    </row>
    <row r="139" spans="1:21" hidden="1" x14ac:dyDescent="0.2">
      <c r="A139" s="3" t="s">
        <v>179</v>
      </c>
      <c r="B139" s="3" t="s">
        <v>180</v>
      </c>
      <c r="C139" s="3">
        <v>386</v>
      </c>
      <c r="D139" s="3" t="s">
        <v>42</v>
      </c>
      <c r="E139" s="3" t="s">
        <v>34</v>
      </c>
      <c r="F139" s="3" t="s">
        <v>35</v>
      </c>
      <c r="G139" s="10">
        <v>33</v>
      </c>
      <c r="H139" s="7">
        <v>0.06</v>
      </c>
      <c r="I139" s="13" t="s">
        <v>36</v>
      </c>
      <c r="J139" s="3" t="s">
        <v>36</v>
      </c>
      <c r="K139" s="3" t="s">
        <v>35</v>
      </c>
      <c r="L139" s="7" t="s">
        <v>36</v>
      </c>
      <c r="M139" s="7" t="s">
        <v>36</v>
      </c>
      <c r="N139" s="3" t="s">
        <v>34</v>
      </c>
      <c r="O139" s="3" t="s">
        <v>34</v>
      </c>
      <c r="P139" s="3" t="s">
        <v>35</v>
      </c>
      <c r="Q139" s="3" t="s">
        <v>35</v>
      </c>
      <c r="R139" s="7" t="s">
        <v>36</v>
      </c>
      <c r="S139" s="7" t="s">
        <v>36</v>
      </c>
      <c r="T139" s="7" t="s">
        <v>36</v>
      </c>
      <c r="U139" s="7" t="s">
        <v>36</v>
      </c>
    </row>
    <row r="140" spans="1:21" hidden="1" x14ac:dyDescent="0.2">
      <c r="A140" s="3" t="s">
        <v>81</v>
      </c>
      <c r="B140" s="3" t="s">
        <v>82</v>
      </c>
      <c r="C140" s="3">
        <v>593</v>
      </c>
      <c r="D140" s="3" t="s">
        <v>39</v>
      </c>
      <c r="E140" s="3" t="s">
        <v>35</v>
      </c>
      <c r="F140" s="3" t="s">
        <v>35</v>
      </c>
      <c r="G140" s="10">
        <v>34</v>
      </c>
      <c r="H140" s="7" t="s">
        <v>36</v>
      </c>
      <c r="I140" s="13" t="s">
        <v>36</v>
      </c>
      <c r="J140" s="3" t="s">
        <v>34</v>
      </c>
      <c r="K140" s="3" t="s">
        <v>36</v>
      </c>
      <c r="L140" s="7">
        <v>0.01</v>
      </c>
      <c r="M140" s="7">
        <v>6.0000000000000001E-3</v>
      </c>
      <c r="N140" s="3" t="s">
        <v>35</v>
      </c>
      <c r="O140" s="3" t="s">
        <v>35</v>
      </c>
      <c r="P140" s="3" t="s">
        <v>34</v>
      </c>
      <c r="Q140" s="3" t="s">
        <v>34</v>
      </c>
      <c r="R140" s="7" t="s">
        <v>36</v>
      </c>
      <c r="S140" s="7" t="s">
        <v>36</v>
      </c>
      <c r="T140" s="7" t="s">
        <v>36</v>
      </c>
      <c r="U140" s="7" t="s">
        <v>36</v>
      </c>
    </row>
    <row r="141" spans="1:21" hidden="1" x14ac:dyDescent="0.2">
      <c r="A141" s="3" t="s">
        <v>55</v>
      </c>
      <c r="B141" s="3" t="s">
        <v>56</v>
      </c>
      <c r="C141" s="3">
        <v>55</v>
      </c>
      <c r="D141" s="3" t="s">
        <v>33</v>
      </c>
      <c r="E141" s="3" t="s">
        <v>35</v>
      </c>
      <c r="F141" s="3" t="s">
        <v>35</v>
      </c>
      <c r="G141" s="10">
        <v>35</v>
      </c>
      <c r="H141" s="7" t="s">
        <v>36</v>
      </c>
      <c r="I141" s="13" t="s">
        <v>36</v>
      </c>
      <c r="J141" s="3" t="s">
        <v>34</v>
      </c>
      <c r="K141" s="3" t="s">
        <v>36</v>
      </c>
      <c r="L141" s="7">
        <v>0.2732</v>
      </c>
      <c r="M141" s="7">
        <v>0.26919999999999999</v>
      </c>
      <c r="N141" s="3" t="s">
        <v>34</v>
      </c>
      <c r="O141" s="3" t="s">
        <v>34</v>
      </c>
      <c r="P141" s="3" t="s">
        <v>34</v>
      </c>
      <c r="Q141" s="3" t="s">
        <v>34</v>
      </c>
      <c r="R141" s="7">
        <v>0.1888</v>
      </c>
      <c r="S141" s="7">
        <v>0.2732</v>
      </c>
      <c r="T141" s="7">
        <v>0.18479999999999999</v>
      </c>
      <c r="U141" s="7">
        <v>0.26919999999999999</v>
      </c>
    </row>
    <row r="142" spans="1:21" hidden="1" x14ac:dyDescent="0.2">
      <c r="A142" s="3" t="s">
        <v>71</v>
      </c>
      <c r="B142" s="3" t="s">
        <v>72</v>
      </c>
      <c r="C142" s="3">
        <v>420</v>
      </c>
      <c r="D142" s="3" t="s">
        <v>33</v>
      </c>
      <c r="E142" s="3" t="s">
        <v>35</v>
      </c>
      <c r="F142" s="3" t="s">
        <v>35</v>
      </c>
      <c r="G142" s="10">
        <v>35</v>
      </c>
      <c r="H142" s="7" t="s">
        <v>36</v>
      </c>
      <c r="I142" s="13" t="s">
        <v>36</v>
      </c>
      <c r="J142" s="3" t="s">
        <v>34</v>
      </c>
      <c r="K142" s="3" t="s">
        <v>36</v>
      </c>
      <c r="L142" s="7">
        <v>0.30220000000000002</v>
      </c>
      <c r="M142" s="7">
        <v>0.29820000000000002</v>
      </c>
      <c r="N142" s="3" t="s">
        <v>34</v>
      </c>
      <c r="O142" s="3" t="s">
        <v>34</v>
      </c>
      <c r="P142" s="3" t="s">
        <v>34</v>
      </c>
      <c r="Q142" s="3" t="s">
        <v>34</v>
      </c>
      <c r="R142" s="7">
        <v>0.12809999999999999</v>
      </c>
      <c r="S142" s="7">
        <v>0.30220000000000002</v>
      </c>
      <c r="T142" s="7">
        <v>0.1241</v>
      </c>
      <c r="U142" s="7">
        <v>0.29820000000000002</v>
      </c>
    </row>
    <row r="143" spans="1:21" hidden="1" x14ac:dyDescent="0.2">
      <c r="A143" s="3" t="s">
        <v>107</v>
      </c>
      <c r="B143" s="3" t="s">
        <v>108</v>
      </c>
      <c r="C143" s="3">
        <v>36</v>
      </c>
      <c r="D143" s="3" t="s">
        <v>42</v>
      </c>
      <c r="E143" s="3" t="s">
        <v>34</v>
      </c>
      <c r="F143" s="3" t="s">
        <v>35</v>
      </c>
      <c r="G143" s="10">
        <v>35</v>
      </c>
      <c r="H143" s="7">
        <v>7.4999999999999997E-3</v>
      </c>
      <c r="I143" s="13" t="s">
        <v>36</v>
      </c>
      <c r="J143" s="3" t="s">
        <v>36</v>
      </c>
      <c r="K143" s="3" t="s">
        <v>35</v>
      </c>
      <c r="L143" s="7" t="s">
        <v>36</v>
      </c>
      <c r="M143" s="7" t="s">
        <v>36</v>
      </c>
      <c r="N143" s="3" t="s">
        <v>35</v>
      </c>
      <c r="O143" s="3" t="s">
        <v>35</v>
      </c>
      <c r="P143" s="3" t="s">
        <v>35</v>
      </c>
      <c r="Q143" s="3" t="s">
        <v>35</v>
      </c>
      <c r="R143" s="7" t="s">
        <v>36</v>
      </c>
      <c r="S143" s="7" t="s">
        <v>36</v>
      </c>
      <c r="T143" s="7" t="s">
        <v>36</v>
      </c>
      <c r="U143" s="7" t="s">
        <v>36</v>
      </c>
    </row>
    <row r="144" spans="1:21" hidden="1" x14ac:dyDescent="0.2">
      <c r="A144" s="3" t="s">
        <v>147</v>
      </c>
      <c r="B144" s="3" t="s">
        <v>148</v>
      </c>
      <c r="C144" s="3">
        <v>234</v>
      </c>
      <c r="D144" s="3" t="s">
        <v>39</v>
      </c>
      <c r="E144" s="3" t="s">
        <v>35</v>
      </c>
      <c r="F144" s="3" t="s">
        <v>35</v>
      </c>
      <c r="G144" s="10">
        <v>35</v>
      </c>
      <c r="H144" s="7" t="s">
        <v>36</v>
      </c>
      <c r="I144" s="13" t="s">
        <v>36</v>
      </c>
      <c r="J144" s="3" t="s">
        <v>35</v>
      </c>
      <c r="K144" s="3" t="s">
        <v>36</v>
      </c>
      <c r="L144" s="7">
        <v>0.03</v>
      </c>
      <c r="M144" s="7">
        <v>2.5999999999999999E-2</v>
      </c>
      <c r="N144" s="3" t="s">
        <v>34</v>
      </c>
      <c r="O144" s="3" t="s">
        <v>35</v>
      </c>
      <c r="P144" s="3" t="s">
        <v>34</v>
      </c>
      <c r="Q144" s="3" t="s">
        <v>34</v>
      </c>
      <c r="R144" s="7" t="s">
        <v>36</v>
      </c>
      <c r="S144" s="7" t="s">
        <v>36</v>
      </c>
      <c r="T144" s="7" t="s">
        <v>36</v>
      </c>
      <c r="U144" s="7" t="s">
        <v>36</v>
      </c>
    </row>
    <row r="145" spans="1:21" hidden="1" x14ac:dyDescent="0.2">
      <c r="A145" s="3" t="s">
        <v>151</v>
      </c>
      <c r="B145" s="3" t="s">
        <v>152</v>
      </c>
      <c r="C145" s="3">
        <v>31</v>
      </c>
      <c r="D145" s="3" t="s">
        <v>33</v>
      </c>
      <c r="E145" s="3" t="s">
        <v>35</v>
      </c>
      <c r="F145" s="3" t="s">
        <v>35</v>
      </c>
      <c r="G145" s="10">
        <v>35</v>
      </c>
      <c r="H145" s="7" t="s">
        <v>36</v>
      </c>
      <c r="I145" s="13" t="s">
        <v>36</v>
      </c>
      <c r="J145" s="3" t="s">
        <v>34</v>
      </c>
      <c r="K145" s="3" t="s">
        <v>36</v>
      </c>
      <c r="L145" s="7">
        <v>0.36430000000000001</v>
      </c>
      <c r="M145" s="7">
        <v>0.36030000000000001</v>
      </c>
      <c r="N145" s="3" t="s">
        <v>34</v>
      </c>
      <c r="O145" s="3" t="s">
        <v>34</v>
      </c>
      <c r="P145" s="3" t="s">
        <v>34</v>
      </c>
      <c r="Q145" s="3" t="s">
        <v>34</v>
      </c>
      <c r="R145" s="7">
        <v>7.6999999999999999E-2</v>
      </c>
      <c r="S145" s="7">
        <v>0.36430000000000001</v>
      </c>
      <c r="T145" s="7">
        <v>7.2999999999999995E-2</v>
      </c>
      <c r="U145" s="7">
        <v>0.36030000000000001</v>
      </c>
    </row>
    <row r="146" spans="1:21" hidden="1" x14ac:dyDescent="0.2">
      <c r="A146" s="3" t="s">
        <v>201</v>
      </c>
      <c r="B146" s="3" t="s">
        <v>202</v>
      </c>
      <c r="C146" s="3">
        <v>84</v>
      </c>
      <c r="D146" s="3" t="s">
        <v>39</v>
      </c>
      <c r="E146" s="3" t="s">
        <v>35</v>
      </c>
      <c r="F146" s="3" t="s">
        <v>35</v>
      </c>
      <c r="G146" s="10">
        <v>36</v>
      </c>
      <c r="H146" s="7" t="s">
        <v>36</v>
      </c>
      <c r="I146" s="13" t="s">
        <v>36</v>
      </c>
      <c r="J146" s="3" t="s">
        <v>35</v>
      </c>
      <c r="K146" s="3" t="s">
        <v>36</v>
      </c>
      <c r="L146" s="7">
        <v>0.18379999999999999</v>
      </c>
      <c r="M146" s="7">
        <v>0.17979999999999999</v>
      </c>
      <c r="N146" s="3" t="s">
        <v>34</v>
      </c>
      <c r="O146" s="3" t="s">
        <v>35</v>
      </c>
      <c r="P146" s="3" t="s">
        <v>34</v>
      </c>
      <c r="Q146" s="3" t="s">
        <v>34</v>
      </c>
      <c r="R146" s="7" t="s">
        <v>36</v>
      </c>
      <c r="S146" s="7" t="s">
        <v>36</v>
      </c>
      <c r="T146" s="7" t="s">
        <v>36</v>
      </c>
      <c r="U146" s="7" t="s">
        <v>36</v>
      </c>
    </row>
    <row r="147" spans="1:21" hidden="1" x14ac:dyDescent="0.2">
      <c r="A147" s="3" t="s">
        <v>133</v>
      </c>
      <c r="B147" s="3" t="s">
        <v>134</v>
      </c>
      <c r="C147" s="3">
        <v>223</v>
      </c>
      <c r="D147" s="3" t="s">
        <v>39</v>
      </c>
      <c r="E147" s="3" t="s">
        <v>35</v>
      </c>
      <c r="F147" s="3" t="s">
        <v>35</v>
      </c>
      <c r="G147" s="10">
        <v>38</v>
      </c>
      <c r="H147" s="7" t="s">
        <v>36</v>
      </c>
      <c r="I147" s="13" t="s">
        <v>36</v>
      </c>
      <c r="J147" s="3" t="s">
        <v>35</v>
      </c>
      <c r="K147" s="3" t="s">
        <v>36</v>
      </c>
      <c r="L147" s="7">
        <v>0.46410000000000001</v>
      </c>
      <c r="M147" s="7">
        <v>0.46010000000000001</v>
      </c>
      <c r="N147" s="3" t="s">
        <v>34</v>
      </c>
      <c r="O147" s="3" t="s">
        <v>34</v>
      </c>
      <c r="P147" s="3" t="s">
        <v>34</v>
      </c>
      <c r="Q147" s="3" t="s">
        <v>34</v>
      </c>
      <c r="R147" s="7" t="s">
        <v>36</v>
      </c>
      <c r="S147" s="7" t="s">
        <v>36</v>
      </c>
      <c r="T147" s="7" t="s">
        <v>36</v>
      </c>
      <c r="U147" s="7" t="s">
        <v>36</v>
      </c>
    </row>
    <row r="148" spans="1:21" hidden="1" x14ac:dyDescent="0.2">
      <c r="A148" s="3" t="s">
        <v>123</v>
      </c>
      <c r="B148" s="3" t="s">
        <v>124</v>
      </c>
      <c r="C148" s="3">
        <v>82</v>
      </c>
      <c r="D148" s="3" t="s">
        <v>42</v>
      </c>
      <c r="E148" s="3" t="s">
        <v>34</v>
      </c>
      <c r="F148" s="3" t="s">
        <v>35</v>
      </c>
      <c r="G148" s="10">
        <v>39</v>
      </c>
      <c r="H148" s="7">
        <v>3.15E-2</v>
      </c>
      <c r="I148" s="13" t="s">
        <v>36</v>
      </c>
      <c r="J148" s="3" t="s">
        <v>36</v>
      </c>
      <c r="K148" s="3" t="s">
        <v>34</v>
      </c>
      <c r="L148" s="7" t="s">
        <v>36</v>
      </c>
      <c r="M148" s="7" t="s">
        <v>36</v>
      </c>
      <c r="N148" s="3" t="s">
        <v>34</v>
      </c>
      <c r="O148" s="3" t="s">
        <v>35</v>
      </c>
      <c r="P148" s="3" t="s">
        <v>35</v>
      </c>
      <c r="Q148" s="3" t="s">
        <v>35</v>
      </c>
      <c r="R148" s="7" t="s">
        <v>36</v>
      </c>
      <c r="S148" s="7" t="s">
        <v>36</v>
      </c>
      <c r="T148" s="7" t="s">
        <v>36</v>
      </c>
      <c r="U148" s="7" t="s">
        <v>36</v>
      </c>
    </row>
    <row r="149" spans="1:21" hidden="1" x14ac:dyDescent="0.2">
      <c r="A149" s="3" t="s">
        <v>87</v>
      </c>
      <c r="B149" s="3" t="s">
        <v>88</v>
      </c>
      <c r="C149" s="3">
        <v>358</v>
      </c>
      <c r="D149" s="3" t="s">
        <v>33</v>
      </c>
      <c r="E149" s="3" t="s">
        <v>35</v>
      </c>
      <c r="F149" s="3" t="s">
        <v>35</v>
      </c>
      <c r="G149" s="10">
        <v>40</v>
      </c>
      <c r="H149" s="7" t="s">
        <v>36</v>
      </c>
      <c r="I149" s="13" t="s">
        <v>36</v>
      </c>
      <c r="J149" s="3" t="s">
        <v>34</v>
      </c>
      <c r="K149" s="3" t="s">
        <v>36</v>
      </c>
      <c r="L149" s="7">
        <v>0.29099999999999998</v>
      </c>
      <c r="M149" s="7">
        <v>0.28699999999999998</v>
      </c>
      <c r="N149" s="3" t="s">
        <v>34</v>
      </c>
      <c r="O149" s="3" t="s">
        <v>34</v>
      </c>
      <c r="P149" s="3" t="s">
        <v>34</v>
      </c>
      <c r="Q149" s="3" t="s">
        <v>34</v>
      </c>
      <c r="R149" s="7">
        <v>0.1888</v>
      </c>
      <c r="S149" s="7">
        <v>0.29099999999999998</v>
      </c>
      <c r="T149" s="7">
        <v>0.18479999999999999</v>
      </c>
      <c r="U149" s="7">
        <v>0.28699999999999998</v>
      </c>
    </row>
    <row r="150" spans="1:21" hidden="1" x14ac:dyDescent="0.2">
      <c r="A150" s="3" t="s">
        <v>155</v>
      </c>
      <c r="B150" s="3" t="s">
        <v>156</v>
      </c>
      <c r="C150" s="3">
        <v>64</v>
      </c>
      <c r="D150" s="3" t="s">
        <v>33</v>
      </c>
      <c r="E150" s="3" t="s">
        <v>35</v>
      </c>
      <c r="F150" s="3" t="s">
        <v>35</v>
      </c>
      <c r="G150" s="10">
        <v>40</v>
      </c>
      <c r="H150" s="7" t="s">
        <v>36</v>
      </c>
      <c r="I150" s="13" t="s">
        <v>36</v>
      </c>
      <c r="J150" s="3" t="s">
        <v>34</v>
      </c>
      <c r="K150" s="3" t="s">
        <v>36</v>
      </c>
      <c r="L150" s="7">
        <v>0.2485</v>
      </c>
      <c r="M150" s="7">
        <v>0.2445</v>
      </c>
      <c r="N150" s="3" t="s">
        <v>35</v>
      </c>
      <c r="O150" s="3" t="s">
        <v>34</v>
      </c>
      <c r="P150" s="3" t="s">
        <v>34</v>
      </c>
      <c r="Q150" s="3" t="s">
        <v>34</v>
      </c>
      <c r="R150" s="7">
        <v>6.6600000000000006E-2</v>
      </c>
      <c r="S150" s="7">
        <v>0.2485</v>
      </c>
      <c r="T150" s="7">
        <v>6.2600000000000003E-2</v>
      </c>
      <c r="U150" s="7">
        <v>0.2445</v>
      </c>
    </row>
    <row r="151" spans="1:21" hidden="1" x14ac:dyDescent="0.2">
      <c r="A151" s="3" t="s">
        <v>193</v>
      </c>
      <c r="B151" s="3" t="s">
        <v>194</v>
      </c>
      <c r="C151" s="3">
        <v>255</v>
      </c>
      <c r="D151" s="3" t="s">
        <v>39</v>
      </c>
      <c r="E151" s="3" t="s">
        <v>35</v>
      </c>
      <c r="F151" s="3" t="s">
        <v>35</v>
      </c>
      <c r="G151" s="10">
        <v>40</v>
      </c>
      <c r="H151" s="7" t="s">
        <v>36</v>
      </c>
      <c r="I151" s="13" t="s">
        <v>36</v>
      </c>
      <c r="J151" s="3" t="s">
        <v>34</v>
      </c>
      <c r="K151" s="3" t="s">
        <v>36</v>
      </c>
      <c r="L151" s="7">
        <v>0.24399999999999999</v>
      </c>
      <c r="M151" s="7">
        <v>0.24</v>
      </c>
      <c r="N151" s="3" t="s">
        <v>34</v>
      </c>
      <c r="O151" s="3" t="s">
        <v>35</v>
      </c>
      <c r="P151" s="3" t="s">
        <v>34</v>
      </c>
      <c r="Q151" s="3" t="s">
        <v>34</v>
      </c>
      <c r="R151" s="7" t="s">
        <v>36</v>
      </c>
      <c r="S151" s="7" t="s">
        <v>36</v>
      </c>
      <c r="T151" s="7" t="s">
        <v>36</v>
      </c>
      <c r="U151" s="7" t="s">
        <v>36</v>
      </c>
    </row>
    <row r="152" spans="1:21" hidden="1" x14ac:dyDescent="0.2">
      <c r="A152" s="3" t="s">
        <v>193</v>
      </c>
      <c r="B152" s="3" t="s">
        <v>194</v>
      </c>
      <c r="C152" s="3">
        <v>255</v>
      </c>
      <c r="D152" s="3" t="s">
        <v>43</v>
      </c>
      <c r="E152" s="3" t="s">
        <v>35</v>
      </c>
      <c r="F152" s="3" t="s">
        <v>35</v>
      </c>
      <c r="G152" s="10">
        <v>40</v>
      </c>
      <c r="H152" s="7" t="s">
        <v>36</v>
      </c>
      <c r="I152" s="13" t="s">
        <v>36</v>
      </c>
      <c r="J152" s="3" t="s">
        <v>34</v>
      </c>
      <c r="K152" s="3" t="s">
        <v>36</v>
      </c>
      <c r="L152" s="7">
        <v>0.24399999999999999</v>
      </c>
      <c r="M152" s="7">
        <v>0.24</v>
      </c>
      <c r="N152" s="3" t="s">
        <v>34</v>
      </c>
      <c r="O152" s="3" t="s">
        <v>35</v>
      </c>
      <c r="P152" s="3" t="s">
        <v>34</v>
      </c>
      <c r="Q152" s="3" t="s">
        <v>34</v>
      </c>
      <c r="R152" s="7" t="s">
        <v>36</v>
      </c>
      <c r="S152" s="7" t="s">
        <v>36</v>
      </c>
      <c r="T152" s="7" t="s">
        <v>36</v>
      </c>
      <c r="U152" s="7" t="s">
        <v>36</v>
      </c>
    </row>
    <row r="153" spans="1:21" hidden="1" x14ac:dyDescent="0.2">
      <c r="A153" s="3" t="s">
        <v>195</v>
      </c>
      <c r="B153" s="3" t="s">
        <v>196</v>
      </c>
      <c r="C153" s="3">
        <v>256</v>
      </c>
      <c r="D153" s="3" t="s">
        <v>39</v>
      </c>
      <c r="E153" s="3" t="s">
        <v>35</v>
      </c>
      <c r="F153" s="3" t="s">
        <v>35</v>
      </c>
      <c r="G153" s="10">
        <v>40</v>
      </c>
      <c r="H153" s="7" t="s">
        <v>36</v>
      </c>
      <c r="I153" s="13" t="s">
        <v>36</v>
      </c>
      <c r="J153" s="3" t="s">
        <v>34</v>
      </c>
      <c r="K153" s="3" t="s">
        <v>36</v>
      </c>
      <c r="L153" s="7">
        <v>0.12</v>
      </c>
      <c r="M153" s="7">
        <v>0.11600000000000001</v>
      </c>
      <c r="N153" s="3" t="s">
        <v>34</v>
      </c>
      <c r="O153" s="3" t="s">
        <v>35</v>
      </c>
      <c r="P153" s="3" t="s">
        <v>34</v>
      </c>
      <c r="Q153" s="3" t="s">
        <v>34</v>
      </c>
      <c r="R153" s="7" t="s">
        <v>36</v>
      </c>
      <c r="S153" s="7" t="s">
        <v>36</v>
      </c>
      <c r="T153" s="7" t="s">
        <v>36</v>
      </c>
      <c r="U153" s="7" t="s">
        <v>36</v>
      </c>
    </row>
    <row r="154" spans="1:21" hidden="1" x14ac:dyDescent="0.2">
      <c r="A154" s="3" t="s">
        <v>195</v>
      </c>
      <c r="B154" s="3" t="s">
        <v>196</v>
      </c>
      <c r="C154" s="3">
        <v>256</v>
      </c>
      <c r="D154" s="3" t="s">
        <v>43</v>
      </c>
      <c r="E154" s="3" t="s">
        <v>35</v>
      </c>
      <c r="F154" s="3" t="s">
        <v>35</v>
      </c>
      <c r="G154" s="10">
        <v>40</v>
      </c>
      <c r="H154" s="7" t="s">
        <v>36</v>
      </c>
      <c r="I154" s="13" t="s">
        <v>36</v>
      </c>
      <c r="J154" s="3" t="s">
        <v>34</v>
      </c>
      <c r="K154" s="3" t="s">
        <v>36</v>
      </c>
      <c r="L154" s="7">
        <v>0.12</v>
      </c>
      <c r="M154" s="7">
        <v>0.11600000000000001</v>
      </c>
      <c r="N154" s="3" t="s">
        <v>34</v>
      </c>
      <c r="O154" s="3" t="s">
        <v>35</v>
      </c>
      <c r="P154" s="3" t="s">
        <v>34</v>
      </c>
      <c r="Q154" s="3" t="s">
        <v>34</v>
      </c>
      <c r="R154" s="7" t="s">
        <v>36</v>
      </c>
      <c r="S154" s="7" t="s">
        <v>36</v>
      </c>
      <c r="T154" s="7" t="s">
        <v>36</v>
      </c>
      <c r="U154" s="7" t="s">
        <v>36</v>
      </c>
    </row>
    <row r="155" spans="1:21" hidden="1" x14ac:dyDescent="0.2">
      <c r="A155" s="3" t="s">
        <v>45</v>
      </c>
      <c r="B155" s="3" t="s">
        <v>46</v>
      </c>
      <c r="C155" s="3">
        <v>387</v>
      </c>
      <c r="D155" s="3" t="s">
        <v>39</v>
      </c>
      <c r="E155" s="3" t="s">
        <v>35</v>
      </c>
      <c r="F155" s="3" t="s">
        <v>35</v>
      </c>
      <c r="G155" s="10">
        <v>42</v>
      </c>
      <c r="H155" s="7" t="s">
        <v>36</v>
      </c>
      <c r="I155" s="13" t="s">
        <v>36</v>
      </c>
      <c r="J155" s="3" t="s">
        <v>34</v>
      </c>
      <c r="K155" s="3" t="s">
        <v>36</v>
      </c>
      <c r="L155" s="7">
        <v>5.6000000000000001E-2</v>
      </c>
      <c r="M155" s="7">
        <v>5.1999999999999998E-2</v>
      </c>
      <c r="N155" s="3" t="s">
        <v>35</v>
      </c>
      <c r="O155" s="3" t="s">
        <v>34</v>
      </c>
      <c r="P155" s="3" t="s">
        <v>34</v>
      </c>
      <c r="Q155" s="3" t="s">
        <v>34</v>
      </c>
      <c r="R155" s="7" t="s">
        <v>36</v>
      </c>
      <c r="S155" s="7" t="s">
        <v>36</v>
      </c>
      <c r="T155" s="7" t="s">
        <v>36</v>
      </c>
      <c r="U155" s="7" t="s">
        <v>36</v>
      </c>
    </row>
    <row r="156" spans="1:21" hidden="1" x14ac:dyDescent="0.2">
      <c r="A156" s="3" t="s">
        <v>45</v>
      </c>
      <c r="B156" s="3" t="s">
        <v>46</v>
      </c>
      <c r="C156" s="3">
        <v>387</v>
      </c>
      <c r="D156" s="3" t="s">
        <v>43</v>
      </c>
      <c r="E156" s="3" t="s">
        <v>35</v>
      </c>
      <c r="F156" s="3" t="s">
        <v>35</v>
      </c>
      <c r="G156" s="10">
        <v>42</v>
      </c>
      <c r="H156" s="7" t="s">
        <v>36</v>
      </c>
      <c r="I156" s="13" t="s">
        <v>36</v>
      </c>
      <c r="J156" s="3" t="s">
        <v>34</v>
      </c>
      <c r="K156" s="3" t="s">
        <v>36</v>
      </c>
      <c r="L156" s="7">
        <v>5.6000000000000001E-2</v>
      </c>
      <c r="M156" s="7">
        <v>5.1999999999999998E-2</v>
      </c>
      <c r="N156" s="3" t="s">
        <v>35</v>
      </c>
      <c r="O156" s="3" t="s">
        <v>34</v>
      </c>
      <c r="P156" s="3" t="s">
        <v>34</v>
      </c>
      <c r="Q156" s="3" t="s">
        <v>34</v>
      </c>
      <c r="R156" s="7" t="s">
        <v>36</v>
      </c>
      <c r="S156" s="7" t="s">
        <v>36</v>
      </c>
      <c r="T156" s="7" t="s">
        <v>36</v>
      </c>
      <c r="U156" s="7" t="s">
        <v>36</v>
      </c>
    </row>
    <row r="157" spans="1:21" hidden="1" x14ac:dyDescent="0.2">
      <c r="A157" s="3" t="s">
        <v>157</v>
      </c>
      <c r="B157" s="3" t="s">
        <v>158</v>
      </c>
      <c r="C157" s="3">
        <v>507</v>
      </c>
      <c r="D157" s="3" t="s">
        <v>33</v>
      </c>
      <c r="E157" s="3" t="s">
        <v>35</v>
      </c>
      <c r="F157" s="3" t="s">
        <v>35</v>
      </c>
      <c r="G157" s="10">
        <v>45</v>
      </c>
      <c r="H157" s="7" t="s">
        <v>36</v>
      </c>
      <c r="I157" s="13" t="s">
        <v>36</v>
      </c>
      <c r="J157" s="3" t="s">
        <v>34</v>
      </c>
      <c r="K157" s="3" t="s">
        <v>36</v>
      </c>
      <c r="L157" s="7">
        <v>0.39860000000000001</v>
      </c>
      <c r="M157" s="7">
        <v>0.39460000000000001</v>
      </c>
      <c r="N157" s="3" t="s">
        <v>34</v>
      </c>
      <c r="O157" s="3" t="s">
        <v>34</v>
      </c>
      <c r="P157" s="3" t="s">
        <v>34</v>
      </c>
      <c r="Q157" s="3" t="s">
        <v>34</v>
      </c>
      <c r="R157" s="7" t="s">
        <v>36</v>
      </c>
      <c r="S157" s="7" t="s">
        <v>36</v>
      </c>
      <c r="T157" s="7" t="s">
        <v>36</v>
      </c>
      <c r="U157" s="7" t="s">
        <v>36</v>
      </c>
    </row>
    <row r="158" spans="1:21" hidden="1" x14ac:dyDescent="0.2">
      <c r="A158" s="3" t="s">
        <v>57</v>
      </c>
      <c r="B158" s="3" t="s">
        <v>58</v>
      </c>
      <c r="C158" s="3">
        <v>267</v>
      </c>
      <c r="D158" s="3" t="s">
        <v>33</v>
      </c>
      <c r="E158" s="3" t="s">
        <v>35</v>
      </c>
      <c r="F158" s="3" t="s">
        <v>35</v>
      </c>
      <c r="G158" s="10">
        <v>50</v>
      </c>
      <c r="H158" s="7" t="s">
        <v>36</v>
      </c>
      <c r="I158" s="13" t="s">
        <v>36</v>
      </c>
      <c r="J158" s="3" t="s">
        <v>34</v>
      </c>
      <c r="K158" s="3" t="s">
        <v>36</v>
      </c>
      <c r="L158" s="7">
        <v>0.44919999999999999</v>
      </c>
      <c r="M158" s="7">
        <v>0.44519999999999998</v>
      </c>
      <c r="N158" s="3" t="s">
        <v>34</v>
      </c>
      <c r="O158" s="3" t="s">
        <v>34</v>
      </c>
      <c r="P158" s="3" t="s">
        <v>34</v>
      </c>
      <c r="Q158" s="3" t="s">
        <v>34</v>
      </c>
      <c r="R158" s="7" t="s">
        <v>36</v>
      </c>
      <c r="S158" s="7" t="s">
        <v>36</v>
      </c>
      <c r="T158" s="7" t="s">
        <v>36</v>
      </c>
      <c r="U158" s="7" t="s">
        <v>36</v>
      </c>
    </row>
    <row r="159" spans="1:21" hidden="1" x14ac:dyDescent="0.2">
      <c r="A159" s="3" t="s">
        <v>149</v>
      </c>
      <c r="B159" s="3" t="s">
        <v>150</v>
      </c>
      <c r="C159" s="3">
        <v>505</v>
      </c>
      <c r="D159" s="3" t="s">
        <v>39</v>
      </c>
      <c r="E159" s="3" t="s">
        <v>35</v>
      </c>
      <c r="F159" s="3" t="s">
        <v>35</v>
      </c>
      <c r="G159" s="10">
        <v>50</v>
      </c>
      <c r="H159" s="7" t="s">
        <v>36</v>
      </c>
      <c r="I159" s="13" t="s">
        <v>36</v>
      </c>
      <c r="J159" s="3" t="s">
        <v>35</v>
      </c>
      <c r="K159" s="3" t="s">
        <v>36</v>
      </c>
      <c r="L159" s="7">
        <v>0.70660000000000001</v>
      </c>
      <c r="M159" s="7">
        <v>0.7026</v>
      </c>
      <c r="N159" s="3" t="s">
        <v>34</v>
      </c>
      <c r="O159" s="3" t="s">
        <v>34</v>
      </c>
      <c r="P159" s="3" t="s">
        <v>34</v>
      </c>
      <c r="Q159" s="3" t="s">
        <v>34</v>
      </c>
      <c r="R159" s="7" t="s">
        <v>36</v>
      </c>
      <c r="S159" s="7" t="s">
        <v>36</v>
      </c>
      <c r="T159" s="7" t="s">
        <v>36</v>
      </c>
      <c r="U159" s="7" t="s">
        <v>36</v>
      </c>
    </row>
    <row r="160" spans="1:21" hidden="1" x14ac:dyDescent="0.2">
      <c r="A160" s="3" t="s">
        <v>173</v>
      </c>
      <c r="B160" s="3" t="s">
        <v>174</v>
      </c>
      <c r="C160" s="3">
        <v>249</v>
      </c>
      <c r="D160" s="3" t="s">
        <v>39</v>
      </c>
      <c r="E160" s="3" t="s">
        <v>35</v>
      </c>
      <c r="F160" s="3" t="s">
        <v>35</v>
      </c>
      <c r="G160" s="10">
        <v>50</v>
      </c>
      <c r="H160" s="7" t="s">
        <v>36</v>
      </c>
      <c r="I160" s="13" t="s">
        <v>36</v>
      </c>
      <c r="J160" s="3" t="s">
        <v>35</v>
      </c>
      <c r="K160" s="3" t="s">
        <v>36</v>
      </c>
      <c r="L160" s="7">
        <v>0.3347</v>
      </c>
      <c r="M160" s="7">
        <v>0.33069999999999999</v>
      </c>
      <c r="N160" s="3" t="s">
        <v>34</v>
      </c>
      <c r="O160" s="3" t="s">
        <v>34</v>
      </c>
      <c r="P160" s="3" t="s">
        <v>34</v>
      </c>
      <c r="Q160" s="3" t="s">
        <v>34</v>
      </c>
      <c r="R160" s="7" t="s">
        <v>36</v>
      </c>
      <c r="S160" s="7" t="s">
        <v>36</v>
      </c>
      <c r="T160" s="7" t="s">
        <v>36</v>
      </c>
      <c r="U160" s="7" t="s">
        <v>36</v>
      </c>
    </row>
    <row r="161" spans="1:21" hidden="1" x14ac:dyDescent="0.2">
      <c r="A161" s="3" t="s">
        <v>139</v>
      </c>
      <c r="B161" s="3" t="s">
        <v>140</v>
      </c>
      <c r="C161" s="3">
        <v>230</v>
      </c>
      <c r="D161" s="3" t="s">
        <v>42</v>
      </c>
      <c r="E161" s="3" t="s">
        <v>35</v>
      </c>
      <c r="F161" s="3" t="s">
        <v>35</v>
      </c>
      <c r="G161" s="10">
        <v>60</v>
      </c>
      <c r="H161" s="7" t="s">
        <v>36</v>
      </c>
      <c r="I161" s="13" t="s">
        <v>36</v>
      </c>
      <c r="J161" s="3" t="s">
        <v>35</v>
      </c>
      <c r="K161" s="3" t="s">
        <v>36</v>
      </c>
      <c r="L161" s="7">
        <v>0.20399999999999999</v>
      </c>
      <c r="M161" s="7">
        <v>0.2</v>
      </c>
      <c r="N161" s="3" t="s">
        <v>35</v>
      </c>
      <c r="O161" s="3" t="s">
        <v>35</v>
      </c>
      <c r="P161" s="3" t="s">
        <v>34</v>
      </c>
      <c r="Q161" s="3" t="s">
        <v>34</v>
      </c>
      <c r="R161" s="7" t="s">
        <v>36</v>
      </c>
      <c r="S161" s="7" t="s">
        <v>36</v>
      </c>
      <c r="T161" s="7" t="s">
        <v>36</v>
      </c>
      <c r="U161" s="7" t="s">
        <v>36</v>
      </c>
    </row>
    <row r="162" spans="1:21" hidden="1" x14ac:dyDescent="0.2">
      <c r="A162" s="3" t="s">
        <v>199</v>
      </c>
      <c r="B162" s="3" t="s">
        <v>200</v>
      </c>
      <c r="C162" s="3">
        <v>58</v>
      </c>
      <c r="D162" s="3" t="s">
        <v>33</v>
      </c>
      <c r="E162" s="3" t="s">
        <v>35</v>
      </c>
      <c r="F162" s="3" t="s">
        <v>35</v>
      </c>
      <c r="G162" s="10">
        <v>60</v>
      </c>
      <c r="H162" s="7" t="s">
        <v>36</v>
      </c>
      <c r="I162" s="13" t="s">
        <v>36</v>
      </c>
      <c r="J162" s="3" t="s">
        <v>34</v>
      </c>
      <c r="K162" s="3" t="s">
        <v>36</v>
      </c>
      <c r="L162" s="7">
        <v>0.32600000000000001</v>
      </c>
      <c r="M162" s="7">
        <v>0.32200000000000001</v>
      </c>
      <c r="N162" s="3" t="s">
        <v>34</v>
      </c>
      <c r="O162" s="3" t="s">
        <v>34</v>
      </c>
      <c r="P162" s="3" t="s">
        <v>34</v>
      </c>
      <c r="Q162" s="3" t="s">
        <v>34</v>
      </c>
      <c r="R162" s="7" t="s">
        <v>36</v>
      </c>
      <c r="S162" s="7" t="s">
        <v>36</v>
      </c>
      <c r="T162" s="7" t="s">
        <v>36</v>
      </c>
      <c r="U162" s="7" t="s">
        <v>36</v>
      </c>
    </row>
    <row r="163" spans="1:21" hidden="1" x14ac:dyDescent="0.2">
      <c r="A163" s="3" t="s">
        <v>135</v>
      </c>
      <c r="B163" s="3" t="s">
        <v>136</v>
      </c>
      <c r="C163" s="3">
        <v>853</v>
      </c>
      <c r="D163" s="3" t="s">
        <v>42</v>
      </c>
      <c r="E163" s="3" t="s">
        <v>35</v>
      </c>
      <c r="F163" s="3" t="s">
        <v>35</v>
      </c>
      <c r="G163" s="10">
        <v>70</v>
      </c>
      <c r="H163" s="7" t="s">
        <v>36</v>
      </c>
      <c r="I163" s="13" t="s">
        <v>36</v>
      </c>
      <c r="J163" s="3" t="s">
        <v>35</v>
      </c>
      <c r="K163" s="3" t="s">
        <v>36</v>
      </c>
      <c r="L163" s="7">
        <v>0.26400000000000001</v>
      </c>
      <c r="M163" s="7">
        <v>0.26</v>
      </c>
      <c r="N163" s="3" t="s">
        <v>35</v>
      </c>
      <c r="O163" s="3" t="s">
        <v>35</v>
      </c>
      <c r="P163" s="3" t="s">
        <v>34</v>
      </c>
      <c r="Q163" s="3" t="s">
        <v>34</v>
      </c>
      <c r="R163" s="7" t="s">
        <v>36</v>
      </c>
      <c r="S163" s="7" t="s">
        <v>36</v>
      </c>
      <c r="T163" s="7" t="s">
        <v>36</v>
      </c>
      <c r="U163" s="7" t="s">
        <v>36</v>
      </c>
    </row>
    <row r="164" spans="1:21" hidden="1" x14ac:dyDescent="0.2">
      <c r="A164" s="3" t="s">
        <v>177</v>
      </c>
      <c r="B164" s="3" t="s">
        <v>178</v>
      </c>
      <c r="C164" s="3">
        <v>65</v>
      </c>
      <c r="D164" s="3" t="s">
        <v>42</v>
      </c>
      <c r="E164" s="3" t="s">
        <v>34</v>
      </c>
      <c r="F164" s="3" t="s">
        <v>35</v>
      </c>
      <c r="G164" s="10">
        <v>75</v>
      </c>
      <c r="H164" s="7">
        <v>4.7E-2</v>
      </c>
      <c r="I164" s="13" t="s">
        <v>36</v>
      </c>
      <c r="J164" s="3" t="s">
        <v>36</v>
      </c>
      <c r="K164" s="3" t="s">
        <v>35</v>
      </c>
      <c r="L164" s="7" t="s">
        <v>36</v>
      </c>
      <c r="M164" s="7" t="s">
        <v>36</v>
      </c>
      <c r="N164" s="3" t="s">
        <v>34</v>
      </c>
      <c r="O164" s="3" t="s">
        <v>35</v>
      </c>
      <c r="P164" s="3" t="s">
        <v>35</v>
      </c>
      <c r="Q164" s="3" t="s">
        <v>35</v>
      </c>
      <c r="R164" s="7" t="s">
        <v>36</v>
      </c>
      <c r="S164" s="7" t="s">
        <v>36</v>
      </c>
      <c r="T164" s="7" t="s">
        <v>36</v>
      </c>
      <c r="U164" s="7" t="s">
        <v>36</v>
      </c>
    </row>
    <row r="165" spans="1:21" hidden="1" x14ac:dyDescent="0.2">
      <c r="A165" s="3" t="s">
        <v>171</v>
      </c>
      <c r="B165" s="3" t="s">
        <v>172</v>
      </c>
      <c r="C165" s="3">
        <v>381</v>
      </c>
      <c r="D165" s="3" t="s">
        <v>33</v>
      </c>
      <c r="E165" s="3" t="s">
        <v>35</v>
      </c>
      <c r="F165" s="3" t="s">
        <v>35</v>
      </c>
      <c r="G165" s="10">
        <v>105</v>
      </c>
      <c r="H165" s="7" t="s">
        <v>36</v>
      </c>
      <c r="I165" s="13" t="s">
        <v>36</v>
      </c>
      <c r="J165" s="3" t="s">
        <v>34</v>
      </c>
      <c r="K165" s="3" t="s">
        <v>36</v>
      </c>
      <c r="L165" s="7">
        <v>0.4209</v>
      </c>
      <c r="M165" s="7">
        <v>0.41689999999999999</v>
      </c>
      <c r="N165" s="3" t="s">
        <v>34</v>
      </c>
      <c r="O165" s="3" t="s">
        <v>34</v>
      </c>
      <c r="P165" s="3" t="s">
        <v>34</v>
      </c>
      <c r="Q165" s="3" t="s">
        <v>34</v>
      </c>
      <c r="R165" s="7" t="s">
        <v>36</v>
      </c>
      <c r="S165" s="7" t="s">
        <v>36</v>
      </c>
      <c r="T165" s="7" t="s">
        <v>36</v>
      </c>
      <c r="U165" s="7" t="s">
        <v>36</v>
      </c>
    </row>
    <row r="166" spans="1:21" hidden="1" x14ac:dyDescent="0.2">
      <c r="A166" s="3" t="s">
        <v>51</v>
      </c>
      <c r="B166" s="3" t="s">
        <v>52</v>
      </c>
      <c r="C166" s="3">
        <v>359</v>
      </c>
      <c r="D166" s="3" t="s">
        <v>33</v>
      </c>
      <c r="E166" s="3" t="s">
        <v>35</v>
      </c>
      <c r="F166" s="3" t="s">
        <v>35</v>
      </c>
      <c r="G166" s="10">
        <v>110</v>
      </c>
      <c r="H166" s="7" t="s">
        <v>36</v>
      </c>
      <c r="I166" s="13" t="s">
        <v>36</v>
      </c>
      <c r="J166" s="3" t="s">
        <v>34</v>
      </c>
      <c r="K166" s="3" t="s">
        <v>36</v>
      </c>
      <c r="L166" s="7">
        <v>0.2014</v>
      </c>
      <c r="M166" s="7">
        <v>0.19739999999999999</v>
      </c>
      <c r="N166" s="3" t="s">
        <v>34</v>
      </c>
      <c r="O166" s="3" t="s">
        <v>34</v>
      </c>
      <c r="P166" s="3" t="s">
        <v>34</v>
      </c>
      <c r="Q166" s="3" t="s">
        <v>34</v>
      </c>
      <c r="R166" s="7" t="s">
        <v>36</v>
      </c>
      <c r="S166" s="7" t="s">
        <v>36</v>
      </c>
      <c r="T166" s="7" t="s">
        <v>36</v>
      </c>
      <c r="U166" s="7" t="s">
        <v>36</v>
      </c>
    </row>
    <row r="167" spans="1:21" hidden="1" x14ac:dyDescent="0.2">
      <c r="A167" s="3" t="s">
        <v>161</v>
      </c>
      <c r="B167" s="3" t="s">
        <v>162</v>
      </c>
      <c r="C167" s="3">
        <v>63</v>
      </c>
      <c r="D167" s="3" t="s">
        <v>42</v>
      </c>
      <c r="E167" s="3" t="s">
        <v>34</v>
      </c>
      <c r="F167" s="3" t="s">
        <v>35</v>
      </c>
      <c r="G167" s="10">
        <v>120</v>
      </c>
      <c r="H167" s="7">
        <v>2.4E-2</v>
      </c>
      <c r="I167" s="13" t="s">
        <v>36</v>
      </c>
      <c r="J167" s="3" t="s">
        <v>36</v>
      </c>
      <c r="K167" s="3" t="s">
        <v>34</v>
      </c>
      <c r="L167" s="7" t="s">
        <v>36</v>
      </c>
      <c r="M167" s="7" t="s">
        <v>36</v>
      </c>
      <c r="N167" s="3" t="s">
        <v>34</v>
      </c>
      <c r="O167" s="3" t="s">
        <v>35</v>
      </c>
      <c r="P167" s="3" t="s">
        <v>35</v>
      </c>
      <c r="Q167" s="3" t="s">
        <v>35</v>
      </c>
      <c r="R167" s="7" t="s">
        <v>36</v>
      </c>
      <c r="S167" s="7" t="s">
        <v>36</v>
      </c>
      <c r="T167" s="7" t="s">
        <v>36</v>
      </c>
      <c r="U167" s="7" t="s">
        <v>36</v>
      </c>
    </row>
    <row r="168" spans="1:21" hidden="1" x14ac:dyDescent="0.2">
      <c r="A168" s="3" t="s">
        <v>187</v>
      </c>
      <c r="B168" s="3" t="s">
        <v>188</v>
      </c>
      <c r="C168" s="3">
        <v>216</v>
      </c>
      <c r="D168" s="3" t="s">
        <v>39</v>
      </c>
      <c r="E168" s="3" t="s">
        <v>35</v>
      </c>
      <c r="F168" s="3" t="s">
        <v>35</v>
      </c>
      <c r="G168" s="10">
        <v>120</v>
      </c>
      <c r="H168" s="7" t="s">
        <v>36</v>
      </c>
      <c r="I168" s="13" t="s">
        <v>36</v>
      </c>
      <c r="J168" s="3" t="s">
        <v>35</v>
      </c>
      <c r="K168" s="3" t="s">
        <v>36</v>
      </c>
      <c r="L168" s="7">
        <v>0.54669999999999996</v>
      </c>
      <c r="M168" s="7">
        <v>0.54269999999999996</v>
      </c>
      <c r="N168" s="3" t="s">
        <v>34</v>
      </c>
      <c r="O168" s="3" t="s">
        <v>35</v>
      </c>
      <c r="P168" s="3" t="s">
        <v>34</v>
      </c>
      <c r="Q168" s="3" t="s">
        <v>34</v>
      </c>
      <c r="R168" s="7" t="s">
        <v>36</v>
      </c>
      <c r="S168" s="7" t="s">
        <v>36</v>
      </c>
      <c r="T168" s="7" t="s">
        <v>36</v>
      </c>
      <c r="U168" s="7" t="s">
        <v>36</v>
      </c>
    </row>
    <row r="169" spans="1:21" hidden="1" x14ac:dyDescent="0.2">
      <c r="A169" s="3" t="s">
        <v>187</v>
      </c>
      <c r="B169" s="3" t="s">
        <v>188</v>
      </c>
      <c r="C169" s="3">
        <v>216</v>
      </c>
      <c r="D169" s="3" t="s">
        <v>43</v>
      </c>
      <c r="E169" s="3" t="s">
        <v>35</v>
      </c>
      <c r="F169" s="3" t="s">
        <v>35</v>
      </c>
      <c r="G169" s="10">
        <v>120</v>
      </c>
      <c r="H169" s="7" t="s">
        <v>36</v>
      </c>
      <c r="I169" s="13" t="s">
        <v>36</v>
      </c>
      <c r="J169" s="3" t="s">
        <v>35</v>
      </c>
      <c r="K169" s="3" t="s">
        <v>36</v>
      </c>
      <c r="L169" s="7">
        <v>0.54669999999999996</v>
      </c>
      <c r="M169" s="7">
        <v>0.54269999999999996</v>
      </c>
      <c r="N169" s="3" t="s">
        <v>34</v>
      </c>
      <c r="O169" s="3" t="s">
        <v>35</v>
      </c>
      <c r="P169" s="3" t="s">
        <v>34</v>
      </c>
      <c r="Q169" s="3" t="s">
        <v>34</v>
      </c>
      <c r="R169" s="7" t="s">
        <v>36</v>
      </c>
      <c r="S169" s="7" t="s">
        <v>36</v>
      </c>
      <c r="T169" s="7" t="s">
        <v>36</v>
      </c>
      <c r="U169" s="7" t="s">
        <v>36</v>
      </c>
    </row>
    <row r="170" spans="1:21" hidden="1" x14ac:dyDescent="0.2">
      <c r="A170" s="3" t="s">
        <v>159</v>
      </c>
      <c r="B170" s="3" t="s">
        <v>160</v>
      </c>
      <c r="C170" s="3">
        <v>51</v>
      </c>
      <c r="D170" s="3" t="s">
        <v>33</v>
      </c>
      <c r="E170" s="3" t="s">
        <v>35</v>
      </c>
      <c r="F170" s="3" t="s">
        <v>35</v>
      </c>
      <c r="G170" s="10">
        <v>135</v>
      </c>
      <c r="H170" s="7" t="s">
        <v>36</v>
      </c>
      <c r="I170" s="13" t="s">
        <v>36</v>
      </c>
      <c r="J170" s="3" t="s">
        <v>34</v>
      </c>
      <c r="K170" s="3" t="s">
        <v>36</v>
      </c>
      <c r="L170" s="7">
        <v>0.39860000000000001</v>
      </c>
      <c r="M170" s="7">
        <v>0.39460000000000001</v>
      </c>
      <c r="N170" s="3" t="s">
        <v>34</v>
      </c>
      <c r="O170" s="3" t="s">
        <v>34</v>
      </c>
      <c r="P170" s="3" t="s">
        <v>34</v>
      </c>
      <c r="Q170" s="3" t="s">
        <v>34</v>
      </c>
      <c r="R170" s="7" t="s">
        <v>36</v>
      </c>
      <c r="S170" s="7" t="s">
        <v>36</v>
      </c>
      <c r="T170" s="7" t="s">
        <v>36</v>
      </c>
      <c r="U170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ECE0-CC7F-9946-927D-335F84B7A07D}">
  <dimension ref="A1:B454"/>
  <sheetViews>
    <sheetView topLeftCell="A373" workbookViewId="0">
      <selection activeCell="B397" sqref="B397"/>
    </sheetView>
  </sheetViews>
  <sheetFormatPr baseColWidth="10" defaultRowHeight="16" x14ac:dyDescent="0.2"/>
  <cols>
    <col min="1" max="1" width="26.6640625" bestFit="1" customWidth="1"/>
    <col min="2" max="2" width="20.1640625" bestFit="1" customWidth="1"/>
    <col min="3" max="3" width="18" bestFit="1" customWidth="1"/>
    <col min="4" max="4" width="7" bestFit="1" customWidth="1"/>
    <col min="5" max="5" width="15.1640625" bestFit="1" customWidth="1"/>
    <col min="6" max="6" width="7.6640625" bestFit="1" customWidth="1"/>
    <col min="7" max="7" width="12.1640625" bestFit="1" customWidth="1"/>
    <col min="8" max="8" width="7.83203125" bestFit="1" customWidth="1"/>
    <col min="9" max="9" width="18.5" bestFit="1" customWidth="1"/>
    <col min="10" max="10" width="9.1640625" bestFit="1" customWidth="1"/>
    <col min="11" max="12" width="8.1640625" bestFit="1" customWidth="1"/>
    <col min="13" max="13" width="8.5" bestFit="1" customWidth="1"/>
    <col min="14" max="14" width="12.1640625" bestFit="1" customWidth="1"/>
    <col min="15" max="15" width="9.83203125" bestFit="1" customWidth="1"/>
    <col min="16" max="16" width="8.83203125" bestFit="1" customWidth="1"/>
    <col min="17" max="17" width="9.1640625" bestFit="1" customWidth="1"/>
    <col min="18" max="19" width="12.1640625" bestFit="1" customWidth="1"/>
    <col min="20" max="20" width="7.33203125" bestFit="1" customWidth="1"/>
    <col min="21" max="21" width="8" bestFit="1" customWidth="1"/>
    <col min="22" max="22" width="12.1640625" bestFit="1" customWidth="1"/>
    <col min="23" max="23" width="9.1640625" bestFit="1" customWidth="1"/>
    <col min="24" max="24" width="10.1640625" bestFit="1" customWidth="1"/>
    <col min="25" max="25" width="7" bestFit="1" customWidth="1"/>
    <col min="26" max="26" width="9.1640625" bestFit="1" customWidth="1"/>
    <col min="27" max="27" width="21.1640625" bestFit="1" customWidth="1"/>
    <col min="28" max="28" width="9.33203125" bestFit="1" customWidth="1"/>
    <col min="29" max="29" width="6.1640625" bestFit="1" customWidth="1"/>
    <col min="30" max="30" width="6.5" bestFit="1" customWidth="1"/>
    <col min="31" max="31" width="10.1640625" bestFit="1" customWidth="1"/>
    <col min="32" max="32" width="11.83203125" bestFit="1" customWidth="1"/>
    <col min="33" max="34" width="12.1640625" bestFit="1" customWidth="1"/>
    <col min="35" max="35" width="10.1640625" bestFit="1" customWidth="1"/>
    <col min="36" max="36" width="7.1640625" bestFit="1" customWidth="1"/>
    <col min="37" max="37" width="10.5" bestFit="1" customWidth="1"/>
    <col min="38" max="38" width="14" bestFit="1" customWidth="1"/>
    <col min="39" max="39" width="12.33203125" bestFit="1" customWidth="1"/>
    <col min="40" max="40" width="5.1640625" bestFit="1" customWidth="1"/>
    <col min="41" max="42" width="6.1640625" bestFit="1" customWidth="1"/>
    <col min="43" max="43" width="8.83203125" bestFit="1" customWidth="1"/>
    <col min="44" max="44" width="8.33203125" bestFit="1" customWidth="1"/>
    <col min="45" max="45" width="9.1640625" bestFit="1" customWidth="1"/>
    <col min="46" max="46" width="11.33203125" bestFit="1" customWidth="1"/>
    <col min="47" max="47" width="9.6640625" bestFit="1" customWidth="1"/>
    <col min="48" max="48" width="7.1640625" bestFit="1" customWidth="1"/>
    <col min="49" max="49" width="5.1640625" bestFit="1" customWidth="1"/>
    <col min="50" max="50" width="8.1640625" bestFit="1" customWidth="1"/>
    <col min="51" max="51" width="13.33203125" bestFit="1" customWidth="1"/>
    <col min="52" max="52" width="8.83203125" bestFit="1" customWidth="1"/>
    <col min="53" max="53" width="7.6640625" bestFit="1" customWidth="1"/>
    <col min="54" max="54" width="9" bestFit="1" customWidth="1"/>
    <col min="55" max="55" width="17.6640625" bestFit="1" customWidth="1"/>
    <col min="56" max="56" width="12.1640625" bestFit="1" customWidth="1"/>
    <col min="57" max="57" width="10" bestFit="1" customWidth="1"/>
    <col min="58" max="58" width="7.6640625" bestFit="1" customWidth="1"/>
    <col min="59" max="59" width="6.1640625" bestFit="1" customWidth="1"/>
    <col min="60" max="60" width="10.33203125" bestFit="1" customWidth="1"/>
    <col min="61" max="61" width="15.83203125" bestFit="1" customWidth="1"/>
    <col min="62" max="62" width="6.6640625" bestFit="1" customWidth="1"/>
    <col min="63" max="63" width="9.1640625" bestFit="1" customWidth="1"/>
    <col min="64" max="64" width="7.83203125" bestFit="1" customWidth="1"/>
    <col min="65" max="65" width="14.33203125" bestFit="1" customWidth="1"/>
    <col min="66" max="66" width="12" bestFit="1" customWidth="1"/>
    <col min="67" max="67" width="6.1640625" bestFit="1" customWidth="1"/>
    <col min="68" max="68" width="7.1640625" bestFit="1" customWidth="1"/>
    <col min="69" max="69" width="6.6640625" bestFit="1" customWidth="1"/>
    <col min="70" max="70" width="13" bestFit="1" customWidth="1"/>
    <col min="71" max="71" width="15" bestFit="1" customWidth="1"/>
    <col min="72" max="72" width="9.1640625" bestFit="1" customWidth="1"/>
    <col min="73" max="73" width="7.6640625" bestFit="1" customWidth="1"/>
    <col min="74" max="74" width="12.1640625" bestFit="1" customWidth="1"/>
    <col min="75" max="75" width="8.83203125" bestFit="1" customWidth="1"/>
    <col min="76" max="76" width="7.1640625" bestFit="1" customWidth="1"/>
    <col min="77" max="77" width="8.5" bestFit="1" customWidth="1"/>
    <col min="78" max="78" width="7" bestFit="1" customWidth="1"/>
    <col min="79" max="79" width="9.6640625" bestFit="1" customWidth="1"/>
    <col min="80" max="80" width="8.1640625" bestFit="1" customWidth="1"/>
    <col min="81" max="81" width="11" bestFit="1" customWidth="1"/>
    <col min="82" max="82" width="7.1640625" bestFit="1" customWidth="1"/>
    <col min="83" max="83" width="10.33203125" bestFit="1" customWidth="1"/>
    <col min="84" max="84" width="9.1640625" bestFit="1" customWidth="1"/>
    <col min="85" max="85" width="12.1640625" bestFit="1" customWidth="1"/>
    <col min="86" max="86" width="13" bestFit="1" customWidth="1"/>
    <col min="87" max="87" width="7.5" bestFit="1" customWidth="1"/>
    <col min="88" max="88" width="10.1640625" bestFit="1" customWidth="1"/>
    <col min="89" max="89" width="9" bestFit="1" customWidth="1"/>
    <col min="90" max="90" width="12.1640625" bestFit="1" customWidth="1"/>
    <col min="91" max="92" width="8.1640625" bestFit="1" customWidth="1"/>
    <col min="93" max="93" width="5.1640625" bestFit="1" customWidth="1"/>
    <col min="94" max="94" width="9" bestFit="1" customWidth="1"/>
    <col min="95" max="96" width="12.1640625" bestFit="1" customWidth="1"/>
    <col min="97" max="97" width="6.83203125" bestFit="1" customWidth="1"/>
    <col min="98" max="98" width="6.1640625" bestFit="1" customWidth="1"/>
    <col min="99" max="99" width="7.1640625" bestFit="1" customWidth="1"/>
    <col min="100" max="100" width="10.33203125" bestFit="1" customWidth="1"/>
    <col min="101" max="101" width="7.83203125" bestFit="1" customWidth="1"/>
    <col min="102" max="102" width="5.83203125" bestFit="1" customWidth="1"/>
    <col min="103" max="103" width="6.33203125" bestFit="1" customWidth="1"/>
    <col min="104" max="104" width="7.1640625" bestFit="1" customWidth="1"/>
    <col min="105" max="105" width="10.6640625" bestFit="1" customWidth="1"/>
    <col min="106" max="106" width="9.1640625" bestFit="1" customWidth="1"/>
    <col min="107" max="107" width="7.1640625" bestFit="1" customWidth="1"/>
    <col min="108" max="108" width="15.6640625" bestFit="1" customWidth="1"/>
    <col min="109" max="109" width="7.1640625" bestFit="1" customWidth="1"/>
    <col min="110" max="110" width="7" bestFit="1" customWidth="1"/>
    <col min="111" max="111" width="10.33203125" bestFit="1" customWidth="1"/>
    <col min="112" max="112" width="8.83203125" bestFit="1" customWidth="1"/>
    <col min="113" max="113" width="11.1640625" bestFit="1" customWidth="1"/>
    <col min="114" max="114" width="8" bestFit="1" customWidth="1"/>
    <col min="115" max="115" width="12.1640625" bestFit="1" customWidth="1"/>
    <col min="116" max="116" width="6.6640625" bestFit="1" customWidth="1"/>
    <col min="117" max="117" width="12.1640625" bestFit="1" customWidth="1"/>
    <col min="118" max="118" width="12" bestFit="1" customWidth="1"/>
    <col min="119" max="119" width="12.1640625" bestFit="1" customWidth="1"/>
    <col min="120" max="120" width="11.33203125" bestFit="1" customWidth="1"/>
    <col min="121" max="121" width="6.6640625" bestFit="1" customWidth="1"/>
    <col min="122" max="122" width="10.1640625" bestFit="1" customWidth="1"/>
    <col min="123" max="123" width="11.1640625" bestFit="1" customWidth="1"/>
    <col min="124" max="124" width="7.33203125" bestFit="1" customWidth="1"/>
    <col min="125" max="125" width="8.6640625" bestFit="1" customWidth="1"/>
    <col min="126" max="127" width="12.1640625" bestFit="1" customWidth="1"/>
    <col min="128" max="128" width="7.1640625" bestFit="1" customWidth="1"/>
    <col min="129" max="129" width="14.5" bestFit="1" customWidth="1"/>
    <col min="130" max="131" width="10.1640625" bestFit="1" customWidth="1"/>
    <col min="132" max="132" width="9" bestFit="1" customWidth="1"/>
    <col min="133" max="133" width="7.1640625" bestFit="1" customWidth="1"/>
    <col min="134" max="134" width="10.1640625" bestFit="1" customWidth="1"/>
    <col min="135" max="135" width="8.33203125" bestFit="1" customWidth="1"/>
    <col min="136" max="136" width="8.1640625" bestFit="1" customWidth="1"/>
    <col min="137" max="137" width="8.83203125" bestFit="1" customWidth="1"/>
    <col min="138" max="138" width="11.1640625" bestFit="1" customWidth="1"/>
    <col min="139" max="139" width="10.33203125" bestFit="1" customWidth="1"/>
    <col min="140" max="140" width="8.1640625" bestFit="1" customWidth="1"/>
    <col min="141" max="141" width="11.83203125" bestFit="1" customWidth="1"/>
    <col min="142" max="142" width="9.1640625" bestFit="1" customWidth="1"/>
    <col min="143" max="143" width="10.1640625" bestFit="1" customWidth="1"/>
    <col min="144" max="144" width="6.1640625" bestFit="1" customWidth="1"/>
    <col min="145" max="145" width="12.1640625" bestFit="1" customWidth="1"/>
    <col min="146" max="146" width="18" bestFit="1" customWidth="1"/>
    <col min="147" max="147" width="13.5" bestFit="1" customWidth="1"/>
    <col min="148" max="148" width="12.1640625" bestFit="1" customWidth="1"/>
    <col min="149" max="149" width="9.5" bestFit="1" customWidth="1"/>
    <col min="150" max="151" width="9.1640625" bestFit="1" customWidth="1"/>
    <col min="152" max="152" width="5.1640625" bestFit="1" customWidth="1"/>
    <col min="153" max="153" width="12.6640625" bestFit="1" customWidth="1"/>
    <col min="154" max="154" width="22.33203125" bestFit="1" customWidth="1"/>
    <col min="155" max="155" width="7.6640625" bestFit="1" customWidth="1"/>
    <col min="156" max="156" width="12.1640625" bestFit="1" customWidth="1"/>
    <col min="157" max="157" width="8.1640625" bestFit="1" customWidth="1"/>
    <col min="158" max="158" width="5.6640625" bestFit="1" customWidth="1"/>
    <col min="159" max="159" width="18" bestFit="1" customWidth="1"/>
    <col min="160" max="160" width="7.83203125" bestFit="1" customWidth="1"/>
    <col min="161" max="161" width="17" bestFit="1" customWidth="1"/>
    <col min="162" max="162" width="9.1640625" bestFit="1" customWidth="1"/>
    <col min="163" max="163" width="6.1640625" bestFit="1" customWidth="1"/>
    <col min="164" max="164" width="10" bestFit="1" customWidth="1"/>
    <col min="165" max="165" width="6.6640625" bestFit="1" customWidth="1"/>
    <col min="166" max="166" width="8" bestFit="1" customWidth="1"/>
    <col min="167" max="167" width="10.5" bestFit="1" customWidth="1"/>
    <col min="168" max="168" width="6.1640625" bestFit="1" customWidth="1"/>
    <col min="169" max="169" width="15.6640625" bestFit="1" customWidth="1"/>
    <col min="170" max="170" width="8.5" bestFit="1" customWidth="1"/>
    <col min="171" max="171" width="12.1640625" bestFit="1" customWidth="1"/>
    <col min="172" max="172" width="7.83203125" bestFit="1" customWidth="1"/>
    <col min="173" max="173" width="8.1640625" bestFit="1" customWidth="1"/>
    <col min="174" max="174" width="10.5" bestFit="1" customWidth="1"/>
    <col min="175" max="175" width="20" bestFit="1" customWidth="1"/>
    <col min="176" max="176" width="12.1640625" bestFit="1" customWidth="1"/>
    <col min="177" max="177" width="8.1640625" bestFit="1" customWidth="1"/>
    <col min="178" max="178" width="7.1640625" bestFit="1" customWidth="1"/>
    <col min="179" max="179" width="10.1640625" bestFit="1" customWidth="1"/>
    <col min="180" max="180" width="12.1640625" bestFit="1" customWidth="1"/>
    <col min="181" max="181" width="9.33203125" bestFit="1" customWidth="1"/>
    <col min="182" max="183" width="8.1640625" bestFit="1" customWidth="1"/>
    <col min="184" max="184" width="14.5" bestFit="1" customWidth="1"/>
    <col min="185" max="185" width="7.83203125" bestFit="1" customWidth="1"/>
    <col min="186" max="186" width="11.1640625" bestFit="1" customWidth="1"/>
    <col min="187" max="187" width="11.33203125" bestFit="1" customWidth="1"/>
    <col min="188" max="188" width="8.1640625" bestFit="1" customWidth="1"/>
    <col min="189" max="189" width="12.1640625" bestFit="1" customWidth="1"/>
    <col min="190" max="190" width="15.83203125" bestFit="1" customWidth="1"/>
    <col min="191" max="191" width="7.5" bestFit="1" customWidth="1"/>
    <col min="192" max="192" width="20" bestFit="1" customWidth="1"/>
    <col min="193" max="193" width="19.5" bestFit="1" customWidth="1"/>
    <col min="194" max="194" width="6.1640625" bestFit="1" customWidth="1"/>
    <col min="195" max="195" width="9.1640625" bestFit="1" customWidth="1"/>
    <col min="196" max="196" width="9.5" bestFit="1" customWidth="1"/>
    <col min="197" max="197" width="12.1640625" bestFit="1" customWidth="1"/>
    <col min="198" max="198" width="10.83203125" bestFit="1" customWidth="1"/>
    <col min="199" max="199" width="6.1640625" bestFit="1" customWidth="1"/>
    <col min="200" max="200" width="7.1640625" bestFit="1" customWidth="1"/>
    <col min="201" max="201" width="9.1640625" bestFit="1" customWidth="1"/>
    <col min="202" max="202" width="12.1640625" bestFit="1" customWidth="1"/>
    <col min="203" max="203" width="8.1640625" bestFit="1" customWidth="1"/>
    <col min="204" max="204" width="6.1640625" bestFit="1" customWidth="1"/>
    <col min="205" max="205" width="10.1640625" bestFit="1" customWidth="1"/>
    <col min="206" max="206" width="18" bestFit="1" customWidth="1"/>
    <col min="207" max="207" width="10.1640625" bestFit="1" customWidth="1"/>
    <col min="208" max="208" width="6.83203125" bestFit="1" customWidth="1"/>
    <col min="209" max="209" width="12.5" bestFit="1" customWidth="1"/>
    <col min="210" max="210" width="21.1640625" bestFit="1" customWidth="1"/>
    <col min="211" max="211" width="6.6640625" bestFit="1" customWidth="1"/>
    <col min="212" max="212" width="7.5" bestFit="1" customWidth="1"/>
    <col min="213" max="213" width="7.6640625" bestFit="1" customWidth="1"/>
    <col min="214" max="214" width="19" bestFit="1" customWidth="1"/>
    <col min="215" max="215" width="14.5" bestFit="1" customWidth="1"/>
    <col min="216" max="216" width="12.33203125" bestFit="1" customWidth="1"/>
    <col min="217" max="217" width="9" bestFit="1" customWidth="1"/>
    <col min="218" max="218" width="9.1640625" bestFit="1" customWidth="1"/>
    <col min="219" max="219" width="10.33203125" bestFit="1" customWidth="1"/>
    <col min="220" max="220" width="9.1640625" bestFit="1" customWidth="1"/>
    <col min="221" max="221" width="9.6640625" bestFit="1" customWidth="1"/>
    <col min="222" max="222" width="10.1640625" bestFit="1" customWidth="1"/>
    <col min="223" max="223" width="18.6640625" bestFit="1" customWidth="1"/>
    <col min="224" max="224" width="16.6640625" bestFit="1" customWidth="1"/>
    <col min="225" max="225" width="6.83203125" bestFit="1" customWidth="1"/>
    <col min="226" max="227" width="10.1640625" bestFit="1" customWidth="1"/>
    <col min="228" max="229" width="12.1640625" bestFit="1" customWidth="1"/>
    <col min="230" max="230" width="8.83203125" bestFit="1" customWidth="1"/>
    <col min="231" max="231" width="11.33203125" bestFit="1" customWidth="1"/>
    <col min="232" max="233" width="12.1640625" bestFit="1" customWidth="1"/>
    <col min="234" max="234" width="14.1640625" bestFit="1" customWidth="1"/>
    <col min="235" max="235" width="16.83203125" bestFit="1" customWidth="1"/>
    <col min="236" max="236" width="12.1640625" bestFit="1" customWidth="1"/>
    <col min="237" max="237" width="13.33203125" bestFit="1" customWidth="1"/>
    <col min="238" max="238" width="13.5" bestFit="1" customWidth="1"/>
    <col min="239" max="239" width="16" bestFit="1" customWidth="1"/>
    <col min="240" max="240" width="8.83203125" bestFit="1" customWidth="1"/>
    <col min="241" max="241" width="11.33203125" bestFit="1" customWidth="1"/>
    <col min="242" max="242" width="12.33203125" bestFit="1" customWidth="1"/>
    <col min="243" max="243" width="14.83203125" bestFit="1" customWidth="1"/>
    <col min="244" max="244" width="13.33203125" bestFit="1" customWidth="1"/>
    <col min="245" max="245" width="15.83203125" bestFit="1" customWidth="1"/>
    <col min="246" max="246" width="9.5" bestFit="1" customWidth="1"/>
    <col min="247" max="247" width="12" bestFit="1" customWidth="1"/>
    <col min="249" max="249" width="13.33203125" bestFit="1" customWidth="1"/>
    <col min="250" max="250" width="12.1640625" bestFit="1" customWidth="1"/>
    <col min="251" max="251" width="13.33203125" bestFit="1" customWidth="1"/>
    <col min="252" max="253" width="12.1640625" bestFit="1" customWidth="1"/>
    <col min="254" max="254" width="8.1640625" bestFit="1" customWidth="1"/>
    <col min="255" max="255" width="10.6640625" bestFit="1" customWidth="1"/>
    <col min="256" max="256" width="16.6640625" bestFit="1" customWidth="1"/>
    <col min="257" max="257" width="19.33203125" bestFit="1" customWidth="1"/>
    <col min="258" max="258" width="12.33203125" bestFit="1" customWidth="1"/>
    <col min="259" max="259" width="14.83203125" bestFit="1" customWidth="1"/>
    <col min="260" max="260" width="12.33203125" bestFit="1" customWidth="1"/>
    <col min="261" max="261" width="14.83203125" bestFit="1" customWidth="1"/>
    <col min="262" max="262" width="11.1640625" bestFit="1" customWidth="1"/>
    <col min="263" max="263" width="13.6640625" bestFit="1" customWidth="1"/>
    <col min="264" max="264" width="9.33203125" bestFit="1" customWidth="1"/>
    <col min="265" max="265" width="11.83203125" bestFit="1" customWidth="1"/>
    <col min="266" max="266" width="12.33203125" bestFit="1" customWidth="1"/>
    <col min="267" max="267" width="14.83203125" bestFit="1" customWidth="1"/>
    <col min="268" max="268" width="10.5" bestFit="1" customWidth="1"/>
    <col min="269" max="269" width="13" bestFit="1" customWidth="1"/>
    <col min="270" max="270" width="9.83203125" bestFit="1" customWidth="1"/>
    <col min="271" max="271" width="12.33203125" bestFit="1" customWidth="1"/>
    <col min="272" max="272" width="11" bestFit="1" customWidth="1"/>
    <col min="273" max="273" width="13.5" bestFit="1" customWidth="1"/>
    <col min="274" max="274" width="13.33203125" bestFit="1" customWidth="1"/>
    <col min="275" max="275" width="15.83203125" bestFit="1" customWidth="1"/>
    <col min="276" max="276" width="12.5" bestFit="1" customWidth="1"/>
    <col min="277" max="277" width="15" bestFit="1" customWidth="1"/>
    <col min="278" max="278" width="10.33203125" bestFit="1" customWidth="1"/>
    <col min="279" max="279" width="12.83203125" bestFit="1" customWidth="1"/>
    <col min="280" max="280" width="14" bestFit="1" customWidth="1"/>
    <col min="281" max="281" width="16.6640625" bestFit="1" customWidth="1"/>
    <col min="282" max="282" width="11.33203125" bestFit="1" customWidth="1"/>
    <col min="283" max="283" width="13.83203125" bestFit="1" customWidth="1"/>
    <col min="284" max="284" width="10.33203125" bestFit="1" customWidth="1"/>
    <col min="285" max="285" width="12.83203125" bestFit="1" customWidth="1"/>
    <col min="286" max="286" width="8.1640625" bestFit="1" customWidth="1"/>
    <col min="287" max="287" width="10.6640625" bestFit="1" customWidth="1"/>
    <col min="288" max="288" width="13.33203125" bestFit="1" customWidth="1"/>
    <col min="289" max="289" width="15.83203125" bestFit="1" customWidth="1"/>
    <col min="290" max="290" width="20.1640625" bestFit="1" customWidth="1"/>
    <col min="291" max="291" width="22.83203125" bestFit="1" customWidth="1"/>
    <col min="292" max="292" width="15.6640625" bestFit="1" customWidth="1"/>
    <col min="293" max="293" width="18.33203125" bestFit="1" customWidth="1"/>
    <col min="294" max="294" width="14.1640625" bestFit="1" customWidth="1"/>
    <col min="295" max="295" width="16.83203125" bestFit="1" customWidth="1"/>
    <col min="296" max="296" width="11.6640625" bestFit="1" customWidth="1"/>
    <col min="297" max="297" width="14.1640625" bestFit="1" customWidth="1"/>
    <col min="298" max="298" width="9.1640625" bestFit="1" customWidth="1"/>
    <col min="299" max="299" width="10.33203125" bestFit="1" customWidth="1"/>
    <col min="300" max="300" width="9.33203125" bestFit="1" customWidth="1"/>
    <col min="301" max="301" width="11.83203125" bestFit="1" customWidth="1"/>
    <col min="302" max="302" width="7.1640625" bestFit="1" customWidth="1"/>
    <col min="303" max="303" width="9.6640625" bestFit="1" customWidth="1"/>
    <col min="304" max="304" width="14.83203125" bestFit="1" customWidth="1"/>
    <col min="305" max="305" width="17.5" bestFit="1" customWidth="1"/>
    <col min="306" max="306" width="24.5" bestFit="1" customWidth="1"/>
    <col min="307" max="307" width="27.1640625" bestFit="1" customWidth="1"/>
    <col min="308" max="308" width="9.83203125" bestFit="1" customWidth="1"/>
    <col min="309" max="309" width="12.33203125" bestFit="1" customWidth="1"/>
    <col min="310" max="311" width="12.1640625" bestFit="1" customWidth="1"/>
    <col min="312" max="312" width="10.33203125" bestFit="1" customWidth="1"/>
    <col min="313" max="313" width="12.83203125" bestFit="1" customWidth="1"/>
    <col min="314" max="314" width="7.83203125" bestFit="1" customWidth="1"/>
    <col min="315" max="315" width="10.33203125" bestFit="1" customWidth="1"/>
    <col min="316" max="316" width="20.1640625" bestFit="1" customWidth="1"/>
    <col min="317" max="317" width="22.83203125" bestFit="1" customWidth="1"/>
    <col min="318" max="318" width="10" bestFit="1" customWidth="1"/>
    <col min="319" max="319" width="12.5" bestFit="1" customWidth="1"/>
    <col min="320" max="320" width="19.1640625" bestFit="1" customWidth="1"/>
    <col min="321" max="321" width="21.83203125" bestFit="1" customWidth="1"/>
    <col min="322" max="322" width="11" bestFit="1" customWidth="1"/>
    <col min="323" max="323" width="13.5" bestFit="1" customWidth="1"/>
    <col min="324" max="324" width="7" bestFit="1" customWidth="1"/>
    <col min="325" max="325" width="9.5" bestFit="1" customWidth="1"/>
    <col min="326" max="326" width="12.1640625" bestFit="1" customWidth="1"/>
    <col min="327" max="327" width="14.6640625" bestFit="1" customWidth="1"/>
    <col min="328" max="328" width="8.83203125" bestFit="1" customWidth="1"/>
    <col min="329" max="329" width="11.33203125" bestFit="1" customWidth="1"/>
    <col min="330" max="330" width="10.1640625" bestFit="1" customWidth="1"/>
    <col min="331" max="332" width="12.6640625" bestFit="1" customWidth="1"/>
    <col min="333" max="333" width="15.1640625" bestFit="1" customWidth="1"/>
    <col min="334" max="334" width="8" bestFit="1" customWidth="1"/>
    <col min="335" max="335" width="10.5" bestFit="1" customWidth="1"/>
    <col min="336" max="336" width="17.83203125" bestFit="1" customWidth="1"/>
    <col min="337" max="337" width="20.5" bestFit="1" customWidth="1"/>
    <col min="338" max="338" width="10.6640625" bestFit="1" customWidth="1"/>
    <col min="339" max="339" width="13.1640625" bestFit="1" customWidth="1"/>
    <col min="340" max="341" width="12.1640625" bestFit="1" customWidth="1"/>
    <col min="342" max="342" width="10" bestFit="1" customWidth="1"/>
    <col min="343" max="343" width="12.5" bestFit="1" customWidth="1"/>
    <col min="344" max="344" width="9" bestFit="1" customWidth="1"/>
    <col min="345" max="345" width="11.5" bestFit="1" customWidth="1"/>
    <col min="346" max="346" width="12.6640625" bestFit="1" customWidth="1"/>
    <col min="347" max="347" width="15.1640625" bestFit="1" customWidth="1"/>
    <col min="348" max="348" width="22.1640625" bestFit="1" customWidth="1"/>
    <col min="349" max="349" width="24.83203125" bestFit="1" customWidth="1"/>
    <col min="350" max="350" width="13.6640625" bestFit="1" customWidth="1"/>
    <col min="351" max="351" width="16.33203125" bestFit="1" customWidth="1"/>
    <col min="352" max="352" width="9.83203125" bestFit="1" customWidth="1"/>
    <col min="353" max="353" width="12.33203125" bestFit="1" customWidth="1"/>
    <col min="354" max="354" width="8.5" bestFit="1" customWidth="1"/>
    <col min="355" max="355" width="11" bestFit="1" customWidth="1"/>
    <col min="356" max="356" width="12" bestFit="1" customWidth="1"/>
    <col min="357" max="357" width="14.5" bestFit="1" customWidth="1"/>
    <col min="358" max="358" width="13.5" bestFit="1" customWidth="1"/>
    <col min="359" max="359" width="16" bestFit="1" customWidth="1"/>
    <col min="360" max="360" width="11.5" bestFit="1" customWidth="1"/>
    <col min="361" max="361" width="14" bestFit="1" customWidth="1"/>
    <col min="362" max="362" width="10.33203125" bestFit="1" customWidth="1"/>
    <col min="363" max="363" width="12.83203125" bestFit="1" customWidth="1"/>
    <col min="364" max="364" width="10.33203125" bestFit="1" customWidth="1"/>
    <col min="365" max="365" width="12.83203125" bestFit="1" customWidth="1"/>
    <col min="366" max="366" width="16.6640625" bestFit="1" customWidth="1"/>
    <col min="367" max="367" width="19.33203125" bestFit="1" customWidth="1"/>
    <col min="368" max="368" width="10" bestFit="1" customWidth="1"/>
    <col min="369" max="369" width="12.5" bestFit="1" customWidth="1"/>
    <col min="370" max="370" width="13.33203125" bestFit="1" customWidth="1"/>
    <col min="371" max="371" width="15.83203125" bestFit="1" customWidth="1"/>
    <col min="372" max="372" width="13.5" bestFit="1" customWidth="1"/>
    <col min="373" max="373" width="16" bestFit="1" customWidth="1"/>
    <col min="374" max="374" width="8.1640625" bestFit="1" customWidth="1"/>
    <col min="375" max="375" width="10.33203125" bestFit="1" customWidth="1"/>
    <col min="376" max="376" width="12.1640625" bestFit="1" customWidth="1"/>
    <col min="377" max="377" width="13.33203125" bestFit="1" customWidth="1"/>
    <col min="378" max="378" width="18" bestFit="1" customWidth="1"/>
    <col min="379" max="379" width="20.6640625" bestFit="1" customWidth="1"/>
    <col min="380" max="380" width="9.6640625" bestFit="1" customWidth="1"/>
    <col min="381" max="381" width="12.1640625" bestFit="1" customWidth="1"/>
    <col min="382" max="382" width="22.1640625" bestFit="1" customWidth="1"/>
    <col min="383" max="383" width="24.83203125" bestFit="1" customWidth="1"/>
    <col min="384" max="384" width="21.6640625" bestFit="1" customWidth="1"/>
    <col min="385" max="385" width="24.33203125" bestFit="1" customWidth="1"/>
    <col min="386" max="386" width="8.33203125" bestFit="1" customWidth="1"/>
    <col min="388" max="388" width="11.1640625" bestFit="1" customWidth="1"/>
    <col min="389" max="389" width="13.6640625" bestFit="1" customWidth="1"/>
    <col min="390" max="390" width="11.6640625" bestFit="1" customWidth="1"/>
    <col min="391" max="391" width="14.1640625" bestFit="1" customWidth="1"/>
    <col min="392" max="392" width="12.1640625" bestFit="1" customWidth="1"/>
    <col min="393" max="393" width="12.33203125" bestFit="1" customWidth="1"/>
    <col min="394" max="394" width="13" bestFit="1" customWidth="1"/>
    <col min="395" max="395" width="15.5" bestFit="1" customWidth="1"/>
    <col min="396" max="396" width="7.5" bestFit="1" customWidth="1"/>
    <col min="397" max="397" width="10" bestFit="1" customWidth="1"/>
    <col min="398" max="398" width="9.33203125" bestFit="1" customWidth="1"/>
    <col min="399" max="399" width="11.83203125" bestFit="1" customWidth="1"/>
    <col min="400" max="400" width="11.33203125" bestFit="1" customWidth="1"/>
    <col min="401" max="401" width="13.83203125" bestFit="1" customWidth="1"/>
    <col min="402" max="402" width="12.1640625" bestFit="1" customWidth="1"/>
    <col min="403" max="403" width="13.1640625" bestFit="1" customWidth="1"/>
    <col min="404" max="404" width="10.33203125" bestFit="1" customWidth="1"/>
    <col min="405" max="405" width="12.83203125" bestFit="1" customWidth="1"/>
    <col min="406" max="406" width="7.33203125" bestFit="1" customWidth="1"/>
    <col min="407" max="407" width="9.83203125" bestFit="1" customWidth="1"/>
    <col min="408" max="408" width="10.1640625" bestFit="1" customWidth="1"/>
    <col min="410" max="410" width="20.1640625" bestFit="1" customWidth="1"/>
    <col min="411" max="411" width="22.83203125" bestFit="1" customWidth="1"/>
    <col min="412" max="412" width="10.1640625" bestFit="1" customWidth="1"/>
    <col min="413" max="413" width="11.6640625" bestFit="1" customWidth="1"/>
    <col min="414" max="414" width="9" bestFit="1" customWidth="1"/>
    <col min="415" max="415" width="11.5" bestFit="1" customWidth="1"/>
    <col min="416" max="416" width="14.6640625" bestFit="1" customWidth="1"/>
    <col min="417" max="417" width="17.33203125" bestFit="1" customWidth="1"/>
    <col min="418" max="418" width="23.33203125" bestFit="1" customWidth="1"/>
    <col min="419" max="419" width="26" bestFit="1" customWidth="1"/>
    <col min="420" max="420" width="8.83203125" bestFit="1" customWidth="1"/>
    <col min="421" max="421" width="11.33203125" bestFit="1" customWidth="1"/>
    <col min="422" max="422" width="9.6640625" bestFit="1" customWidth="1"/>
    <col min="423" max="423" width="12.1640625" bestFit="1" customWidth="1"/>
    <col min="424" max="424" width="9.83203125" bestFit="1" customWidth="1"/>
    <col min="425" max="425" width="12.33203125" bestFit="1" customWidth="1"/>
    <col min="426" max="426" width="21.1640625" bestFit="1" customWidth="1"/>
    <col min="427" max="427" width="23.83203125" bestFit="1" customWidth="1"/>
    <col min="428" max="428" width="16.6640625" bestFit="1" customWidth="1"/>
    <col min="429" max="429" width="19.33203125" bestFit="1" customWidth="1"/>
    <col min="430" max="430" width="14.5" bestFit="1" customWidth="1"/>
    <col min="431" max="431" width="17.1640625" bestFit="1" customWidth="1"/>
    <col min="432" max="432" width="11.1640625" bestFit="1" customWidth="1"/>
    <col min="433" max="433" width="13.6640625" bestFit="1" customWidth="1"/>
    <col min="434" max="434" width="10.33203125" bestFit="1" customWidth="1"/>
    <col min="435" max="435" width="12.83203125" bestFit="1" customWidth="1"/>
    <col min="436" max="436" width="12.5" bestFit="1" customWidth="1"/>
    <col min="437" max="437" width="15" bestFit="1" customWidth="1"/>
    <col min="438" max="438" width="10.1640625" bestFit="1" customWidth="1"/>
    <col min="439" max="439" width="12.6640625" bestFit="1" customWidth="1"/>
    <col min="440" max="440" width="11.83203125" bestFit="1" customWidth="1"/>
    <col min="441" max="441" width="14.33203125" bestFit="1" customWidth="1"/>
    <col min="442" max="442" width="10.33203125" bestFit="1" customWidth="1"/>
    <col min="443" max="443" width="12.83203125" bestFit="1" customWidth="1"/>
    <col min="444" max="444" width="20.83203125" bestFit="1" customWidth="1"/>
    <col min="445" max="445" width="23.5" bestFit="1" customWidth="1"/>
    <col min="446" max="446" width="18.83203125" bestFit="1" customWidth="1"/>
    <col min="447" max="447" width="21.5" bestFit="1" customWidth="1"/>
    <col min="448" max="448" width="9" bestFit="1" customWidth="1"/>
    <col min="449" max="449" width="11.5" bestFit="1" customWidth="1"/>
    <col min="450" max="450" width="10.1640625" bestFit="1" customWidth="1"/>
    <col min="451" max="452" width="12" bestFit="1" customWidth="1"/>
    <col min="453" max="453" width="14.5" bestFit="1" customWidth="1"/>
    <col min="454" max="454" width="11.1640625" bestFit="1" customWidth="1"/>
  </cols>
  <sheetData>
    <row r="1" spans="1:2" x14ac:dyDescent="0.2">
      <c r="A1" s="18" t="s">
        <v>1658</v>
      </c>
      <c r="B1" t="s">
        <v>1660</v>
      </c>
    </row>
    <row r="2" spans="1:2" x14ac:dyDescent="0.2">
      <c r="A2" s="11" t="s">
        <v>1190</v>
      </c>
      <c r="B2" s="17">
        <v>0.17116999999999996</v>
      </c>
    </row>
    <row r="3" spans="1:2" x14ac:dyDescent="0.2">
      <c r="A3" s="19" t="s">
        <v>1191</v>
      </c>
      <c r="B3" s="17">
        <v>0.17116999999999996</v>
      </c>
    </row>
    <row r="4" spans="1:2" x14ac:dyDescent="0.2">
      <c r="A4" s="11" t="s">
        <v>1257</v>
      </c>
      <c r="B4" s="17">
        <v>0.162415</v>
      </c>
    </row>
    <row r="5" spans="1:2" x14ac:dyDescent="0.2">
      <c r="A5" s="19" t="s">
        <v>1258</v>
      </c>
      <c r="B5" s="17">
        <v>0.162415</v>
      </c>
    </row>
    <row r="6" spans="1:2" x14ac:dyDescent="0.2">
      <c r="A6" s="11" t="s">
        <v>643</v>
      </c>
      <c r="B6" s="17">
        <v>0.15961</v>
      </c>
    </row>
    <row r="7" spans="1:2" x14ac:dyDescent="0.2">
      <c r="A7" s="19" t="s">
        <v>644</v>
      </c>
      <c r="B7" s="17">
        <v>0.15961</v>
      </c>
    </row>
    <row r="8" spans="1:2" x14ac:dyDescent="0.2">
      <c r="A8" s="11" t="s">
        <v>992</v>
      </c>
      <c r="B8" s="17">
        <v>0.15167</v>
      </c>
    </row>
    <row r="9" spans="1:2" x14ac:dyDescent="0.2">
      <c r="A9" s="19" t="s">
        <v>993</v>
      </c>
      <c r="B9" s="17">
        <v>0.15167</v>
      </c>
    </row>
    <row r="10" spans="1:2" x14ac:dyDescent="0.2">
      <c r="A10" s="11" t="s">
        <v>1108</v>
      </c>
      <c r="B10" s="17">
        <v>0.14000000000000001</v>
      </c>
    </row>
    <row r="11" spans="1:2" x14ac:dyDescent="0.2">
      <c r="A11" s="19" t="s">
        <v>1109</v>
      </c>
      <c r="B11" s="17">
        <v>0.14000000000000001</v>
      </c>
    </row>
    <row r="12" spans="1:2" x14ac:dyDescent="0.2">
      <c r="A12" s="11" t="s">
        <v>1400</v>
      </c>
      <c r="B12" s="17">
        <v>0.129</v>
      </c>
    </row>
    <row r="13" spans="1:2" x14ac:dyDescent="0.2">
      <c r="A13" s="19" t="s">
        <v>1401</v>
      </c>
      <c r="B13" s="17">
        <v>0.129</v>
      </c>
    </row>
    <row r="14" spans="1:2" x14ac:dyDescent="0.2">
      <c r="A14" s="11" t="s">
        <v>291</v>
      </c>
      <c r="B14" s="17">
        <v>0.1244</v>
      </c>
    </row>
    <row r="15" spans="1:2" x14ac:dyDescent="0.2">
      <c r="A15" s="19" t="s">
        <v>292</v>
      </c>
      <c r="B15" s="17">
        <v>0.1244</v>
      </c>
    </row>
    <row r="16" spans="1:2" x14ac:dyDescent="0.2">
      <c r="A16" s="11" t="s">
        <v>1227</v>
      </c>
      <c r="B16" s="17">
        <v>0.12</v>
      </c>
    </row>
    <row r="17" spans="1:2" x14ac:dyDescent="0.2">
      <c r="A17" s="19" t="s">
        <v>1228</v>
      </c>
      <c r="B17" s="17">
        <v>0.12</v>
      </c>
    </row>
    <row r="18" spans="1:2" x14ac:dyDescent="0.2">
      <c r="A18" s="11" t="s">
        <v>1014</v>
      </c>
      <c r="B18" s="17">
        <v>0.12</v>
      </c>
    </row>
    <row r="19" spans="1:2" x14ac:dyDescent="0.2">
      <c r="A19" s="19" t="s">
        <v>1015</v>
      </c>
      <c r="B19" s="17">
        <v>0.12</v>
      </c>
    </row>
    <row r="20" spans="1:2" x14ac:dyDescent="0.2">
      <c r="A20" s="11" t="s">
        <v>265</v>
      </c>
      <c r="B20" s="17">
        <v>0.12</v>
      </c>
    </row>
    <row r="21" spans="1:2" x14ac:dyDescent="0.2">
      <c r="A21" s="19" t="s">
        <v>266</v>
      </c>
      <c r="B21" s="17">
        <v>0.12</v>
      </c>
    </row>
    <row r="22" spans="1:2" x14ac:dyDescent="0.2">
      <c r="A22" s="11" t="s">
        <v>705</v>
      </c>
      <c r="B22" s="17">
        <v>0.11877666666666666</v>
      </c>
    </row>
    <row r="23" spans="1:2" x14ac:dyDescent="0.2">
      <c r="A23" s="19" t="s">
        <v>706</v>
      </c>
      <c r="B23" s="17">
        <v>0.11877666666666666</v>
      </c>
    </row>
    <row r="24" spans="1:2" x14ac:dyDescent="0.2">
      <c r="A24" s="11" t="s">
        <v>910</v>
      </c>
      <c r="B24" s="17">
        <v>0.115</v>
      </c>
    </row>
    <row r="25" spans="1:2" x14ac:dyDescent="0.2">
      <c r="A25" s="19" t="s">
        <v>911</v>
      </c>
      <c r="B25" s="17">
        <v>0.115</v>
      </c>
    </row>
    <row r="26" spans="1:2" x14ac:dyDescent="0.2">
      <c r="A26" s="11" t="s">
        <v>1515</v>
      </c>
      <c r="B26" s="17">
        <v>0.11</v>
      </c>
    </row>
    <row r="27" spans="1:2" x14ac:dyDescent="0.2">
      <c r="A27" s="19" t="s">
        <v>1516</v>
      </c>
      <c r="B27" s="17">
        <v>0.11</v>
      </c>
    </row>
    <row r="28" spans="1:2" x14ac:dyDescent="0.2">
      <c r="A28" s="11" t="s">
        <v>845</v>
      </c>
      <c r="B28" s="17">
        <v>0.1056</v>
      </c>
    </row>
    <row r="29" spans="1:2" x14ac:dyDescent="0.2">
      <c r="A29" s="19" t="s">
        <v>846</v>
      </c>
      <c r="B29" s="17">
        <v>0.1056</v>
      </c>
    </row>
    <row r="30" spans="1:2" x14ac:dyDescent="0.2">
      <c r="A30" s="11" t="s">
        <v>1160</v>
      </c>
      <c r="B30" s="17">
        <v>0.105</v>
      </c>
    </row>
    <row r="31" spans="1:2" x14ac:dyDescent="0.2">
      <c r="A31" s="19" t="s">
        <v>1161</v>
      </c>
      <c r="B31" s="17">
        <v>0.105</v>
      </c>
    </row>
    <row r="32" spans="1:2" x14ac:dyDescent="0.2">
      <c r="A32" s="11" t="s">
        <v>155</v>
      </c>
      <c r="B32" s="17">
        <v>0.10102833333333333</v>
      </c>
    </row>
    <row r="33" spans="1:2" x14ac:dyDescent="0.2">
      <c r="A33" s="19" t="s">
        <v>156</v>
      </c>
      <c r="B33" s="17">
        <v>0.10102833333333333</v>
      </c>
    </row>
    <row r="34" spans="1:2" x14ac:dyDescent="0.2">
      <c r="A34" s="11" t="s">
        <v>1048</v>
      </c>
      <c r="B34" s="17">
        <v>0.10062499999999999</v>
      </c>
    </row>
    <row r="35" spans="1:2" x14ac:dyDescent="0.2">
      <c r="A35" s="19" t="s">
        <v>1049</v>
      </c>
      <c r="B35" s="17">
        <v>0.10062499999999999</v>
      </c>
    </row>
    <row r="36" spans="1:2" x14ac:dyDescent="0.2">
      <c r="A36" s="11" t="s">
        <v>507</v>
      </c>
      <c r="B36" s="17">
        <v>0.1</v>
      </c>
    </row>
    <row r="37" spans="1:2" x14ac:dyDescent="0.2">
      <c r="A37" s="19" t="s">
        <v>508</v>
      </c>
      <c r="B37" s="17">
        <v>0.1</v>
      </c>
    </row>
    <row r="38" spans="1:2" x14ac:dyDescent="0.2">
      <c r="A38" s="11" t="s">
        <v>547</v>
      </c>
      <c r="B38" s="17">
        <v>0.1</v>
      </c>
    </row>
    <row r="39" spans="1:2" x14ac:dyDescent="0.2">
      <c r="A39" s="19" t="s">
        <v>548</v>
      </c>
      <c r="B39" s="17">
        <v>0.1</v>
      </c>
    </row>
    <row r="40" spans="1:2" x14ac:dyDescent="0.2">
      <c r="A40" s="11" t="s">
        <v>1470</v>
      </c>
      <c r="B40" s="17">
        <v>0.1</v>
      </c>
    </row>
    <row r="41" spans="1:2" x14ac:dyDescent="0.2">
      <c r="A41" s="19" t="s">
        <v>1471</v>
      </c>
      <c r="B41" s="17">
        <v>0.1</v>
      </c>
    </row>
    <row r="42" spans="1:2" x14ac:dyDescent="0.2">
      <c r="A42" s="11" t="s">
        <v>49</v>
      </c>
      <c r="B42" s="17">
        <v>9.9999999999999992E-2</v>
      </c>
    </row>
    <row r="43" spans="1:2" x14ac:dyDescent="0.2">
      <c r="A43" s="19" t="s">
        <v>50</v>
      </c>
      <c r="B43" s="17">
        <v>9.9999999999999992E-2</v>
      </c>
    </row>
    <row r="44" spans="1:2" x14ac:dyDescent="0.2">
      <c r="A44" s="11" t="s">
        <v>207</v>
      </c>
      <c r="B44" s="17">
        <v>9.9500000000000005E-2</v>
      </c>
    </row>
    <row r="45" spans="1:2" x14ac:dyDescent="0.2">
      <c r="A45" s="19" t="s">
        <v>208</v>
      </c>
      <c r="B45" s="17">
        <v>9.9500000000000005E-2</v>
      </c>
    </row>
    <row r="46" spans="1:2" x14ac:dyDescent="0.2">
      <c r="A46" s="11" t="s">
        <v>862</v>
      </c>
      <c r="B46" s="17">
        <v>9.9500000000000005E-2</v>
      </c>
    </row>
    <row r="47" spans="1:2" x14ac:dyDescent="0.2">
      <c r="A47" s="19" t="s">
        <v>863</v>
      </c>
      <c r="B47" s="17">
        <v>9.9500000000000005E-2</v>
      </c>
    </row>
    <row r="48" spans="1:2" x14ac:dyDescent="0.2">
      <c r="A48" s="11" t="s">
        <v>51</v>
      </c>
      <c r="B48" s="17">
        <v>9.9042500000000006E-2</v>
      </c>
    </row>
    <row r="49" spans="1:2" x14ac:dyDescent="0.2">
      <c r="A49" s="19" t="s">
        <v>52</v>
      </c>
      <c r="B49" s="17">
        <v>9.9042500000000006E-2</v>
      </c>
    </row>
    <row r="50" spans="1:2" x14ac:dyDescent="0.2">
      <c r="A50" s="11" t="s">
        <v>1447</v>
      </c>
      <c r="B50" s="17">
        <v>9.7915000000000002E-2</v>
      </c>
    </row>
    <row r="51" spans="1:2" x14ac:dyDescent="0.2">
      <c r="A51" s="19" t="s">
        <v>1448</v>
      </c>
      <c r="B51" s="17">
        <v>9.7915000000000002E-2</v>
      </c>
    </row>
    <row r="52" spans="1:2" x14ac:dyDescent="0.2">
      <c r="A52" s="11" t="s">
        <v>1441</v>
      </c>
      <c r="B52" s="17">
        <v>9.7500000000000003E-2</v>
      </c>
    </row>
    <row r="53" spans="1:2" x14ac:dyDescent="0.2">
      <c r="A53" s="19" t="s">
        <v>1442</v>
      </c>
      <c r="B53" s="17">
        <v>9.7500000000000003E-2</v>
      </c>
    </row>
    <row r="54" spans="1:2" x14ac:dyDescent="0.2">
      <c r="A54" s="11" t="s">
        <v>436</v>
      </c>
      <c r="B54" s="17">
        <v>9.6945000000000003E-2</v>
      </c>
    </row>
    <row r="55" spans="1:2" x14ac:dyDescent="0.2">
      <c r="A55" s="19" t="s">
        <v>437</v>
      </c>
      <c r="B55" s="17">
        <v>9.6945000000000003E-2</v>
      </c>
    </row>
    <row r="56" spans="1:2" x14ac:dyDescent="0.2">
      <c r="A56" s="11" t="s">
        <v>133</v>
      </c>
      <c r="B56" s="17">
        <v>9.5333333333333339E-2</v>
      </c>
    </row>
    <row r="57" spans="1:2" x14ac:dyDescent="0.2">
      <c r="A57" s="19" t="s">
        <v>134</v>
      </c>
      <c r="B57" s="17">
        <v>9.5333333333333339E-2</v>
      </c>
    </row>
    <row r="58" spans="1:2" x14ac:dyDescent="0.2">
      <c r="A58" s="11" t="s">
        <v>57</v>
      </c>
      <c r="B58" s="17">
        <v>9.5000000000000001E-2</v>
      </c>
    </row>
    <row r="59" spans="1:2" x14ac:dyDescent="0.2">
      <c r="A59" s="19" t="s">
        <v>58</v>
      </c>
      <c r="B59" s="17">
        <v>9.5000000000000001E-2</v>
      </c>
    </row>
    <row r="60" spans="1:2" x14ac:dyDescent="0.2">
      <c r="A60" s="11" t="s">
        <v>151</v>
      </c>
      <c r="B60" s="17">
        <v>9.318866666666667E-2</v>
      </c>
    </row>
    <row r="61" spans="1:2" x14ac:dyDescent="0.2">
      <c r="A61" s="19" t="s">
        <v>152</v>
      </c>
      <c r="B61" s="17">
        <v>9.318866666666667E-2</v>
      </c>
    </row>
    <row r="62" spans="1:2" x14ac:dyDescent="0.2">
      <c r="A62" s="11" t="s">
        <v>40</v>
      </c>
      <c r="B62" s="17">
        <v>9.3175454545454534E-2</v>
      </c>
    </row>
    <row r="63" spans="1:2" x14ac:dyDescent="0.2">
      <c r="A63" s="19" t="s">
        <v>41</v>
      </c>
      <c r="B63" s="17">
        <v>9.3175454545454534E-2</v>
      </c>
    </row>
    <row r="64" spans="1:2" x14ac:dyDescent="0.2">
      <c r="A64" s="11" t="s">
        <v>147</v>
      </c>
      <c r="B64" s="17">
        <v>9.2633000000000021E-2</v>
      </c>
    </row>
    <row r="65" spans="1:2" x14ac:dyDescent="0.2">
      <c r="A65" s="19" t="s">
        <v>148</v>
      </c>
      <c r="B65" s="17">
        <v>9.2633000000000021E-2</v>
      </c>
    </row>
    <row r="66" spans="1:2" x14ac:dyDescent="0.2">
      <c r="A66" s="11" t="s">
        <v>457</v>
      </c>
      <c r="B66" s="17">
        <v>9.2072500000000002E-2</v>
      </c>
    </row>
    <row r="67" spans="1:2" x14ac:dyDescent="0.2">
      <c r="A67" s="19" t="s">
        <v>458</v>
      </c>
      <c r="B67" s="17">
        <v>9.2072500000000002E-2</v>
      </c>
    </row>
    <row r="68" spans="1:2" x14ac:dyDescent="0.2">
      <c r="A68" s="11" t="s">
        <v>681</v>
      </c>
      <c r="B68" s="17">
        <v>9.1999999999999998E-2</v>
      </c>
    </row>
    <row r="69" spans="1:2" x14ac:dyDescent="0.2">
      <c r="A69" s="19" t="s">
        <v>682</v>
      </c>
      <c r="B69" s="17">
        <v>9.1999999999999998E-2</v>
      </c>
    </row>
    <row r="70" spans="1:2" x14ac:dyDescent="0.2">
      <c r="A70" s="11" t="s">
        <v>99</v>
      </c>
      <c r="B70" s="17">
        <v>9.1528333333333337E-2</v>
      </c>
    </row>
    <row r="71" spans="1:2" x14ac:dyDescent="0.2">
      <c r="A71" s="19" t="s">
        <v>100</v>
      </c>
      <c r="B71" s="17">
        <v>9.1528333333333337E-2</v>
      </c>
    </row>
    <row r="72" spans="1:2" x14ac:dyDescent="0.2">
      <c r="A72" s="11" t="s">
        <v>1560</v>
      </c>
      <c r="B72" s="17">
        <v>9.0000000000000011E-2</v>
      </c>
    </row>
    <row r="73" spans="1:2" x14ac:dyDescent="0.2">
      <c r="A73" s="19" t="s">
        <v>1561</v>
      </c>
      <c r="B73" s="17">
        <v>9.0000000000000011E-2</v>
      </c>
    </row>
    <row r="74" spans="1:2" x14ac:dyDescent="0.2">
      <c r="A74" s="11" t="s">
        <v>1565</v>
      </c>
      <c r="B74" s="17">
        <v>0.09</v>
      </c>
    </row>
    <row r="75" spans="1:2" x14ac:dyDescent="0.2">
      <c r="A75" s="19" t="s">
        <v>1566</v>
      </c>
      <c r="B75" s="17">
        <v>0.09</v>
      </c>
    </row>
    <row r="76" spans="1:2" x14ac:dyDescent="0.2">
      <c r="A76" s="11" t="s">
        <v>1054</v>
      </c>
      <c r="B76" s="17">
        <v>0.09</v>
      </c>
    </row>
    <row r="77" spans="1:2" x14ac:dyDescent="0.2">
      <c r="A77" s="19" t="s">
        <v>1055</v>
      </c>
      <c r="B77" s="17">
        <v>0.09</v>
      </c>
    </row>
    <row r="78" spans="1:2" x14ac:dyDescent="0.2">
      <c r="A78" s="11" t="s">
        <v>1390</v>
      </c>
      <c r="B78" s="17">
        <v>8.9443333333333319E-2</v>
      </c>
    </row>
    <row r="79" spans="1:2" x14ac:dyDescent="0.2">
      <c r="A79" s="19" t="s">
        <v>1391</v>
      </c>
      <c r="B79" s="17">
        <v>8.9443333333333319E-2</v>
      </c>
    </row>
    <row r="80" spans="1:2" x14ac:dyDescent="0.2">
      <c r="A80" s="11" t="s">
        <v>83</v>
      </c>
      <c r="B80" s="17">
        <v>8.937500000000001E-2</v>
      </c>
    </row>
    <row r="81" spans="1:2" x14ac:dyDescent="0.2">
      <c r="A81" s="19" t="s">
        <v>84</v>
      </c>
      <c r="B81" s="17">
        <v>8.937500000000001E-2</v>
      </c>
    </row>
    <row r="82" spans="1:2" x14ac:dyDescent="0.2">
      <c r="A82" s="11" t="s">
        <v>823</v>
      </c>
      <c r="B82" s="17">
        <v>8.8300000000000031E-2</v>
      </c>
    </row>
    <row r="83" spans="1:2" x14ac:dyDescent="0.2">
      <c r="A83" s="19" t="s">
        <v>824</v>
      </c>
      <c r="B83" s="17">
        <v>8.8300000000000031E-2</v>
      </c>
    </row>
    <row r="84" spans="1:2" x14ac:dyDescent="0.2">
      <c r="A84" s="11" t="s">
        <v>305</v>
      </c>
      <c r="B84" s="17">
        <v>8.7285714285714286E-2</v>
      </c>
    </row>
    <row r="85" spans="1:2" x14ac:dyDescent="0.2">
      <c r="A85" s="19" t="s">
        <v>306</v>
      </c>
      <c r="B85" s="17">
        <v>8.7285714285714286E-2</v>
      </c>
    </row>
    <row r="86" spans="1:2" x14ac:dyDescent="0.2">
      <c r="A86" s="11" t="s">
        <v>957</v>
      </c>
      <c r="B86" s="17">
        <v>8.716666666666667E-2</v>
      </c>
    </row>
    <row r="87" spans="1:2" x14ac:dyDescent="0.2">
      <c r="A87" s="19" t="s">
        <v>958</v>
      </c>
      <c r="B87" s="17">
        <v>8.716666666666667E-2</v>
      </c>
    </row>
    <row r="88" spans="1:2" x14ac:dyDescent="0.2">
      <c r="A88" s="11" t="s">
        <v>214</v>
      </c>
      <c r="B88" s="17">
        <v>8.7099999999999997E-2</v>
      </c>
    </row>
    <row r="89" spans="1:2" x14ac:dyDescent="0.2">
      <c r="A89" s="19" t="s">
        <v>215</v>
      </c>
      <c r="B89" s="17">
        <v>8.7099999999999997E-2</v>
      </c>
    </row>
    <row r="90" spans="1:2" x14ac:dyDescent="0.2">
      <c r="A90" s="11" t="s">
        <v>1490</v>
      </c>
      <c r="B90" s="17">
        <v>8.699999999999998E-2</v>
      </c>
    </row>
    <row r="91" spans="1:2" x14ac:dyDescent="0.2">
      <c r="A91" s="19" t="s">
        <v>1491</v>
      </c>
      <c r="B91" s="17">
        <v>8.699999999999998E-2</v>
      </c>
    </row>
    <row r="92" spans="1:2" x14ac:dyDescent="0.2">
      <c r="A92" s="11" t="s">
        <v>1358</v>
      </c>
      <c r="B92" s="17">
        <v>8.6669999999999997E-2</v>
      </c>
    </row>
    <row r="93" spans="1:2" x14ac:dyDescent="0.2">
      <c r="A93" s="19" t="s">
        <v>1359</v>
      </c>
      <c r="B93" s="17">
        <v>8.6669999999999997E-2</v>
      </c>
    </row>
    <row r="94" spans="1:2" x14ac:dyDescent="0.2">
      <c r="A94" s="11" t="s">
        <v>235</v>
      </c>
      <c r="B94" s="17">
        <v>8.6669999999999997E-2</v>
      </c>
    </row>
    <row r="95" spans="1:2" x14ac:dyDescent="0.2">
      <c r="A95" s="19" t="s">
        <v>236</v>
      </c>
      <c r="B95" s="17">
        <v>8.6669999999999997E-2</v>
      </c>
    </row>
    <row r="96" spans="1:2" x14ac:dyDescent="0.2">
      <c r="A96" s="11" t="s">
        <v>73</v>
      </c>
      <c r="B96" s="17">
        <v>8.5000000000000006E-2</v>
      </c>
    </row>
    <row r="97" spans="1:2" x14ac:dyDescent="0.2">
      <c r="A97" s="19" t="s">
        <v>74</v>
      </c>
      <c r="B97" s="17">
        <v>8.5000000000000006E-2</v>
      </c>
    </row>
    <row r="98" spans="1:2" x14ac:dyDescent="0.2">
      <c r="A98" s="11" t="s">
        <v>338</v>
      </c>
      <c r="B98" s="17">
        <v>8.4111666666666682E-2</v>
      </c>
    </row>
    <row r="99" spans="1:2" x14ac:dyDescent="0.2">
      <c r="A99" s="19" t="s">
        <v>339</v>
      </c>
      <c r="B99" s="17">
        <v>8.4111666666666682E-2</v>
      </c>
    </row>
    <row r="100" spans="1:2" x14ac:dyDescent="0.2">
      <c r="A100" s="11" t="s">
        <v>85</v>
      </c>
      <c r="B100" s="17">
        <v>8.4049999999999986E-2</v>
      </c>
    </row>
    <row r="101" spans="1:2" x14ac:dyDescent="0.2">
      <c r="A101" s="19" t="s">
        <v>86</v>
      </c>
      <c r="B101" s="17">
        <v>8.4049999999999986E-2</v>
      </c>
    </row>
    <row r="102" spans="1:2" x14ac:dyDescent="0.2">
      <c r="A102" s="11" t="s">
        <v>1027</v>
      </c>
      <c r="B102" s="17">
        <v>8.3331999999999989E-2</v>
      </c>
    </row>
    <row r="103" spans="1:2" x14ac:dyDescent="0.2">
      <c r="A103" s="19" t="s">
        <v>1028</v>
      </c>
      <c r="B103" s="17">
        <v>8.3331999999999989E-2</v>
      </c>
    </row>
    <row r="104" spans="1:2" x14ac:dyDescent="0.2">
      <c r="A104" s="11" t="s">
        <v>69</v>
      </c>
      <c r="B104" s="17">
        <v>8.233E-2</v>
      </c>
    </row>
    <row r="105" spans="1:2" x14ac:dyDescent="0.2">
      <c r="A105" s="19" t="s">
        <v>70</v>
      </c>
      <c r="B105" s="17">
        <v>8.233E-2</v>
      </c>
    </row>
    <row r="106" spans="1:2" x14ac:dyDescent="0.2">
      <c r="A106" s="11" t="s">
        <v>107</v>
      </c>
      <c r="B106" s="17">
        <v>8.2200000000000009E-2</v>
      </c>
    </row>
    <row r="107" spans="1:2" x14ac:dyDescent="0.2">
      <c r="A107" s="19" t="s">
        <v>108</v>
      </c>
      <c r="B107" s="17">
        <v>8.2200000000000009E-2</v>
      </c>
    </row>
    <row r="108" spans="1:2" x14ac:dyDescent="0.2">
      <c r="A108" s="11" t="s">
        <v>87</v>
      </c>
      <c r="B108" s="17">
        <v>8.2000000000000003E-2</v>
      </c>
    </row>
    <row r="109" spans="1:2" x14ac:dyDescent="0.2">
      <c r="A109" s="19" t="s">
        <v>88</v>
      </c>
      <c r="B109" s="17">
        <v>8.2000000000000003E-2</v>
      </c>
    </row>
    <row r="110" spans="1:2" x14ac:dyDescent="0.2">
      <c r="A110" s="11" t="s">
        <v>942</v>
      </c>
      <c r="B110" s="17">
        <v>8.1416666666666665E-2</v>
      </c>
    </row>
    <row r="111" spans="1:2" x14ac:dyDescent="0.2">
      <c r="A111" s="19" t="s">
        <v>943</v>
      </c>
      <c r="B111" s="17">
        <v>8.1416666666666665E-2</v>
      </c>
    </row>
    <row r="112" spans="1:2" x14ac:dyDescent="0.2">
      <c r="A112" s="11" t="s">
        <v>1368</v>
      </c>
      <c r="B112" s="17">
        <v>8.0500000000000002E-2</v>
      </c>
    </row>
    <row r="113" spans="1:2" x14ac:dyDescent="0.2">
      <c r="A113" s="19" t="s">
        <v>1369</v>
      </c>
      <c r="B113" s="17">
        <v>8.0500000000000002E-2</v>
      </c>
    </row>
    <row r="114" spans="1:2" x14ac:dyDescent="0.2">
      <c r="A114" s="11" t="s">
        <v>45</v>
      </c>
      <c r="B114" s="17">
        <v>0.08</v>
      </c>
    </row>
    <row r="115" spans="1:2" x14ac:dyDescent="0.2">
      <c r="A115" s="19" t="s">
        <v>46</v>
      </c>
      <c r="B115" s="17">
        <v>0.08</v>
      </c>
    </row>
    <row r="116" spans="1:2" x14ac:dyDescent="0.2">
      <c r="A116" s="11" t="s">
        <v>1415</v>
      </c>
      <c r="B116" s="17">
        <v>0.08</v>
      </c>
    </row>
    <row r="117" spans="1:2" x14ac:dyDescent="0.2">
      <c r="A117" s="19" t="s">
        <v>1416</v>
      </c>
      <c r="B117" s="17">
        <v>0.08</v>
      </c>
    </row>
    <row r="118" spans="1:2" x14ac:dyDescent="0.2">
      <c r="A118" s="11" t="s">
        <v>482</v>
      </c>
      <c r="B118" s="17">
        <v>0.08</v>
      </c>
    </row>
    <row r="119" spans="1:2" x14ac:dyDescent="0.2">
      <c r="A119" s="19" t="s">
        <v>483</v>
      </c>
      <c r="B119" s="17">
        <v>0.08</v>
      </c>
    </row>
    <row r="120" spans="1:2" x14ac:dyDescent="0.2">
      <c r="A120" s="11" t="s">
        <v>119</v>
      </c>
      <c r="B120" s="17">
        <v>0.08</v>
      </c>
    </row>
    <row r="121" spans="1:2" x14ac:dyDescent="0.2">
      <c r="A121" s="19" t="s">
        <v>120</v>
      </c>
      <c r="B121" s="17">
        <v>0.08</v>
      </c>
    </row>
    <row r="122" spans="1:2" x14ac:dyDescent="0.2">
      <c r="A122" s="11" t="s">
        <v>881</v>
      </c>
      <c r="B122" s="17">
        <v>0.08</v>
      </c>
    </row>
    <row r="123" spans="1:2" x14ac:dyDescent="0.2">
      <c r="A123" s="19" t="s">
        <v>882</v>
      </c>
      <c r="B123" s="17">
        <v>0.08</v>
      </c>
    </row>
    <row r="124" spans="1:2" x14ac:dyDescent="0.2">
      <c r="A124" s="11" t="s">
        <v>242</v>
      </c>
      <c r="B124" s="17">
        <v>7.9200000000000007E-2</v>
      </c>
    </row>
    <row r="125" spans="1:2" x14ac:dyDescent="0.2">
      <c r="A125" s="19" t="s">
        <v>243</v>
      </c>
      <c r="B125" s="17">
        <v>7.9200000000000007E-2</v>
      </c>
    </row>
    <row r="126" spans="1:2" x14ac:dyDescent="0.2">
      <c r="A126" s="11" t="s">
        <v>1305</v>
      </c>
      <c r="B126" s="17">
        <v>7.9000000000000001E-2</v>
      </c>
    </row>
    <row r="127" spans="1:2" x14ac:dyDescent="0.2">
      <c r="A127" s="19" t="s">
        <v>1306</v>
      </c>
      <c r="B127" s="17">
        <v>7.9000000000000001E-2</v>
      </c>
    </row>
    <row r="128" spans="1:2" x14ac:dyDescent="0.2">
      <c r="A128" s="11" t="s">
        <v>79</v>
      </c>
      <c r="B128" s="17">
        <v>7.9000000000000001E-2</v>
      </c>
    </row>
    <row r="129" spans="1:2" x14ac:dyDescent="0.2">
      <c r="A129" s="19" t="s">
        <v>80</v>
      </c>
      <c r="B129" s="17">
        <v>7.9000000000000001E-2</v>
      </c>
    </row>
    <row r="130" spans="1:2" x14ac:dyDescent="0.2">
      <c r="A130" s="11" t="s">
        <v>181</v>
      </c>
      <c r="B130" s="17">
        <v>7.8E-2</v>
      </c>
    </row>
    <row r="131" spans="1:2" x14ac:dyDescent="0.2">
      <c r="A131" s="19" t="s">
        <v>182</v>
      </c>
      <c r="B131" s="17">
        <v>7.8E-2</v>
      </c>
    </row>
    <row r="132" spans="1:2" x14ac:dyDescent="0.2">
      <c r="A132" s="11" t="s">
        <v>89</v>
      </c>
      <c r="B132" s="17">
        <v>7.5999999999999984E-2</v>
      </c>
    </row>
    <row r="133" spans="1:2" x14ac:dyDescent="0.2">
      <c r="A133" s="19" t="s">
        <v>90</v>
      </c>
      <c r="B133" s="17">
        <v>7.5999999999999984E-2</v>
      </c>
    </row>
    <row r="134" spans="1:2" x14ac:dyDescent="0.2">
      <c r="A134" s="11" t="s">
        <v>95</v>
      </c>
      <c r="B134" s="17">
        <v>7.571428571428572E-2</v>
      </c>
    </row>
    <row r="135" spans="1:2" x14ac:dyDescent="0.2">
      <c r="A135" s="19" t="s">
        <v>96</v>
      </c>
      <c r="B135" s="17">
        <v>7.571428571428572E-2</v>
      </c>
    </row>
    <row r="136" spans="1:2" x14ac:dyDescent="0.2">
      <c r="A136" s="11" t="s">
        <v>187</v>
      </c>
      <c r="B136" s="17">
        <v>7.5667499999999999E-2</v>
      </c>
    </row>
    <row r="137" spans="1:2" x14ac:dyDescent="0.2">
      <c r="A137" s="19" t="s">
        <v>188</v>
      </c>
      <c r="B137" s="17">
        <v>7.5667499999999999E-2</v>
      </c>
    </row>
    <row r="138" spans="1:2" x14ac:dyDescent="0.2">
      <c r="A138" s="11" t="s">
        <v>81</v>
      </c>
      <c r="B138" s="17">
        <v>7.5000000000000011E-2</v>
      </c>
    </row>
    <row r="139" spans="1:2" x14ac:dyDescent="0.2">
      <c r="A139" s="19" t="s">
        <v>82</v>
      </c>
      <c r="B139" s="17">
        <v>7.5000000000000011E-2</v>
      </c>
    </row>
    <row r="140" spans="1:2" x14ac:dyDescent="0.2">
      <c r="A140" s="11" t="s">
        <v>486</v>
      </c>
      <c r="B140" s="17">
        <v>7.3669999999999999E-2</v>
      </c>
    </row>
    <row r="141" spans="1:2" x14ac:dyDescent="0.2">
      <c r="A141" s="19" t="s">
        <v>487</v>
      </c>
      <c r="B141" s="17">
        <v>7.3669999999999999E-2</v>
      </c>
    </row>
    <row r="142" spans="1:2" x14ac:dyDescent="0.2">
      <c r="A142" s="11" t="s">
        <v>985</v>
      </c>
      <c r="B142" s="17">
        <v>7.3200000000000001E-2</v>
      </c>
    </row>
    <row r="143" spans="1:2" x14ac:dyDescent="0.2">
      <c r="A143" s="19" t="s">
        <v>986</v>
      </c>
      <c r="B143" s="17">
        <v>7.3200000000000001E-2</v>
      </c>
    </row>
    <row r="144" spans="1:2" x14ac:dyDescent="0.2">
      <c r="A144" s="11" t="s">
        <v>173</v>
      </c>
      <c r="B144" s="17">
        <v>7.2000000000000008E-2</v>
      </c>
    </row>
    <row r="145" spans="1:2" x14ac:dyDescent="0.2">
      <c r="A145" s="19" t="s">
        <v>174</v>
      </c>
      <c r="B145" s="17">
        <v>7.2000000000000008E-2</v>
      </c>
    </row>
    <row r="146" spans="1:2" x14ac:dyDescent="0.2">
      <c r="A146" s="11" t="s">
        <v>1433</v>
      </c>
      <c r="B146" s="17">
        <v>7.1999999999999995E-2</v>
      </c>
    </row>
    <row r="147" spans="1:2" x14ac:dyDescent="0.2">
      <c r="A147" s="19" t="s">
        <v>1434</v>
      </c>
      <c r="B147" s="17">
        <v>7.1999999999999995E-2</v>
      </c>
    </row>
    <row r="148" spans="1:2" x14ac:dyDescent="0.2">
      <c r="A148" s="11" t="s">
        <v>1509</v>
      </c>
      <c r="B148" s="17">
        <v>7.1535000000000001E-2</v>
      </c>
    </row>
    <row r="149" spans="1:2" x14ac:dyDescent="0.2">
      <c r="A149" s="19" t="s">
        <v>1510</v>
      </c>
      <c r="B149" s="17">
        <v>7.1535000000000001E-2</v>
      </c>
    </row>
    <row r="150" spans="1:2" x14ac:dyDescent="0.2">
      <c r="A150" s="11" t="s">
        <v>701</v>
      </c>
      <c r="B150" s="17">
        <v>7.0499999999999993E-2</v>
      </c>
    </row>
    <row r="151" spans="1:2" x14ac:dyDescent="0.2">
      <c r="A151" s="19" t="s">
        <v>702</v>
      </c>
      <c r="B151" s="17">
        <v>7.0499999999999993E-2</v>
      </c>
    </row>
    <row r="152" spans="1:2" x14ac:dyDescent="0.2">
      <c r="A152" s="11" t="s">
        <v>980</v>
      </c>
      <c r="B152" s="17">
        <v>7.0333333333333331E-2</v>
      </c>
    </row>
    <row r="153" spans="1:2" x14ac:dyDescent="0.2">
      <c r="A153" s="19" t="s">
        <v>981</v>
      </c>
      <c r="B153" s="17">
        <v>7.0333333333333331E-2</v>
      </c>
    </row>
    <row r="154" spans="1:2" x14ac:dyDescent="0.2">
      <c r="A154" s="11" t="s">
        <v>1017</v>
      </c>
      <c r="B154" s="17">
        <v>7.0067999999999991E-2</v>
      </c>
    </row>
    <row r="155" spans="1:2" x14ac:dyDescent="0.2">
      <c r="A155" s="19" t="s">
        <v>1018</v>
      </c>
      <c r="B155" s="17">
        <v>7.0067999999999991E-2</v>
      </c>
    </row>
    <row r="156" spans="1:2" x14ac:dyDescent="0.2">
      <c r="A156" s="11" t="s">
        <v>590</v>
      </c>
      <c r="B156" s="17">
        <v>7.0000000000000007E-2</v>
      </c>
    </row>
    <row r="157" spans="1:2" x14ac:dyDescent="0.2">
      <c r="A157" s="19" t="s">
        <v>591</v>
      </c>
      <c r="B157" s="17">
        <v>7.0000000000000007E-2</v>
      </c>
    </row>
    <row r="158" spans="1:2" x14ac:dyDescent="0.2">
      <c r="A158" s="11" t="s">
        <v>1242</v>
      </c>
      <c r="B158" s="17">
        <v>7.0000000000000007E-2</v>
      </c>
    </row>
    <row r="159" spans="1:2" x14ac:dyDescent="0.2">
      <c r="A159" s="19" t="s">
        <v>1243</v>
      </c>
      <c r="B159" s="17">
        <v>7.0000000000000007E-2</v>
      </c>
    </row>
    <row r="160" spans="1:2" x14ac:dyDescent="0.2">
      <c r="A160" s="11" t="s">
        <v>586</v>
      </c>
      <c r="B160" s="17">
        <v>7.0000000000000007E-2</v>
      </c>
    </row>
    <row r="161" spans="1:2" x14ac:dyDescent="0.2">
      <c r="A161" s="19" t="s">
        <v>587</v>
      </c>
      <c r="B161" s="17">
        <v>7.0000000000000007E-2</v>
      </c>
    </row>
    <row r="162" spans="1:2" x14ac:dyDescent="0.2">
      <c r="A162" s="11" t="s">
        <v>761</v>
      </c>
      <c r="B162" s="17">
        <v>7.0000000000000007E-2</v>
      </c>
    </row>
    <row r="163" spans="1:2" x14ac:dyDescent="0.2">
      <c r="A163" s="19" t="s">
        <v>762</v>
      </c>
      <c r="B163" s="17">
        <v>7.0000000000000007E-2</v>
      </c>
    </row>
    <row r="164" spans="1:2" x14ac:dyDescent="0.2">
      <c r="A164" s="11" t="s">
        <v>1232</v>
      </c>
      <c r="B164" s="17">
        <v>7.0000000000000007E-2</v>
      </c>
    </row>
    <row r="165" spans="1:2" x14ac:dyDescent="0.2">
      <c r="A165" s="19" t="s">
        <v>1233</v>
      </c>
      <c r="B165" s="17">
        <v>7.0000000000000007E-2</v>
      </c>
    </row>
    <row r="166" spans="1:2" x14ac:dyDescent="0.2">
      <c r="A166" s="11" t="s">
        <v>950</v>
      </c>
      <c r="B166" s="17">
        <v>7.0000000000000007E-2</v>
      </c>
    </row>
    <row r="167" spans="1:2" x14ac:dyDescent="0.2">
      <c r="A167" s="19" t="s">
        <v>951</v>
      </c>
      <c r="B167" s="17">
        <v>7.0000000000000007E-2</v>
      </c>
    </row>
    <row r="168" spans="1:2" x14ac:dyDescent="0.2">
      <c r="A168" s="11" t="s">
        <v>169</v>
      </c>
      <c r="B168" s="17">
        <v>6.9890000000000008E-2</v>
      </c>
    </row>
    <row r="169" spans="1:2" x14ac:dyDescent="0.2">
      <c r="A169" s="19" t="s">
        <v>170</v>
      </c>
      <c r="B169" s="17">
        <v>6.9890000000000008E-2</v>
      </c>
    </row>
    <row r="170" spans="1:2" x14ac:dyDescent="0.2">
      <c r="A170" s="11" t="s">
        <v>796</v>
      </c>
      <c r="B170" s="17">
        <v>6.9555555555555551E-2</v>
      </c>
    </row>
    <row r="171" spans="1:2" x14ac:dyDescent="0.2">
      <c r="A171" s="19" t="s">
        <v>797</v>
      </c>
      <c r="B171" s="17">
        <v>6.9555555555555551E-2</v>
      </c>
    </row>
    <row r="172" spans="1:2" x14ac:dyDescent="0.2">
      <c r="A172" s="11" t="s">
        <v>1034</v>
      </c>
      <c r="B172" s="17">
        <v>6.9500000000000006E-2</v>
      </c>
    </row>
    <row r="173" spans="1:2" x14ac:dyDescent="0.2">
      <c r="A173" s="19" t="s">
        <v>1035</v>
      </c>
      <c r="B173" s="17">
        <v>6.9500000000000006E-2</v>
      </c>
    </row>
    <row r="174" spans="1:2" x14ac:dyDescent="0.2">
      <c r="A174" s="11" t="s">
        <v>37</v>
      </c>
      <c r="B174" s="17">
        <v>6.9099999999999995E-2</v>
      </c>
    </row>
    <row r="175" spans="1:2" x14ac:dyDescent="0.2">
      <c r="A175" s="19" t="s">
        <v>38</v>
      </c>
      <c r="B175" s="17">
        <v>6.9099999999999995E-2</v>
      </c>
    </row>
    <row r="176" spans="1:2" x14ac:dyDescent="0.2">
      <c r="A176" s="11" t="s">
        <v>63</v>
      </c>
      <c r="B176" s="17">
        <v>6.9000000000000006E-2</v>
      </c>
    </row>
    <row r="177" spans="1:2" x14ac:dyDescent="0.2">
      <c r="A177" s="19" t="s">
        <v>64</v>
      </c>
      <c r="B177" s="17">
        <v>6.9000000000000006E-2</v>
      </c>
    </row>
    <row r="178" spans="1:2" x14ac:dyDescent="0.2">
      <c r="A178" s="11" t="s">
        <v>541</v>
      </c>
      <c r="B178" s="17">
        <v>6.8000000000000005E-2</v>
      </c>
    </row>
    <row r="179" spans="1:2" x14ac:dyDescent="0.2">
      <c r="A179" s="19" t="s">
        <v>542</v>
      </c>
      <c r="B179" s="17">
        <v>6.8000000000000005E-2</v>
      </c>
    </row>
    <row r="180" spans="1:2" x14ac:dyDescent="0.2">
      <c r="A180" s="11" t="s">
        <v>131</v>
      </c>
      <c r="B180" s="17">
        <v>6.7978750000000004E-2</v>
      </c>
    </row>
    <row r="181" spans="1:2" x14ac:dyDescent="0.2">
      <c r="A181" s="19" t="s">
        <v>132</v>
      </c>
      <c r="B181" s="17">
        <v>6.7978750000000004E-2</v>
      </c>
    </row>
    <row r="182" spans="1:2" x14ac:dyDescent="0.2">
      <c r="A182" s="11" t="s">
        <v>1112</v>
      </c>
      <c r="B182" s="17">
        <v>6.7335000000000006E-2</v>
      </c>
    </row>
    <row r="183" spans="1:2" x14ac:dyDescent="0.2">
      <c r="A183" s="19" t="s">
        <v>1113</v>
      </c>
      <c r="B183" s="17">
        <v>6.7335000000000006E-2</v>
      </c>
    </row>
    <row r="184" spans="1:2" x14ac:dyDescent="0.2">
      <c r="A184" s="11" t="s">
        <v>1362</v>
      </c>
      <c r="B184" s="17">
        <v>6.6790000000000002E-2</v>
      </c>
    </row>
    <row r="185" spans="1:2" x14ac:dyDescent="0.2">
      <c r="A185" s="19" t="s">
        <v>1363</v>
      </c>
      <c r="B185" s="17">
        <v>6.6790000000000002E-2</v>
      </c>
    </row>
    <row r="186" spans="1:2" x14ac:dyDescent="0.2">
      <c r="A186" s="11" t="s">
        <v>581</v>
      </c>
      <c r="B186" s="17">
        <v>6.6000000000000003E-2</v>
      </c>
    </row>
    <row r="187" spans="1:2" x14ac:dyDescent="0.2">
      <c r="A187" s="19" t="s">
        <v>582</v>
      </c>
      <c r="B187" s="17">
        <v>6.6000000000000003E-2</v>
      </c>
    </row>
    <row r="188" spans="1:2" x14ac:dyDescent="0.2">
      <c r="A188" s="11" t="s">
        <v>201</v>
      </c>
      <c r="B188" s="17">
        <v>6.5412499999999998E-2</v>
      </c>
    </row>
    <row r="189" spans="1:2" x14ac:dyDescent="0.2">
      <c r="A189" s="19" t="s">
        <v>202</v>
      </c>
      <c r="B189" s="17">
        <v>6.5412499999999998E-2</v>
      </c>
    </row>
    <row r="190" spans="1:2" x14ac:dyDescent="0.2">
      <c r="A190" s="11" t="s">
        <v>570</v>
      </c>
      <c r="B190" s="17">
        <v>6.5100000000000005E-2</v>
      </c>
    </row>
    <row r="191" spans="1:2" x14ac:dyDescent="0.2">
      <c r="A191" s="19" t="s">
        <v>571</v>
      </c>
      <c r="B191" s="17">
        <v>6.5100000000000005E-2</v>
      </c>
    </row>
    <row r="192" spans="1:2" x14ac:dyDescent="0.2">
      <c r="A192" s="11" t="s">
        <v>195</v>
      </c>
      <c r="B192" s="17">
        <v>6.5000000000000002E-2</v>
      </c>
    </row>
    <row r="193" spans="1:2" x14ac:dyDescent="0.2">
      <c r="A193" s="19" t="s">
        <v>196</v>
      </c>
      <c r="B193" s="17">
        <v>6.5000000000000002E-2</v>
      </c>
    </row>
    <row r="194" spans="1:2" x14ac:dyDescent="0.2">
      <c r="A194" s="11" t="s">
        <v>139</v>
      </c>
      <c r="B194" s="17">
        <v>6.5000000000000002E-2</v>
      </c>
    </row>
    <row r="195" spans="1:2" x14ac:dyDescent="0.2">
      <c r="A195" s="19" t="s">
        <v>140</v>
      </c>
      <c r="B195" s="17">
        <v>6.5000000000000002E-2</v>
      </c>
    </row>
    <row r="196" spans="1:2" x14ac:dyDescent="0.2">
      <c r="A196" s="11" t="s">
        <v>1549</v>
      </c>
      <c r="B196" s="17">
        <v>6.4915E-2</v>
      </c>
    </row>
    <row r="197" spans="1:2" x14ac:dyDescent="0.2">
      <c r="A197" s="19" t="s">
        <v>1550</v>
      </c>
      <c r="B197" s="17">
        <v>6.4915E-2</v>
      </c>
    </row>
    <row r="198" spans="1:2" x14ac:dyDescent="0.2">
      <c r="A198" s="11" t="s">
        <v>175</v>
      </c>
      <c r="B198" s="17">
        <v>6.4642857142857155E-2</v>
      </c>
    </row>
    <row r="199" spans="1:2" x14ac:dyDescent="0.2">
      <c r="A199" s="19" t="s">
        <v>176</v>
      </c>
      <c r="B199" s="17">
        <v>6.4642857142857155E-2</v>
      </c>
    </row>
    <row r="200" spans="1:2" x14ac:dyDescent="0.2">
      <c r="A200" s="11" t="s">
        <v>889</v>
      </c>
      <c r="B200" s="17">
        <v>6.3750000000000001E-2</v>
      </c>
    </row>
    <row r="201" spans="1:2" x14ac:dyDescent="0.2">
      <c r="A201" s="19" t="s">
        <v>890</v>
      </c>
      <c r="B201" s="17">
        <v>6.3750000000000001E-2</v>
      </c>
    </row>
    <row r="202" spans="1:2" x14ac:dyDescent="0.2">
      <c r="A202" s="11" t="s">
        <v>1405</v>
      </c>
      <c r="B202" s="17">
        <v>6.3E-2</v>
      </c>
    </row>
    <row r="203" spans="1:2" x14ac:dyDescent="0.2">
      <c r="A203" s="19" t="s">
        <v>1406</v>
      </c>
      <c r="B203" s="17">
        <v>6.3E-2</v>
      </c>
    </row>
    <row r="204" spans="1:2" x14ac:dyDescent="0.2">
      <c r="A204" s="11" t="s">
        <v>153</v>
      </c>
      <c r="B204" s="17">
        <v>6.2000000000000013E-2</v>
      </c>
    </row>
    <row r="205" spans="1:2" x14ac:dyDescent="0.2">
      <c r="A205" s="19" t="s">
        <v>154</v>
      </c>
      <c r="B205" s="17">
        <v>6.2000000000000013E-2</v>
      </c>
    </row>
    <row r="206" spans="1:2" x14ac:dyDescent="0.2">
      <c r="A206" s="11" t="s">
        <v>363</v>
      </c>
      <c r="B206" s="17">
        <v>6.1824999999999991E-2</v>
      </c>
    </row>
    <row r="207" spans="1:2" x14ac:dyDescent="0.2">
      <c r="A207" s="19" t="s">
        <v>364</v>
      </c>
      <c r="B207" s="17">
        <v>6.1824999999999991E-2</v>
      </c>
    </row>
    <row r="208" spans="1:2" x14ac:dyDescent="0.2">
      <c r="A208" s="11" t="s">
        <v>1252</v>
      </c>
      <c r="B208" s="17">
        <v>6.0999999999999999E-2</v>
      </c>
    </row>
    <row r="209" spans="1:2" x14ac:dyDescent="0.2">
      <c r="A209" s="19" t="s">
        <v>1253</v>
      </c>
      <c r="B209" s="17">
        <v>6.0999999999999999E-2</v>
      </c>
    </row>
    <row r="210" spans="1:2" x14ac:dyDescent="0.2">
      <c r="A210" s="11" t="s">
        <v>405</v>
      </c>
      <c r="B210" s="17">
        <v>6.0778333333333323E-2</v>
      </c>
    </row>
    <row r="211" spans="1:2" x14ac:dyDescent="0.2">
      <c r="A211" s="19" t="s">
        <v>406</v>
      </c>
      <c r="B211" s="17">
        <v>6.0778333333333323E-2</v>
      </c>
    </row>
    <row r="212" spans="1:2" x14ac:dyDescent="0.2">
      <c r="A212" s="11" t="s">
        <v>611</v>
      </c>
      <c r="B212" s="17">
        <v>6.0502E-2</v>
      </c>
    </row>
    <row r="213" spans="1:2" x14ac:dyDescent="0.2">
      <c r="A213" s="19" t="s">
        <v>612</v>
      </c>
      <c r="B213" s="17">
        <v>6.0502E-2</v>
      </c>
    </row>
    <row r="214" spans="1:2" x14ac:dyDescent="0.2">
      <c r="A214" s="11" t="s">
        <v>1273</v>
      </c>
      <c r="B214" s="17">
        <v>6.0357142857142873E-2</v>
      </c>
    </row>
    <row r="215" spans="1:2" x14ac:dyDescent="0.2">
      <c r="A215" s="19" t="s">
        <v>1274</v>
      </c>
      <c r="B215" s="17">
        <v>6.0357142857142873E-2</v>
      </c>
    </row>
    <row r="216" spans="1:2" x14ac:dyDescent="0.2">
      <c r="A216" s="11" t="s">
        <v>1077</v>
      </c>
      <c r="B216" s="17">
        <v>0.06</v>
      </c>
    </row>
    <row r="217" spans="1:2" x14ac:dyDescent="0.2">
      <c r="A217" s="19" t="s">
        <v>1078</v>
      </c>
      <c r="B217" s="17">
        <v>0.06</v>
      </c>
    </row>
    <row r="218" spans="1:2" x14ac:dyDescent="0.2">
      <c r="A218" s="11" t="s">
        <v>996</v>
      </c>
      <c r="B218" s="17">
        <v>0.06</v>
      </c>
    </row>
    <row r="219" spans="1:2" x14ac:dyDescent="0.2">
      <c r="A219" s="19" t="s">
        <v>997</v>
      </c>
      <c r="B219" s="17">
        <v>0.06</v>
      </c>
    </row>
    <row r="220" spans="1:2" x14ac:dyDescent="0.2">
      <c r="A220" s="11" t="s">
        <v>1384</v>
      </c>
      <c r="B220" s="17">
        <v>0.06</v>
      </c>
    </row>
    <row r="221" spans="1:2" x14ac:dyDescent="0.2">
      <c r="A221" s="19" t="s">
        <v>1385</v>
      </c>
      <c r="B221" s="17">
        <v>0.06</v>
      </c>
    </row>
    <row r="222" spans="1:2" x14ac:dyDescent="0.2">
      <c r="A222" s="11" t="s">
        <v>1175</v>
      </c>
      <c r="B222" s="17">
        <v>5.9333333333333328E-2</v>
      </c>
    </row>
    <row r="223" spans="1:2" x14ac:dyDescent="0.2">
      <c r="A223" s="19" t="s">
        <v>1176</v>
      </c>
      <c r="B223" s="17">
        <v>5.9333333333333328E-2</v>
      </c>
    </row>
    <row r="224" spans="1:2" x14ac:dyDescent="0.2">
      <c r="A224" s="11" t="s">
        <v>59</v>
      </c>
      <c r="B224" s="17">
        <v>5.91E-2</v>
      </c>
    </row>
    <row r="225" spans="1:2" x14ac:dyDescent="0.2">
      <c r="A225" s="19" t="s">
        <v>60</v>
      </c>
      <c r="B225" s="17">
        <v>5.91E-2</v>
      </c>
    </row>
    <row r="226" spans="1:2" x14ac:dyDescent="0.2">
      <c r="A226" s="11" t="s">
        <v>157</v>
      </c>
      <c r="B226" s="17">
        <v>5.8999999999999997E-2</v>
      </c>
    </row>
    <row r="227" spans="1:2" x14ac:dyDescent="0.2">
      <c r="A227" s="19" t="s">
        <v>158</v>
      </c>
      <c r="B227" s="17">
        <v>5.8999999999999997E-2</v>
      </c>
    </row>
    <row r="228" spans="1:2" x14ac:dyDescent="0.2">
      <c r="A228" s="11" t="s">
        <v>101</v>
      </c>
      <c r="B228" s="17">
        <v>5.8999999999999997E-2</v>
      </c>
    </row>
    <row r="229" spans="1:2" x14ac:dyDescent="0.2">
      <c r="A229" s="19" t="s">
        <v>102</v>
      </c>
      <c r="B229" s="17">
        <v>5.8999999999999997E-2</v>
      </c>
    </row>
    <row r="230" spans="1:2" x14ac:dyDescent="0.2">
      <c r="A230" s="11" t="s">
        <v>149</v>
      </c>
      <c r="B230" s="17">
        <v>5.8999999999999997E-2</v>
      </c>
    </row>
    <row r="231" spans="1:2" x14ac:dyDescent="0.2">
      <c r="A231" s="19" t="s">
        <v>150</v>
      </c>
      <c r="B231" s="17">
        <v>5.8999999999999997E-2</v>
      </c>
    </row>
    <row r="232" spans="1:2" x14ac:dyDescent="0.2">
      <c r="A232" s="11" t="s">
        <v>129</v>
      </c>
      <c r="B232" s="17">
        <v>5.8000000000000003E-2</v>
      </c>
    </row>
    <row r="233" spans="1:2" x14ac:dyDescent="0.2">
      <c r="A233" s="19" t="s">
        <v>130</v>
      </c>
      <c r="B233" s="17">
        <v>5.8000000000000003E-2</v>
      </c>
    </row>
    <row r="234" spans="1:2" x14ac:dyDescent="0.2">
      <c r="A234" s="11" t="s">
        <v>65</v>
      </c>
      <c r="B234" s="17">
        <v>5.8000000000000003E-2</v>
      </c>
    </row>
    <row r="235" spans="1:2" x14ac:dyDescent="0.2">
      <c r="A235" s="19" t="s">
        <v>66</v>
      </c>
      <c r="B235" s="17">
        <v>5.8000000000000003E-2</v>
      </c>
    </row>
    <row r="236" spans="1:2" x14ac:dyDescent="0.2">
      <c r="A236" s="11" t="s">
        <v>77</v>
      </c>
      <c r="B236" s="17">
        <v>5.7000000000000009E-2</v>
      </c>
    </row>
    <row r="237" spans="1:2" x14ac:dyDescent="0.2">
      <c r="A237" s="19" t="s">
        <v>78</v>
      </c>
      <c r="B237" s="17">
        <v>5.7000000000000009E-2</v>
      </c>
    </row>
    <row r="238" spans="1:2" x14ac:dyDescent="0.2">
      <c r="A238" s="11" t="s">
        <v>55</v>
      </c>
      <c r="B238" s="17">
        <v>5.7000000000000002E-2</v>
      </c>
    </row>
    <row r="239" spans="1:2" x14ac:dyDescent="0.2">
      <c r="A239" s="19" t="s">
        <v>56</v>
      </c>
      <c r="B239" s="17">
        <v>5.7000000000000002E-2</v>
      </c>
    </row>
    <row r="240" spans="1:2" x14ac:dyDescent="0.2">
      <c r="A240" s="11" t="s">
        <v>1577</v>
      </c>
      <c r="B240" s="17">
        <v>5.6917500000000003E-2</v>
      </c>
    </row>
    <row r="241" spans="1:2" x14ac:dyDescent="0.2">
      <c r="A241" s="19" t="s">
        <v>1578</v>
      </c>
      <c r="B241" s="17">
        <v>5.6917500000000003E-2</v>
      </c>
    </row>
    <row r="242" spans="1:2" x14ac:dyDescent="0.2">
      <c r="A242" s="11" t="s">
        <v>868</v>
      </c>
      <c r="B242" s="17">
        <v>5.6818181818181816E-2</v>
      </c>
    </row>
    <row r="243" spans="1:2" x14ac:dyDescent="0.2">
      <c r="A243" s="19" t="s">
        <v>869</v>
      </c>
      <c r="B243" s="17">
        <v>5.6818181818181816E-2</v>
      </c>
    </row>
    <row r="244" spans="1:2" x14ac:dyDescent="0.2">
      <c r="A244" s="11" t="s">
        <v>1008</v>
      </c>
      <c r="B244" s="17">
        <v>5.6249999999999994E-2</v>
      </c>
    </row>
    <row r="245" spans="1:2" x14ac:dyDescent="0.2">
      <c r="A245" s="19" t="s">
        <v>1009</v>
      </c>
      <c r="B245" s="17">
        <v>5.6249999999999994E-2</v>
      </c>
    </row>
    <row r="246" spans="1:2" x14ac:dyDescent="0.2">
      <c r="A246" s="11" t="s">
        <v>121</v>
      </c>
      <c r="B246" s="17">
        <v>5.5898000000000003E-2</v>
      </c>
    </row>
    <row r="247" spans="1:2" x14ac:dyDescent="0.2">
      <c r="A247" s="19" t="s">
        <v>122</v>
      </c>
      <c r="B247" s="17">
        <v>5.5898000000000003E-2</v>
      </c>
    </row>
    <row r="248" spans="1:2" x14ac:dyDescent="0.2">
      <c r="A248" s="11" t="s">
        <v>44</v>
      </c>
      <c r="B248" s="17">
        <v>5.5E-2</v>
      </c>
    </row>
    <row r="249" spans="1:2" x14ac:dyDescent="0.2">
      <c r="A249" s="19" t="s">
        <v>9</v>
      </c>
      <c r="B249" s="17">
        <v>5.5E-2</v>
      </c>
    </row>
    <row r="250" spans="1:2" x14ac:dyDescent="0.2">
      <c r="A250" s="11" t="s">
        <v>1523</v>
      </c>
      <c r="B250" s="17">
        <v>5.5E-2</v>
      </c>
    </row>
    <row r="251" spans="1:2" x14ac:dyDescent="0.2">
      <c r="A251" s="19" t="s">
        <v>1524</v>
      </c>
      <c r="B251" s="17">
        <v>5.5E-2</v>
      </c>
    </row>
    <row r="252" spans="1:2" x14ac:dyDescent="0.2">
      <c r="A252" s="11" t="s">
        <v>93</v>
      </c>
      <c r="B252" s="17">
        <v>5.5E-2</v>
      </c>
    </row>
    <row r="253" spans="1:2" x14ac:dyDescent="0.2">
      <c r="A253" s="19" t="s">
        <v>94</v>
      </c>
      <c r="B253" s="17">
        <v>5.5E-2</v>
      </c>
    </row>
    <row r="254" spans="1:2" x14ac:dyDescent="0.2">
      <c r="A254" s="11" t="s">
        <v>1420</v>
      </c>
      <c r="B254" s="17">
        <v>5.5E-2</v>
      </c>
    </row>
    <row r="255" spans="1:2" x14ac:dyDescent="0.2">
      <c r="A255" s="19" t="s">
        <v>1421</v>
      </c>
      <c r="B255" s="17">
        <v>5.5E-2</v>
      </c>
    </row>
    <row r="256" spans="1:2" x14ac:dyDescent="0.2">
      <c r="A256" s="11" t="s">
        <v>1455</v>
      </c>
      <c r="B256" s="17">
        <v>5.4872500000000005E-2</v>
      </c>
    </row>
    <row r="257" spans="1:2" x14ac:dyDescent="0.2">
      <c r="A257" s="19" t="s">
        <v>1456</v>
      </c>
      <c r="B257" s="17">
        <v>5.4872500000000005E-2</v>
      </c>
    </row>
    <row r="258" spans="1:2" x14ac:dyDescent="0.2">
      <c r="A258" s="11" t="s">
        <v>1206</v>
      </c>
      <c r="B258" s="17">
        <v>5.45E-2</v>
      </c>
    </row>
    <row r="259" spans="1:2" x14ac:dyDescent="0.2">
      <c r="A259" s="19" t="s">
        <v>1207</v>
      </c>
      <c r="B259" s="17">
        <v>5.45E-2</v>
      </c>
    </row>
    <row r="260" spans="1:2" x14ac:dyDescent="0.2">
      <c r="A260" s="11" t="s">
        <v>193</v>
      </c>
      <c r="B260" s="17">
        <v>5.4363636363636364E-2</v>
      </c>
    </row>
    <row r="261" spans="1:2" x14ac:dyDescent="0.2">
      <c r="A261" s="19" t="s">
        <v>194</v>
      </c>
      <c r="B261" s="17">
        <v>5.4363636363636364E-2</v>
      </c>
    </row>
    <row r="262" spans="1:2" x14ac:dyDescent="0.2">
      <c r="A262" s="11" t="s">
        <v>1532</v>
      </c>
      <c r="B262" s="17">
        <v>5.4170000000000003E-2</v>
      </c>
    </row>
    <row r="263" spans="1:2" x14ac:dyDescent="0.2">
      <c r="A263" s="19" t="s">
        <v>1533</v>
      </c>
      <c r="B263" s="17">
        <v>5.4170000000000003E-2</v>
      </c>
    </row>
    <row r="264" spans="1:2" x14ac:dyDescent="0.2">
      <c r="A264" s="11" t="s">
        <v>191</v>
      </c>
      <c r="B264" s="17">
        <v>5.3999999999999999E-2</v>
      </c>
    </row>
    <row r="265" spans="1:2" x14ac:dyDescent="0.2">
      <c r="A265" s="19" t="s">
        <v>192</v>
      </c>
      <c r="B265" s="17">
        <v>5.3999999999999999E-2</v>
      </c>
    </row>
    <row r="266" spans="1:2" x14ac:dyDescent="0.2">
      <c r="A266" s="11" t="s">
        <v>255</v>
      </c>
      <c r="B266" s="17">
        <v>5.3556666666666669E-2</v>
      </c>
    </row>
    <row r="267" spans="1:2" x14ac:dyDescent="0.2">
      <c r="A267" s="19" t="s">
        <v>256</v>
      </c>
      <c r="B267" s="17">
        <v>5.3556666666666669E-2</v>
      </c>
    </row>
    <row r="268" spans="1:2" x14ac:dyDescent="0.2">
      <c r="A268" s="11" t="s">
        <v>71</v>
      </c>
      <c r="B268" s="17">
        <v>5.3200000000000004E-2</v>
      </c>
    </row>
    <row r="269" spans="1:2" x14ac:dyDescent="0.2">
      <c r="A269" s="19" t="s">
        <v>72</v>
      </c>
      <c r="B269" s="17">
        <v>5.3200000000000004E-2</v>
      </c>
    </row>
    <row r="270" spans="1:2" x14ac:dyDescent="0.2">
      <c r="A270" s="11" t="s">
        <v>1309</v>
      </c>
      <c r="B270" s="17">
        <v>5.3082500000000005E-2</v>
      </c>
    </row>
    <row r="271" spans="1:2" x14ac:dyDescent="0.2">
      <c r="A271" s="19" t="s">
        <v>1310</v>
      </c>
      <c r="B271" s="17">
        <v>5.3082500000000005E-2</v>
      </c>
    </row>
    <row r="272" spans="1:2" x14ac:dyDescent="0.2">
      <c r="A272" s="11" t="s">
        <v>53</v>
      </c>
      <c r="B272" s="17">
        <v>5.2585E-2</v>
      </c>
    </row>
    <row r="273" spans="1:2" x14ac:dyDescent="0.2">
      <c r="A273" s="19" t="s">
        <v>54</v>
      </c>
      <c r="B273" s="17">
        <v>5.2585E-2</v>
      </c>
    </row>
    <row r="274" spans="1:2" x14ac:dyDescent="0.2">
      <c r="A274" s="11" t="s">
        <v>117</v>
      </c>
      <c r="B274" s="17">
        <v>5.11E-2</v>
      </c>
    </row>
    <row r="275" spans="1:2" x14ac:dyDescent="0.2">
      <c r="A275" s="19" t="s">
        <v>118</v>
      </c>
      <c r="B275" s="17">
        <v>5.11E-2</v>
      </c>
    </row>
    <row r="276" spans="1:2" x14ac:dyDescent="0.2">
      <c r="A276" s="11" t="s">
        <v>930</v>
      </c>
      <c r="B276" s="17">
        <v>5.0999999999999997E-2</v>
      </c>
    </row>
    <row r="277" spans="1:2" x14ac:dyDescent="0.2">
      <c r="A277" s="19" t="s">
        <v>931</v>
      </c>
      <c r="B277" s="17">
        <v>5.0999999999999997E-2</v>
      </c>
    </row>
    <row r="278" spans="1:2" x14ac:dyDescent="0.2">
      <c r="A278" s="11" t="s">
        <v>1045</v>
      </c>
      <c r="B278" s="17">
        <v>5.0999999999999997E-2</v>
      </c>
    </row>
    <row r="279" spans="1:2" x14ac:dyDescent="0.2">
      <c r="A279" s="19" t="s">
        <v>1046</v>
      </c>
      <c r="B279" s="17">
        <v>5.0999999999999997E-2</v>
      </c>
    </row>
    <row r="280" spans="1:2" x14ac:dyDescent="0.2">
      <c r="A280" s="11" t="s">
        <v>726</v>
      </c>
      <c r="B280" s="17">
        <v>5.0200000000000002E-2</v>
      </c>
    </row>
    <row r="281" spans="1:2" x14ac:dyDescent="0.2">
      <c r="A281" s="19" t="s">
        <v>727</v>
      </c>
      <c r="B281" s="17">
        <v>5.0200000000000002E-2</v>
      </c>
    </row>
    <row r="282" spans="1:2" x14ac:dyDescent="0.2">
      <c r="A282" s="11" t="s">
        <v>378</v>
      </c>
      <c r="B282" s="17">
        <v>5.000000000000001E-2</v>
      </c>
    </row>
    <row r="283" spans="1:2" x14ac:dyDescent="0.2">
      <c r="A283" s="19" t="s">
        <v>379</v>
      </c>
      <c r="B283" s="17">
        <v>5.000000000000001E-2</v>
      </c>
    </row>
    <row r="284" spans="1:2" x14ac:dyDescent="0.2">
      <c r="A284" s="11" t="s">
        <v>901</v>
      </c>
      <c r="B284" s="17">
        <v>0.05</v>
      </c>
    </row>
    <row r="285" spans="1:2" x14ac:dyDescent="0.2">
      <c r="A285" s="19" t="s">
        <v>902</v>
      </c>
      <c r="B285" s="17">
        <v>0.05</v>
      </c>
    </row>
    <row r="286" spans="1:2" x14ac:dyDescent="0.2">
      <c r="A286" s="11" t="s">
        <v>67</v>
      </c>
      <c r="B286" s="17">
        <v>4.9999999999999996E-2</v>
      </c>
    </row>
    <row r="287" spans="1:2" x14ac:dyDescent="0.2">
      <c r="A287" s="19" t="s">
        <v>68</v>
      </c>
      <c r="B287" s="17">
        <v>4.9999999999999996E-2</v>
      </c>
    </row>
    <row r="288" spans="1:2" x14ac:dyDescent="0.2">
      <c r="A288" s="11" t="s">
        <v>420</v>
      </c>
      <c r="B288" s="17">
        <v>4.9868000000000003E-2</v>
      </c>
    </row>
    <row r="289" spans="1:2" x14ac:dyDescent="0.2">
      <c r="A289" s="19" t="s">
        <v>421</v>
      </c>
      <c r="B289" s="17">
        <v>4.9868000000000003E-2</v>
      </c>
    </row>
    <row r="290" spans="1:2" x14ac:dyDescent="0.2">
      <c r="A290" s="11" t="s">
        <v>286</v>
      </c>
      <c r="B290" s="17">
        <v>4.9830000000000006E-2</v>
      </c>
    </row>
    <row r="291" spans="1:2" x14ac:dyDescent="0.2">
      <c r="A291" s="19" t="s">
        <v>287</v>
      </c>
      <c r="B291" s="17">
        <v>4.9830000000000006E-2</v>
      </c>
    </row>
    <row r="292" spans="1:2" x14ac:dyDescent="0.2">
      <c r="A292" s="11" t="s">
        <v>1555</v>
      </c>
      <c r="B292" s="17">
        <v>4.9830000000000006E-2</v>
      </c>
    </row>
    <row r="293" spans="1:2" x14ac:dyDescent="0.2">
      <c r="A293" s="19" t="s">
        <v>1556</v>
      </c>
      <c r="B293" s="17">
        <v>4.9830000000000006E-2</v>
      </c>
    </row>
    <row r="294" spans="1:2" x14ac:dyDescent="0.2">
      <c r="A294" s="11" t="s">
        <v>695</v>
      </c>
      <c r="B294" s="17">
        <v>4.9829999999999999E-2</v>
      </c>
    </row>
    <row r="295" spans="1:2" x14ac:dyDescent="0.2">
      <c r="A295" s="19" t="s">
        <v>696</v>
      </c>
      <c r="B295" s="17">
        <v>4.9829999999999999E-2</v>
      </c>
    </row>
    <row r="296" spans="1:2" x14ac:dyDescent="0.2">
      <c r="A296" s="11" t="s">
        <v>137</v>
      </c>
      <c r="B296" s="17">
        <v>4.9500000000000002E-2</v>
      </c>
    </row>
    <row r="297" spans="1:2" x14ac:dyDescent="0.2">
      <c r="A297" s="19" t="s">
        <v>138</v>
      </c>
      <c r="B297" s="17">
        <v>4.9500000000000002E-2</v>
      </c>
    </row>
    <row r="298" spans="1:2" x14ac:dyDescent="0.2">
      <c r="A298" s="11" t="s">
        <v>918</v>
      </c>
      <c r="B298" s="17">
        <v>4.9399999999999999E-2</v>
      </c>
    </row>
    <row r="299" spans="1:2" x14ac:dyDescent="0.2">
      <c r="A299" s="19" t="s">
        <v>919</v>
      </c>
      <c r="B299" s="17">
        <v>4.9399999999999999E-2</v>
      </c>
    </row>
    <row r="300" spans="1:2" x14ac:dyDescent="0.2">
      <c r="A300" s="11" t="s">
        <v>105</v>
      </c>
      <c r="B300" s="17">
        <v>4.9399999999999999E-2</v>
      </c>
    </row>
    <row r="301" spans="1:2" x14ac:dyDescent="0.2">
      <c r="A301" s="19" t="s">
        <v>106</v>
      </c>
      <c r="B301" s="17">
        <v>4.9399999999999999E-2</v>
      </c>
    </row>
    <row r="302" spans="1:2" x14ac:dyDescent="0.2">
      <c r="A302" s="11" t="s">
        <v>103</v>
      </c>
      <c r="B302" s="17">
        <v>4.9332727272727278E-2</v>
      </c>
    </row>
    <row r="303" spans="1:2" x14ac:dyDescent="0.2">
      <c r="A303" s="19" t="s">
        <v>104</v>
      </c>
      <c r="B303" s="17">
        <v>4.9332727272727278E-2</v>
      </c>
    </row>
    <row r="304" spans="1:2" x14ac:dyDescent="0.2">
      <c r="A304" s="11" t="s">
        <v>125</v>
      </c>
      <c r="B304" s="17">
        <v>4.927666666666667E-2</v>
      </c>
    </row>
    <row r="305" spans="1:2" x14ac:dyDescent="0.2">
      <c r="A305" s="19" t="s">
        <v>126</v>
      </c>
      <c r="B305" s="17">
        <v>4.927666666666667E-2</v>
      </c>
    </row>
    <row r="306" spans="1:2" x14ac:dyDescent="0.2">
      <c r="A306" s="11" t="s">
        <v>141</v>
      </c>
      <c r="B306" s="17">
        <v>4.9000000000000002E-2</v>
      </c>
    </row>
    <row r="307" spans="1:2" x14ac:dyDescent="0.2">
      <c r="A307" s="19" t="s">
        <v>142</v>
      </c>
      <c r="B307" s="17">
        <v>4.9000000000000002E-2</v>
      </c>
    </row>
    <row r="308" spans="1:2" x14ac:dyDescent="0.2">
      <c r="A308" s="11" t="s">
        <v>519</v>
      </c>
      <c r="B308" s="17">
        <v>4.8610000000000007E-2</v>
      </c>
    </row>
    <row r="309" spans="1:2" x14ac:dyDescent="0.2">
      <c r="A309" s="19" t="s">
        <v>520</v>
      </c>
      <c r="B309" s="17">
        <v>4.8610000000000007E-2</v>
      </c>
    </row>
    <row r="310" spans="1:2" x14ac:dyDescent="0.2">
      <c r="A310" s="11" t="s">
        <v>1583</v>
      </c>
      <c r="B310" s="17">
        <v>4.8457499999999994E-2</v>
      </c>
    </row>
    <row r="311" spans="1:2" x14ac:dyDescent="0.2">
      <c r="A311" s="19" t="s">
        <v>1584</v>
      </c>
      <c r="B311" s="17">
        <v>4.8457499999999994E-2</v>
      </c>
    </row>
    <row r="312" spans="1:2" x14ac:dyDescent="0.2">
      <c r="A312" s="11" t="s">
        <v>97</v>
      </c>
      <c r="B312" s="17">
        <v>4.8300000000000003E-2</v>
      </c>
    </row>
    <row r="313" spans="1:2" x14ac:dyDescent="0.2">
      <c r="A313" s="19" t="s">
        <v>98</v>
      </c>
      <c r="B313" s="17">
        <v>4.8300000000000003E-2</v>
      </c>
    </row>
    <row r="314" spans="1:2" x14ac:dyDescent="0.2">
      <c r="A314" s="11" t="s">
        <v>249</v>
      </c>
      <c r="B314" s="17">
        <v>4.8205000000000005E-2</v>
      </c>
    </row>
    <row r="315" spans="1:2" x14ac:dyDescent="0.2">
      <c r="A315" s="19" t="s">
        <v>250</v>
      </c>
      <c r="B315" s="17">
        <v>4.8205000000000005E-2</v>
      </c>
    </row>
    <row r="316" spans="1:2" x14ac:dyDescent="0.2">
      <c r="A316" s="11" t="s">
        <v>710</v>
      </c>
      <c r="B316" s="17">
        <v>4.8000000000000008E-2</v>
      </c>
    </row>
    <row r="317" spans="1:2" x14ac:dyDescent="0.2">
      <c r="A317" s="19" t="s">
        <v>711</v>
      </c>
      <c r="B317" s="17">
        <v>4.8000000000000008E-2</v>
      </c>
    </row>
    <row r="318" spans="1:2" x14ac:dyDescent="0.2">
      <c r="A318" s="11" t="s">
        <v>1060</v>
      </c>
      <c r="B318" s="17">
        <v>4.8000000000000001E-2</v>
      </c>
    </row>
    <row r="319" spans="1:2" x14ac:dyDescent="0.2">
      <c r="A319" s="19" t="s">
        <v>1061</v>
      </c>
      <c r="B319" s="17">
        <v>4.8000000000000001E-2</v>
      </c>
    </row>
    <row r="320" spans="1:2" x14ac:dyDescent="0.2">
      <c r="A320" s="11" t="s">
        <v>229</v>
      </c>
      <c r="B320" s="17">
        <v>4.8000000000000001E-2</v>
      </c>
    </row>
    <row r="321" spans="1:2" x14ac:dyDescent="0.2">
      <c r="A321" s="19" t="s">
        <v>230</v>
      </c>
      <c r="B321" s="17">
        <v>4.8000000000000001E-2</v>
      </c>
    </row>
    <row r="322" spans="1:2" x14ac:dyDescent="0.2">
      <c r="A322" s="11" t="s">
        <v>199</v>
      </c>
      <c r="B322" s="17">
        <v>4.8000000000000001E-2</v>
      </c>
    </row>
    <row r="323" spans="1:2" x14ac:dyDescent="0.2">
      <c r="A323" s="19" t="s">
        <v>200</v>
      </c>
      <c r="B323" s="17">
        <v>4.8000000000000001E-2</v>
      </c>
    </row>
    <row r="324" spans="1:2" x14ac:dyDescent="0.2">
      <c r="A324" s="11" t="s">
        <v>1289</v>
      </c>
      <c r="B324" s="17">
        <v>4.7600000000000003E-2</v>
      </c>
    </row>
    <row r="325" spans="1:2" x14ac:dyDescent="0.2">
      <c r="A325" s="19" t="s">
        <v>1290</v>
      </c>
      <c r="B325" s="17">
        <v>4.7600000000000003E-2</v>
      </c>
    </row>
    <row r="326" spans="1:2" x14ac:dyDescent="0.2">
      <c r="A326" s="11" t="s">
        <v>179</v>
      </c>
      <c r="B326" s="17">
        <v>4.7E-2</v>
      </c>
    </row>
    <row r="327" spans="1:2" x14ac:dyDescent="0.2">
      <c r="A327" s="19" t="s">
        <v>180</v>
      </c>
      <c r="B327" s="17">
        <v>4.7E-2</v>
      </c>
    </row>
    <row r="328" spans="1:2" x14ac:dyDescent="0.2">
      <c r="A328" s="11" t="s">
        <v>123</v>
      </c>
      <c r="B328" s="17">
        <v>4.6999999999999993E-2</v>
      </c>
    </row>
    <row r="329" spans="1:2" x14ac:dyDescent="0.2">
      <c r="A329" s="19" t="s">
        <v>124</v>
      </c>
      <c r="B329" s="17">
        <v>4.6999999999999993E-2</v>
      </c>
    </row>
    <row r="330" spans="1:2" x14ac:dyDescent="0.2">
      <c r="A330" s="11" t="s">
        <v>109</v>
      </c>
      <c r="B330" s="17">
        <v>4.65E-2</v>
      </c>
    </row>
    <row r="331" spans="1:2" x14ac:dyDescent="0.2">
      <c r="A331" s="19" t="s">
        <v>110</v>
      </c>
      <c r="B331" s="17">
        <v>4.65E-2</v>
      </c>
    </row>
    <row r="332" spans="1:2" x14ac:dyDescent="0.2">
      <c r="A332" s="11" t="s">
        <v>737</v>
      </c>
      <c r="B332" s="17">
        <v>4.6207499999999999E-2</v>
      </c>
    </row>
    <row r="333" spans="1:2" x14ac:dyDescent="0.2">
      <c r="A333" s="19" t="s">
        <v>738</v>
      </c>
      <c r="B333" s="17">
        <v>4.6207499999999999E-2</v>
      </c>
    </row>
    <row r="334" spans="1:2" x14ac:dyDescent="0.2">
      <c r="A334" s="11" t="s">
        <v>925</v>
      </c>
      <c r="B334" s="17">
        <v>4.6000000000000006E-2</v>
      </c>
    </row>
    <row r="335" spans="1:2" x14ac:dyDescent="0.2">
      <c r="A335" s="19" t="s">
        <v>926</v>
      </c>
      <c r="B335" s="17">
        <v>4.6000000000000006E-2</v>
      </c>
    </row>
    <row r="336" spans="1:2" x14ac:dyDescent="0.2">
      <c r="A336" s="11" t="s">
        <v>383</v>
      </c>
      <c r="B336" s="17">
        <v>4.6000000000000006E-2</v>
      </c>
    </row>
    <row r="337" spans="1:2" x14ac:dyDescent="0.2">
      <c r="A337" s="19" t="s">
        <v>384</v>
      </c>
      <c r="B337" s="17">
        <v>4.6000000000000006E-2</v>
      </c>
    </row>
    <row r="338" spans="1:2" x14ac:dyDescent="0.2">
      <c r="A338" s="11" t="s">
        <v>1296</v>
      </c>
      <c r="B338" s="17">
        <v>4.525714285714285E-2</v>
      </c>
    </row>
    <row r="339" spans="1:2" x14ac:dyDescent="0.2">
      <c r="A339" s="19" t="s">
        <v>1297</v>
      </c>
      <c r="B339" s="17">
        <v>4.525714285714285E-2</v>
      </c>
    </row>
    <row r="340" spans="1:2" x14ac:dyDescent="0.2">
      <c r="A340" s="11" t="s">
        <v>145</v>
      </c>
      <c r="B340" s="17">
        <v>4.5167500000000006E-2</v>
      </c>
    </row>
    <row r="341" spans="1:2" x14ac:dyDescent="0.2">
      <c r="A341" s="19" t="s">
        <v>146</v>
      </c>
      <c r="B341" s="17">
        <v>4.5167500000000006E-2</v>
      </c>
    </row>
    <row r="342" spans="1:2" x14ac:dyDescent="0.2">
      <c r="A342" s="11" t="s">
        <v>222</v>
      </c>
      <c r="B342" s="17">
        <v>4.4999999999999998E-2</v>
      </c>
    </row>
    <row r="343" spans="1:2" x14ac:dyDescent="0.2">
      <c r="A343" s="19" t="s">
        <v>223</v>
      </c>
      <c r="B343" s="17">
        <v>4.4999999999999998E-2</v>
      </c>
    </row>
    <row r="344" spans="1:2" x14ac:dyDescent="0.2">
      <c r="A344" s="11" t="s">
        <v>167</v>
      </c>
      <c r="B344" s="17">
        <v>4.4999999999999991E-2</v>
      </c>
    </row>
    <row r="345" spans="1:2" x14ac:dyDescent="0.2">
      <c r="A345" s="19" t="s">
        <v>168</v>
      </c>
      <c r="B345" s="17">
        <v>4.4999999999999991E-2</v>
      </c>
    </row>
    <row r="346" spans="1:2" x14ac:dyDescent="0.2">
      <c r="A346" s="11" t="s">
        <v>159</v>
      </c>
      <c r="B346" s="17">
        <v>4.3999999999999997E-2</v>
      </c>
    </row>
    <row r="347" spans="1:2" x14ac:dyDescent="0.2">
      <c r="A347" s="19" t="s">
        <v>160</v>
      </c>
      <c r="B347" s="17">
        <v>4.3999999999999997E-2</v>
      </c>
    </row>
    <row r="348" spans="1:2" x14ac:dyDescent="0.2">
      <c r="A348" s="11" t="s">
        <v>183</v>
      </c>
      <c r="B348" s="17">
        <v>4.3305999999999997E-2</v>
      </c>
    </row>
    <row r="349" spans="1:2" x14ac:dyDescent="0.2">
      <c r="A349" s="19" t="s">
        <v>184</v>
      </c>
      <c r="B349" s="17">
        <v>4.3305999999999997E-2</v>
      </c>
    </row>
    <row r="350" spans="1:2" x14ac:dyDescent="0.2">
      <c r="A350" s="11" t="s">
        <v>1195</v>
      </c>
      <c r="B350" s="17">
        <v>4.3276666666666665E-2</v>
      </c>
    </row>
    <row r="351" spans="1:2" x14ac:dyDescent="0.2">
      <c r="A351" s="19" t="s">
        <v>1196</v>
      </c>
      <c r="B351" s="17">
        <v>4.3276666666666665E-2</v>
      </c>
    </row>
    <row r="352" spans="1:2" x14ac:dyDescent="0.2">
      <c r="A352" s="11" t="s">
        <v>1409</v>
      </c>
      <c r="B352" s="17">
        <v>4.2957499999999996E-2</v>
      </c>
    </row>
    <row r="353" spans="1:2" x14ac:dyDescent="0.2">
      <c r="A353" s="19" t="s">
        <v>1410</v>
      </c>
      <c r="B353" s="17">
        <v>4.2957499999999996E-2</v>
      </c>
    </row>
    <row r="354" spans="1:2" x14ac:dyDescent="0.2">
      <c r="A354" s="11" t="s">
        <v>352</v>
      </c>
      <c r="B354" s="17">
        <v>4.1667499999999996E-2</v>
      </c>
    </row>
    <row r="355" spans="1:2" x14ac:dyDescent="0.2">
      <c r="A355" s="19" t="s">
        <v>353</v>
      </c>
      <c r="B355" s="17">
        <v>4.1667499999999996E-2</v>
      </c>
    </row>
    <row r="356" spans="1:2" x14ac:dyDescent="0.2">
      <c r="A356" s="11" t="s">
        <v>171</v>
      </c>
      <c r="B356" s="17">
        <v>4.1500000000000002E-2</v>
      </c>
    </row>
    <row r="357" spans="1:2" x14ac:dyDescent="0.2">
      <c r="A357" s="19" t="s">
        <v>172</v>
      </c>
      <c r="B357" s="17">
        <v>4.1500000000000002E-2</v>
      </c>
    </row>
    <row r="358" spans="1:2" x14ac:dyDescent="0.2">
      <c r="A358" s="11" t="s">
        <v>331</v>
      </c>
      <c r="B358" s="17">
        <v>4.1335999999999998E-2</v>
      </c>
    </row>
    <row r="359" spans="1:2" x14ac:dyDescent="0.2">
      <c r="A359" s="19" t="s">
        <v>332</v>
      </c>
      <c r="B359" s="17">
        <v>4.1335999999999998E-2</v>
      </c>
    </row>
    <row r="360" spans="1:2" x14ac:dyDescent="0.2">
      <c r="A360" s="11" t="s">
        <v>161</v>
      </c>
      <c r="B360" s="17">
        <v>4.1000000000000002E-2</v>
      </c>
    </row>
    <row r="361" spans="1:2" x14ac:dyDescent="0.2">
      <c r="A361" s="19" t="s">
        <v>162</v>
      </c>
      <c r="B361" s="17">
        <v>4.1000000000000002E-2</v>
      </c>
    </row>
    <row r="362" spans="1:2" x14ac:dyDescent="0.2">
      <c r="A362" s="11" t="s">
        <v>163</v>
      </c>
      <c r="B362" s="17">
        <v>4.0999999999999995E-2</v>
      </c>
    </row>
    <row r="363" spans="1:2" x14ac:dyDescent="0.2">
      <c r="A363" s="19" t="s">
        <v>164</v>
      </c>
      <c r="B363" s="17">
        <v>4.0999999999999995E-2</v>
      </c>
    </row>
    <row r="364" spans="1:2" x14ac:dyDescent="0.2">
      <c r="A364" s="11" t="s">
        <v>807</v>
      </c>
      <c r="B364" s="17">
        <v>4.0394285714285716E-2</v>
      </c>
    </row>
    <row r="365" spans="1:2" x14ac:dyDescent="0.2">
      <c r="A365" s="19" t="s">
        <v>808</v>
      </c>
      <c r="B365" s="17">
        <v>4.0394285714285716E-2</v>
      </c>
    </row>
    <row r="366" spans="1:2" x14ac:dyDescent="0.2">
      <c r="A366" s="11" t="s">
        <v>143</v>
      </c>
      <c r="B366" s="17">
        <v>4.0300000000000002E-2</v>
      </c>
    </row>
    <row r="367" spans="1:2" x14ac:dyDescent="0.2">
      <c r="A367" s="19" t="s">
        <v>144</v>
      </c>
      <c r="B367" s="17">
        <v>4.0300000000000002E-2</v>
      </c>
    </row>
    <row r="368" spans="1:2" x14ac:dyDescent="0.2">
      <c r="A368" s="11" t="s">
        <v>189</v>
      </c>
      <c r="B368" s="17">
        <v>0.04</v>
      </c>
    </row>
    <row r="369" spans="1:2" x14ac:dyDescent="0.2">
      <c r="A369" s="19" t="s">
        <v>190</v>
      </c>
      <c r="B369" s="17">
        <v>0.04</v>
      </c>
    </row>
    <row r="370" spans="1:2" x14ac:dyDescent="0.2">
      <c r="A370" s="11" t="s">
        <v>475</v>
      </c>
      <c r="B370" s="17">
        <v>0.04</v>
      </c>
    </row>
    <row r="371" spans="1:2" x14ac:dyDescent="0.2">
      <c r="A371" s="19" t="s">
        <v>476</v>
      </c>
      <c r="B371" s="17">
        <v>0.04</v>
      </c>
    </row>
    <row r="372" spans="1:2" x14ac:dyDescent="0.2">
      <c r="A372" s="11" t="s">
        <v>165</v>
      </c>
      <c r="B372" s="17">
        <v>0.04</v>
      </c>
    </row>
    <row r="373" spans="1:2" x14ac:dyDescent="0.2">
      <c r="A373" s="19" t="s">
        <v>166</v>
      </c>
      <c r="B373" s="17">
        <v>0.04</v>
      </c>
    </row>
    <row r="374" spans="1:2" x14ac:dyDescent="0.2">
      <c r="A374" s="11" t="s">
        <v>91</v>
      </c>
      <c r="B374" s="17">
        <v>0.04</v>
      </c>
    </row>
    <row r="375" spans="1:2" x14ac:dyDescent="0.2">
      <c r="A375" s="19" t="s">
        <v>92</v>
      </c>
      <c r="B375" s="17">
        <v>0.04</v>
      </c>
    </row>
    <row r="376" spans="1:2" x14ac:dyDescent="0.2">
      <c r="A376" s="11" t="s">
        <v>47</v>
      </c>
      <c r="B376" s="17">
        <v>3.9723333333333333E-2</v>
      </c>
    </row>
    <row r="377" spans="1:2" x14ac:dyDescent="0.2">
      <c r="A377" s="19" t="s">
        <v>48</v>
      </c>
      <c r="B377" s="17">
        <v>3.9723333333333333E-2</v>
      </c>
    </row>
    <row r="378" spans="1:2" x14ac:dyDescent="0.2">
      <c r="A378" s="11" t="s">
        <v>839</v>
      </c>
      <c r="B378" s="17">
        <v>3.9E-2</v>
      </c>
    </row>
    <row r="379" spans="1:2" x14ac:dyDescent="0.2">
      <c r="A379" s="19" t="s">
        <v>840</v>
      </c>
      <c r="B379" s="17">
        <v>3.9E-2</v>
      </c>
    </row>
    <row r="380" spans="1:2" x14ac:dyDescent="0.2">
      <c r="A380" s="11" t="s">
        <v>321</v>
      </c>
      <c r="B380" s="17">
        <v>3.8502500000000002E-2</v>
      </c>
    </row>
    <row r="381" spans="1:2" x14ac:dyDescent="0.2">
      <c r="A381" s="19" t="s">
        <v>322</v>
      </c>
      <c r="B381" s="17">
        <v>3.8502500000000002E-2</v>
      </c>
    </row>
    <row r="382" spans="1:2" x14ac:dyDescent="0.2">
      <c r="A382" s="11" t="s">
        <v>177</v>
      </c>
      <c r="B382" s="17">
        <v>3.7999999999999999E-2</v>
      </c>
    </row>
    <row r="383" spans="1:2" x14ac:dyDescent="0.2">
      <c r="A383" s="19" t="s">
        <v>178</v>
      </c>
      <c r="B383" s="17">
        <v>3.7999999999999999E-2</v>
      </c>
    </row>
    <row r="384" spans="1:2" x14ac:dyDescent="0.2">
      <c r="A384" s="11" t="s">
        <v>1349</v>
      </c>
      <c r="B384" s="17">
        <v>3.5714285714285712E-2</v>
      </c>
    </row>
    <row r="385" spans="1:2" x14ac:dyDescent="0.2">
      <c r="A385" s="19" t="s">
        <v>1350</v>
      </c>
      <c r="B385" s="17">
        <v>3.5714285714285712E-2</v>
      </c>
    </row>
    <row r="386" spans="1:2" x14ac:dyDescent="0.2">
      <c r="A386" s="11" t="s">
        <v>1098</v>
      </c>
      <c r="B386" s="17">
        <v>3.5000000000000003E-2</v>
      </c>
    </row>
    <row r="387" spans="1:2" x14ac:dyDescent="0.2">
      <c r="A387" s="19" t="s">
        <v>1099</v>
      </c>
      <c r="B387" s="17">
        <v>3.5000000000000003E-2</v>
      </c>
    </row>
    <row r="388" spans="1:2" x14ac:dyDescent="0.2">
      <c r="A388" s="11" t="s">
        <v>396</v>
      </c>
      <c r="B388" s="17">
        <v>3.4666666666666665E-2</v>
      </c>
    </row>
    <row r="389" spans="1:2" x14ac:dyDescent="0.2">
      <c r="A389" s="19" t="s">
        <v>397</v>
      </c>
      <c r="B389" s="17">
        <v>3.4666666666666665E-2</v>
      </c>
    </row>
    <row r="390" spans="1:2" x14ac:dyDescent="0.2">
      <c r="A390" s="11" t="s">
        <v>1002</v>
      </c>
      <c r="B390" s="17">
        <v>3.3000000000000002E-2</v>
      </c>
    </row>
    <row r="391" spans="1:2" x14ac:dyDescent="0.2">
      <c r="A391" s="19" t="s">
        <v>1003</v>
      </c>
      <c r="B391" s="17">
        <v>3.3000000000000002E-2</v>
      </c>
    </row>
    <row r="392" spans="1:2" x14ac:dyDescent="0.2">
      <c r="A392" s="11" t="s">
        <v>648</v>
      </c>
      <c r="B392" s="17">
        <v>3.2335000000000003E-2</v>
      </c>
    </row>
    <row r="393" spans="1:2" x14ac:dyDescent="0.2">
      <c r="A393" s="19" t="s">
        <v>649</v>
      </c>
      <c r="B393" s="17">
        <v>3.2335000000000003E-2</v>
      </c>
    </row>
    <row r="394" spans="1:2" x14ac:dyDescent="0.2">
      <c r="A394" s="11" t="s">
        <v>1378</v>
      </c>
      <c r="B394" s="17">
        <v>3.1875000000000001E-2</v>
      </c>
    </row>
    <row r="395" spans="1:2" x14ac:dyDescent="0.2">
      <c r="A395" s="19" t="s">
        <v>1379</v>
      </c>
      <c r="B395" s="17">
        <v>3.1875000000000001E-2</v>
      </c>
    </row>
    <row r="396" spans="1:2" x14ac:dyDescent="0.2">
      <c r="A396" s="11" t="s">
        <v>31</v>
      </c>
      <c r="B396" s="17">
        <v>3.1E-2</v>
      </c>
    </row>
    <row r="397" spans="1:2" x14ac:dyDescent="0.2">
      <c r="A397" s="19" t="s">
        <v>32</v>
      </c>
      <c r="B397" s="17">
        <v>3.1E-2</v>
      </c>
    </row>
    <row r="398" spans="1:2" x14ac:dyDescent="0.2">
      <c r="A398" s="11" t="s">
        <v>135</v>
      </c>
      <c r="B398" s="17">
        <v>3.1E-2</v>
      </c>
    </row>
    <row r="399" spans="1:2" x14ac:dyDescent="0.2">
      <c r="A399" s="19" t="s">
        <v>136</v>
      </c>
      <c r="B399" s="17">
        <v>3.1E-2</v>
      </c>
    </row>
    <row r="400" spans="1:2" x14ac:dyDescent="0.2">
      <c r="A400" s="11" t="s">
        <v>127</v>
      </c>
      <c r="B400" s="17">
        <v>3.0666666666666672E-2</v>
      </c>
    </row>
    <row r="401" spans="1:2" x14ac:dyDescent="0.2">
      <c r="A401" s="19" t="s">
        <v>128</v>
      </c>
      <c r="B401" s="17">
        <v>3.0666666666666672E-2</v>
      </c>
    </row>
    <row r="402" spans="1:2" x14ac:dyDescent="0.2">
      <c r="A402" s="11" t="s">
        <v>935</v>
      </c>
      <c r="B402" s="17">
        <v>3.0330000000000003E-2</v>
      </c>
    </row>
    <row r="403" spans="1:2" x14ac:dyDescent="0.2">
      <c r="A403" s="19" t="s">
        <v>936</v>
      </c>
      <c r="B403" s="17">
        <v>3.0330000000000003E-2</v>
      </c>
    </row>
    <row r="404" spans="1:2" x14ac:dyDescent="0.2">
      <c r="A404" s="11" t="s">
        <v>659</v>
      </c>
      <c r="B404" s="17">
        <v>0.03</v>
      </c>
    </row>
    <row r="405" spans="1:2" x14ac:dyDescent="0.2">
      <c r="A405" s="19" t="s">
        <v>660</v>
      </c>
      <c r="B405" s="17">
        <v>0.03</v>
      </c>
    </row>
    <row r="406" spans="1:2" x14ac:dyDescent="0.2">
      <c r="A406" s="11" t="s">
        <v>885</v>
      </c>
      <c r="B406" s="17">
        <v>0.03</v>
      </c>
    </row>
    <row r="407" spans="1:2" x14ac:dyDescent="0.2">
      <c r="A407" s="19" t="s">
        <v>886</v>
      </c>
      <c r="B407" s="17">
        <v>0.03</v>
      </c>
    </row>
    <row r="408" spans="1:2" x14ac:dyDescent="0.2">
      <c r="A408" s="11" t="s">
        <v>185</v>
      </c>
      <c r="B408" s="17">
        <v>2.9000000000000001E-2</v>
      </c>
    </row>
    <row r="409" spans="1:2" x14ac:dyDescent="0.2">
      <c r="A409" s="19" t="s">
        <v>186</v>
      </c>
      <c r="B409" s="17">
        <v>2.9000000000000001E-2</v>
      </c>
    </row>
    <row r="410" spans="1:2" x14ac:dyDescent="0.2">
      <c r="A410" s="11" t="s">
        <v>1461</v>
      </c>
      <c r="B410" s="17">
        <v>2.9000000000000001E-2</v>
      </c>
    </row>
    <row r="411" spans="1:2" x14ac:dyDescent="0.2">
      <c r="A411" s="19" t="s">
        <v>1462</v>
      </c>
      <c r="B411" s="17">
        <v>2.9000000000000001E-2</v>
      </c>
    </row>
    <row r="412" spans="1:2" x14ac:dyDescent="0.2">
      <c r="A412" s="11" t="s">
        <v>1118</v>
      </c>
      <c r="B412" s="17">
        <v>2.8170000000000001E-2</v>
      </c>
    </row>
    <row r="413" spans="1:2" x14ac:dyDescent="0.2">
      <c r="A413" s="19" t="s">
        <v>1119</v>
      </c>
      <c r="B413" s="17">
        <v>2.8170000000000001E-2</v>
      </c>
    </row>
    <row r="414" spans="1:2" x14ac:dyDescent="0.2">
      <c r="A414" s="11" t="s">
        <v>463</v>
      </c>
      <c r="B414" s="17">
        <v>2.8000000000000001E-2</v>
      </c>
    </row>
    <row r="415" spans="1:2" x14ac:dyDescent="0.2">
      <c r="A415" s="19" t="s">
        <v>464</v>
      </c>
      <c r="B415" s="17">
        <v>2.8000000000000001E-2</v>
      </c>
    </row>
    <row r="416" spans="1:2" x14ac:dyDescent="0.2">
      <c r="A416" s="11" t="s">
        <v>685</v>
      </c>
      <c r="B416" s="17">
        <v>2.7666666666666669E-2</v>
      </c>
    </row>
    <row r="417" spans="1:2" x14ac:dyDescent="0.2">
      <c r="A417" s="19" t="s">
        <v>686</v>
      </c>
      <c r="B417" s="17">
        <v>2.7666666666666669E-2</v>
      </c>
    </row>
    <row r="418" spans="1:2" x14ac:dyDescent="0.2">
      <c r="A418" s="11" t="s">
        <v>75</v>
      </c>
      <c r="B418" s="17">
        <v>2.75E-2</v>
      </c>
    </row>
    <row r="419" spans="1:2" x14ac:dyDescent="0.2">
      <c r="A419" s="19" t="s">
        <v>76</v>
      </c>
      <c r="B419" s="17">
        <v>2.75E-2</v>
      </c>
    </row>
    <row r="420" spans="1:2" x14ac:dyDescent="0.2">
      <c r="A420" s="11" t="s">
        <v>115</v>
      </c>
      <c r="B420" s="17">
        <v>2.7309999999999997E-2</v>
      </c>
    </row>
    <row r="421" spans="1:2" x14ac:dyDescent="0.2">
      <c r="A421" s="19" t="s">
        <v>116</v>
      </c>
      <c r="B421" s="17">
        <v>2.7309999999999997E-2</v>
      </c>
    </row>
    <row r="422" spans="1:2" x14ac:dyDescent="0.2">
      <c r="A422" s="11" t="s">
        <v>203</v>
      </c>
      <c r="B422" s="17">
        <v>2.7000000000000003E-2</v>
      </c>
    </row>
    <row r="423" spans="1:2" x14ac:dyDescent="0.2">
      <c r="A423" s="19" t="s">
        <v>204</v>
      </c>
      <c r="B423" s="17">
        <v>2.7000000000000003E-2</v>
      </c>
    </row>
    <row r="424" spans="1:2" x14ac:dyDescent="0.2">
      <c r="A424" s="11" t="s">
        <v>444</v>
      </c>
      <c r="B424" s="17">
        <v>2.5999999999999999E-2</v>
      </c>
    </row>
    <row r="425" spans="1:2" x14ac:dyDescent="0.2">
      <c r="A425" s="19" t="s">
        <v>445</v>
      </c>
      <c r="B425" s="17">
        <v>2.5999999999999999E-2</v>
      </c>
    </row>
    <row r="426" spans="1:2" x14ac:dyDescent="0.2">
      <c r="A426" s="11" t="s">
        <v>668</v>
      </c>
      <c r="B426" s="17">
        <v>2.4799999999999999E-2</v>
      </c>
    </row>
    <row r="427" spans="1:2" x14ac:dyDescent="0.2">
      <c r="A427" s="19" t="s">
        <v>669</v>
      </c>
      <c r="B427" s="17">
        <v>2.4799999999999999E-2</v>
      </c>
    </row>
    <row r="428" spans="1:2" x14ac:dyDescent="0.2">
      <c r="A428" s="11" t="s">
        <v>111</v>
      </c>
      <c r="B428" s="17">
        <v>2.2999999999999996E-2</v>
      </c>
    </row>
    <row r="429" spans="1:2" x14ac:dyDescent="0.2">
      <c r="A429" s="19" t="s">
        <v>112</v>
      </c>
      <c r="B429" s="17">
        <v>2.2999999999999996E-2</v>
      </c>
    </row>
    <row r="430" spans="1:2" x14ac:dyDescent="0.2">
      <c r="A430" s="11" t="s">
        <v>664</v>
      </c>
      <c r="B430" s="17">
        <v>2.1000000000000001E-2</v>
      </c>
    </row>
    <row r="431" spans="1:2" x14ac:dyDescent="0.2">
      <c r="A431" s="19" t="s">
        <v>665</v>
      </c>
      <c r="B431" s="17">
        <v>2.1000000000000001E-2</v>
      </c>
    </row>
    <row r="432" spans="1:2" x14ac:dyDescent="0.2">
      <c r="A432" s="11" t="s">
        <v>1538</v>
      </c>
      <c r="B432" s="17">
        <v>0.02</v>
      </c>
    </row>
    <row r="433" spans="1:2" x14ac:dyDescent="0.2">
      <c r="A433" s="19" t="s">
        <v>1539</v>
      </c>
      <c r="B433" s="17">
        <v>0.02</v>
      </c>
    </row>
    <row r="434" spans="1:2" x14ac:dyDescent="0.2">
      <c r="A434" s="11" t="s">
        <v>358</v>
      </c>
      <c r="B434" s="17">
        <v>1.9E-2</v>
      </c>
    </row>
    <row r="435" spans="1:2" x14ac:dyDescent="0.2">
      <c r="A435" s="19" t="s">
        <v>359</v>
      </c>
      <c r="B435" s="17">
        <v>1.9E-2</v>
      </c>
    </row>
    <row r="436" spans="1:2" x14ac:dyDescent="0.2">
      <c r="A436" s="11" t="s">
        <v>413</v>
      </c>
      <c r="B436" s="17">
        <v>1.9E-2</v>
      </c>
    </row>
    <row r="437" spans="1:2" x14ac:dyDescent="0.2">
      <c r="A437" s="19" t="s">
        <v>414</v>
      </c>
      <c r="B437" s="17">
        <v>1.9E-2</v>
      </c>
    </row>
    <row r="438" spans="1:2" x14ac:dyDescent="0.2">
      <c r="A438" s="11" t="s">
        <v>1245</v>
      </c>
      <c r="B438" s="17">
        <v>1.7766000000000001E-2</v>
      </c>
    </row>
    <row r="439" spans="1:2" x14ac:dyDescent="0.2">
      <c r="A439" s="19" t="s">
        <v>1246</v>
      </c>
      <c r="B439" s="17">
        <v>1.7766000000000001E-2</v>
      </c>
    </row>
    <row r="440" spans="1:2" x14ac:dyDescent="0.2">
      <c r="A440" s="11" t="s">
        <v>593</v>
      </c>
      <c r="B440" s="17">
        <v>1.6250000000000001E-2</v>
      </c>
    </row>
    <row r="441" spans="1:2" x14ac:dyDescent="0.2">
      <c r="A441" s="19" t="s">
        <v>594</v>
      </c>
      <c r="B441" s="17">
        <v>1.6250000000000001E-2</v>
      </c>
    </row>
    <row r="442" spans="1:2" x14ac:dyDescent="0.2">
      <c r="A442" s="11" t="s">
        <v>1072</v>
      </c>
      <c r="B442" s="17">
        <v>1.5333333333333332E-2</v>
      </c>
    </row>
    <row r="443" spans="1:2" x14ac:dyDescent="0.2">
      <c r="A443" s="19" t="s">
        <v>1073</v>
      </c>
      <c r="B443" s="17">
        <v>1.5333333333333332E-2</v>
      </c>
    </row>
    <row r="444" spans="1:2" x14ac:dyDescent="0.2">
      <c r="A444" s="11" t="s">
        <v>113</v>
      </c>
      <c r="B444" s="17">
        <v>0.01</v>
      </c>
    </row>
    <row r="445" spans="1:2" x14ac:dyDescent="0.2">
      <c r="A445" s="19" t="s">
        <v>114</v>
      </c>
      <c r="B445" s="17">
        <v>0.01</v>
      </c>
    </row>
    <row r="446" spans="1:2" x14ac:dyDescent="0.2">
      <c r="A446" s="11" t="s">
        <v>1166</v>
      </c>
      <c r="B446" s="17">
        <v>0.01</v>
      </c>
    </row>
    <row r="447" spans="1:2" x14ac:dyDescent="0.2">
      <c r="A447" s="19" t="s">
        <v>1167</v>
      </c>
      <c r="B447" s="17">
        <v>0.01</v>
      </c>
    </row>
    <row r="448" spans="1:2" x14ac:dyDescent="0.2">
      <c r="A448" s="11" t="s">
        <v>197</v>
      </c>
      <c r="B448" s="17">
        <v>7.4999999999999997E-3</v>
      </c>
    </row>
    <row r="449" spans="1:2" x14ac:dyDescent="0.2">
      <c r="A449" s="19" t="s">
        <v>198</v>
      </c>
      <c r="B449" s="17">
        <v>7.4999999999999997E-3</v>
      </c>
    </row>
    <row r="450" spans="1:2" x14ac:dyDescent="0.2">
      <c r="A450" s="11" t="s">
        <v>61</v>
      </c>
      <c r="B450" s="17">
        <v>7.4999999999999997E-3</v>
      </c>
    </row>
    <row r="451" spans="1:2" x14ac:dyDescent="0.2">
      <c r="A451" s="19" t="s">
        <v>62</v>
      </c>
      <c r="B451" s="17">
        <v>7.4999999999999997E-3</v>
      </c>
    </row>
    <row r="452" spans="1:2" x14ac:dyDescent="0.2">
      <c r="A452" s="11" t="s">
        <v>748</v>
      </c>
      <c r="B452" s="17">
        <v>0</v>
      </c>
    </row>
    <row r="453" spans="1:2" x14ac:dyDescent="0.2">
      <c r="A453" s="19" t="s">
        <v>749</v>
      </c>
      <c r="B453" s="17">
        <v>0</v>
      </c>
    </row>
    <row r="454" spans="1:2" x14ac:dyDescent="0.2">
      <c r="A454" s="11" t="s">
        <v>1659</v>
      </c>
      <c r="B454" s="17">
        <v>6.2587249544626536E-2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13F7-3138-DF4E-B22E-C2FD05DBA610}">
  <dimension ref="A1:D1099"/>
  <sheetViews>
    <sheetView topLeftCell="A345" workbookViewId="0">
      <selection activeCell="C384" sqref="C384"/>
    </sheetView>
  </sheetViews>
  <sheetFormatPr baseColWidth="10" defaultRowHeight="16" x14ac:dyDescent="0.2"/>
  <cols>
    <col min="1" max="1" width="14" style="3" customWidth="1"/>
    <col min="2" max="2" width="22.33203125" style="3" bestFit="1" customWidth="1"/>
    <col min="3" max="3" width="66.5" bestFit="1" customWidth="1"/>
    <col min="4" max="4" width="13.83203125" style="5" customWidth="1"/>
  </cols>
  <sheetData>
    <row r="1" spans="1:4" x14ac:dyDescent="0.2">
      <c r="A1" s="3" t="s">
        <v>11</v>
      </c>
      <c r="B1" s="3" t="s">
        <v>10</v>
      </c>
      <c r="C1" t="s">
        <v>205</v>
      </c>
      <c r="D1" s="5" t="s">
        <v>206</v>
      </c>
    </row>
    <row r="2" spans="1:4" x14ac:dyDescent="0.2">
      <c r="A2" s="3" t="s">
        <v>207</v>
      </c>
      <c r="B2" s="3" t="s">
        <v>208</v>
      </c>
      <c r="C2" t="s">
        <v>209</v>
      </c>
      <c r="D2" s="5">
        <v>9.9500000000000005E-2</v>
      </c>
    </row>
    <row r="3" spans="1:4" x14ac:dyDescent="0.2">
      <c r="A3" s="3" t="s">
        <v>207</v>
      </c>
      <c r="B3" s="3" t="s">
        <v>208</v>
      </c>
      <c r="C3" t="s">
        <v>210</v>
      </c>
      <c r="D3" s="5">
        <v>9.9500000000000005E-2</v>
      </c>
    </row>
    <row r="4" spans="1:4" x14ac:dyDescent="0.2">
      <c r="A4" s="3" t="s">
        <v>31</v>
      </c>
      <c r="B4" s="3" t="s">
        <v>32</v>
      </c>
      <c r="C4" t="s">
        <v>211</v>
      </c>
      <c r="D4" s="5">
        <v>3.1E-2</v>
      </c>
    </row>
    <row r="5" spans="1:4" x14ac:dyDescent="0.2">
      <c r="A5" s="3" t="s">
        <v>31</v>
      </c>
      <c r="B5" s="3" t="s">
        <v>32</v>
      </c>
      <c r="C5" t="s">
        <v>212</v>
      </c>
      <c r="D5" s="5">
        <v>3.1E-2</v>
      </c>
    </row>
    <row r="6" spans="1:4" x14ac:dyDescent="0.2">
      <c r="A6" s="3" t="s">
        <v>31</v>
      </c>
      <c r="B6" s="3" t="s">
        <v>32</v>
      </c>
      <c r="C6" t="s">
        <v>213</v>
      </c>
      <c r="D6" s="5">
        <v>3.1E-2</v>
      </c>
    </row>
    <row r="7" spans="1:4" x14ac:dyDescent="0.2">
      <c r="A7" s="3" t="s">
        <v>214</v>
      </c>
      <c r="B7" s="3" t="s">
        <v>215</v>
      </c>
      <c r="C7" t="s">
        <v>216</v>
      </c>
      <c r="D7" s="5">
        <v>8.7099999999999997E-2</v>
      </c>
    </row>
    <row r="8" spans="1:4" x14ac:dyDescent="0.2">
      <c r="A8" s="3" t="s">
        <v>214</v>
      </c>
      <c r="B8" s="3" t="s">
        <v>215</v>
      </c>
      <c r="C8" t="s">
        <v>217</v>
      </c>
      <c r="D8" s="5">
        <v>8.7099999999999997E-2</v>
      </c>
    </row>
    <row r="9" spans="1:4" x14ac:dyDescent="0.2">
      <c r="A9" s="3" t="s">
        <v>214</v>
      </c>
      <c r="B9" s="3" t="s">
        <v>215</v>
      </c>
      <c r="C9" t="s">
        <v>218</v>
      </c>
      <c r="D9" s="5">
        <v>8.7099999999999997E-2</v>
      </c>
    </row>
    <row r="10" spans="1:4" x14ac:dyDescent="0.2">
      <c r="A10" s="3" t="s">
        <v>214</v>
      </c>
      <c r="B10" s="3" t="s">
        <v>215</v>
      </c>
      <c r="C10" t="s">
        <v>219</v>
      </c>
      <c r="D10" s="5">
        <v>8.7099999999999997E-2</v>
      </c>
    </row>
    <row r="11" spans="1:4" x14ac:dyDescent="0.2">
      <c r="A11" s="3" t="s">
        <v>214</v>
      </c>
      <c r="B11" s="3" t="s">
        <v>215</v>
      </c>
      <c r="C11" t="s">
        <v>220</v>
      </c>
      <c r="D11" s="5">
        <v>8.7099999999999997E-2</v>
      </c>
    </row>
    <row r="12" spans="1:4" x14ac:dyDescent="0.2">
      <c r="A12" s="3" t="s">
        <v>214</v>
      </c>
      <c r="B12" s="3" t="s">
        <v>215</v>
      </c>
      <c r="C12" t="s">
        <v>221</v>
      </c>
      <c r="D12" s="5">
        <v>8.7099999999999997E-2</v>
      </c>
    </row>
    <row r="13" spans="1:4" x14ac:dyDescent="0.2">
      <c r="A13" s="3" t="s">
        <v>222</v>
      </c>
      <c r="B13" s="3" t="s">
        <v>223</v>
      </c>
      <c r="C13" t="s">
        <v>224</v>
      </c>
      <c r="D13" s="5">
        <v>4.4999999999999998E-2</v>
      </c>
    </row>
    <row r="14" spans="1:4" x14ac:dyDescent="0.2">
      <c r="A14" s="3" t="s">
        <v>222</v>
      </c>
      <c r="B14" s="3" t="s">
        <v>223</v>
      </c>
      <c r="C14" t="s">
        <v>225</v>
      </c>
      <c r="D14" s="5">
        <v>4.4999999999999998E-2</v>
      </c>
    </row>
    <row r="15" spans="1:4" x14ac:dyDescent="0.2">
      <c r="A15" s="3" t="s">
        <v>222</v>
      </c>
      <c r="B15" s="3" t="s">
        <v>223</v>
      </c>
      <c r="C15" t="s">
        <v>226</v>
      </c>
      <c r="D15" s="5">
        <v>4.4999999999999998E-2</v>
      </c>
    </row>
    <row r="16" spans="1:4" x14ac:dyDescent="0.2">
      <c r="A16" s="3" t="s">
        <v>222</v>
      </c>
      <c r="B16" s="3" t="s">
        <v>223</v>
      </c>
      <c r="C16" t="s">
        <v>227</v>
      </c>
      <c r="D16" s="5">
        <v>4.4999999999999998E-2</v>
      </c>
    </row>
    <row r="17" spans="1:4" x14ac:dyDescent="0.2">
      <c r="A17" s="3" t="s">
        <v>222</v>
      </c>
      <c r="B17" s="3" t="s">
        <v>223</v>
      </c>
      <c r="C17" t="s">
        <v>228</v>
      </c>
      <c r="D17" s="5">
        <v>4.4999999999999998E-2</v>
      </c>
    </row>
    <row r="18" spans="1:4" x14ac:dyDescent="0.2">
      <c r="A18" s="3" t="s">
        <v>229</v>
      </c>
      <c r="B18" s="3" t="s">
        <v>230</v>
      </c>
      <c r="C18" t="s">
        <v>231</v>
      </c>
      <c r="D18" s="5">
        <v>4.8000000000000001E-2</v>
      </c>
    </row>
    <row r="19" spans="1:4" x14ac:dyDescent="0.2">
      <c r="A19" s="3" t="s">
        <v>229</v>
      </c>
      <c r="B19" s="3" t="s">
        <v>230</v>
      </c>
      <c r="C19" t="s">
        <v>232</v>
      </c>
      <c r="D19" s="5">
        <v>4.8000000000000001E-2</v>
      </c>
    </row>
    <row r="20" spans="1:4" x14ac:dyDescent="0.2">
      <c r="A20" s="3" t="s">
        <v>229</v>
      </c>
      <c r="B20" s="3" t="s">
        <v>230</v>
      </c>
      <c r="C20" t="s">
        <v>233</v>
      </c>
      <c r="D20" s="5">
        <v>4.8000000000000001E-2</v>
      </c>
    </row>
    <row r="21" spans="1:4" x14ac:dyDescent="0.2">
      <c r="A21" s="3" t="s">
        <v>229</v>
      </c>
      <c r="B21" s="3" t="s">
        <v>230</v>
      </c>
      <c r="C21" t="s">
        <v>234</v>
      </c>
      <c r="D21" s="5">
        <v>4.8000000000000001E-2</v>
      </c>
    </row>
    <row r="22" spans="1:4" x14ac:dyDescent="0.2">
      <c r="A22" s="3" t="s">
        <v>235</v>
      </c>
      <c r="B22" s="3" t="s">
        <v>236</v>
      </c>
      <c r="C22" t="s">
        <v>237</v>
      </c>
      <c r="D22" s="5">
        <v>8.6669999999999997E-2</v>
      </c>
    </row>
    <row r="23" spans="1:4" x14ac:dyDescent="0.2">
      <c r="A23" s="3" t="s">
        <v>235</v>
      </c>
      <c r="B23" s="3" t="s">
        <v>236</v>
      </c>
      <c r="C23" t="s">
        <v>238</v>
      </c>
      <c r="D23" s="5">
        <v>8.6669999999999997E-2</v>
      </c>
    </row>
    <row r="24" spans="1:4" x14ac:dyDescent="0.2">
      <c r="A24" s="3" t="s">
        <v>235</v>
      </c>
      <c r="B24" s="3" t="s">
        <v>236</v>
      </c>
      <c r="C24" t="s">
        <v>239</v>
      </c>
      <c r="D24" s="5">
        <v>8.6669999999999997E-2</v>
      </c>
    </row>
    <row r="25" spans="1:4" x14ac:dyDescent="0.2">
      <c r="A25" s="3" t="s">
        <v>235</v>
      </c>
      <c r="B25" s="3" t="s">
        <v>236</v>
      </c>
      <c r="C25" t="s">
        <v>240</v>
      </c>
      <c r="D25" s="5">
        <v>8.6669999999999997E-2</v>
      </c>
    </row>
    <row r="26" spans="1:4" x14ac:dyDescent="0.2">
      <c r="A26" s="3" t="s">
        <v>235</v>
      </c>
      <c r="B26" s="3" t="s">
        <v>236</v>
      </c>
      <c r="C26" t="s">
        <v>241</v>
      </c>
      <c r="D26" s="5">
        <v>8.6669999999999997E-2</v>
      </c>
    </row>
    <row r="27" spans="1:4" x14ac:dyDescent="0.2">
      <c r="A27" s="3" t="s">
        <v>242</v>
      </c>
      <c r="B27" s="3" t="s">
        <v>243</v>
      </c>
      <c r="C27" t="s">
        <v>244</v>
      </c>
      <c r="D27" s="5">
        <v>7.9200000000000007E-2</v>
      </c>
    </row>
    <row r="28" spans="1:4" x14ac:dyDescent="0.2">
      <c r="A28" s="3" t="s">
        <v>242</v>
      </c>
      <c r="B28" s="3" t="s">
        <v>243</v>
      </c>
      <c r="C28" t="s">
        <v>245</v>
      </c>
      <c r="D28" s="5">
        <v>7.9200000000000007E-2</v>
      </c>
    </row>
    <row r="29" spans="1:4" x14ac:dyDescent="0.2">
      <c r="A29" s="3" t="s">
        <v>242</v>
      </c>
      <c r="B29" s="3" t="s">
        <v>243</v>
      </c>
      <c r="C29" t="s">
        <v>246</v>
      </c>
      <c r="D29" s="5">
        <v>7.9200000000000007E-2</v>
      </c>
    </row>
    <row r="30" spans="1:4" x14ac:dyDescent="0.2">
      <c r="A30" s="3" t="s">
        <v>242</v>
      </c>
      <c r="B30" s="3" t="s">
        <v>243</v>
      </c>
      <c r="C30" t="s">
        <v>247</v>
      </c>
      <c r="D30" s="5">
        <v>7.9200000000000007E-2</v>
      </c>
    </row>
    <row r="31" spans="1:4" x14ac:dyDescent="0.2">
      <c r="A31" s="3" t="s">
        <v>242</v>
      </c>
      <c r="B31" s="3" t="s">
        <v>243</v>
      </c>
      <c r="C31" t="s">
        <v>248</v>
      </c>
      <c r="D31" s="5">
        <v>7.9200000000000007E-2</v>
      </c>
    </row>
    <row r="32" spans="1:4" x14ac:dyDescent="0.2">
      <c r="A32" s="3" t="s">
        <v>249</v>
      </c>
      <c r="B32" s="3" t="s">
        <v>250</v>
      </c>
      <c r="C32" t="s">
        <v>251</v>
      </c>
      <c r="D32" s="5">
        <v>4.9829999999999999E-2</v>
      </c>
    </row>
    <row r="33" spans="1:4" x14ac:dyDescent="0.2">
      <c r="A33" s="3" t="s">
        <v>249</v>
      </c>
      <c r="B33" s="3" t="s">
        <v>250</v>
      </c>
      <c r="C33" t="s">
        <v>252</v>
      </c>
      <c r="D33" s="5">
        <v>4.9829999999999999E-2</v>
      </c>
    </row>
    <row r="34" spans="1:4" x14ac:dyDescent="0.2">
      <c r="A34" s="3" t="s">
        <v>249</v>
      </c>
      <c r="B34" s="3" t="s">
        <v>250</v>
      </c>
      <c r="C34" t="s">
        <v>253</v>
      </c>
      <c r="D34" s="5">
        <v>4.9829999999999999E-2</v>
      </c>
    </row>
    <row r="35" spans="1:4" x14ac:dyDescent="0.2">
      <c r="A35" s="3" t="s">
        <v>249</v>
      </c>
      <c r="B35" s="3" t="s">
        <v>250</v>
      </c>
      <c r="C35" t="s">
        <v>254</v>
      </c>
      <c r="D35" s="5">
        <v>4.333E-2</v>
      </c>
    </row>
    <row r="36" spans="1:4" x14ac:dyDescent="0.2">
      <c r="A36" s="3" t="s">
        <v>255</v>
      </c>
      <c r="B36" s="3" t="s">
        <v>256</v>
      </c>
      <c r="C36" t="s">
        <v>257</v>
      </c>
      <c r="D36" s="5">
        <v>0.05</v>
      </c>
    </row>
    <row r="37" spans="1:4" x14ac:dyDescent="0.2">
      <c r="A37" s="3" t="s">
        <v>255</v>
      </c>
      <c r="B37" s="3" t="s">
        <v>256</v>
      </c>
      <c r="C37" t="s">
        <v>258</v>
      </c>
      <c r="D37" s="5">
        <v>0.05</v>
      </c>
    </row>
    <row r="38" spans="1:4" x14ac:dyDescent="0.2">
      <c r="A38" s="3" t="s">
        <v>255</v>
      </c>
      <c r="B38" s="3" t="s">
        <v>256</v>
      </c>
      <c r="C38" t="s">
        <v>259</v>
      </c>
      <c r="D38" s="5">
        <v>6.0670000000000002E-2</v>
      </c>
    </row>
    <row r="39" spans="1:4" x14ac:dyDescent="0.2">
      <c r="A39" s="3" t="s">
        <v>37</v>
      </c>
      <c r="B39" s="3" t="s">
        <v>38</v>
      </c>
      <c r="C39" t="s">
        <v>260</v>
      </c>
      <c r="D39" s="5">
        <v>6.9099999999999995E-2</v>
      </c>
    </row>
    <row r="40" spans="1:4" x14ac:dyDescent="0.2">
      <c r="A40" s="3" t="s">
        <v>37</v>
      </c>
      <c r="B40" s="3" t="s">
        <v>38</v>
      </c>
      <c r="C40" t="s">
        <v>261</v>
      </c>
      <c r="D40" s="5">
        <v>6.9099999999999995E-2</v>
      </c>
    </row>
    <row r="41" spans="1:4" x14ac:dyDescent="0.2">
      <c r="A41" s="3" t="s">
        <v>37</v>
      </c>
      <c r="B41" s="3" t="s">
        <v>38</v>
      </c>
      <c r="C41" t="s">
        <v>262</v>
      </c>
      <c r="D41" s="5">
        <v>6.9099999999999995E-2</v>
      </c>
    </row>
    <row r="42" spans="1:4" x14ac:dyDescent="0.2">
      <c r="A42" s="3" t="s">
        <v>37</v>
      </c>
      <c r="B42" s="3" t="s">
        <v>38</v>
      </c>
      <c r="C42" t="s">
        <v>263</v>
      </c>
      <c r="D42" s="5">
        <v>6.9099999999999995E-2</v>
      </c>
    </row>
    <row r="43" spans="1:4" x14ac:dyDescent="0.2">
      <c r="A43" s="3" t="s">
        <v>37</v>
      </c>
      <c r="B43" s="3" t="s">
        <v>38</v>
      </c>
      <c r="C43" t="s">
        <v>264</v>
      </c>
      <c r="D43" s="5">
        <v>6.9099999999999995E-2</v>
      </c>
    </row>
    <row r="44" spans="1:4" x14ac:dyDescent="0.2">
      <c r="A44" s="3" t="s">
        <v>265</v>
      </c>
      <c r="B44" s="3" t="s">
        <v>266</v>
      </c>
      <c r="C44" t="s">
        <v>267</v>
      </c>
      <c r="D44" s="5">
        <v>0.12</v>
      </c>
    </row>
    <row r="45" spans="1:4" x14ac:dyDescent="0.2">
      <c r="A45" s="3" t="s">
        <v>40</v>
      </c>
      <c r="B45" s="3" t="s">
        <v>41</v>
      </c>
      <c r="C45" t="s">
        <v>268</v>
      </c>
      <c r="D45" s="5">
        <v>9.3170000000000003E-2</v>
      </c>
    </row>
    <row r="46" spans="1:4" x14ac:dyDescent="0.2">
      <c r="A46" s="3" t="s">
        <v>40</v>
      </c>
      <c r="B46" s="3" t="s">
        <v>41</v>
      </c>
      <c r="C46" t="s">
        <v>269</v>
      </c>
      <c r="D46" s="5">
        <v>9.3170000000000003E-2</v>
      </c>
    </row>
    <row r="47" spans="1:4" x14ac:dyDescent="0.2">
      <c r="A47" s="3" t="s">
        <v>40</v>
      </c>
      <c r="B47" s="3" t="s">
        <v>41</v>
      </c>
      <c r="C47" t="s">
        <v>270</v>
      </c>
      <c r="D47" s="5">
        <v>9.3170000000000003E-2</v>
      </c>
    </row>
    <row r="48" spans="1:4" x14ac:dyDescent="0.2">
      <c r="A48" s="3" t="s">
        <v>40</v>
      </c>
      <c r="B48" s="3" t="s">
        <v>41</v>
      </c>
      <c r="C48" t="s">
        <v>271</v>
      </c>
      <c r="D48" s="5">
        <v>9.3170000000000003E-2</v>
      </c>
    </row>
    <row r="49" spans="1:4" x14ac:dyDescent="0.2">
      <c r="A49" s="3" t="s">
        <v>40</v>
      </c>
      <c r="B49" s="3" t="s">
        <v>41</v>
      </c>
      <c r="C49" t="s">
        <v>272</v>
      </c>
      <c r="D49" s="5">
        <v>9.3170000000000003E-2</v>
      </c>
    </row>
    <row r="50" spans="1:4" x14ac:dyDescent="0.2">
      <c r="A50" s="3" t="s">
        <v>40</v>
      </c>
      <c r="B50" s="3" t="s">
        <v>41</v>
      </c>
      <c r="C50" t="s">
        <v>273</v>
      </c>
      <c r="D50" s="5">
        <v>9.3170000000000003E-2</v>
      </c>
    </row>
    <row r="51" spans="1:4" x14ac:dyDescent="0.2">
      <c r="A51" s="3" t="s">
        <v>40</v>
      </c>
      <c r="B51" s="3" t="s">
        <v>41</v>
      </c>
      <c r="C51" t="s">
        <v>274</v>
      </c>
      <c r="D51" s="5">
        <v>9.3200000000000005E-2</v>
      </c>
    </row>
    <row r="52" spans="1:4" x14ac:dyDescent="0.2">
      <c r="A52" s="3" t="s">
        <v>40</v>
      </c>
      <c r="B52" s="3" t="s">
        <v>41</v>
      </c>
      <c r="C52" t="s">
        <v>275</v>
      </c>
      <c r="D52" s="5">
        <v>9.3170000000000003E-2</v>
      </c>
    </row>
    <row r="53" spans="1:4" x14ac:dyDescent="0.2">
      <c r="A53" s="3" t="s">
        <v>40</v>
      </c>
      <c r="B53" s="3" t="s">
        <v>41</v>
      </c>
      <c r="C53" t="s">
        <v>276</v>
      </c>
      <c r="D53" s="5">
        <v>9.3200000000000005E-2</v>
      </c>
    </row>
    <row r="54" spans="1:4" x14ac:dyDescent="0.2">
      <c r="A54" s="3" t="s">
        <v>40</v>
      </c>
      <c r="B54" s="3" t="s">
        <v>41</v>
      </c>
      <c r="C54" t="s">
        <v>277</v>
      </c>
      <c r="D54" s="5">
        <v>9.3170000000000003E-2</v>
      </c>
    </row>
    <row r="55" spans="1:4" x14ac:dyDescent="0.2">
      <c r="A55" s="3" t="s">
        <v>40</v>
      </c>
      <c r="B55" s="3" t="s">
        <v>41</v>
      </c>
      <c r="C55" t="s">
        <v>278</v>
      </c>
      <c r="D55" s="5">
        <v>9.3170000000000003E-2</v>
      </c>
    </row>
    <row r="56" spans="1:4" x14ac:dyDescent="0.2">
      <c r="A56" s="3" t="s">
        <v>44</v>
      </c>
      <c r="B56" s="3" t="s">
        <v>9</v>
      </c>
      <c r="C56" t="s">
        <v>279</v>
      </c>
      <c r="D56" s="5">
        <v>5.5E-2</v>
      </c>
    </row>
    <row r="57" spans="1:4" x14ac:dyDescent="0.2">
      <c r="A57" s="3" t="s">
        <v>44</v>
      </c>
      <c r="B57" s="3" t="s">
        <v>9</v>
      </c>
      <c r="C57" t="s">
        <v>280</v>
      </c>
      <c r="D57" s="5">
        <v>5.5E-2</v>
      </c>
    </row>
    <row r="58" spans="1:4" x14ac:dyDescent="0.2">
      <c r="A58" s="3" t="s">
        <v>44</v>
      </c>
      <c r="B58" s="3" t="s">
        <v>9</v>
      </c>
      <c r="C58" t="s">
        <v>281</v>
      </c>
      <c r="D58" s="5">
        <v>5.5E-2</v>
      </c>
    </row>
    <row r="59" spans="1:4" x14ac:dyDescent="0.2">
      <c r="A59" s="3" t="s">
        <v>44</v>
      </c>
      <c r="B59" s="3" t="s">
        <v>9</v>
      </c>
      <c r="C59" t="s">
        <v>282</v>
      </c>
      <c r="D59" s="5">
        <v>5.5E-2</v>
      </c>
    </row>
    <row r="60" spans="1:4" x14ac:dyDescent="0.2">
      <c r="A60" s="3" t="s">
        <v>44</v>
      </c>
      <c r="B60" s="3" t="s">
        <v>9</v>
      </c>
      <c r="C60" t="s">
        <v>283</v>
      </c>
      <c r="D60" s="5">
        <v>5.5E-2</v>
      </c>
    </row>
    <row r="61" spans="1:4" x14ac:dyDescent="0.2">
      <c r="A61" s="3" t="s">
        <v>44</v>
      </c>
      <c r="B61" s="3" t="s">
        <v>9</v>
      </c>
      <c r="C61" t="s">
        <v>284</v>
      </c>
      <c r="D61" s="5">
        <v>5.5E-2</v>
      </c>
    </row>
    <row r="62" spans="1:4" x14ac:dyDescent="0.2">
      <c r="A62" s="3" t="s">
        <v>44</v>
      </c>
      <c r="B62" s="3" t="s">
        <v>9</v>
      </c>
      <c r="C62" t="s">
        <v>285</v>
      </c>
      <c r="D62" s="5">
        <v>5.5E-2</v>
      </c>
    </row>
    <row r="63" spans="1:4" x14ac:dyDescent="0.2">
      <c r="A63" s="3" t="s">
        <v>286</v>
      </c>
      <c r="B63" s="3" t="s">
        <v>287</v>
      </c>
      <c r="C63" t="s">
        <v>288</v>
      </c>
      <c r="D63" s="5">
        <v>4.9829999999999999E-2</v>
      </c>
    </row>
    <row r="64" spans="1:4" x14ac:dyDescent="0.2">
      <c r="A64" s="3" t="s">
        <v>286</v>
      </c>
      <c r="B64" s="3" t="s">
        <v>287</v>
      </c>
      <c r="C64" t="s">
        <v>289</v>
      </c>
      <c r="D64" s="5">
        <v>4.9829999999999999E-2</v>
      </c>
    </row>
    <row r="65" spans="1:4" x14ac:dyDescent="0.2">
      <c r="A65" s="3" t="s">
        <v>286</v>
      </c>
      <c r="B65" s="3" t="s">
        <v>287</v>
      </c>
      <c r="C65" t="s">
        <v>290</v>
      </c>
      <c r="D65" s="5">
        <v>4.9829999999999999E-2</v>
      </c>
    </row>
    <row r="66" spans="1:4" x14ac:dyDescent="0.2">
      <c r="A66" s="3" t="s">
        <v>291</v>
      </c>
      <c r="B66" s="3" t="s">
        <v>292</v>
      </c>
      <c r="C66" t="s">
        <v>293</v>
      </c>
      <c r="D66" s="5">
        <v>0.14299999999999999</v>
      </c>
    </row>
    <row r="67" spans="1:4" x14ac:dyDescent="0.2">
      <c r="A67" s="3" t="s">
        <v>291</v>
      </c>
      <c r="B67" s="3" t="s">
        <v>292</v>
      </c>
      <c r="C67" t="s">
        <v>294</v>
      </c>
      <c r="D67" s="5">
        <v>0.14299999999999999</v>
      </c>
    </row>
    <row r="68" spans="1:4" x14ac:dyDescent="0.2">
      <c r="A68" s="3" t="s">
        <v>291</v>
      </c>
      <c r="B68" s="3" t="s">
        <v>292</v>
      </c>
      <c r="C68" t="s">
        <v>295</v>
      </c>
      <c r="D68" s="5">
        <v>0.05</v>
      </c>
    </row>
    <row r="69" spans="1:4" x14ac:dyDescent="0.2">
      <c r="A69" s="3" t="s">
        <v>291</v>
      </c>
      <c r="B69" s="3" t="s">
        <v>292</v>
      </c>
      <c r="C69" t="s">
        <v>296</v>
      </c>
      <c r="D69" s="5">
        <v>0.14299999999999999</v>
      </c>
    </row>
    <row r="70" spans="1:4" x14ac:dyDescent="0.2">
      <c r="A70" s="3" t="s">
        <v>291</v>
      </c>
      <c r="B70" s="3" t="s">
        <v>292</v>
      </c>
      <c r="C70" t="s">
        <v>297</v>
      </c>
      <c r="D70" s="5">
        <v>0.14299999999999999</v>
      </c>
    </row>
    <row r="71" spans="1:4" x14ac:dyDescent="0.2">
      <c r="A71" s="3" t="s">
        <v>45</v>
      </c>
      <c r="B71" s="3" t="s">
        <v>46</v>
      </c>
      <c r="C71" t="s">
        <v>298</v>
      </c>
      <c r="D71" s="5">
        <v>0.08</v>
      </c>
    </row>
    <row r="72" spans="1:4" x14ac:dyDescent="0.2">
      <c r="A72" s="3" t="s">
        <v>45</v>
      </c>
      <c r="B72" s="3" t="s">
        <v>46</v>
      </c>
      <c r="C72" t="s">
        <v>299</v>
      </c>
      <c r="D72" s="5">
        <v>0.08</v>
      </c>
    </row>
    <row r="73" spans="1:4" x14ac:dyDescent="0.2">
      <c r="A73" s="3" t="s">
        <v>45</v>
      </c>
      <c r="B73" s="3" t="s">
        <v>46</v>
      </c>
      <c r="C73" t="s">
        <v>300</v>
      </c>
      <c r="D73" s="5">
        <v>0.08</v>
      </c>
    </row>
    <row r="74" spans="1:4" x14ac:dyDescent="0.2">
      <c r="A74" s="3" t="s">
        <v>45</v>
      </c>
      <c r="B74" s="3" t="s">
        <v>46</v>
      </c>
      <c r="C74" t="s">
        <v>301</v>
      </c>
      <c r="D74" s="5">
        <v>0.08</v>
      </c>
    </row>
    <row r="75" spans="1:4" x14ac:dyDescent="0.2">
      <c r="A75" s="3" t="s">
        <v>47</v>
      </c>
      <c r="B75" s="3" t="s">
        <v>48</v>
      </c>
      <c r="C75" t="s">
        <v>302</v>
      </c>
      <c r="D75" s="5">
        <v>4.9829999999999999E-2</v>
      </c>
    </row>
    <row r="76" spans="1:4" x14ac:dyDescent="0.2">
      <c r="A76" s="3" t="s">
        <v>47</v>
      </c>
      <c r="B76" s="3" t="s">
        <v>48</v>
      </c>
      <c r="C76" t="s">
        <v>303</v>
      </c>
      <c r="D76" s="5">
        <v>3.4669999999999999E-2</v>
      </c>
    </row>
    <row r="77" spans="1:4" x14ac:dyDescent="0.2">
      <c r="A77" s="3" t="s">
        <v>47</v>
      </c>
      <c r="B77" s="3" t="s">
        <v>48</v>
      </c>
      <c r="C77" t="s">
        <v>304</v>
      </c>
      <c r="D77" s="5">
        <v>3.4669999999999999E-2</v>
      </c>
    </row>
    <row r="78" spans="1:4" x14ac:dyDescent="0.2">
      <c r="A78" s="3" t="s">
        <v>305</v>
      </c>
      <c r="B78" s="3" t="s">
        <v>306</v>
      </c>
      <c r="C78" t="s">
        <v>307</v>
      </c>
      <c r="D78" s="5">
        <v>8.9499999999999996E-2</v>
      </c>
    </row>
    <row r="79" spans="1:4" x14ac:dyDescent="0.2">
      <c r="A79" s="3" t="s">
        <v>305</v>
      </c>
      <c r="B79" s="3" t="s">
        <v>306</v>
      </c>
      <c r="C79" t="s">
        <v>308</v>
      </c>
      <c r="D79" s="5">
        <v>8.9499999999999996E-2</v>
      </c>
    </row>
    <row r="80" spans="1:4" x14ac:dyDescent="0.2">
      <c r="A80" s="3" t="s">
        <v>305</v>
      </c>
      <c r="B80" s="3" t="s">
        <v>306</v>
      </c>
      <c r="C80" t="s">
        <v>309</v>
      </c>
      <c r="D80" s="5">
        <v>8.9499999999999996E-2</v>
      </c>
    </row>
    <row r="81" spans="1:4" x14ac:dyDescent="0.2">
      <c r="A81" s="3" t="s">
        <v>305</v>
      </c>
      <c r="B81" s="3" t="s">
        <v>306</v>
      </c>
      <c r="C81" t="s">
        <v>310</v>
      </c>
      <c r="D81" s="5">
        <v>8.9499999999999996E-2</v>
      </c>
    </row>
    <row r="82" spans="1:4" x14ac:dyDescent="0.2">
      <c r="A82" s="3" t="s">
        <v>305</v>
      </c>
      <c r="B82" s="3" t="s">
        <v>306</v>
      </c>
      <c r="C82" t="s">
        <v>311</v>
      </c>
      <c r="D82" s="5">
        <v>8.9499999999999996E-2</v>
      </c>
    </row>
    <row r="83" spans="1:4" x14ac:dyDescent="0.2">
      <c r="A83" s="3" t="s">
        <v>305</v>
      </c>
      <c r="B83" s="3" t="s">
        <v>306</v>
      </c>
      <c r="C83" t="s">
        <v>312</v>
      </c>
      <c r="D83" s="5">
        <v>7.3999999999999996E-2</v>
      </c>
    </row>
    <row r="84" spans="1:4" x14ac:dyDescent="0.2">
      <c r="A84" s="3" t="s">
        <v>305</v>
      </c>
      <c r="B84" s="3" t="s">
        <v>306</v>
      </c>
      <c r="C84" t="s">
        <v>313</v>
      </c>
      <c r="D84" s="5">
        <v>8.9499999999999996E-2</v>
      </c>
    </row>
    <row r="85" spans="1:4" x14ac:dyDescent="0.2">
      <c r="A85" s="3" t="s">
        <v>49</v>
      </c>
      <c r="B85" s="3" t="s">
        <v>50</v>
      </c>
      <c r="C85" t="s">
        <v>314</v>
      </c>
      <c r="D85" s="5">
        <v>0.1</v>
      </c>
    </row>
    <row r="86" spans="1:4" x14ac:dyDescent="0.2">
      <c r="A86" s="3" t="s">
        <v>49</v>
      </c>
      <c r="B86" s="3" t="s">
        <v>50</v>
      </c>
      <c r="C86" t="s">
        <v>315</v>
      </c>
      <c r="D86" s="5">
        <v>0.1</v>
      </c>
    </row>
    <row r="87" spans="1:4" x14ac:dyDescent="0.2">
      <c r="A87" s="3" t="s">
        <v>49</v>
      </c>
      <c r="B87" s="3" t="s">
        <v>50</v>
      </c>
      <c r="C87" t="s">
        <v>316</v>
      </c>
      <c r="D87" s="5">
        <v>0.1</v>
      </c>
    </row>
    <row r="88" spans="1:4" x14ac:dyDescent="0.2">
      <c r="A88" s="3" t="s">
        <v>49</v>
      </c>
      <c r="B88" s="3" t="s">
        <v>50</v>
      </c>
      <c r="C88" t="s">
        <v>317</v>
      </c>
      <c r="D88" s="5">
        <v>0.1</v>
      </c>
    </row>
    <row r="89" spans="1:4" x14ac:dyDescent="0.2">
      <c r="A89" s="3" t="s">
        <v>49</v>
      </c>
      <c r="B89" s="3" t="s">
        <v>50</v>
      </c>
      <c r="C89" t="s">
        <v>318</v>
      </c>
      <c r="D89" s="5">
        <v>0.1</v>
      </c>
    </row>
    <row r="90" spans="1:4" x14ac:dyDescent="0.2">
      <c r="A90" s="3" t="s">
        <v>49</v>
      </c>
      <c r="B90" s="3" t="s">
        <v>50</v>
      </c>
      <c r="C90" t="s">
        <v>319</v>
      </c>
      <c r="D90" s="5">
        <v>0.1</v>
      </c>
    </row>
    <row r="91" spans="1:4" x14ac:dyDescent="0.2">
      <c r="A91" s="3" t="s">
        <v>49</v>
      </c>
      <c r="B91" s="3" t="s">
        <v>50</v>
      </c>
      <c r="C91" t="s">
        <v>320</v>
      </c>
      <c r="D91" s="5">
        <v>0.1</v>
      </c>
    </row>
    <row r="92" spans="1:4" x14ac:dyDescent="0.2">
      <c r="A92" s="3" t="s">
        <v>321</v>
      </c>
      <c r="B92" s="3" t="s">
        <v>322</v>
      </c>
      <c r="C92" t="s">
        <v>323</v>
      </c>
      <c r="D92" s="5">
        <v>0.05</v>
      </c>
    </row>
    <row r="93" spans="1:4" x14ac:dyDescent="0.2">
      <c r="A93" s="3" t="s">
        <v>321</v>
      </c>
      <c r="B93" s="3" t="s">
        <v>322</v>
      </c>
      <c r="C93" t="s">
        <v>324</v>
      </c>
      <c r="D93" s="5">
        <v>3.4669999999999999E-2</v>
      </c>
    </row>
    <row r="94" spans="1:4" x14ac:dyDescent="0.2">
      <c r="A94" s="3" t="s">
        <v>321</v>
      </c>
      <c r="B94" s="3" t="s">
        <v>322</v>
      </c>
      <c r="C94" t="s">
        <v>325</v>
      </c>
      <c r="D94" s="5">
        <v>3.4669999999999999E-2</v>
      </c>
    </row>
    <row r="95" spans="1:4" x14ac:dyDescent="0.2">
      <c r="A95" s="3" t="s">
        <v>321</v>
      </c>
      <c r="B95" s="3" t="s">
        <v>322</v>
      </c>
      <c r="C95" t="s">
        <v>326</v>
      </c>
      <c r="D95" s="5">
        <v>3.4669999999999999E-2</v>
      </c>
    </row>
    <row r="96" spans="1:4" x14ac:dyDescent="0.2">
      <c r="A96" s="3" t="s">
        <v>51</v>
      </c>
      <c r="B96" s="3" t="s">
        <v>52</v>
      </c>
      <c r="C96" t="s">
        <v>327</v>
      </c>
      <c r="D96" s="5">
        <v>0.10617</v>
      </c>
    </row>
    <row r="97" spans="1:4" x14ac:dyDescent="0.2">
      <c r="A97" s="3" t="s">
        <v>51</v>
      </c>
      <c r="B97" s="3" t="s">
        <v>52</v>
      </c>
      <c r="C97" t="s">
        <v>328</v>
      </c>
      <c r="D97" s="5">
        <v>0.08</v>
      </c>
    </row>
    <row r="98" spans="1:4" x14ac:dyDescent="0.2">
      <c r="A98" s="3" t="s">
        <v>51</v>
      </c>
      <c r="B98" s="3" t="s">
        <v>52</v>
      </c>
      <c r="C98" t="s">
        <v>329</v>
      </c>
      <c r="D98" s="5">
        <v>0.13</v>
      </c>
    </row>
    <row r="99" spans="1:4" x14ac:dyDescent="0.2">
      <c r="A99" s="3" t="s">
        <v>51</v>
      </c>
      <c r="B99" s="3" t="s">
        <v>52</v>
      </c>
      <c r="C99" t="s">
        <v>330</v>
      </c>
      <c r="D99" s="5">
        <v>0.08</v>
      </c>
    </row>
    <row r="100" spans="1:4" x14ac:dyDescent="0.2">
      <c r="A100" s="3" t="s">
        <v>331</v>
      </c>
      <c r="B100" s="3" t="s">
        <v>332</v>
      </c>
      <c r="C100" t="s">
        <v>333</v>
      </c>
      <c r="D100" s="5">
        <v>2.1669999999999998E-2</v>
      </c>
    </row>
    <row r="101" spans="1:4" x14ac:dyDescent="0.2">
      <c r="A101" s="3" t="s">
        <v>331</v>
      </c>
      <c r="B101" s="3" t="s">
        <v>332</v>
      </c>
      <c r="C101" t="s">
        <v>334</v>
      </c>
      <c r="D101" s="5">
        <v>2.1669999999999998E-2</v>
      </c>
    </row>
    <row r="102" spans="1:4" x14ac:dyDescent="0.2">
      <c r="A102" s="3" t="s">
        <v>331</v>
      </c>
      <c r="B102" s="3" t="s">
        <v>332</v>
      </c>
      <c r="C102" t="s">
        <v>335</v>
      </c>
      <c r="D102" s="5">
        <v>0.12</v>
      </c>
    </row>
    <row r="103" spans="1:4" x14ac:dyDescent="0.2">
      <c r="A103" s="3" t="s">
        <v>331</v>
      </c>
      <c r="B103" s="3" t="s">
        <v>332</v>
      </c>
      <c r="C103" t="s">
        <v>336</v>
      </c>
      <c r="D103" s="5">
        <v>2.1669999999999998E-2</v>
      </c>
    </row>
    <row r="104" spans="1:4" x14ac:dyDescent="0.2">
      <c r="A104" s="3" t="s">
        <v>331</v>
      </c>
      <c r="B104" s="3" t="s">
        <v>332</v>
      </c>
      <c r="C104" t="s">
        <v>337</v>
      </c>
      <c r="D104" s="5">
        <v>2.1669999999999998E-2</v>
      </c>
    </row>
    <row r="105" spans="1:4" x14ac:dyDescent="0.2">
      <c r="A105" s="3" t="s">
        <v>338</v>
      </c>
      <c r="B105" s="3" t="s">
        <v>339</v>
      </c>
      <c r="C105" t="s">
        <v>340</v>
      </c>
      <c r="D105" s="5">
        <v>9.9669999999999995E-2</v>
      </c>
    </row>
    <row r="106" spans="1:4" x14ac:dyDescent="0.2">
      <c r="A106" s="3" t="s">
        <v>338</v>
      </c>
      <c r="B106" s="3" t="s">
        <v>339</v>
      </c>
      <c r="C106" t="s">
        <v>341</v>
      </c>
      <c r="D106" s="5">
        <v>8.1000000000000003E-2</v>
      </c>
    </row>
    <row r="107" spans="1:4" x14ac:dyDescent="0.2">
      <c r="A107" s="3" t="s">
        <v>338</v>
      </c>
      <c r="B107" s="3" t="s">
        <v>339</v>
      </c>
      <c r="C107" t="s">
        <v>342</v>
      </c>
      <c r="D107" s="5">
        <v>8.1000000000000003E-2</v>
      </c>
    </row>
    <row r="108" spans="1:4" x14ac:dyDescent="0.2">
      <c r="A108" s="3" t="s">
        <v>338</v>
      </c>
      <c r="B108" s="3" t="s">
        <v>339</v>
      </c>
      <c r="C108" t="s">
        <v>343</v>
      </c>
      <c r="D108" s="5">
        <v>8.1000000000000003E-2</v>
      </c>
    </row>
    <row r="109" spans="1:4" x14ac:dyDescent="0.2">
      <c r="A109" s="3" t="s">
        <v>338</v>
      </c>
      <c r="B109" s="3" t="s">
        <v>339</v>
      </c>
      <c r="C109" t="s">
        <v>344</v>
      </c>
      <c r="D109" s="5">
        <v>8.1000000000000003E-2</v>
      </c>
    </row>
    <row r="110" spans="1:4" x14ac:dyDescent="0.2">
      <c r="A110" s="3" t="s">
        <v>338</v>
      </c>
      <c r="B110" s="3" t="s">
        <v>339</v>
      </c>
      <c r="C110" t="s">
        <v>345</v>
      </c>
      <c r="D110" s="5">
        <v>8.1000000000000003E-2</v>
      </c>
    </row>
    <row r="111" spans="1:4" x14ac:dyDescent="0.2">
      <c r="A111" s="3" t="s">
        <v>53</v>
      </c>
      <c r="B111" s="3" t="s">
        <v>54</v>
      </c>
      <c r="C111" t="s">
        <v>346</v>
      </c>
      <c r="D111" s="5">
        <v>0.01</v>
      </c>
    </row>
    <row r="112" spans="1:4" x14ac:dyDescent="0.2">
      <c r="A112" s="3" t="s">
        <v>53</v>
      </c>
      <c r="B112" s="3" t="s">
        <v>54</v>
      </c>
      <c r="C112" t="s">
        <v>347</v>
      </c>
      <c r="D112" s="5">
        <v>6.0670000000000002E-2</v>
      </c>
    </row>
    <row r="113" spans="1:4" x14ac:dyDescent="0.2">
      <c r="A113" s="3" t="s">
        <v>53</v>
      </c>
      <c r="B113" s="3" t="s">
        <v>54</v>
      </c>
      <c r="C113" t="s">
        <v>348</v>
      </c>
      <c r="D113" s="5">
        <v>2.8170000000000001E-2</v>
      </c>
    </row>
    <row r="114" spans="1:4" x14ac:dyDescent="0.2">
      <c r="A114" s="3" t="s">
        <v>53</v>
      </c>
      <c r="B114" s="3" t="s">
        <v>54</v>
      </c>
      <c r="C114" t="s">
        <v>349</v>
      </c>
      <c r="D114" s="5">
        <v>5.4170000000000003E-2</v>
      </c>
    </row>
    <row r="115" spans="1:4" x14ac:dyDescent="0.2">
      <c r="A115" s="3" t="s">
        <v>53</v>
      </c>
      <c r="B115" s="3" t="s">
        <v>54</v>
      </c>
      <c r="C115" t="s">
        <v>350</v>
      </c>
      <c r="D115" s="5">
        <v>0.10833</v>
      </c>
    </row>
    <row r="116" spans="1:4" x14ac:dyDescent="0.2">
      <c r="A116" s="3" t="s">
        <v>53</v>
      </c>
      <c r="B116" s="3" t="s">
        <v>54</v>
      </c>
      <c r="C116" t="s">
        <v>351</v>
      </c>
      <c r="D116" s="5">
        <v>5.4170000000000003E-2</v>
      </c>
    </row>
    <row r="117" spans="1:4" x14ac:dyDescent="0.2">
      <c r="A117" s="3" t="s">
        <v>352</v>
      </c>
      <c r="B117" s="3" t="s">
        <v>353</v>
      </c>
      <c r="C117" t="s">
        <v>354</v>
      </c>
      <c r="D117" s="5">
        <v>3.4669999999999999E-2</v>
      </c>
    </row>
    <row r="118" spans="1:4" x14ac:dyDescent="0.2">
      <c r="A118" s="3" t="s">
        <v>352</v>
      </c>
      <c r="B118" s="3" t="s">
        <v>353</v>
      </c>
      <c r="C118" t="s">
        <v>355</v>
      </c>
      <c r="D118" s="5">
        <v>5.0999999999999997E-2</v>
      </c>
    </row>
    <row r="119" spans="1:4" x14ac:dyDescent="0.2">
      <c r="A119" s="3" t="s">
        <v>352</v>
      </c>
      <c r="B119" s="3" t="s">
        <v>353</v>
      </c>
      <c r="C119" t="s">
        <v>356</v>
      </c>
      <c r="D119" s="5">
        <v>0.03</v>
      </c>
    </row>
    <row r="120" spans="1:4" x14ac:dyDescent="0.2">
      <c r="A120" s="3" t="s">
        <v>352</v>
      </c>
      <c r="B120" s="3" t="s">
        <v>353</v>
      </c>
      <c r="C120" t="s">
        <v>357</v>
      </c>
      <c r="D120" s="5">
        <v>5.0999999999999997E-2</v>
      </c>
    </row>
    <row r="121" spans="1:4" x14ac:dyDescent="0.2">
      <c r="A121" s="3" t="s">
        <v>358</v>
      </c>
      <c r="B121" s="3" t="s">
        <v>359</v>
      </c>
      <c r="C121" t="s">
        <v>360</v>
      </c>
      <c r="D121" s="5">
        <v>1.9E-2</v>
      </c>
    </row>
    <row r="122" spans="1:4" x14ac:dyDescent="0.2">
      <c r="A122" s="3" t="s">
        <v>358</v>
      </c>
      <c r="B122" s="3" t="s">
        <v>359</v>
      </c>
      <c r="C122" t="s">
        <v>361</v>
      </c>
      <c r="D122" s="5">
        <v>1.9E-2</v>
      </c>
    </row>
    <row r="123" spans="1:4" x14ac:dyDescent="0.2">
      <c r="A123" s="3" t="s">
        <v>358</v>
      </c>
      <c r="B123" s="3" t="s">
        <v>359</v>
      </c>
      <c r="C123" t="s">
        <v>362</v>
      </c>
      <c r="D123" s="5">
        <v>1.9E-2</v>
      </c>
    </row>
    <row r="124" spans="1:4" x14ac:dyDescent="0.2">
      <c r="A124" s="3" t="s">
        <v>363</v>
      </c>
      <c r="B124" s="3" t="s">
        <v>364</v>
      </c>
      <c r="C124" t="s">
        <v>365</v>
      </c>
      <c r="D124" s="5">
        <v>5.91E-2</v>
      </c>
    </row>
    <row r="125" spans="1:4" x14ac:dyDescent="0.2">
      <c r="A125" s="3" t="s">
        <v>363</v>
      </c>
      <c r="B125" s="3" t="s">
        <v>364</v>
      </c>
      <c r="C125" t="s">
        <v>366</v>
      </c>
      <c r="D125" s="5">
        <v>7.0000000000000007E-2</v>
      </c>
    </row>
    <row r="126" spans="1:4" x14ac:dyDescent="0.2">
      <c r="A126" s="3" t="s">
        <v>363</v>
      </c>
      <c r="B126" s="3" t="s">
        <v>364</v>
      </c>
      <c r="C126" t="s">
        <v>367</v>
      </c>
      <c r="D126" s="5">
        <v>5.91E-2</v>
      </c>
    </row>
    <row r="127" spans="1:4" x14ac:dyDescent="0.2">
      <c r="A127" s="3" t="s">
        <v>363</v>
      </c>
      <c r="B127" s="3" t="s">
        <v>364</v>
      </c>
      <c r="C127" t="s">
        <v>368</v>
      </c>
      <c r="D127" s="5">
        <v>5.91E-2</v>
      </c>
    </row>
    <row r="128" spans="1:4" x14ac:dyDescent="0.2">
      <c r="A128" s="3" t="s">
        <v>55</v>
      </c>
      <c r="B128" s="3" t="s">
        <v>56</v>
      </c>
      <c r="C128" t="s">
        <v>369</v>
      </c>
      <c r="D128" s="5">
        <v>5.7000000000000002E-2</v>
      </c>
    </row>
    <row r="129" spans="1:4" x14ac:dyDescent="0.2">
      <c r="A129" s="3" t="s">
        <v>55</v>
      </c>
      <c r="B129" s="3" t="s">
        <v>56</v>
      </c>
      <c r="C129" t="s">
        <v>370</v>
      </c>
      <c r="D129" s="5">
        <v>5.7000000000000002E-2</v>
      </c>
    </row>
    <row r="130" spans="1:4" x14ac:dyDescent="0.2">
      <c r="A130" s="3" t="s">
        <v>55</v>
      </c>
      <c r="B130" s="3" t="s">
        <v>56</v>
      </c>
      <c r="C130" t="s">
        <v>371</v>
      </c>
      <c r="D130" s="5">
        <v>5.7000000000000002E-2</v>
      </c>
    </row>
    <row r="131" spans="1:4" x14ac:dyDescent="0.2">
      <c r="A131" s="3" t="s">
        <v>55</v>
      </c>
      <c r="B131" s="3" t="s">
        <v>56</v>
      </c>
      <c r="C131" t="s">
        <v>372</v>
      </c>
      <c r="D131" s="5">
        <v>5.7000000000000002E-2</v>
      </c>
    </row>
    <row r="132" spans="1:4" x14ac:dyDescent="0.2">
      <c r="A132" s="3" t="s">
        <v>55</v>
      </c>
      <c r="B132" s="3" t="s">
        <v>56</v>
      </c>
      <c r="C132" t="s">
        <v>373</v>
      </c>
      <c r="D132" s="5">
        <v>5.7000000000000002E-2</v>
      </c>
    </row>
    <row r="133" spans="1:4" x14ac:dyDescent="0.2">
      <c r="A133" s="3" t="s">
        <v>55</v>
      </c>
      <c r="B133" s="3" t="s">
        <v>56</v>
      </c>
      <c r="C133" t="s">
        <v>374</v>
      </c>
      <c r="D133" s="5">
        <v>5.7000000000000002E-2</v>
      </c>
    </row>
    <row r="134" spans="1:4" x14ac:dyDescent="0.2">
      <c r="A134" s="3" t="s">
        <v>55</v>
      </c>
      <c r="B134" s="3" t="s">
        <v>56</v>
      </c>
      <c r="C134" t="s">
        <v>375</v>
      </c>
      <c r="D134" s="5">
        <v>5.7000000000000002E-2</v>
      </c>
    </row>
    <row r="135" spans="1:4" x14ac:dyDescent="0.2">
      <c r="A135" s="3" t="s">
        <v>55</v>
      </c>
      <c r="B135" s="3" t="s">
        <v>56</v>
      </c>
      <c r="C135" t="s">
        <v>376</v>
      </c>
      <c r="D135" s="5">
        <v>5.7000000000000002E-2</v>
      </c>
    </row>
    <row r="136" spans="1:4" x14ac:dyDescent="0.2">
      <c r="A136" s="3" t="s">
        <v>55</v>
      </c>
      <c r="B136" s="3" t="s">
        <v>56</v>
      </c>
      <c r="C136" t="s">
        <v>377</v>
      </c>
      <c r="D136" s="5">
        <v>5.7000000000000002E-2</v>
      </c>
    </row>
    <row r="137" spans="1:4" x14ac:dyDescent="0.2">
      <c r="A137" s="3" t="s">
        <v>378</v>
      </c>
      <c r="B137" s="3" t="s">
        <v>379</v>
      </c>
      <c r="C137" t="s">
        <v>380</v>
      </c>
      <c r="D137" s="5">
        <v>0.05</v>
      </c>
    </row>
    <row r="138" spans="1:4" x14ac:dyDescent="0.2">
      <c r="A138" s="3" t="s">
        <v>378</v>
      </c>
      <c r="B138" s="3" t="s">
        <v>379</v>
      </c>
      <c r="C138" t="s">
        <v>381</v>
      </c>
      <c r="D138" s="5">
        <v>0.05</v>
      </c>
    </row>
    <row r="139" spans="1:4" x14ac:dyDescent="0.2">
      <c r="A139" s="3" t="s">
        <v>378</v>
      </c>
      <c r="B139" s="3" t="s">
        <v>379</v>
      </c>
      <c r="C139" t="s">
        <v>382</v>
      </c>
      <c r="D139" s="5">
        <v>0.05</v>
      </c>
    </row>
    <row r="140" spans="1:4" x14ac:dyDescent="0.2">
      <c r="A140" s="3" t="s">
        <v>383</v>
      </c>
      <c r="B140" s="3" t="s">
        <v>384</v>
      </c>
      <c r="C140" t="s">
        <v>385</v>
      </c>
      <c r="D140" s="5">
        <v>4.5999999999999999E-2</v>
      </c>
    </row>
    <row r="141" spans="1:4" x14ac:dyDescent="0.2">
      <c r="A141" s="3" t="s">
        <v>383</v>
      </c>
      <c r="B141" s="3" t="s">
        <v>384</v>
      </c>
      <c r="C141" t="s">
        <v>386</v>
      </c>
      <c r="D141" s="5">
        <v>4.5999999999999999E-2</v>
      </c>
    </row>
    <row r="142" spans="1:4" x14ac:dyDescent="0.2">
      <c r="A142" s="3" t="s">
        <v>383</v>
      </c>
      <c r="B142" s="3" t="s">
        <v>384</v>
      </c>
      <c r="C142" t="s">
        <v>387</v>
      </c>
      <c r="D142" s="5">
        <v>4.5999999999999999E-2</v>
      </c>
    </row>
    <row r="143" spans="1:4" x14ac:dyDescent="0.2">
      <c r="A143" s="3" t="s">
        <v>57</v>
      </c>
      <c r="B143" s="3" t="s">
        <v>58</v>
      </c>
      <c r="C143" t="s">
        <v>388</v>
      </c>
      <c r="D143" s="5">
        <v>9.5000000000000001E-2</v>
      </c>
    </row>
    <row r="144" spans="1:4" x14ac:dyDescent="0.2">
      <c r="A144" s="3" t="s">
        <v>57</v>
      </c>
      <c r="B144" s="3" t="s">
        <v>58</v>
      </c>
      <c r="C144" t="s">
        <v>389</v>
      </c>
      <c r="D144" s="5">
        <v>9.5000000000000001E-2</v>
      </c>
    </row>
    <row r="145" spans="1:4" x14ac:dyDescent="0.2">
      <c r="A145" s="3" t="s">
        <v>57</v>
      </c>
      <c r="B145" s="3" t="s">
        <v>58</v>
      </c>
      <c r="C145" t="s">
        <v>390</v>
      </c>
      <c r="D145" s="5">
        <v>9.5000000000000001E-2</v>
      </c>
    </row>
    <row r="146" spans="1:4" x14ac:dyDescent="0.2">
      <c r="A146" s="3" t="s">
        <v>57</v>
      </c>
      <c r="B146" s="3" t="s">
        <v>58</v>
      </c>
      <c r="C146" t="s">
        <v>391</v>
      </c>
      <c r="D146" s="5">
        <v>9.5000000000000001E-2</v>
      </c>
    </row>
    <row r="147" spans="1:4" x14ac:dyDescent="0.2">
      <c r="A147" s="3" t="s">
        <v>59</v>
      </c>
      <c r="B147" s="3" t="s">
        <v>60</v>
      </c>
      <c r="C147" t="s">
        <v>392</v>
      </c>
      <c r="D147" s="5">
        <v>5.91E-2</v>
      </c>
    </row>
    <row r="148" spans="1:4" x14ac:dyDescent="0.2">
      <c r="A148" s="3" t="s">
        <v>59</v>
      </c>
      <c r="B148" s="3" t="s">
        <v>60</v>
      </c>
      <c r="C148" t="s">
        <v>393</v>
      </c>
      <c r="D148" s="5">
        <v>5.91E-2</v>
      </c>
    </row>
    <row r="149" spans="1:4" x14ac:dyDescent="0.2">
      <c r="A149" s="3" t="s">
        <v>59</v>
      </c>
      <c r="B149" s="3" t="s">
        <v>60</v>
      </c>
      <c r="C149" t="s">
        <v>394</v>
      </c>
      <c r="D149" s="5">
        <v>5.91E-2</v>
      </c>
    </row>
    <row r="150" spans="1:4" x14ac:dyDescent="0.2">
      <c r="A150" s="3" t="s">
        <v>59</v>
      </c>
      <c r="B150" s="3" t="s">
        <v>60</v>
      </c>
      <c r="C150" t="s">
        <v>395</v>
      </c>
      <c r="D150" s="5">
        <v>5.91E-2</v>
      </c>
    </row>
    <row r="151" spans="1:4" x14ac:dyDescent="0.2">
      <c r="A151" s="3" t="s">
        <v>396</v>
      </c>
      <c r="B151" s="3" t="s">
        <v>397</v>
      </c>
      <c r="C151" t="s">
        <v>398</v>
      </c>
      <c r="D151" s="5">
        <v>2.9499999999999998E-2</v>
      </c>
    </row>
    <row r="152" spans="1:4" x14ac:dyDescent="0.2">
      <c r="A152" s="3" t="s">
        <v>396</v>
      </c>
      <c r="B152" s="3" t="s">
        <v>397</v>
      </c>
      <c r="C152" t="s">
        <v>399</v>
      </c>
      <c r="D152" s="5">
        <v>2.9499999999999998E-2</v>
      </c>
    </row>
    <row r="153" spans="1:4" x14ac:dyDescent="0.2">
      <c r="A153" s="3" t="s">
        <v>396</v>
      </c>
      <c r="B153" s="3" t="s">
        <v>397</v>
      </c>
      <c r="C153" t="s">
        <v>400</v>
      </c>
      <c r="D153" s="5">
        <v>4.4999999999999998E-2</v>
      </c>
    </row>
    <row r="154" spans="1:4" x14ac:dyDescent="0.2">
      <c r="A154" s="3" t="s">
        <v>61</v>
      </c>
      <c r="B154" s="3" t="s">
        <v>62</v>
      </c>
      <c r="C154" t="s">
        <v>401</v>
      </c>
      <c r="D154" s="5">
        <v>7.4999999999999997E-3</v>
      </c>
    </row>
    <row r="155" spans="1:4" x14ac:dyDescent="0.2">
      <c r="A155" s="3" t="s">
        <v>61</v>
      </c>
      <c r="B155" s="3" t="s">
        <v>62</v>
      </c>
      <c r="C155" t="s">
        <v>402</v>
      </c>
      <c r="D155" s="5">
        <v>7.4999999999999997E-3</v>
      </c>
    </row>
    <row r="156" spans="1:4" x14ac:dyDescent="0.2">
      <c r="A156" s="3" t="s">
        <v>61</v>
      </c>
      <c r="B156" s="3" t="s">
        <v>62</v>
      </c>
      <c r="C156" t="s">
        <v>403</v>
      </c>
      <c r="D156" s="5">
        <v>7.4999999999999997E-3</v>
      </c>
    </row>
    <row r="157" spans="1:4" x14ac:dyDescent="0.2">
      <c r="A157" s="3" t="s">
        <v>61</v>
      </c>
      <c r="B157" s="3" t="s">
        <v>62</v>
      </c>
      <c r="C157" t="s">
        <v>404</v>
      </c>
      <c r="D157" s="5">
        <v>7.4999999999999997E-3</v>
      </c>
    </row>
    <row r="158" spans="1:4" x14ac:dyDescent="0.2">
      <c r="A158" s="3" t="s">
        <v>405</v>
      </c>
      <c r="B158" s="3" t="s">
        <v>406</v>
      </c>
      <c r="C158" t="s">
        <v>407</v>
      </c>
      <c r="D158" s="5">
        <v>0.08</v>
      </c>
    </row>
    <row r="159" spans="1:4" x14ac:dyDescent="0.2">
      <c r="A159" s="3" t="s">
        <v>405</v>
      </c>
      <c r="B159" s="3" t="s">
        <v>406</v>
      </c>
      <c r="C159" t="s">
        <v>408</v>
      </c>
      <c r="D159" s="5">
        <v>0.09</v>
      </c>
    </row>
    <row r="160" spans="1:4" x14ac:dyDescent="0.2">
      <c r="A160" s="3" t="s">
        <v>405</v>
      </c>
      <c r="B160" s="3" t="s">
        <v>406</v>
      </c>
      <c r="C160" t="s">
        <v>409</v>
      </c>
      <c r="D160" s="5">
        <v>3.4669999999999999E-2</v>
      </c>
    </row>
    <row r="161" spans="1:4" x14ac:dyDescent="0.2">
      <c r="A161" s="3" t="s">
        <v>405</v>
      </c>
      <c r="B161" s="3" t="s">
        <v>406</v>
      </c>
      <c r="C161" t="s">
        <v>410</v>
      </c>
      <c r="D161" s="5">
        <v>0.08</v>
      </c>
    </row>
    <row r="162" spans="1:4" x14ac:dyDescent="0.2">
      <c r="A162" s="3" t="s">
        <v>405</v>
      </c>
      <c r="B162" s="3" t="s">
        <v>406</v>
      </c>
      <c r="C162" t="s">
        <v>411</v>
      </c>
      <c r="D162" s="5">
        <v>0.05</v>
      </c>
    </row>
    <row r="163" spans="1:4" x14ac:dyDescent="0.2">
      <c r="A163" s="3" t="s">
        <v>405</v>
      </c>
      <c r="B163" s="3" t="s">
        <v>406</v>
      </c>
      <c r="C163" t="s">
        <v>412</v>
      </c>
      <c r="D163" s="5">
        <v>0.03</v>
      </c>
    </row>
    <row r="164" spans="1:4" x14ac:dyDescent="0.2">
      <c r="A164" s="3" t="s">
        <v>413</v>
      </c>
      <c r="B164" s="3" t="s">
        <v>414</v>
      </c>
      <c r="C164" t="s">
        <v>415</v>
      </c>
      <c r="D164" s="5">
        <v>1.9E-2</v>
      </c>
    </row>
    <row r="165" spans="1:4" x14ac:dyDescent="0.2">
      <c r="A165" s="3" t="s">
        <v>413</v>
      </c>
      <c r="B165" s="3" t="s">
        <v>414</v>
      </c>
      <c r="C165" t="s">
        <v>416</v>
      </c>
      <c r="D165" s="5">
        <v>1.9E-2</v>
      </c>
    </row>
    <row r="166" spans="1:4" x14ac:dyDescent="0.2">
      <c r="A166" s="3" t="s">
        <v>413</v>
      </c>
      <c r="B166" s="3" t="s">
        <v>414</v>
      </c>
      <c r="C166" t="s">
        <v>417</v>
      </c>
      <c r="D166" s="5">
        <v>1.9E-2</v>
      </c>
    </row>
    <row r="167" spans="1:4" x14ac:dyDescent="0.2">
      <c r="A167" s="3" t="s">
        <v>413</v>
      </c>
      <c r="B167" s="3" t="s">
        <v>414</v>
      </c>
      <c r="C167" t="s">
        <v>418</v>
      </c>
      <c r="D167" s="5">
        <v>1.9E-2</v>
      </c>
    </row>
    <row r="168" spans="1:4" x14ac:dyDescent="0.2">
      <c r="A168" s="3" t="s">
        <v>413</v>
      </c>
      <c r="B168" s="3" t="s">
        <v>414</v>
      </c>
      <c r="C168" t="s">
        <v>419</v>
      </c>
      <c r="D168" s="5">
        <v>1.9E-2</v>
      </c>
    </row>
    <row r="169" spans="1:4" x14ac:dyDescent="0.2">
      <c r="A169" s="3" t="s">
        <v>420</v>
      </c>
      <c r="B169" s="3" t="s">
        <v>421</v>
      </c>
      <c r="C169" t="s">
        <v>422</v>
      </c>
      <c r="D169" s="5">
        <v>6.5000000000000002E-2</v>
      </c>
    </row>
    <row r="170" spans="1:4" x14ac:dyDescent="0.2">
      <c r="A170" s="3" t="s">
        <v>420</v>
      </c>
      <c r="B170" s="3" t="s">
        <v>421</v>
      </c>
      <c r="C170" t="s">
        <v>423</v>
      </c>
      <c r="D170" s="5">
        <v>3.4669999999999999E-2</v>
      </c>
    </row>
    <row r="171" spans="1:4" x14ac:dyDescent="0.2">
      <c r="A171" s="3" t="s">
        <v>420</v>
      </c>
      <c r="B171" s="3" t="s">
        <v>421</v>
      </c>
      <c r="C171" t="s">
        <v>424</v>
      </c>
      <c r="D171" s="5">
        <v>6.5000000000000002E-2</v>
      </c>
    </row>
    <row r="172" spans="1:4" x14ac:dyDescent="0.2">
      <c r="A172" s="3" t="s">
        <v>420</v>
      </c>
      <c r="B172" s="3" t="s">
        <v>421</v>
      </c>
      <c r="C172" t="s">
        <v>425</v>
      </c>
      <c r="D172" s="5">
        <v>3.4669999999999999E-2</v>
      </c>
    </row>
    <row r="173" spans="1:4" x14ac:dyDescent="0.2">
      <c r="A173" s="3" t="s">
        <v>420</v>
      </c>
      <c r="B173" s="3" t="s">
        <v>421</v>
      </c>
      <c r="C173" t="s">
        <v>426</v>
      </c>
      <c r="D173" s="5">
        <v>0.05</v>
      </c>
    </row>
    <row r="174" spans="1:4" x14ac:dyDescent="0.2">
      <c r="A174" s="3" t="s">
        <v>63</v>
      </c>
      <c r="B174" s="3" t="s">
        <v>64</v>
      </c>
      <c r="C174" t="s">
        <v>427</v>
      </c>
      <c r="D174" s="5">
        <v>6.9000000000000006E-2</v>
      </c>
    </row>
    <row r="175" spans="1:4" x14ac:dyDescent="0.2">
      <c r="A175" s="3" t="s">
        <v>63</v>
      </c>
      <c r="B175" s="3" t="s">
        <v>64</v>
      </c>
      <c r="C175" t="s">
        <v>428</v>
      </c>
      <c r="D175" s="5">
        <v>6.9000000000000006E-2</v>
      </c>
    </row>
    <row r="176" spans="1:4" x14ac:dyDescent="0.2">
      <c r="A176" s="3" t="s">
        <v>63</v>
      </c>
      <c r="B176" s="3" t="s">
        <v>64</v>
      </c>
      <c r="C176" t="s">
        <v>429</v>
      </c>
      <c r="D176" s="5">
        <v>6.9000000000000006E-2</v>
      </c>
    </row>
    <row r="177" spans="1:4" x14ac:dyDescent="0.2">
      <c r="A177" s="3" t="s">
        <v>63</v>
      </c>
      <c r="B177" s="3" t="s">
        <v>64</v>
      </c>
      <c r="C177" t="s">
        <v>430</v>
      </c>
      <c r="D177" s="5">
        <v>6.9000000000000006E-2</v>
      </c>
    </row>
    <row r="178" spans="1:4" x14ac:dyDescent="0.2">
      <c r="A178" s="3" t="s">
        <v>63</v>
      </c>
      <c r="B178" s="3" t="s">
        <v>64</v>
      </c>
      <c r="C178" t="s">
        <v>431</v>
      </c>
      <c r="D178" s="5">
        <v>6.9000000000000006E-2</v>
      </c>
    </row>
    <row r="179" spans="1:4" x14ac:dyDescent="0.2">
      <c r="A179" s="3" t="s">
        <v>63</v>
      </c>
      <c r="B179" s="3" t="s">
        <v>64</v>
      </c>
      <c r="C179" t="s">
        <v>432</v>
      </c>
      <c r="D179" s="5">
        <v>6.9000000000000006E-2</v>
      </c>
    </row>
    <row r="180" spans="1:4" x14ac:dyDescent="0.2">
      <c r="A180" s="3" t="s">
        <v>63</v>
      </c>
      <c r="B180" s="3" t="s">
        <v>64</v>
      </c>
      <c r="C180" t="s">
        <v>433</v>
      </c>
      <c r="D180" s="5">
        <v>6.9000000000000006E-2</v>
      </c>
    </row>
    <row r="181" spans="1:4" x14ac:dyDescent="0.2">
      <c r="A181" s="3" t="s">
        <v>63</v>
      </c>
      <c r="B181" s="3" t="s">
        <v>64</v>
      </c>
      <c r="C181" t="s">
        <v>434</v>
      </c>
      <c r="D181" s="5">
        <v>6.9000000000000006E-2</v>
      </c>
    </row>
    <row r="182" spans="1:4" x14ac:dyDescent="0.2">
      <c r="A182" s="3" t="s">
        <v>63</v>
      </c>
      <c r="B182" s="3" t="s">
        <v>64</v>
      </c>
      <c r="C182" t="s">
        <v>435</v>
      </c>
      <c r="D182" s="5">
        <v>6.9000000000000006E-2</v>
      </c>
    </row>
    <row r="183" spans="1:4" x14ac:dyDescent="0.2">
      <c r="A183" s="3" t="s">
        <v>436</v>
      </c>
      <c r="B183" s="3" t="s">
        <v>437</v>
      </c>
      <c r="C183" t="s">
        <v>438</v>
      </c>
      <c r="D183" s="5">
        <v>0.11</v>
      </c>
    </row>
    <row r="184" spans="1:4" x14ac:dyDescent="0.2">
      <c r="A184" s="3" t="s">
        <v>436</v>
      </c>
      <c r="B184" s="3" t="s">
        <v>437</v>
      </c>
      <c r="C184" t="s">
        <v>439</v>
      </c>
      <c r="D184" s="5">
        <v>0.08</v>
      </c>
    </row>
    <row r="185" spans="1:4" x14ac:dyDescent="0.2">
      <c r="A185" s="3" t="s">
        <v>436</v>
      </c>
      <c r="B185" s="3" t="s">
        <v>437</v>
      </c>
      <c r="C185" t="s">
        <v>440</v>
      </c>
      <c r="D185" s="5">
        <v>0.08</v>
      </c>
    </row>
    <row r="186" spans="1:4" x14ac:dyDescent="0.2">
      <c r="A186" s="3" t="s">
        <v>436</v>
      </c>
      <c r="B186" s="3" t="s">
        <v>437</v>
      </c>
      <c r="C186" t="s">
        <v>441</v>
      </c>
      <c r="D186" s="5">
        <v>0.08</v>
      </c>
    </row>
    <row r="187" spans="1:4" x14ac:dyDescent="0.2">
      <c r="A187" s="3" t="s">
        <v>436</v>
      </c>
      <c r="B187" s="3" t="s">
        <v>437</v>
      </c>
      <c r="C187" t="s">
        <v>442</v>
      </c>
      <c r="D187" s="5">
        <v>0.15167</v>
      </c>
    </row>
    <row r="188" spans="1:4" x14ac:dyDescent="0.2">
      <c r="A188" s="3" t="s">
        <v>436</v>
      </c>
      <c r="B188" s="3" t="s">
        <v>437</v>
      </c>
      <c r="C188" t="s">
        <v>443</v>
      </c>
      <c r="D188" s="5">
        <v>0.08</v>
      </c>
    </row>
    <row r="189" spans="1:4" x14ac:dyDescent="0.2">
      <c r="A189" s="3" t="s">
        <v>444</v>
      </c>
      <c r="B189" s="3" t="s">
        <v>445</v>
      </c>
      <c r="C189" t="s">
        <v>446</v>
      </c>
      <c r="D189" s="5">
        <v>2.5999999999999999E-2</v>
      </c>
    </row>
    <row r="190" spans="1:4" x14ac:dyDescent="0.2">
      <c r="A190" s="3" t="s">
        <v>444</v>
      </c>
      <c r="B190" s="3" t="s">
        <v>445</v>
      </c>
      <c r="C190" t="s">
        <v>447</v>
      </c>
      <c r="D190" s="5">
        <v>2.5999999999999999E-2</v>
      </c>
    </row>
    <row r="191" spans="1:4" x14ac:dyDescent="0.2">
      <c r="A191" s="3" t="s">
        <v>65</v>
      </c>
      <c r="B191" s="3" t="s">
        <v>66</v>
      </c>
      <c r="C191" t="s">
        <v>448</v>
      </c>
      <c r="D191" s="5">
        <v>5.8000000000000003E-2</v>
      </c>
    </row>
    <row r="192" spans="1:4" x14ac:dyDescent="0.2">
      <c r="A192" s="3" t="s">
        <v>65</v>
      </c>
      <c r="B192" s="3" t="s">
        <v>66</v>
      </c>
      <c r="C192" t="s">
        <v>449</v>
      </c>
      <c r="D192" s="5">
        <v>5.8000000000000003E-2</v>
      </c>
    </row>
    <row r="193" spans="1:4" x14ac:dyDescent="0.2">
      <c r="A193" s="3" t="s">
        <v>65</v>
      </c>
      <c r="B193" s="3" t="s">
        <v>66</v>
      </c>
      <c r="C193" t="s">
        <v>450</v>
      </c>
      <c r="D193" s="5">
        <v>5.8000000000000003E-2</v>
      </c>
    </row>
    <row r="194" spans="1:4" x14ac:dyDescent="0.2">
      <c r="A194" s="3" t="s">
        <v>65</v>
      </c>
      <c r="B194" s="3" t="s">
        <v>66</v>
      </c>
      <c r="C194" t="s">
        <v>451</v>
      </c>
      <c r="D194" s="5">
        <v>5.8000000000000003E-2</v>
      </c>
    </row>
    <row r="195" spans="1:4" x14ac:dyDescent="0.2">
      <c r="A195" s="3" t="s">
        <v>65</v>
      </c>
      <c r="B195" s="3" t="s">
        <v>66</v>
      </c>
      <c r="C195" t="s">
        <v>452</v>
      </c>
      <c r="D195" s="5">
        <v>5.8000000000000003E-2</v>
      </c>
    </row>
    <row r="196" spans="1:4" x14ac:dyDescent="0.2">
      <c r="A196" s="3" t="s">
        <v>65</v>
      </c>
      <c r="B196" s="3" t="s">
        <v>66</v>
      </c>
      <c r="C196" t="s">
        <v>453</v>
      </c>
      <c r="D196" s="5">
        <v>5.8000000000000003E-2</v>
      </c>
    </row>
    <row r="197" spans="1:4" x14ac:dyDescent="0.2">
      <c r="A197" s="3" t="s">
        <v>65</v>
      </c>
      <c r="B197" s="3" t="s">
        <v>66</v>
      </c>
      <c r="C197" t="s">
        <v>454</v>
      </c>
      <c r="D197" s="5">
        <v>5.8000000000000003E-2</v>
      </c>
    </row>
    <row r="198" spans="1:4" x14ac:dyDescent="0.2">
      <c r="A198" s="3" t="s">
        <v>65</v>
      </c>
      <c r="B198" s="3" t="s">
        <v>66</v>
      </c>
      <c r="C198" t="s">
        <v>455</v>
      </c>
      <c r="D198" s="5">
        <v>5.8000000000000003E-2</v>
      </c>
    </row>
    <row r="199" spans="1:4" x14ac:dyDescent="0.2">
      <c r="A199" s="3" t="s">
        <v>65</v>
      </c>
      <c r="B199" s="3" t="s">
        <v>66</v>
      </c>
      <c r="C199" t="s">
        <v>456</v>
      </c>
      <c r="D199" s="5">
        <v>5.8000000000000003E-2</v>
      </c>
    </row>
    <row r="200" spans="1:4" x14ac:dyDescent="0.2">
      <c r="A200" s="3" t="s">
        <v>457</v>
      </c>
      <c r="B200" s="3" t="s">
        <v>458</v>
      </c>
      <c r="C200" t="s">
        <v>459</v>
      </c>
      <c r="D200" s="5">
        <v>7.5829999999999995E-2</v>
      </c>
    </row>
    <row r="201" spans="1:4" x14ac:dyDescent="0.2">
      <c r="A201" s="3" t="s">
        <v>457</v>
      </c>
      <c r="B201" s="3" t="s">
        <v>458</v>
      </c>
      <c r="C201" t="s">
        <v>460</v>
      </c>
      <c r="D201" s="5">
        <v>7.5800000000000006E-2</v>
      </c>
    </row>
    <row r="202" spans="1:4" x14ac:dyDescent="0.2">
      <c r="A202" s="3" t="s">
        <v>457</v>
      </c>
      <c r="B202" s="3" t="s">
        <v>458</v>
      </c>
      <c r="C202" t="s">
        <v>461</v>
      </c>
      <c r="D202" s="5">
        <v>0.14083000000000001</v>
      </c>
    </row>
    <row r="203" spans="1:4" x14ac:dyDescent="0.2">
      <c r="A203" s="3" t="s">
        <v>457</v>
      </c>
      <c r="B203" s="3" t="s">
        <v>458</v>
      </c>
      <c r="C203" t="s">
        <v>462</v>
      </c>
      <c r="D203" s="5">
        <v>7.5829999999999995E-2</v>
      </c>
    </row>
    <row r="204" spans="1:4" x14ac:dyDescent="0.2">
      <c r="A204" s="3" t="s">
        <v>463</v>
      </c>
      <c r="B204" s="3" t="s">
        <v>464</v>
      </c>
      <c r="C204" t="s">
        <v>465</v>
      </c>
      <c r="D204" s="5">
        <v>2.8000000000000001E-2</v>
      </c>
    </row>
    <row r="205" spans="1:4" x14ac:dyDescent="0.2">
      <c r="A205" s="3" t="s">
        <v>463</v>
      </c>
      <c r="B205" s="3" t="s">
        <v>464</v>
      </c>
      <c r="C205" t="s">
        <v>466</v>
      </c>
      <c r="D205" s="5">
        <v>2.8000000000000001E-2</v>
      </c>
    </row>
    <row r="206" spans="1:4" x14ac:dyDescent="0.2">
      <c r="A206" s="3" t="s">
        <v>463</v>
      </c>
      <c r="B206" s="3" t="s">
        <v>464</v>
      </c>
      <c r="C206" t="s">
        <v>467</v>
      </c>
      <c r="D206" s="5">
        <v>2.8000000000000001E-2</v>
      </c>
    </row>
    <row r="207" spans="1:4" x14ac:dyDescent="0.2">
      <c r="A207" s="3" t="s">
        <v>463</v>
      </c>
      <c r="B207" s="3" t="s">
        <v>464</v>
      </c>
      <c r="C207" t="s">
        <v>468</v>
      </c>
      <c r="D207" s="5">
        <v>2.8000000000000001E-2</v>
      </c>
    </row>
    <row r="208" spans="1:4" x14ac:dyDescent="0.2">
      <c r="A208" s="3" t="s">
        <v>67</v>
      </c>
      <c r="B208" s="3" t="s">
        <v>68</v>
      </c>
      <c r="C208" t="s">
        <v>469</v>
      </c>
      <c r="D208" s="5">
        <v>0.05</v>
      </c>
    </row>
    <row r="209" spans="1:4" x14ac:dyDescent="0.2">
      <c r="A209" s="3" t="s">
        <v>67</v>
      </c>
      <c r="B209" s="3" t="s">
        <v>68</v>
      </c>
      <c r="C209" t="s">
        <v>470</v>
      </c>
      <c r="D209" s="5">
        <v>0.05</v>
      </c>
    </row>
    <row r="210" spans="1:4" x14ac:dyDescent="0.2">
      <c r="A210" s="3" t="s">
        <v>67</v>
      </c>
      <c r="B210" s="3" t="s">
        <v>68</v>
      </c>
      <c r="C210" t="s">
        <v>471</v>
      </c>
      <c r="D210" s="5">
        <v>0.05</v>
      </c>
    </row>
    <row r="211" spans="1:4" x14ac:dyDescent="0.2">
      <c r="A211" s="3" t="s">
        <v>67</v>
      </c>
      <c r="B211" s="3" t="s">
        <v>68</v>
      </c>
      <c r="C211" t="s">
        <v>472</v>
      </c>
      <c r="D211" s="5">
        <v>0.05</v>
      </c>
    </row>
    <row r="212" spans="1:4" x14ac:dyDescent="0.2">
      <c r="A212" s="3" t="s">
        <v>67</v>
      </c>
      <c r="B212" s="3" t="s">
        <v>68</v>
      </c>
      <c r="C212" t="s">
        <v>473</v>
      </c>
      <c r="D212" s="5">
        <v>0.05</v>
      </c>
    </row>
    <row r="213" spans="1:4" x14ac:dyDescent="0.2">
      <c r="A213" s="3" t="s">
        <v>67</v>
      </c>
      <c r="B213" s="3" t="s">
        <v>68</v>
      </c>
      <c r="C213" t="s">
        <v>474</v>
      </c>
      <c r="D213" s="5">
        <v>0.05</v>
      </c>
    </row>
    <row r="214" spans="1:4" x14ac:dyDescent="0.2">
      <c r="A214" s="3" t="s">
        <v>475</v>
      </c>
      <c r="B214" s="3" t="s">
        <v>476</v>
      </c>
      <c r="C214" t="s">
        <v>477</v>
      </c>
      <c r="D214" s="5">
        <v>0.04</v>
      </c>
    </row>
    <row r="215" spans="1:4" x14ac:dyDescent="0.2">
      <c r="A215" s="3" t="s">
        <v>475</v>
      </c>
      <c r="B215" s="3" t="s">
        <v>476</v>
      </c>
      <c r="C215" t="s">
        <v>478</v>
      </c>
      <c r="D215" s="5">
        <v>0.04</v>
      </c>
    </row>
    <row r="216" spans="1:4" x14ac:dyDescent="0.2">
      <c r="A216" s="3" t="s">
        <v>475</v>
      </c>
      <c r="B216" s="3" t="s">
        <v>476</v>
      </c>
      <c r="C216" t="s">
        <v>479</v>
      </c>
      <c r="D216" s="5">
        <v>0.04</v>
      </c>
    </row>
    <row r="217" spans="1:4" x14ac:dyDescent="0.2">
      <c r="A217" s="3" t="s">
        <v>475</v>
      </c>
      <c r="B217" s="3" t="s">
        <v>476</v>
      </c>
      <c r="C217" t="s">
        <v>480</v>
      </c>
      <c r="D217" s="5">
        <v>0.04</v>
      </c>
    </row>
    <row r="218" spans="1:4" x14ac:dyDescent="0.2">
      <c r="A218" s="3" t="s">
        <v>475</v>
      </c>
      <c r="B218" s="3" t="s">
        <v>476</v>
      </c>
      <c r="C218" t="s">
        <v>481</v>
      </c>
      <c r="D218" s="5">
        <v>0.04</v>
      </c>
    </row>
    <row r="219" spans="1:4" x14ac:dyDescent="0.2">
      <c r="A219" s="3" t="s">
        <v>482</v>
      </c>
      <c r="B219" s="3" t="s">
        <v>483</v>
      </c>
      <c r="C219" t="s">
        <v>484</v>
      </c>
      <c r="D219" s="5">
        <v>0.08</v>
      </c>
    </row>
    <row r="220" spans="1:4" x14ac:dyDescent="0.2">
      <c r="A220" s="3" t="s">
        <v>482</v>
      </c>
      <c r="B220" s="3" t="s">
        <v>483</v>
      </c>
      <c r="C220" t="s">
        <v>485</v>
      </c>
      <c r="D220" s="5">
        <v>0.08</v>
      </c>
    </row>
    <row r="221" spans="1:4" x14ac:dyDescent="0.2">
      <c r="A221" s="3" t="s">
        <v>486</v>
      </c>
      <c r="B221" s="3" t="s">
        <v>487</v>
      </c>
      <c r="C221" t="s">
        <v>488</v>
      </c>
      <c r="D221" s="5">
        <v>7.3669999999999999E-2</v>
      </c>
    </row>
    <row r="222" spans="1:4" x14ac:dyDescent="0.2">
      <c r="A222" s="3" t="s">
        <v>486</v>
      </c>
      <c r="B222" s="3" t="s">
        <v>487</v>
      </c>
      <c r="C222" t="s">
        <v>489</v>
      </c>
      <c r="D222" s="5">
        <v>7.3669999999999999E-2</v>
      </c>
    </row>
    <row r="223" spans="1:4" x14ac:dyDescent="0.2">
      <c r="A223" s="3" t="s">
        <v>486</v>
      </c>
      <c r="B223" s="3" t="s">
        <v>487</v>
      </c>
      <c r="C223" t="s">
        <v>490</v>
      </c>
      <c r="D223" s="5">
        <v>7.3669999999999999E-2</v>
      </c>
    </row>
    <row r="224" spans="1:4" x14ac:dyDescent="0.2">
      <c r="A224" s="3" t="s">
        <v>69</v>
      </c>
      <c r="B224" s="3" t="s">
        <v>70</v>
      </c>
      <c r="C224" t="s">
        <v>491</v>
      </c>
      <c r="D224" s="5">
        <v>8.233E-2</v>
      </c>
    </row>
    <row r="225" spans="1:4" x14ac:dyDescent="0.2">
      <c r="A225" s="3" t="s">
        <v>69</v>
      </c>
      <c r="B225" s="3" t="s">
        <v>70</v>
      </c>
      <c r="C225" t="s">
        <v>492</v>
      </c>
      <c r="D225" s="5">
        <v>8.233E-2</v>
      </c>
    </row>
    <row r="226" spans="1:4" x14ac:dyDescent="0.2">
      <c r="A226" s="3" t="s">
        <v>69</v>
      </c>
      <c r="B226" s="3" t="s">
        <v>70</v>
      </c>
      <c r="C226" t="s">
        <v>493</v>
      </c>
      <c r="D226" s="5">
        <v>8.233E-2</v>
      </c>
    </row>
    <row r="227" spans="1:4" x14ac:dyDescent="0.2">
      <c r="A227" s="3" t="s">
        <v>69</v>
      </c>
      <c r="B227" s="3" t="s">
        <v>70</v>
      </c>
      <c r="C227" t="s">
        <v>494</v>
      </c>
      <c r="D227" s="5">
        <v>8.233E-2</v>
      </c>
    </row>
    <row r="228" spans="1:4" x14ac:dyDescent="0.2">
      <c r="A228" s="3" t="s">
        <v>69</v>
      </c>
      <c r="B228" s="3" t="s">
        <v>70</v>
      </c>
      <c r="C228" t="s">
        <v>495</v>
      </c>
      <c r="D228" s="5">
        <v>8.233E-2</v>
      </c>
    </row>
    <row r="229" spans="1:4" x14ac:dyDescent="0.2">
      <c r="A229" s="3" t="s">
        <v>71</v>
      </c>
      <c r="B229" s="3" t="s">
        <v>72</v>
      </c>
      <c r="C229" t="s">
        <v>496</v>
      </c>
      <c r="D229" s="5">
        <v>7.0000000000000007E-2</v>
      </c>
    </row>
    <row r="230" spans="1:4" x14ac:dyDescent="0.2">
      <c r="A230" s="3" t="s">
        <v>71</v>
      </c>
      <c r="B230" s="3" t="s">
        <v>72</v>
      </c>
      <c r="C230" t="s">
        <v>497</v>
      </c>
      <c r="D230" s="5">
        <v>4.9000000000000002E-2</v>
      </c>
    </row>
    <row r="231" spans="1:4" x14ac:dyDescent="0.2">
      <c r="A231" s="3" t="s">
        <v>71</v>
      </c>
      <c r="B231" s="3" t="s">
        <v>72</v>
      </c>
      <c r="C231" t="s">
        <v>498</v>
      </c>
      <c r="D231" s="5">
        <v>4.9000000000000002E-2</v>
      </c>
    </row>
    <row r="232" spans="1:4" x14ac:dyDescent="0.2">
      <c r="A232" s="3" t="s">
        <v>71</v>
      </c>
      <c r="B232" s="3" t="s">
        <v>72</v>
      </c>
      <c r="C232" t="s">
        <v>499</v>
      </c>
      <c r="D232" s="5">
        <v>4.9000000000000002E-2</v>
      </c>
    </row>
    <row r="233" spans="1:4" x14ac:dyDescent="0.2">
      <c r="A233" s="3" t="s">
        <v>71</v>
      </c>
      <c r="B233" s="3" t="s">
        <v>72</v>
      </c>
      <c r="C233" t="s">
        <v>500</v>
      </c>
      <c r="D233" s="5">
        <v>4.9000000000000002E-2</v>
      </c>
    </row>
    <row r="234" spans="1:4" x14ac:dyDescent="0.2">
      <c r="A234" s="3" t="s">
        <v>73</v>
      </c>
      <c r="B234" s="3" t="s">
        <v>74</v>
      </c>
      <c r="C234" t="s">
        <v>501</v>
      </c>
      <c r="D234" s="5">
        <v>8.5000000000000006E-2</v>
      </c>
    </row>
    <row r="235" spans="1:4" x14ac:dyDescent="0.2">
      <c r="A235" s="3" t="s">
        <v>73</v>
      </c>
      <c r="B235" s="3" t="s">
        <v>74</v>
      </c>
      <c r="C235" t="s">
        <v>502</v>
      </c>
      <c r="D235" s="5">
        <v>8.5000000000000006E-2</v>
      </c>
    </row>
    <row r="236" spans="1:4" x14ac:dyDescent="0.2">
      <c r="A236" s="3" t="s">
        <v>73</v>
      </c>
      <c r="B236" s="3" t="s">
        <v>74</v>
      </c>
      <c r="C236" t="s">
        <v>503</v>
      </c>
      <c r="D236" s="5">
        <v>8.5000000000000006E-2</v>
      </c>
    </row>
    <row r="237" spans="1:4" x14ac:dyDescent="0.2">
      <c r="A237" s="3" t="s">
        <v>73</v>
      </c>
      <c r="B237" s="3" t="s">
        <v>74</v>
      </c>
      <c r="C237" t="s">
        <v>504</v>
      </c>
      <c r="D237" s="5">
        <v>8.5000000000000006E-2</v>
      </c>
    </row>
    <row r="238" spans="1:4" x14ac:dyDescent="0.2">
      <c r="A238" s="3" t="s">
        <v>73</v>
      </c>
      <c r="B238" s="3" t="s">
        <v>74</v>
      </c>
      <c r="C238" t="s">
        <v>505</v>
      </c>
      <c r="D238" s="5">
        <v>8.5000000000000006E-2</v>
      </c>
    </row>
    <row r="239" spans="1:4" x14ac:dyDescent="0.2">
      <c r="A239" s="3" t="s">
        <v>73</v>
      </c>
      <c r="B239" s="3" t="s">
        <v>74</v>
      </c>
      <c r="C239" t="s">
        <v>506</v>
      </c>
      <c r="D239" s="5">
        <v>8.5000000000000006E-2</v>
      </c>
    </row>
    <row r="240" spans="1:4" x14ac:dyDescent="0.2">
      <c r="A240" s="3" t="s">
        <v>507</v>
      </c>
      <c r="B240" s="3" t="s">
        <v>508</v>
      </c>
      <c r="C240" t="s">
        <v>509</v>
      </c>
      <c r="D240" s="5">
        <v>0.1</v>
      </c>
    </row>
    <row r="241" spans="1:4" x14ac:dyDescent="0.2">
      <c r="A241" s="3" t="s">
        <v>507</v>
      </c>
      <c r="B241" s="3" t="s">
        <v>508</v>
      </c>
      <c r="C241" t="s">
        <v>510</v>
      </c>
      <c r="D241" s="5">
        <v>0.1</v>
      </c>
    </row>
    <row r="242" spans="1:4" x14ac:dyDescent="0.2">
      <c r="A242" s="3" t="s">
        <v>75</v>
      </c>
      <c r="B242" s="3" t="s">
        <v>76</v>
      </c>
      <c r="C242" t="s">
        <v>511</v>
      </c>
      <c r="D242" s="5">
        <v>2.75E-2</v>
      </c>
    </row>
    <row r="243" spans="1:4" x14ac:dyDescent="0.2">
      <c r="A243" s="3" t="s">
        <v>75</v>
      </c>
      <c r="B243" s="3" t="s">
        <v>76</v>
      </c>
      <c r="C243" t="s">
        <v>512</v>
      </c>
      <c r="D243" s="5">
        <v>2.75E-2</v>
      </c>
    </row>
    <row r="244" spans="1:4" x14ac:dyDescent="0.2">
      <c r="A244" s="3" t="s">
        <v>75</v>
      </c>
      <c r="B244" s="3" t="s">
        <v>76</v>
      </c>
      <c r="C244" t="s">
        <v>513</v>
      </c>
      <c r="D244" s="5">
        <v>2.75E-2</v>
      </c>
    </row>
    <row r="245" spans="1:4" x14ac:dyDescent="0.2">
      <c r="A245" s="3" t="s">
        <v>75</v>
      </c>
      <c r="B245" s="3" t="s">
        <v>76</v>
      </c>
      <c r="C245" t="s">
        <v>514</v>
      </c>
      <c r="D245" s="5">
        <v>2.75E-2</v>
      </c>
    </row>
    <row r="246" spans="1:4" x14ac:dyDescent="0.2">
      <c r="A246" s="3" t="s">
        <v>75</v>
      </c>
      <c r="B246" s="3" t="s">
        <v>76</v>
      </c>
      <c r="C246" t="s">
        <v>515</v>
      </c>
      <c r="D246" s="5">
        <v>2.75E-2</v>
      </c>
    </row>
    <row r="247" spans="1:4" x14ac:dyDescent="0.2">
      <c r="A247" s="3" t="s">
        <v>75</v>
      </c>
      <c r="B247" s="3" t="s">
        <v>76</v>
      </c>
      <c r="C247" t="s">
        <v>516</v>
      </c>
      <c r="D247" s="5">
        <v>2.75E-2</v>
      </c>
    </row>
    <row r="248" spans="1:4" x14ac:dyDescent="0.2">
      <c r="A248" s="3" t="s">
        <v>75</v>
      </c>
      <c r="B248" s="3" t="s">
        <v>76</v>
      </c>
      <c r="C248" t="s">
        <v>517</v>
      </c>
      <c r="D248" s="5">
        <v>2.75E-2</v>
      </c>
    </row>
    <row r="249" spans="1:4" x14ac:dyDescent="0.2">
      <c r="A249" s="3" t="s">
        <v>75</v>
      </c>
      <c r="B249" s="3" t="s">
        <v>76</v>
      </c>
      <c r="C249" t="s">
        <v>518</v>
      </c>
      <c r="D249" s="5">
        <v>2.75E-2</v>
      </c>
    </row>
    <row r="250" spans="1:4" x14ac:dyDescent="0.2">
      <c r="A250" s="3" t="s">
        <v>519</v>
      </c>
      <c r="B250" s="3" t="s">
        <v>520</v>
      </c>
      <c r="C250" t="s">
        <v>521</v>
      </c>
      <c r="D250" s="5">
        <v>4.9829999999999999E-2</v>
      </c>
    </row>
    <row r="251" spans="1:4" x14ac:dyDescent="0.2">
      <c r="A251" s="3" t="s">
        <v>519</v>
      </c>
      <c r="B251" s="3" t="s">
        <v>520</v>
      </c>
      <c r="C251" t="s">
        <v>522</v>
      </c>
      <c r="D251" s="5">
        <v>4.8000000000000001E-2</v>
      </c>
    </row>
    <row r="252" spans="1:4" x14ac:dyDescent="0.2">
      <c r="A252" s="3" t="s">
        <v>519</v>
      </c>
      <c r="B252" s="3" t="s">
        <v>520</v>
      </c>
      <c r="C252" t="s">
        <v>523</v>
      </c>
      <c r="D252" s="5">
        <v>4.8000000000000001E-2</v>
      </c>
    </row>
    <row r="253" spans="1:4" x14ac:dyDescent="0.2">
      <c r="A253" s="3" t="s">
        <v>77</v>
      </c>
      <c r="B253" s="3" t="s">
        <v>78</v>
      </c>
      <c r="C253" t="s">
        <v>524</v>
      </c>
      <c r="D253" s="5">
        <v>5.7000000000000002E-2</v>
      </c>
    </row>
    <row r="254" spans="1:4" x14ac:dyDescent="0.2">
      <c r="A254" s="3" t="s">
        <v>77</v>
      </c>
      <c r="B254" s="3" t="s">
        <v>78</v>
      </c>
      <c r="C254" t="s">
        <v>525</v>
      </c>
      <c r="D254" s="5">
        <v>5.7000000000000002E-2</v>
      </c>
    </row>
    <row r="255" spans="1:4" x14ac:dyDescent="0.2">
      <c r="A255" s="3" t="s">
        <v>77</v>
      </c>
      <c r="B255" s="3" t="s">
        <v>78</v>
      </c>
      <c r="C255" t="s">
        <v>526</v>
      </c>
      <c r="D255" s="5">
        <v>5.7000000000000002E-2</v>
      </c>
    </row>
    <row r="256" spans="1:4" x14ac:dyDescent="0.2">
      <c r="A256" s="3" t="s">
        <v>77</v>
      </c>
      <c r="B256" s="3" t="s">
        <v>78</v>
      </c>
      <c r="C256" t="s">
        <v>527</v>
      </c>
      <c r="D256" s="5">
        <v>5.7000000000000002E-2</v>
      </c>
    </row>
    <row r="257" spans="1:4" x14ac:dyDescent="0.2">
      <c r="A257" s="3" t="s">
        <v>77</v>
      </c>
      <c r="B257" s="3" t="s">
        <v>78</v>
      </c>
      <c r="C257" t="s">
        <v>528</v>
      </c>
      <c r="D257" s="5">
        <v>5.7000000000000002E-2</v>
      </c>
    </row>
    <row r="258" spans="1:4" x14ac:dyDescent="0.2">
      <c r="A258" s="3" t="s">
        <v>79</v>
      </c>
      <c r="B258" s="3" t="s">
        <v>80</v>
      </c>
      <c r="C258" t="s">
        <v>529</v>
      </c>
      <c r="D258" s="5">
        <v>7.9000000000000001E-2</v>
      </c>
    </row>
    <row r="259" spans="1:4" x14ac:dyDescent="0.2">
      <c r="A259" s="3" t="s">
        <v>79</v>
      </c>
      <c r="B259" s="3" t="s">
        <v>80</v>
      </c>
      <c r="C259" t="s">
        <v>530</v>
      </c>
      <c r="D259" s="5">
        <v>7.9000000000000001E-2</v>
      </c>
    </row>
    <row r="260" spans="1:4" x14ac:dyDescent="0.2">
      <c r="A260" s="3" t="s">
        <v>79</v>
      </c>
      <c r="B260" s="3" t="s">
        <v>80</v>
      </c>
      <c r="C260" t="s">
        <v>531</v>
      </c>
      <c r="D260" s="5">
        <v>7.9000000000000001E-2</v>
      </c>
    </row>
    <row r="261" spans="1:4" x14ac:dyDescent="0.2">
      <c r="A261" s="3" t="s">
        <v>79</v>
      </c>
      <c r="B261" s="3" t="s">
        <v>80</v>
      </c>
      <c r="C261" t="s">
        <v>532</v>
      </c>
      <c r="D261" s="5">
        <v>7.9000000000000001E-2</v>
      </c>
    </row>
    <row r="262" spans="1:4" x14ac:dyDescent="0.2">
      <c r="A262" s="3" t="s">
        <v>81</v>
      </c>
      <c r="B262" s="3" t="s">
        <v>82</v>
      </c>
      <c r="C262" t="s">
        <v>533</v>
      </c>
      <c r="D262" s="5">
        <v>7.0000000000000007E-2</v>
      </c>
    </row>
    <row r="263" spans="1:4" x14ac:dyDescent="0.2">
      <c r="A263" s="3" t="s">
        <v>81</v>
      </c>
      <c r="B263" s="3" t="s">
        <v>82</v>
      </c>
      <c r="C263" t="s">
        <v>534</v>
      </c>
      <c r="D263" s="5">
        <v>7.0000000000000007E-2</v>
      </c>
    </row>
    <row r="264" spans="1:4" x14ac:dyDescent="0.2">
      <c r="A264" s="3" t="s">
        <v>81</v>
      </c>
      <c r="B264" s="3" t="s">
        <v>82</v>
      </c>
      <c r="C264" t="s">
        <v>535</v>
      </c>
      <c r="D264" s="5">
        <v>7.0000000000000007E-2</v>
      </c>
    </row>
    <row r="265" spans="1:4" x14ac:dyDescent="0.2">
      <c r="A265" s="3" t="s">
        <v>81</v>
      </c>
      <c r="B265" s="3" t="s">
        <v>82</v>
      </c>
      <c r="C265" t="s">
        <v>536</v>
      </c>
      <c r="D265" s="5">
        <v>0.09</v>
      </c>
    </row>
    <row r="266" spans="1:4" x14ac:dyDescent="0.2">
      <c r="A266" s="3" t="s">
        <v>83</v>
      </c>
      <c r="B266" s="3" t="s">
        <v>84</v>
      </c>
      <c r="C266" t="s">
        <v>537</v>
      </c>
      <c r="D266" s="5">
        <v>0.104</v>
      </c>
    </row>
    <row r="267" spans="1:4" x14ac:dyDescent="0.2">
      <c r="A267" s="3" t="s">
        <v>83</v>
      </c>
      <c r="B267" s="3" t="s">
        <v>84</v>
      </c>
      <c r="C267" t="s">
        <v>538</v>
      </c>
      <c r="D267" s="5">
        <v>8.4500000000000006E-2</v>
      </c>
    </row>
    <row r="268" spans="1:4" x14ac:dyDescent="0.2">
      <c r="A268" s="3" t="s">
        <v>83</v>
      </c>
      <c r="B268" s="3" t="s">
        <v>84</v>
      </c>
      <c r="C268" t="s">
        <v>539</v>
      </c>
      <c r="D268" s="5">
        <v>8.4500000000000006E-2</v>
      </c>
    </row>
    <row r="269" spans="1:4" x14ac:dyDescent="0.2">
      <c r="A269" s="3" t="s">
        <v>83</v>
      </c>
      <c r="B269" s="3" t="s">
        <v>84</v>
      </c>
      <c r="C269" t="s">
        <v>540</v>
      </c>
      <c r="D269" s="5">
        <v>8.4500000000000006E-2</v>
      </c>
    </row>
    <row r="270" spans="1:4" x14ac:dyDescent="0.2">
      <c r="A270" s="3" t="s">
        <v>541</v>
      </c>
      <c r="B270" s="3" t="s">
        <v>542</v>
      </c>
      <c r="C270" t="s">
        <v>543</v>
      </c>
      <c r="D270" s="5">
        <v>6.8000000000000005E-2</v>
      </c>
    </row>
    <row r="271" spans="1:4" x14ac:dyDescent="0.2">
      <c r="A271" s="3" t="s">
        <v>541</v>
      </c>
      <c r="B271" s="3" t="s">
        <v>542</v>
      </c>
      <c r="C271" t="s">
        <v>544</v>
      </c>
      <c r="D271" s="5">
        <v>6.8000000000000005E-2</v>
      </c>
    </row>
    <row r="272" spans="1:4" x14ac:dyDescent="0.2">
      <c r="A272" s="3" t="s">
        <v>541</v>
      </c>
      <c r="B272" s="3" t="s">
        <v>542</v>
      </c>
      <c r="C272" t="s">
        <v>545</v>
      </c>
      <c r="D272" s="5">
        <v>6.8000000000000005E-2</v>
      </c>
    </row>
    <row r="273" spans="1:4" x14ac:dyDescent="0.2">
      <c r="A273" s="3" t="s">
        <v>541</v>
      </c>
      <c r="B273" s="3" t="s">
        <v>542</v>
      </c>
      <c r="C273" t="s">
        <v>546</v>
      </c>
      <c r="D273" s="5">
        <v>6.8000000000000005E-2</v>
      </c>
    </row>
    <row r="274" spans="1:4" x14ac:dyDescent="0.2">
      <c r="A274" s="3" t="s">
        <v>547</v>
      </c>
      <c r="B274" s="3" t="s">
        <v>548</v>
      </c>
      <c r="C274" t="s">
        <v>549</v>
      </c>
      <c r="D274" s="5">
        <v>0.1</v>
      </c>
    </row>
    <row r="275" spans="1:4" x14ac:dyDescent="0.2">
      <c r="A275" s="3" t="s">
        <v>85</v>
      </c>
      <c r="B275" s="3" t="s">
        <v>86</v>
      </c>
      <c r="C275" t="s">
        <v>550</v>
      </c>
      <c r="D275" s="5">
        <v>8.3299999999999999E-2</v>
      </c>
    </row>
    <row r="276" spans="1:4" x14ac:dyDescent="0.2">
      <c r="A276" s="3" t="s">
        <v>85</v>
      </c>
      <c r="B276" s="3" t="s">
        <v>86</v>
      </c>
      <c r="C276" t="s">
        <v>551</v>
      </c>
      <c r="D276" s="5">
        <v>8.8300000000000003E-2</v>
      </c>
    </row>
    <row r="277" spans="1:4" x14ac:dyDescent="0.2">
      <c r="A277" s="3" t="s">
        <v>85</v>
      </c>
      <c r="B277" s="3" t="s">
        <v>86</v>
      </c>
      <c r="C277" t="s">
        <v>552</v>
      </c>
      <c r="D277" s="5">
        <v>8.3299999999999999E-2</v>
      </c>
    </row>
    <row r="278" spans="1:4" x14ac:dyDescent="0.2">
      <c r="A278" s="3" t="s">
        <v>85</v>
      </c>
      <c r="B278" s="3" t="s">
        <v>86</v>
      </c>
      <c r="C278" t="s">
        <v>553</v>
      </c>
      <c r="D278" s="5">
        <v>8.3299999999999999E-2</v>
      </c>
    </row>
    <row r="279" spans="1:4" x14ac:dyDescent="0.2">
      <c r="A279" s="3" t="s">
        <v>85</v>
      </c>
      <c r="B279" s="3" t="s">
        <v>86</v>
      </c>
      <c r="C279" t="s">
        <v>554</v>
      </c>
      <c r="D279" s="5">
        <v>8.3299999999999999E-2</v>
      </c>
    </row>
    <row r="280" spans="1:4" x14ac:dyDescent="0.2">
      <c r="A280" s="3" t="s">
        <v>85</v>
      </c>
      <c r="B280" s="3" t="s">
        <v>86</v>
      </c>
      <c r="C280" t="s">
        <v>555</v>
      </c>
      <c r="D280" s="5">
        <v>8.8300000000000003E-2</v>
      </c>
    </row>
    <row r="281" spans="1:4" x14ac:dyDescent="0.2">
      <c r="A281" s="3" t="s">
        <v>85</v>
      </c>
      <c r="B281" s="3" t="s">
        <v>86</v>
      </c>
      <c r="C281" t="s">
        <v>556</v>
      </c>
      <c r="D281" s="5">
        <v>8.3299999999999999E-2</v>
      </c>
    </row>
    <row r="282" spans="1:4" x14ac:dyDescent="0.2">
      <c r="A282" s="3" t="s">
        <v>85</v>
      </c>
      <c r="B282" s="3" t="s">
        <v>86</v>
      </c>
      <c r="C282" t="s">
        <v>557</v>
      </c>
      <c r="D282" s="5">
        <v>8.3299999999999999E-2</v>
      </c>
    </row>
    <row r="283" spans="1:4" x14ac:dyDescent="0.2">
      <c r="A283" s="3" t="s">
        <v>85</v>
      </c>
      <c r="B283" s="3" t="s">
        <v>86</v>
      </c>
      <c r="C283" t="s">
        <v>558</v>
      </c>
      <c r="D283" s="5">
        <v>8.3299999999999999E-2</v>
      </c>
    </row>
    <row r="284" spans="1:4" x14ac:dyDescent="0.2">
      <c r="A284" s="3" t="s">
        <v>85</v>
      </c>
      <c r="B284" s="3" t="s">
        <v>86</v>
      </c>
      <c r="C284" t="s">
        <v>559</v>
      </c>
      <c r="D284" s="5">
        <v>8.3299999999999999E-2</v>
      </c>
    </row>
    <row r="285" spans="1:4" x14ac:dyDescent="0.2">
      <c r="A285" s="3" t="s">
        <v>85</v>
      </c>
      <c r="B285" s="3" t="s">
        <v>86</v>
      </c>
      <c r="C285" t="s">
        <v>560</v>
      </c>
      <c r="D285" s="5">
        <v>8.3299999999999999E-2</v>
      </c>
    </row>
    <row r="286" spans="1:4" x14ac:dyDescent="0.2">
      <c r="A286" s="3" t="s">
        <v>85</v>
      </c>
      <c r="B286" s="3" t="s">
        <v>86</v>
      </c>
      <c r="C286" t="s">
        <v>561</v>
      </c>
      <c r="D286" s="5">
        <v>8.3299999999999999E-2</v>
      </c>
    </row>
    <row r="287" spans="1:4" x14ac:dyDescent="0.2">
      <c r="A287" s="3" t="s">
        <v>85</v>
      </c>
      <c r="B287" s="3" t="s">
        <v>86</v>
      </c>
      <c r="C287" t="s">
        <v>562</v>
      </c>
      <c r="D287" s="5">
        <v>8.3299999999999999E-2</v>
      </c>
    </row>
    <row r="288" spans="1:4" x14ac:dyDescent="0.2">
      <c r="A288" s="3" t="s">
        <v>85</v>
      </c>
      <c r="B288" s="3" t="s">
        <v>86</v>
      </c>
      <c r="C288" t="s">
        <v>563</v>
      </c>
      <c r="D288" s="5">
        <v>8.3299999999999999E-2</v>
      </c>
    </row>
    <row r="289" spans="1:4" x14ac:dyDescent="0.2">
      <c r="A289" s="3" t="s">
        <v>85</v>
      </c>
      <c r="B289" s="3" t="s">
        <v>86</v>
      </c>
      <c r="C289" t="s">
        <v>564</v>
      </c>
      <c r="D289" s="5">
        <v>8.3299999999999999E-2</v>
      </c>
    </row>
    <row r="290" spans="1:4" x14ac:dyDescent="0.2">
      <c r="A290" s="3" t="s">
        <v>85</v>
      </c>
      <c r="B290" s="3" t="s">
        <v>86</v>
      </c>
      <c r="C290" t="s">
        <v>565</v>
      </c>
      <c r="D290" s="5">
        <v>8.8300000000000003E-2</v>
      </c>
    </row>
    <row r="291" spans="1:4" x14ac:dyDescent="0.2">
      <c r="A291" s="3" t="s">
        <v>85</v>
      </c>
      <c r="B291" s="3" t="s">
        <v>86</v>
      </c>
      <c r="C291" t="s">
        <v>566</v>
      </c>
      <c r="D291" s="5">
        <v>8.3299999999999999E-2</v>
      </c>
    </row>
    <row r="292" spans="1:4" x14ac:dyDescent="0.2">
      <c r="A292" s="3" t="s">
        <v>85</v>
      </c>
      <c r="B292" s="3" t="s">
        <v>86</v>
      </c>
      <c r="C292" t="s">
        <v>567</v>
      </c>
      <c r="D292" s="5">
        <v>8.3299999999999999E-2</v>
      </c>
    </row>
    <row r="293" spans="1:4" x14ac:dyDescent="0.2">
      <c r="A293" s="3" t="s">
        <v>85</v>
      </c>
      <c r="B293" s="3" t="s">
        <v>86</v>
      </c>
      <c r="C293" t="s">
        <v>568</v>
      </c>
      <c r="D293" s="5">
        <v>8.3299999999999999E-2</v>
      </c>
    </row>
    <row r="294" spans="1:4" x14ac:dyDescent="0.2">
      <c r="A294" s="3" t="s">
        <v>85</v>
      </c>
      <c r="B294" s="3" t="s">
        <v>86</v>
      </c>
      <c r="C294" t="s">
        <v>569</v>
      </c>
      <c r="D294" s="5">
        <v>8.3299999999999999E-2</v>
      </c>
    </row>
    <row r="295" spans="1:4" x14ac:dyDescent="0.2">
      <c r="A295" s="3" t="s">
        <v>570</v>
      </c>
      <c r="B295" s="3" t="s">
        <v>571</v>
      </c>
      <c r="C295" t="s">
        <v>572</v>
      </c>
      <c r="D295" s="5">
        <v>6.5100000000000005E-2</v>
      </c>
    </row>
    <row r="296" spans="1:4" x14ac:dyDescent="0.2">
      <c r="A296" s="3" t="s">
        <v>570</v>
      </c>
      <c r="B296" s="3" t="s">
        <v>571</v>
      </c>
      <c r="C296" t="s">
        <v>573</v>
      </c>
      <c r="D296" s="5">
        <v>6.5100000000000005E-2</v>
      </c>
    </row>
    <row r="297" spans="1:4" x14ac:dyDescent="0.2">
      <c r="A297" s="3" t="s">
        <v>87</v>
      </c>
      <c r="B297" s="3" t="s">
        <v>88</v>
      </c>
      <c r="C297" t="s">
        <v>574</v>
      </c>
      <c r="D297" s="5">
        <v>8.2000000000000003E-2</v>
      </c>
    </row>
    <row r="298" spans="1:4" x14ac:dyDescent="0.2">
      <c r="A298" s="3" t="s">
        <v>87</v>
      </c>
      <c r="B298" s="3" t="s">
        <v>88</v>
      </c>
      <c r="C298" t="s">
        <v>575</v>
      </c>
      <c r="D298" s="5">
        <v>8.2000000000000003E-2</v>
      </c>
    </row>
    <row r="299" spans="1:4" x14ac:dyDescent="0.2">
      <c r="A299" s="3" t="s">
        <v>87</v>
      </c>
      <c r="B299" s="3" t="s">
        <v>88</v>
      </c>
      <c r="C299" t="s">
        <v>576</v>
      </c>
      <c r="D299" s="5">
        <v>8.2000000000000003E-2</v>
      </c>
    </row>
    <row r="300" spans="1:4" x14ac:dyDescent="0.2">
      <c r="A300" s="3" t="s">
        <v>87</v>
      </c>
      <c r="B300" s="3" t="s">
        <v>88</v>
      </c>
      <c r="C300" t="s">
        <v>577</v>
      </c>
      <c r="D300" s="5">
        <v>8.2000000000000003E-2</v>
      </c>
    </row>
    <row r="301" spans="1:4" x14ac:dyDescent="0.2">
      <c r="A301" s="3" t="s">
        <v>87</v>
      </c>
      <c r="B301" s="3" t="s">
        <v>88</v>
      </c>
      <c r="C301" t="s">
        <v>578</v>
      </c>
      <c r="D301" s="5">
        <v>8.2000000000000003E-2</v>
      </c>
    </row>
    <row r="302" spans="1:4" x14ac:dyDescent="0.2">
      <c r="A302" s="3" t="s">
        <v>87</v>
      </c>
      <c r="B302" s="3" t="s">
        <v>88</v>
      </c>
      <c r="C302" t="s">
        <v>579</v>
      </c>
      <c r="D302" s="5">
        <v>8.2000000000000003E-2</v>
      </c>
    </row>
    <row r="303" spans="1:4" x14ac:dyDescent="0.2">
      <c r="A303" s="3" t="s">
        <v>87</v>
      </c>
      <c r="B303" s="3" t="s">
        <v>88</v>
      </c>
      <c r="C303" t="s">
        <v>580</v>
      </c>
      <c r="D303" s="5">
        <v>8.2000000000000003E-2</v>
      </c>
    </row>
    <row r="304" spans="1:4" x14ac:dyDescent="0.2">
      <c r="A304" s="3" t="s">
        <v>581</v>
      </c>
      <c r="B304" s="3" t="s">
        <v>582</v>
      </c>
      <c r="C304" t="s">
        <v>583</v>
      </c>
      <c r="D304" s="5">
        <v>4.9000000000000002E-2</v>
      </c>
    </row>
    <row r="305" spans="1:4" x14ac:dyDescent="0.2">
      <c r="A305" s="3" t="s">
        <v>581</v>
      </c>
      <c r="B305" s="3" t="s">
        <v>582</v>
      </c>
      <c r="C305" t="s">
        <v>584</v>
      </c>
      <c r="D305" s="5">
        <v>4.9000000000000002E-2</v>
      </c>
    </row>
    <row r="306" spans="1:4" x14ac:dyDescent="0.2">
      <c r="A306" s="3" t="s">
        <v>581</v>
      </c>
      <c r="B306" s="3" t="s">
        <v>582</v>
      </c>
      <c r="C306" t="s">
        <v>585</v>
      </c>
      <c r="D306" s="5">
        <v>0.1</v>
      </c>
    </row>
    <row r="307" spans="1:4" x14ac:dyDescent="0.2">
      <c r="A307" s="3" t="s">
        <v>586</v>
      </c>
      <c r="B307" s="3" t="s">
        <v>587</v>
      </c>
      <c r="C307" t="s">
        <v>588</v>
      </c>
      <c r="D307" s="5">
        <v>7.0000000000000007E-2</v>
      </c>
    </row>
    <row r="308" spans="1:4" x14ac:dyDescent="0.2">
      <c r="A308" s="3" t="s">
        <v>586</v>
      </c>
      <c r="B308" s="3" t="s">
        <v>587</v>
      </c>
      <c r="C308" t="s">
        <v>589</v>
      </c>
      <c r="D308" s="5">
        <v>7.0000000000000007E-2</v>
      </c>
    </row>
    <row r="309" spans="1:4" x14ac:dyDescent="0.2">
      <c r="A309" s="3" t="s">
        <v>590</v>
      </c>
      <c r="B309" s="3" t="s">
        <v>591</v>
      </c>
      <c r="C309" t="s">
        <v>592</v>
      </c>
      <c r="D309" s="5">
        <v>7.0000000000000007E-2</v>
      </c>
    </row>
    <row r="310" spans="1:4" x14ac:dyDescent="0.2">
      <c r="A310" s="3" t="s">
        <v>593</v>
      </c>
      <c r="B310" s="3" t="s">
        <v>594</v>
      </c>
      <c r="C310" t="s">
        <v>595</v>
      </c>
      <c r="D310" s="5">
        <v>1.6250000000000001E-2</v>
      </c>
    </row>
    <row r="311" spans="1:4" x14ac:dyDescent="0.2">
      <c r="A311" s="3" t="s">
        <v>593</v>
      </c>
      <c r="B311" s="3" t="s">
        <v>594</v>
      </c>
      <c r="C311" t="s">
        <v>596</v>
      </c>
      <c r="D311" s="5">
        <v>1.6250000000000001E-2</v>
      </c>
    </row>
    <row r="312" spans="1:4" x14ac:dyDescent="0.2">
      <c r="A312" s="3" t="s">
        <v>593</v>
      </c>
      <c r="B312" s="3" t="s">
        <v>594</v>
      </c>
      <c r="C312" t="s">
        <v>597</v>
      </c>
      <c r="D312" s="5">
        <v>1.6250000000000001E-2</v>
      </c>
    </row>
    <row r="313" spans="1:4" x14ac:dyDescent="0.2">
      <c r="A313" s="3" t="s">
        <v>89</v>
      </c>
      <c r="B313" s="3" t="s">
        <v>90</v>
      </c>
      <c r="C313" t="s">
        <v>598</v>
      </c>
      <c r="D313" s="5">
        <v>7.5999999999999998E-2</v>
      </c>
    </row>
    <row r="314" spans="1:4" x14ac:dyDescent="0.2">
      <c r="A314" s="3" t="s">
        <v>89</v>
      </c>
      <c r="B314" s="3" t="s">
        <v>90</v>
      </c>
      <c r="C314" t="s">
        <v>599</v>
      </c>
      <c r="D314" s="5">
        <v>7.5999999999999998E-2</v>
      </c>
    </row>
    <row r="315" spans="1:4" x14ac:dyDescent="0.2">
      <c r="A315" s="3" t="s">
        <v>89</v>
      </c>
      <c r="B315" s="3" t="s">
        <v>90</v>
      </c>
      <c r="C315" t="s">
        <v>600</v>
      </c>
      <c r="D315" s="5">
        <v>7.5999999999999998E-2</v>
      </c>
    </row>
    <row r="316" spans="1:4" x14ac:dyDescent="0.2">
      <c r="A316" s="3" t="s">
        <v>89</v>
      </c>
      <c r="B316" s="3" t="s">
        <v>90</v>
      </c>
      <c r="C316" t="s">
        <v>601</v>
      </c>
      <c r="D316" s="5">
        <v>7.5999999999999998E-2</v>
      </c>
    </row>
    <row r="317" spans="1:4" x14ac:dyDescent="0.2">
      <c r="A317" s="3" t="s">
        <v>89</v>
      </c>
      <c r="B317" s="3" t="s">
        <v>90</v>
      </c>
      <c r="C317" t="s">
        <v>602</v>
      </c>
      <c r="D317" s="5">
        <v>7.5999999999999998E-2</v>
      </c>
    </row>
    <row r="318" spans="1:4" x14ac:dyDescent="0.2">
      <c r="A318" s="3" t="s">
        <v>89</v>
      </c>
      <c r="B318" s="3" t="s">
        <v>90</v>
      </c>
      <c r="C318" t="s">
        <v>603</v>
      </c>
      <c r="D318" s="5">
        <v>7.5999999999999998E-2</v>
      </c>
    </row>
    <row r="319" spans="1:4" x14ac:dyDescent="0.2">
      <c r="A319" s="3" t="s">
        <v>89</v>
      </c>
      <c r="B319" s="3" t="s">
        <v>90</v>
      </c>
      <c r="C319" t="s">
        <v>604</v>
      </c>
      <c r="D319" s="5">
        <v>7.5999999999999998E-2</v>
      </c>
    </row>
    <row r="320" spans="1:4" x14ac:dyDescent="0.2">
      <c r="A320" s="3" t="s">
        <v>89</v>
      </c>
      <c r="B320" s="3" t="s">
        <v>90</v>
      </c>
      <c r="C320" t="s">
        <v>605</v>
      </c>
      <c r="D320" s="5">
        <v>7.5999999999999998E-2</v>
      </c>
    </row>
    <row r="321" spans="1:4" x14ac:dyDescent="0.2">
      <c r="A321" s="3" t="s">
        <v>89</v>
      </c>
      <c r="B321" s="3" t="s">
        <v>90</v>
      </c>
      <c r="C321" t="s">
        <v>606</v>
      </c>
      <c r="D321" s="5">
        <v>7.5999999999999998E-2</v>
      </c>
    </row>
    <row r="322" spans="1:4" x14ac:dyDescent="0.2">
      <c r="A322" s="3" t="s">
        <v>89</v>
      </c>
      <c r="B322" s="3" t="s">
        <v>90</v>
      </c>
      <c r="C322" t="s">
        <v>607</v>
      </c>
      <c r="D322" s="5">
        <v>7.5999999999999998E-2</v>
      </c>
    </row>
    <row r="323" spans="1:4" x14ac:dyDescent="0.2">
      <c r="A323" s="3" t="s">
        <v>89</v>
      </c>
      <c r="B323" s="3" t="s">
        <v>90</v>
      </c>
      <c r="C323" t="s">
        <v>608</v>
      </c>
      <c r="D323" s="5">
        <v>7.5999999999999998E-2</v>
      </c>
    </row>
    <row r="324" spans="1:4" x14ac:dyDescent="0.2">
      <c r="A324" s="3" t="s">
        <v>89</v>
      </c>
      <c r="B324" s="3" t="s">
        <v>90</v>
      </c>
      <c r="C324" t="s">
        <v>609</v>
      </c>
      <c r="D324" s="5">
        <v>7.5999999999999998E-2</v>
      </c>
    </row>
    <row r="325" spans="1:4" x14ac:dyDescent="0.2">
      <c r="A325" s="3" t="s">
        <v>89</v>
      </c>
      <c r="B325" s="3" t="s">
        <v>90</v>
      </c>
      <c r="C325" t="s">
        <v>610</v>
      </c>
      <c r="D325" s="5">
        <v>7.5999999999999998E-2</v>
      </c>
    </row>
    <row r="326" spans="1:4" x14ac:dyDescent="0.2">
      <c r="A326" s="3" t="s">
        <v>611</v>
      </c>
      <c r="B326" s="3" t="s">
        <v>612</v>
      </c>
      <c r="C326" t="s">
        <v>613</v>
      </c>
      <c r="D326" s="5">
        <v>7.0000000000000007E-2</v>
      </c>
    </row>
    <row r="327" spans="1:4" x14ac:dyDescent="0.2">
      <c r="A327" s="3" t="s">
        <v>611</v>
      </c>
      <c r="B327" s="3" t="s">
        <v>612</v>
      </c>
      <c r="C327" t="s">
        <v>614</v>
      </c>
      <c r="D327" s="5">
        <v>5.4170000000000003E-2</v>
      </c>
    </row>
    <row r="328" spans="1:4" x14ac:dyDescent="0.2">
      <c r="A328" s="3" t="s">
        <v>611</v>
      </c>
      <c r="B328" s="3" t="s">
        <v>612</v>
      </c>
      <c r="C328" t="s">
        <v>615</v>
      </c>
      <c r="D328" s="5">
        <v>5.4170000000000003E-2</v>
      </c>
    </row>
    <row r="329" spans="1:4" x14ac:dyDescent="0.2">
      <c r="A329" s="3" t="s">
        <v>611</v>
      </c>
      <c r="B329" s="3" t="s">
        <v>612</v>
      </c>
      <c r="C329" t="s">
        <v>616</v>
      </c>
      <c r="D329" s="5">
        <v>7.0000000000000007E-2</v>
      </c>
    </row>
    <row r="330" spans="1:4" x14ac:dyDescent="0.2">
      <c r="A330" s="3" t="s">
        <v>611</v>
      </c>
      <c r="B330" s="3" t="s">
        <v>612</v>
      </c>
      <c r="C330" t="s">
        <v>617</v>
      </c>
      <c r="D330" s="5">
        <v>5.4170000000000003E-2</v>
      </c>
    </row>
    <row r="331" spans="1:4" x14ac:dyDescent="0.2">
      <c r="A331" s="3" t="s">
        <v>91</v>
      </c>
      <c r="B331" s="3" t="s">
        <v>92</v>
      </c>
      <c r="C331" t="s">
        <v>618</v>
      </c>
      <c r="D331" s="5">
        <v>0.04</v>
      </c>
    </row>
    <row r="332" spans="1:4" x14ac:dyDescent="0.2">
      <c r="A332" s="3" t="s">
        <v>91</v>
      </c>
      <c r="B332" s="3" t="s">
        <v>92</v>
      </c>
      <c r="C332" t="s">
        <v>619</v>
      </c>
      <c r="D332" s="5">
        <v>0.04</v>
      </c>
    </row>
    <row r="333" spans="1:4" x14ac:dyDescent="0.2">
      <c r="A333" s="3" t="s">
        <v>91</v>
      </c>
      <c r="B333" s="3" t="s">
        <v>92</v>
      </c>
      <c r="C333" t="s">
        <v>620</v>
      </c>
      <c r="D333" s="5">
        <v>0.04</v>
      </c>
    </row>
    <row r="334" spans="1:4" x14ac:dyDescent="0.2">
      <c r="A334" s="3" t="s">
        <v>91</v>
      </c>
      <c r="B334" s="3" t="s">
        <v>92</v>
      </c>
      <c r="C334" t="s">
        <v>621</v>
      </c>
      <c r="D334" s="5">
        <v>0.04</v>
      </c>
    </row>
    <row r="335" spans="1:4" x14ac:dyDescent="0.2">
      <c r="A335" s="3" t="s">
        <v>91</v>
      </c>
      <c r="B335" s="3" t="s">
        <v>92</v>
      </c>
      <c r="C335" t="s">
        <v>622</v>
      </c>
      <c r="D335" s="5">
        <v>0.04</v>
      </c>
    </row>
    <row r="336" spans="1:4" x14ac:dyDescent="0.2">
      <c r="A336" s="3" t="s">
        <v>91</v>
      </c>
      <c r="B336" s="3" t="s">
        <v>92</v>
      </c>
      <c r="C336" t="s">
        <v>623</v>
      </c>
      <c r="D336" s="5">
        <v>0.04</v>
      </c>
    </row>
    <row r="337" spans="1:4" x14ac:dyDescent="0.2">
      <c r="A337" s="3" t="s">
        <v>91</v>
      </c>
      <c r="B337" s="3" t="s">
        <v>92</v>
      </c>
      <c r="C337" t="s">
        <v>624</v>
      </c>
      <c r="D337" s="5">
        <v>0.04</v>
      </c>
    </row>
    <row r="338" spans="1:4" x14ac:dyDescent="0.2">
      <c r="A338" s="3" t="s">
        <v>91</v>
      </c>
      <c r="B338" s="3" t="s">
        <v>92</v>
      </c>
      <c r="C338" t="s">
        <v>625</v>
      </c>
      <c r="D338" s="5">
        <v>0.04</v>
      </c>
    </row>
    <row r="339" spans="1:4" x14ac:dyDescent="0.2">
      <c r="A339" s="3" t="s">
        <v>91</v>
      </c>
      <c r="B339" s="3" t="s">
        <v>92</v>
      </c>
      <c r="C339" t="s">
        <v>626</v>
      </c>
      <c r="D339" s="5">
        <v>0.04</v>
      </c>
    </row>
    <row r="340" spans="1:4" x14ac:dyDescent="0.2">
      <c r="A340" s="3" t="s">
        <v>91</v>
      </c>
      <c r="B340" s="3" t="s">
        <v>92</v>
      </c>
      <c r="C340" t="s">
        <v>627</v>
      </c>
      <c r="D340" s="5">
        <v>0.04</v>
      </c>
    </row>
    <row r="341" spans="1:4" x14ac:dyDescent="0.2">
      <c r="A341" s="3" t="s">
        <v>91</v>
      </c>
      <c r="B341" s="3" t="s">
        <v>92</v>
      </c>
      <c r="C341" t="s">
        <v>628</v>
      </c>
      <c r="D341" s="5">
        <v>0.04</v>
      </c>
    </row>
    <row r="342" spans="1:4" x14ac:dyDescent="0.2">
      <c r="A342" s="3" t="s">
        <v>91</v>
      </c>
      <c r="B342" s="3" t="s">
        <v>92</v>
      </c>
      <c r="C342" t="s">
        <v>629</v>
      </c>
      <c r="D342" s="5">
        <v>0.04</v>
      </c>
    </row>
    <row r="343" spans="1:4" x14ac:dyDescent="0.2">
      <c r="A343" s="3" t="s">
        <v>91</v>
      </c>
      <c r="B343" s="3" t="s">
        <v>92</v>
      </c>
      <c r="C343" t="s">
        <v>630</v>
      </c>
      <c r="D343" s="5">
        <v>0.04</v>
      </c>
    </row>
    <row r="344" spans="1:4" x14ac:dyDescent="0.2">
      <c r="A344" s="3" t="s">
        <v>91</v>
      </c>
      <c r="B344" s="3" t="s">
        <v>92</v>
      </c>
      <c r="C344" t="s">
        <v>631</v>
      </c>
      <c r="D344" s="5">
        <v>0.04</v>
      </c>
    </row>
    <row r="345" spans="1:4" x14ac:dyDescent="0.2">
      <c r="A345" s="3" t="s">
        <v>91</v>
      </c>
      <c r="B345" s="3" t="s">
        <v>92</v>
      </c>
      <c r="C345" t="s">
        <v>632</v>
      </c>
      <c r="D345" s="5">
        <v>0.04</v>
      </c>
    </row>
    <row r="346" spans="1:4" x14ac:dyDescent="0.2">
      <c r="A346" s="3" t="s">
        <v>93</v>
      </c>
      <c r="B346" s="3" t="s">
        <v>94</v>
      </c>
      <c r="C346" t="s">
        <v>633</v>
      </c>
      <c r="D346" s="5">
        <v>5.5E-2</v>
      </c>
    </row>
    <row r="347" spans="1:4" x14ac:dyDescent="0.2">
      <c r="A347" s="3" t="s">
        <v>93</v>
      </c>
      <c r="B347" s="3" t="s">
        <v>94</v>
      </c>
      <c r="C347" t="s">
        <v>634</v>
      </c>
      <c r="D347" s="5">
        <v>5.5E-2</v>
      </c>
    </row>
    <row r="348" spans="1:4" x14ac:dyDescent="0.2">
      <c r="A348" s="3" t="s">
        <v>93</v>
      </c>
      <c r="B348" s="3" t="s">
        <v>94</v>
      </c>
      <c r="C348" t="s">
        <v>635</v>
      </c>
      <c r="D348" s="5">
        <v>5.5E-2</v>
      </c>
    </row>
    <row r="349" spans="1:4" x14ac:dyDescent="0.2">
      <c r="A349" s="3" t="s">
        <v>95</v>
      </c>
      <c r="B349" s="3" t="s">
        <v>96</v>
      </c>
      <c r="C349" t="s">
        <v>636</v>
      </c>
      <c r="D349" s="5">
        <v>7.0000000000000007E-2</v>
      </c>
    </row>
    <row r="350" spans="1:4" x14ac:dyDescent="0.2">
      <c r="A350" s="3" t="s">
        <v>95</v>
      </c>
      <c r="B350" s="3" t="s">
        <v>96</v>
      </c>
      <c r="C350" t="s">
        <v>637</v>
      </c>
      <c r="D350" s="5">
        <v>7.0000000000000007E-2</v>
      </c>
    </row>
    <row r="351" spans="1:4" x14ac:dyDescent="0.2">
      <c r="A351" s="3" t="s">
        <v>95</v>
      </c>
      <c r="B351" s="3" t="s">
        <v>96</v>
      </c>
      <c r="C351" t="s">
        <v>638</v>
      </c>
      <c r="D351" s="5">
        <v>7.0000000000000007E-2</v>
      </c>
    </row>
    <row r="352" spans="1:4" x14ac:dyDescent="0.2">
      <c r="A352" s="3" t="s">
        <v>95</v>
      </c>
      <c r="B352" s="3" t="s">
        <v>96</v>
      </c>
      <c r="C352" t="s">
        <v>639</v>
      </c>
      <c r="D352" s="5">
        <v>0.09</v>
      </c>
    </row>
    <row r="353" spans="1:4" x14ac:dyDescent="0.2">
      <c r="A353" s="3" t="s">
        <v>95</v>
      </c>
      <c r="B353" s="3" t="s">
        <v>96</v>
      </c>
      <c r="C353" t="s">
        <v>640</v>
      </c>
      <c r="D353" s="5">
        <v>0.09</v>
      </c>
    </row>
    <row r="354" spans="1:4" x14ac:dyDescent="0.2">
      <c r="A354" s="3" t="s">
        <v>95</v>
      </c>
      <c r="B354" s="3" t="s">
        <v>96</v>
      </c>
      <c r="C354" t="s">
        <v>641</v>
      </c>
      <c r="D354" s="5">
        <v>7.0000000000000007E-2</v>
      </c>
    </row>
    <row r="355" spans="1:4" x14ac:dyDescent="0.2">
      <c r="A355" s="3" t="s">
        <v>95</v>
      </c>
      <c r="B355" s="3" t="s">
        <v>96</v>
      </c>
      <c r="C355" t="s">
        <v>642</v>
      </c>
      <c r="D355" s="5">
        <v>7.0000000000000007E-2</v>
      </c>
    </row>
    <row r="356" spans="1:4" x14ac:dyDescent="0.2">
      <c r="A356" s="3" t="s">
        <v>643</v>
      </c>
      <c r="B356" s="3" t="s">
        <v>644</v>
      </c>
      <c r="C356" t="s">
        <v>645</v>
      </c>
      <c r="D356" s="5">
        <v>0.14732999999999999</v>
      </c>
    </row>
    <row r="357" spans="1:4" x14ac:dyDescent="0.2">
      <c r="A357" s="3" t="s">
        <v>643</v>
      </c>
      <c r="B357" s="3" t="s">
        <v>644</v>
      </c>
      <c r="C357" t="s">
        <v>646</v>
      </c>
      <c r="D357" s="5">
        <v>0.18417</v>
      </c>
    </row>
    <row r="358" spans="1:4" x14ac:dyDescent="0.2">
      <c r="A358" s="3" t="s">
        <v>643</v>
      </c>
      <c r="B358" s="3" t="s">
        <v>644</v>
      </c>
      <c r="C358" t="s">
        <v>647</v>
      </c>
      <c r="D358" s="5">
        <v>0.14732999999999999</v>
      </c>
    </row>
    <row r="359" spans="1:4" x14ac:dyDescent="0.2">
      <c r="A359" s="3" t="s">
        <v>648</v>
      </c>
      <c r="B359" s="3" t="s">
        <v>649</v>
      </c>
      <c r="C359" t="s">
        <v>650</v>
      </c>
      <c r="D359" s="5">
        <v>3.4669999999999999E-2</v>
      </c>
    </row>
    <row r="360" spans="1:4" x14ac:dyDescent="0.2">
      <c r="A360" s="3" t="s">
        <v>648</v>
      </c>
      <c r="B360" s="3" t="s">
        <v>649</v>
      </c>
      <c r="C360" t="s">
        <v>651</v>
      </c>
      <c r="D360" s="5">
        <v>0.03</v>
      </c>
    </row>
    <row r="361" spans="1:4" x14ac:dyDescent="0.2">
      <c r="A361" s="3" t="s">
        <v>97</v>
      </c>
      <c r="B361" s="3" t="s">
        <v>98</v>
      </c>
      <c r="C361" t="s">
        <v>652</v>
      </c>
      <c r="D361" s="5">
        <v>4.8300000000000003E-2</v>
      </c>
    </row>
    <row r="362" spans="1:4" x14ac:dyDescent="0.2">
      <c r="A362" s="3" t="s">
        <v>97</v>
      </c>
      <c r="B362" s="3" t="s">
        <v>98</v>
      </c>
      <c r="C362" t="s">
        <v>653</v>
      </c>
      <c r="D362" s="5">
        <v>4.8300000000000003E-2</v>
      </c>
    </row>
    <row r="363" spans="1:4" x14ac:dyDescent="0.2">
      <c r="A363" s="3" t="s">
        <v>97</v>
      </c>
      <c r="B363" s="3" t="s">
        <v>98</v>
      </c>
      <c r="C363" t="s">
        <v>654</v>
      </c>
      <c r="D363" s="5">
        <v>4.8300000000000003E-2</v>
      </c>
    </row>
    <row r="364" spans="1:4" x14ac:dyDescent="0.2">
      <c r="A364" s="3" t="s">
        <v>97</v>
      </c>
      <c r="B364" s="3" t="s">
        <v>98</v>
      </c>
      <c r="C364" t="s">
        <v>655</v>
      </c>
      <c r="D364" s="5">
        <v>4.8300000000000003E-2</v>
      </c>
    </row>
    <row r="365" spans="1:4" x14ac:dyDescent="0.2">
      <c r="A365" s="3" t="s">
        <v>97</v>
      </c>
      <c r="B365" s="3" t="s">
        <v>98</v>
      </c>
      <c r="C365" t="s">
        <v>656</v>
      </c>
      <c r="D365" s="5">
        <v>4.8300000000000003E-2</v>
      </c>
    </row>
    <row r="366" spans="1:4" x14ac:dyDescent="0.2">
      <c r="A366" s="3" t="s">
        <v>97</v>
      </c>
      <c r="B366" s="3" t="s">
        <v>98</v>
      </c>
      <c r="C366" t="s">
        <v>657</v>
      </c>
      <c r="D366" s="5">
        <v>4.8300000000000003E-2</v>
      </c>
    </row>
    <row r="367" spans="1:4" x14ac:dyDescent="0.2">
      <c r="A367" s="3" t="s">
        <v>97</v>
      </c>
      <c r="B367" s="3" t="s">
        <v>98</v>
      </c>
      <c r="C367" t="s">
        <v>658</v>
      </c>
      <c r="D367" s="5">
        <v>4.8300000000000003E-2</v>
      </c>
    </row>
    <row r="368" spans="1:4" x14ac:dyDescent="0.2">
      <c r="A368" s="3" t="s">
        <v>659</v>
      </c>
      <c r="B368" s="3" t="s">
        <v>660</v>
      </c>
      <c r="C368" t="s">
        <v>661</v>
      </c>
      <c r="D368" s="5">
        <v>0.03</v>
      </c>
    </row>
    <row r="369" spans="1:4" x14ac:dyDescent="0.2">
      <c r="A369" s="3" t="s">
        <v>659</v>
      </c>
      <c r="B369" s="3" t="s">
        <v>660</v>
      </c>
      <c r="C369" t="s">
        <v>662</v>
      </c>
      <c r="D369" s="5">
        <v>0.03</v>
      </c>
    </row>
    <row r="370" spans="1:4" x14ac:dyDescent="0.2">
      <c r="A370" s="3" t="s">
        <v>659</v>
      </c>
      <c r="B370" s="3" t="s">
        <v>660</v>
      </c>
      <c r="C370" t="s">
        <v>663</v>
      </c>
      <c r="D370" s="5">
        <v>0.03</v>
      </c>
    </row>
    <row r="371" spans="1:4" x14ac:dyDescent="0.2">
      <c r="A371" s="3" t="s">
        <v>664</v>
      </c>
      <c r="B371" s="3" t="s">
        <v>665</v>
      </c>
      <c r="C371" t="s">
        <v>666</v>
      </c>
      <c r="D371" s="5">
        <v>1.2999999999999999E-2</v>
      </c>
    </row>
    <row r="372" spans="1:4" x14ac:dyDescent="0.2">
      <c r="A372" s="3" t="s">
        <v>664</v>
      </c>
      <c r="B372" s="3" t="s">
        <v>665</v>
      </c>
      <c r="C372" t="s">
        <v>667</v>
      </c>
      <c r="D372" s="5">
        <v>2.9000000000000001E-2</v>
      </c>
    </row>
    <row r="373" spans="1:4" x14ac:dyDescent="0.2">
      <c r="A373" s="3" t="s">
        <v>668</v>
      </c>
      <c r="B373" s="3" t="s">
        <v>669</v>
      </c>
      <c r="C373" t="s">
        <v>670</v>
      </c>
      <c r="D373" s="5">
        <v>1.6E-2</v>
      </c>
    </row>
    <row r="374" spans="1:4" x14ac:dyDescent="0.2">
      <c r="A374" s="3" t="s">
        <v>668</v>
      </c>
      <c r="B374" s="3" t="s">
        <v>669</v>
      </c>
      <c r="C374" t="s">
        <v>671</v>
      </c>
      <c r="D374" s="5">
        <v>1.6E-2</v>
      </c>
    </row>
    <row r="375" spans="1:4" x14ac:dyDescent="0.2">
      <c r="A375" s="3" t="s">
        <v>668</v>
      </c>
      <c r="B375" s="3" t="s">
        <v>669</v>
      </c>
      <c r="C375" t="s">
        <v>672</v>
      </c>
      <c r="D375" s="5">
        <v>0.06</v>
      </c>
    </row>
    <row r="376" spans="1:4" x14ac:dyDescent="0.2">
      <c r="A376" s="3" t="s">
        <v>668</v>
      </c>
      <c r="B376" s="3" t="s">
        <v>669</v>
      </c>
      <c r="C376" t="s">
        <v>673</v>
      </c>
      <c r="D376" s="5">
        <v>1.6E-2</v>
      </c>
    </row>
    <row r="377" spans="1:4" x14ac:dyDescent="0.2">
      <c r="A377" s="3" t="s">
        <v>668</v>
      </c>
      <c r="B377" s="3" t="s">
        <v>669</v>
      </c>
      <c r="C377" t="s">
        <v>674</v>
      </c>
      <c r="D377" s="5">
        <v>1.6E-2</v>
      </c>
    </row>
    <row r="378" spans="1:4" x14ac:dyDescent="0.2">
      <c r="A378" s="3" t="s">
        <v>99</v>
      </c>
      <c r="B378" s="3" t="s">
        <v>100</v>
      </c>
      <c r="C378" t="s">
        <v>675</v>
      </c>
      <c r="D378" s="5">
        <v>0.1105</v>
      </c>
    </row>
    <row r="379" spans="1:4" x14ac:dyDescent="0.2">
      <c r="A379" s="3" t="s">
        <v>99</v>
      </c>
      <c r="B379" s="3" t="s">
        <v>100</v>
      </c>
      <c r="C379" t="s">
        <v>676</v>
      </c>
      <c r="D379" s="5">
        <v>7.9000000000000001E-2</v>
      </c>
    </row>
    <row r="380" spans="1:4" x14ac:dyDescent="0.2">
      <c r="A380" s="3" t="s">
        <v>99</v>
      </c>
      <c r="B380" s="3" t="s">
        <v>100</v>
      </c>
      <c r="C380" t="s">
        <v>677</v>
      </c>
      <c r="D380" s="5">
        <v>7.9000000000000001E-2</v>
      </c>
    </row>
    <row r="381" spans="1:4" x14ac:dyDescent="0.2">
      <c r="A381" s="3" t="s">
        <v>99</v>
      </c>
      <c r="B381" s="3" t="s">
        <v>100</v>
      </c>
      <c r="C381" t="s">
        <v>678</v>
      </c>
      <c r="D381" s="5">
        <v>0.15167</v>
      </c>
    </row>
    <row r="382" spans="1:4" x14ac:dyDescent="0.2">
      <c r="A382" s="3" t="s">
        <v>99</v>
      </c>
      <c r="B382" s="3" t="s">
        <v>100</v>
      </c>
      <c r="C382" t="s">
        <v>679</v>
      </c>
      <c r="D382" s="5">
        <v>7.9000000000000001E-2</v>
      </c>
    </row>
    <row r="383" spans="1:4" x14ac:dyDescent="0.2">
      <c r="A383" s="3" t="s">
        <v>99</v>
      </c>
      <c r="B383" s="3" t="s">
        <v>100</v>
      </c>
      <c r="C383" t="s">
        <v>680</v>
      </c>
      <c r="D383" s="5">
        <v>0.05</v>
      </c>
    </row>
    <row r="384" spans="1:4" x14ac:dyDescent="0.2">
      <c r="A384" s="3" t="s">
        <v>681</v>
      </c>
      <c r="B384" s="3" t="s">
        <v>682</v>
      </c>
      <c r="C384" t="s">
        <v>683</v>
      </c>
      <c r="D384" s="5">
        <v>9.1999999999999998E-2</v>
      </c>
    </row>
    <row r="385" spans="1:4" x14ac:dyDescent="0.2">
      <c r="A385" s="3" t="s">
        <v>681</v>
      </c>
      <c r="B385" s="3" t="s">
        <v>682</v>
      </c>
      <c r="C385" t="s">
        <v>684</v>
      </c>
      <c r="D385" s="5">
        <v>9.1999999999999998E-2</v>
      </c>
    </row>
    <row r="386" spans="1:4" x14ac:dyDescent="0.2">
      <c r="A386" s="3" t="s">
        <v>685</v>
      </c>
      <c r="B386" s="3" t="s">
        <v>686</v>
      </c>
      <c r="C386" t="s">
        <v>687</v>
      </c>
      <c r="D386" s="5">
        <v>4.2999999999999997E-2</v>
      </c>
    </row>
    <row r="387" spans="1:4" x14ac:dyDescent="0.2">
      <c r="A387" s="3" t="s">
        <v>685</v>
      </c>
      <c r="B387" s="3" t="s">
        <v>686</v>
      </c>
      <c r="C387" t="s">
        <v>688</v>
      </c>
      <c r="D387" s="5">
        <v>0.02</v>
      </c>
    </row>
    <row r="388" spans="1:4" x14ac:dyDescent="0.2">
      <c r="A388" s="3" t="s">
        <v>685</v>
      </c>
      <c r="B388" s="3" t="s">
        <v>686</v>
      </c>
      <c r="C388" t="s">
        <v>689</v>
      </c>
      <c r="D388" s="5">
        <v>0.02</v>
      </c>
    </row>
    <row r="389" spans="1:4" x14ac:dyDescent="0.2">
      <c r="A389" s="3" t="s">
        <v>101</v>
      </c>
      <c r="B389" s="3" t="s">
        <v>102</v>
      </c>
      <c r="C389" t="s">
        <v>690</v>
      </c>
      <c r="D389" s="5">
        <v>5.8999999999999997E-2</v>
      </c>
    </row>
    <row r="390" spans="1:4" x14ac:dyDescent="0.2">
      <c r="A390" s="3" t="s">
        <v>101</v>
      </c>
      <c r="B390" s="3" t="s">
        <v>102</v>
      </c>
      <c r="C390" t="s">
        <v>691</v>
      </c>
      <c r="D390" s="5">
        <v>5.8999999999999997E-2</v>
      </c>
    </row>
    <row r="391" spans="1:4" x14ac:dyDescent="0.2">
      <c r="A391" s="3" t="s">
        <v>101</v>
      </c>
      <c r="B391" s="3" t="s">
        <v>102</v>
      </c>
      <c r="C391" t="s">
        <v>692</v>
      </c>
      <c r="D391" s="5">
        <v>5.8999999999999997E-2</v>
      </c>
    </row>
    <row r="392" spans="1:4" x14ac:dyDescent="0.2">
      <c r="A392" s="3" t="s">
        <v>101</v>
      </c>
      <c r="B392" s="3" t="s">
        <v>102</v>
      </c>
      <c r="C392" t="s">
        <v>693</v>
      </c>
      <c r="D392" s="5">
        <v>5.8999999999999997E-2</v>
      </c>
    </row>
    <row r="393" spans="1:4" x14ac:dyDescent="0.2">
      <c r="A393" s="3" t="s">
        <v>101</v>
      </c>
      <c r="B393" s="3" t="s">
        <v>102</v>
      </c>
      <c r="C393" t="s">
        <v>694</v>
      </c>
      <c r="D393" s="5">
        <v>5.8999999999999997E-2</v>
      </c>
    </row>
    <row r="394" spans="1:4" x14ac:dyDescent="0.2">
      <c r="A394" s="3" t="s">
        <v>695</v>
      </c>
      <c r="B394" s="3" t="s">
        <v>696</v>
      </c>
      <c r="C394" t="s">
        <v>697</v>
      </c>
      <c r="D394" s="5">
        <v>4.9829999999999999E-2</v>
      </c>
    </row>
    <row r="395" spans="1:4" x14ac:dyDescent="0.2">
      <c r="A395" s="3" t="s">
        <v>695</v>
      </c>
      <c r="B395" s="3" t="s">
        <v>696</v>
      </c>
      <c r="C395" t="s">
        <v>698</v>
      </c>
      <c r="D395" s="5">
        <v>4.9829999999999999E-2</v>
      </c>
    </row>
    <row r="396" spans="1:4" x14ac:dyDescent="0.2">
      <c r="A396" s="3" t="s">
        <v>695</v>
      </c>
      <c r="B396" s="3" t="s">
        <v>696</v>
      </c>
      <c r="C396" t="s">
        <v>699</v>
      </c>
      <c r="D396" s="5">
        <v>4.9829999999999999E-2</v>
      </c>
    </row>
    <row r="397" spans="1:4" x14ac:dyDescent="0.2">
      <c r="A397" s="3" t="s">
        <v>695</v>
      </c>
      <c r="B397" s="3" t="s">
        <v>696</v>
      </c>
      <c r="C397" t="s">
        <v>700</v>
      </c>
      <c r="D397" s="5">
        <v>4.9829999999999999E-2</v>
      </c>
    </row>
    <row r="398" spans="1:4" x14ac:dyDescent="0.2">
      <c r="A398" s="3" t="s">
        <v>701</v>
      </c>
      <c r="B398" s="3" t="s">
        <v>702</v>
      </c>
      <c r="C398" t="s">
        <v>703</v>
      </c>
      <c r="D398" s="5">
        <v>0.09</v>
      </c>
    </row>
    <row r="399" spans="1:4" x14ac:dyDescent="0.2">
      <c r="A399" s="3" t="s">
        <v>701</v>
      </c>
      <c r="B399" s="3" t="s">
        <v>702</v>
      </c>
      <c r="C399" t="s">
        <v>704</v>
      </c>
      <c r="D399" s="5">
        <v>5.0999999999999997E-2</v>
      </c>
    </row>
    <row r="400" spans="1:4" x14ac:dyDescent="0.2">
      <c r="A400" s="3" t="s">
        <v>705</v>
      </c>
      <c r="B400" s="3" t="s">
        <v>706</v>
      </c>
      <c r="C400" t="s">
        <v>707</v>
      </c>
      <c r="D400" s="5">
        <v>5.6329999999999998E-2</v>
      </c>
    </row>
    <row r="401" spans="1:4" x14ac:dyDescent="0.2">
      <c r="A401" s="3" t="s">
        <v>705</v>
      </c>
      <c r="B401" s="3" t="s">
        <v>706</v>
      </c>
      <c r="C401" t="s">
        <v>708</v>
      </c>
      <c r="D401" s="5">
        <v>0.15</v>
      </c>
    </row>
    <row r="402" spans="1:4" x14ac:dyDescent="0.2">
      <c r="A402" s="3" t="s">
        <v>705</v>
      </c>
      <c r="B402" s="3" t="s">
        <v>706</v>
      </c>
      <c r="C402" t="s">
        <v>709</v>
      </c>
      <c r="D402" s="5">
        <v>0.15</v>
      </c>
    </row>
    <row r="403" spans="1:4" x14ac:dyDescent="0.2">
      <c r="A403" s="3" t="s">
        <v>710</v>
      </c>
      <c r="B403" s="3" t="s">
        <v>711</v>
      </c>
      <c r="C403" t="s">
        <v>712</v>
      </c>
      <c r="D403" s="5">
        <v>4.7E-2</v>
      </c>
    </row>
    <row r="404" spans="1:4" x14ac:dyDescent="0.2">
      <c r="A404" s="3" t="s">
        <v>710</v>
      </c>
      <c r="B404" s="3" t="s">
        <v>711</v>
      </c>
      <c r="C404" t="s">
        <v>713</v>
      </c>
      <c r="D404" s="5">
        <v>0.05</v>
      </c>
    </row>
    <row r="405" spans="1:4" x14ac:dyDescent="0.2">
      <c r="A405" s="3" t="s">
        <v>710</v>
      </c>
      <c r="B405" s="3" t="s">
        <v>711</v>
      </c>
      <c r="C405" t="s">
        <v>714</v>
      </c>
      <c r="D405" s="5">
        <v>4.7E-2</v>
      </c>
    </row>
    <row r="406" spans="1:4" x14ac:dyDescent="0.2">
      <c r="A406" s="3" t="s">
        <v>103</v>
      </c>
      <c r="B406" s="3" t="s">
        <v>104</v>
      </c>
      <c r="C406" t="s">
        <v>715</v>
      </c>
      <c r="D406" s="5">
        <v>0.05</v>
      </c>
    </row>
    <row r="407" spans="1:4" x14ac:dyDescent="0.2">
      <c r="A407" s="3" t="s">
        <v>103</v>
      </c>
      <c r="B407" s="3" t="s">
        <v>104</v>
      </c>
      <c r="C407" t="s">
        <v>716</v>
      </c>
      <c r="D407" s="5">
        <v>0.06</v>
      </c>
    </row>
    <row r="408" spans="1:4" x14ac:dyDescent="0.2">
      <c r="A408" s="3" t="s">
        <v>103</v>
      </c>
      <c r="B408" s="3" t="s">
        <v>104</v>
      </c>
      <c r="C408" t="s">
        <v>717</v>
      </c>
      <c r="D408" s="5">
        <v>0.04</v>
      </c>
    </row>
    <row r="409" spans="1:4" x14ac:dyDescent="0.2">
      <c r="A409" s="3" t="s">
        <v>103</v>
      </c>
      <c r="B409" s="3" t="s">
        <v>104</v>
      </c>
      <c r="C409" t="s">
        <v>718</v>
      </c>
      <c r="D409" s="5">
        <v>0.04</v>
      </c>
    </row>
    <row r="410" spans="1:4" x14ac:dyDescent="0.2">
      <c r="A410" s="3" t="s">
        <v>103</v>
      </c>
      <c r="B410" s="3" t="s">
        <v>104</v>
      </c>
      <c r="C410" t="s">
        <v>719</v>
      </c>
      <c r="D410" s="5">
        <v>0.08</v>
      </c>
    </row>
    <row r="411" spans="1:4" x14ac:dyDescent="0.2">
      <c r="A411" s="3" t="s">
        <v>103</v>
      </c>
      <c r="B411" s="3" t="s">
        <v>104</v>
      </c>
      <c r="C411" t="s">
        <v>720</v>
      </c>
      <c r="D411" s="5">
        <v>6.2829999999999997E-2</v>
      </c>
    </row>
    <row r="412" spans="1:4" x14ac:dyDescent="0.2">
      <c r="A412" s="3" t="s">
        <v>103</v>
      </c>
      <c r="B412" s="3" t="s">
        <v>104</v>
      </c>
      <c r="C412" t="s">
        <v>721</v>
      </c>
      <c r="D412" s="5">
        <v>0.04</v>
      </c>
    </row>
    <row r="413" spans="1:4" x14ac:dyDescent="0.2">
      <c r="A413" s="3" t="s">
        <v>103</v>
      </c>
      <c r="B413" s="3" t="s">
        <v>104</v>
      </c>
      <c r="C413" t="s">
        <v>722</v>
      </c>
      <c r="D413" s="5">
        <v>0.04</v>
      </c>
    </row>
    <row r="414" spans="1:4" x14ac:dyDescent="0.2">
      <c r="A414" s="3" t="s">
        <v>103</v>
      </c>
      <c r="B414" s="3" t="s">
        <v>104</v>
      </c>
      <c r="C414" t="s">
        <v>723</v>
      </c>
      <c r="D414" s="5">
        <v>0.04</v>
      </c>
    </row>
    <row r="415" spans="1:4" x14ac:dyDescent="0.2">
      <c r="A415" s="3" t="s">
        <v>103</v>
      </c>
      <c r="B415" s="3" t="s">
        <v>104</v>
      </c>
      <c r="C415" t="s">
        <v>724</v>
      </c>
      <c r="D415" s="5">
        <v>4.9829999999999999E-2</v>
      </c>
    </row>
    <row r="416" spans="1:4" x14ac:dyDescent="0.2">
      <c r="A416" s="3" t="s">
        <v>103</v>
      </c>
      <c r="B416" s="3" t="s">
        <v>104</v>
      </c>
      <c r="C416" t="s">
        <v>725</v>
      </c>
      <c r="D416" s="5">
        <v>0.04</v>
      </c>
    </row>
    <row r="417" spans="1:4" x14ac:dyDescent="0.2">
      <c r="A417" s="3" t="s">
        <v>726</v>
      </c>
      <c r="B417" s="3" t="s">
        <v>727</v>
      </c>
      <c r="C417" t="s">
        <v>728</v>
      </c>
      <c r="D417" s="5">
        <v>5.0200000000000002E-2</v>
      </c>
    </row>
    <row r="418" spans="1:4" x14ac:dyDescent="0.2">
      <c r="A418" s="3" t="s">
        <v>726</v>
      </c>
      <c r="B418" s="3" t="s">
        <v>727</v>
      </c>
      <c r="C418" t="s">
        <v>729</v>
      </c>
      <c r="D418" s="5">
        <v>5.0200000000000002E-2</v>
      </c>
    </row>
    <row r="419" spans="1:4" x14ac:dyDescent="0.2">
      <c r="A419" s="3" t="s">
        <v>726</v>
      </c>
      <c r="B419" s="3" t="s">
        <v>727</v>
      </c>
      <c r="C419" t="s">
        <v>730</v>
      </c>
      <c r="D419" s="5">
        <v>5.0200000000000002E-2</v>
      </c>
    </row>
    <row r="420" spans="1:4" x14ac:dyDescent="0.2">
      <c r="A420" s="3" t="s">
        <v>726</v>
      </c>
      <c r="B420" s="3" t="s">
        <v>727</v>
      </c>
      <c r="C420" t="s">
        <v>731</v>
      </c>
      <c r="D420" s="5">
        <v>5.0200000000000002E-2</v>
      </c>
    </row>
    <row r="421" spans="1:4" x14ac:dyDescent="0.2">
      <c r="A421" s="3" t="s">
        <v>726</v>
      </c>
      <c r="B421" s="3" t="s">
        <v>727</v>
      </c>
      <c r="C421" t="s">
        <v>732</v>
      </c>
      <c r="D421" s="5">
        <v>5.0200000000000002E-2</v>
      </c>
    </row>
    <row r="422" spans="1:4" x14ac:dyDescent="0.2">
      <c r="A422" s="3" t="s">
        <v>105</v>
      </c>
      <c r="B422" s="3" t="s">
        <v>106</v>
      </c>
      <c r="C422" t="s">
        <v>733</v>
      </c>
      <c r="D422" s="5">
        <v>4.9399999999999999E-2</v>
      </c>
    </row>
    <row r="423" spans="1:4" x14ac:dyDescent="0.2">
      <c r="A423" s="3" t="s">
        <v>105</v>
      </c>
      <c r="B423" s="3" t="s">
        <v>106</v>
      </c>
      <c r="C423" t="s">
        <v>734</v>
      </c>
      <c r="D423" s="5">
        <v>4.9399999999999999E-2</v>
      </c>
    </row>
    <row r="424" spans="1:4" x14ac:dyDescent="0.2">
      <c r="A424" s="3" t="s">
        <v>105</v>
      </c>
      <c r="B424" s="3" t="s">
        <v>106</v>
      </c>
      <c r="C424" t="s">
        <v>735</v>
      </c>
      <c r="D424" s="5">
        <v>4.9399999999999999E-2</v>
      </c>
    </row>
    <row r="425" spans="1:4" x14ac:dyDescent="0.2">
      <c r="A425" s="3" t="s">
        <v>105</v>
      </c>
      <c r="B425" s="3" t="s">
        <v>106</v>
      </c>
      <c r="C425" t="s">
        <v>736</v>
      </c>
      <c r="D425" s="5">
        <v>4.9399999999999999E-2</v>
      </c>
    </row>
    <row r="426" spans="1:4" x14ac:dyDescent="0.2">
      <c r="A426" s="3" t="s">
        <v>737</v>
      </c>
      <c r="B426" s="3" t="s">
        <v>738</v>
      </c>
      <c r="C426" t="s">
        <v>739</v>
      </c>
      <c r="D426" s="5">
        <v>4.4999999999999998E-2</v>
      </c>
    </row>
    <row r="427" spans="1:4" x14ac:dyDescent="0.2">
      <c r="A427" s="3" t="s">
        <v>737</v>
      </c>
      <c r="B427" s="3" t="s">
        <v>738</v>
      </c>
      <c r="C427" t="s">
        <v>740</v>
      </c>
      <c r="D427" s="5">
        <v>4.9829999999999999E-2</v>
      </c>
    </row>
    <row r="428" spans="1:4" x14ac:dyDescent="0.2">
      <c r="A428" s="3" t="s">
        <v>737</v>
      </c>
      <c r="B428" s="3" t="s">
        <v>738</v>
      </c>
      <c r="C428" t="s">
        <v>741</v>
      </c>
      <c r="D428" s="5">
        <v>4.4999999999999998E-2</v>
      </c>
    </row>
    <row r="429" spans="1:4" x14ac:dyDescent="0.2">
      <c r="A429" s="3" t="s">
        <v>737</v>
      </c>
      <c r="B429" s="3" t="s">
        <v>738</v>
      </c>
      <c r="C429" t="s">
        <v>742</v>
      </c>
      <c r="D429" s="5">
        <v>4.4999999999999998E-2</v>
      </c>
    </row>
    <row r="430" spans="1:4" x14ac:dyDescent="0.2">
      <c r="A430" s="3" t="s">
        <v>107</v>
      </c>
      <c r="B430" s="3" t="s">
        <v>108</v>
      </c>
      <c r="C430" t="s">
        <v>743</v>
      </c>
      <c r="D430" s="5">
        <v>7.0000000000000007E-2</v>
      </c>
    </row>
    <row r="431" spans="1:4" x14ac:dyDescent="0.2">
      <c r="A431" s="3" t="s">
        <v>107</v>
      </c>
      <c r="B431" s="3" t="s">
        <v>108</v>
      </c>
      <c r="C431" t="s">
        <v>744</v>
      </c>
      <c r="D431" s="5">
        <v>9.0999999999999998E-2</v>
      </c>
    </row>
    <row r="432" spans="1:4" x14ac:dyDescent="0.2">
      <c r="A432" s="3" t="s">
        <v>107</v>
      </c>
      <c r="B432" s="3" t="s">
        <v>108</v>
      </c>
      <c r="C432" t="s">
        <v>745</v>
      </c>
      <c r="D432" s="5">
        <v>7.0000000000000007E-2</v>
      </c>
    </row>
    <row r="433" spans="1:4" x14ac:dyDescent="0.2">
      <c r="A433" s="3" t="s">
        <v>107</v>
      </c>
      <c r="B433" s="3" t="s">
        <v>108</v>
      </c>
      <c r="C433" t="s">
        <v>746</v>
      </c>
      <c r="D433" s="5">
        <v>0.09</v>
      </c>
    </row>
    <row r="434" spans="1:4" x14ac:dyDescent="0.2">
      <c r="A434" s="3" t="s">
        <v>107</v>
      </c>
      <c r="B434" s="3" t="s">
        <v>108</v>
      </c>
      <c r="C434" t="s">
        <v>747</v>
      </c>
      <c r="D434" s="5">
        <v>0.09</v>
      </c>
    </row>
    <row r="435" spans="1:4" x14ac:dyDescent="0.2">
      <c r="A435" s="3" t="s">
        <v>748</v>
      </c>
      <c r="B435" s="3" t="s">
        <v>749</v>
      </c>
      <c r="C435" t="s">
        <v>750</v>
      </c>
      <c r="D435" s="5">
        <v>0</v>
      </c>
    </row>
    <row r="436" spans="1:4" x14ac:dyDescent="0.2">
      <c r="A436" s="3" t="s">
        <v>109</v>
      </c>
      <c r="B436" s="3" t="s">
        <v>110</v>
      </c>
      <c r="C436" t="s">
        <v>751</v>
      </c>
      <c r="D436" s="5">
        <v>7.8E-2</v>
      </c>
    </row>
    <row r="437" spans="1:4" x14ac:dyDescent="0.2">
      <c r="A437" s="3" t="s">
        <v>109</v>
      </c>
      <c r="B437" s="3" t="s">
        <v>110</v>
      </c>
      <c r="C437" t="s">
        <v>752</v>
      </c>
      <c r="D437" s="5">
        <v>2.8799999999999999E-2</v>
      </c>
    </row>
    <row r="438" spans="1:4" x14ac:dyDescent="0.2">
      <c r="A438" s="3" t="s">
        <v>109</v>
      </c>
      <c r="B438" s="3" t="s">
        <v>110</v>
      </c>
      <c r="C438" t="s">
        <v>753</v>
      </c>
      <c r="D438" s="5">
        <v>2.8799999999999999E-2</v>
      </c>
    </row>
    <row r="439" spans="1:4" x14ac:dyDescent="0.2">
      <c r="A439" s="3" t="s">
        <v>109</v>
      </c>
      <c r="B439" s="3" t="s">
        <v>110</v>
      </c>
      <c r="C439" t="s">
        <v>754</v>
      </c>
      <c r="D439" s="5">
        <v>2.8799999999999999E-2</v>
      </c>
    </row>
    <row r="440" spans="1:4" x14ac:dyDescent="0.2">
      <c r="A440" s="3" t="s">
        <v>109</v>
      </c>
      <c r="B440" s="3" t="s">
        <v>110</v>
      </c>
      <c r="C440" t="s">
        <v>755</v>
      </c>
      <c r="D440" s="5">
        <v>7.1400000000000005E-2</v>
      </c>
    </row>
    <row r="441" spans="1:4" x14ac:dyDescent="0.2">
      <c r="A441" s="3" t="s">
        <v>109</v>
      </c>
      <c r="B441" s="3" t="s">
        <v>110</v>
      </c>
      <c r="C441" t="s">
        <v>756</v>
      </c>
      <c r="D441" s="5">
        <v>2.8799999999999999E-2</v>
      </c>
    </row>
    <row r="442" spans="1:4" x14ac:dyDescent="0.2">
      <c r="A442" s="3" t="s">
        <v>109</v>
      </c>
      <c r="B442" s="3" t="s">
        <v>110</v>
      </c>
      <c r="C442" t="s">
        <v>757</v>
      </c>
      <c r="D442" s="5">
        <v>2.8799999999999999E-2</v>
      </c>
    </row>
    <row r="443" spans="1:4" x14ac:dyDescent="0.2">
      <c r="A443" s="3" t="s">
        <v>109</v>
      </c>
      <c r="B443" s="3" t="s">
        <v>110</v>
      </c>
      <c r="C443" t="s">
        <v>758</v>
      </c>
      <c r="D443" s="5">
        <v>2.8799999999999999E-2</v>
      </c>
    </row>
    <row r="444" spans="1:4" x14ac:dyDescent="0.2">
      <c r="A444" s="3" t="s">
        <v>109</v>
      </c>
      <c r="B444" s="3" t="s">
        <v>110</v>
      </c>
      <c r="C444" t="s">
        <v>759</v>
      </c>
      <c r="D444" s="5">
        <v>7.1400000000000005E-2</v>
      </c>
    </row>
    <row r="445" spans="1:4" x14ac:dyDescent="0.2">
      <c r="A445" s="3" t="s">
        <v>109</v>
      </c>
      <c r="B445" s="3" t="s">
        <v>110</v>
      </c>
      <c r="C445" t="s">
        <v>760</v>
      </c>
      <c r="D445" s="5">
        <v>7.1400000000000005E-2</v>
      </c>
    </row>
    <row r="446" spans="1:4" x14ac:dyDescent="0.2">
      <c r="A446" s="3" t="s">
        <v>761</v>
      </c>
      <c r="B446" s="3" t="s">
        <v>762</v>
      </c>
      <c r="C446" t="s">
        <v>763</v>
      </c>
      <c r="D446" s="5">
        <v>7.0000000000000007E-2</v>
      </c>
    </row>
    <row r="447" spans="1:4" x14ac:dyDescent="0.2">
      <c r="A447" s="3" t="s">
        <v>761</v>
      </c>
      <c r="B447" s="3" t="s">
        <v>762</v>
      </c>
      <c r="C447" t="s">
        <v>764</v>
      </c>
      <c r="D447" s="5">
        <v>7.0000000000000007E-2</v>
      </c>
    </row>
    <row r="448" spans="1:4" x14ac:dyDescent="0.2">
      <c r="A448" s="3" t="s">
        <v>761</v>
      </c>
      <c r="B448" s="3" t="s">
        <v>762</v>
      </c>
      <c r="C448" t="s">
        <v>765</v>
      </c>
      <c r="D448" s="5">
        <v>7.0000000000000007E-2</v>
      </c>
    </row>
    <row r="449" spans="1:4" x14ac:dyDescent="0.2">
      <c r="A449" s="3" t="s">
        <v>761</v>
      </c>
      <c r="B449" s="3" t="s">
        <v>762</v>
      </c>
      <c r="C449" t="s">
        <v>766</v>
      </c>
      <c r="D449" s="5">
        <v>7.0000000000000007E-2</v>
      </c>
    </row>
    <row r="450" spans="1:4" x14ac:dyDescent="0.2">
      <c r="A450" s="3" t="s">
        <v>761</v>
      </c>
      <c r="B450" s="3" t="s">
        <v>762</v>
      </c>
      <c r="C450" t="s">
        <v>767</v>
      </c>
      <c r="D450" s="5">
        <v>7.0000000000000007E-2</v>
      </c>
    </row>
    <row r="451" spans="1:4" x14ac:dyDescent="0.2">
      <c r="A451" s="3" t="s">
        <v>761</v>
      </c>
      <c r="B451" s="3" t="s">
        <v>762</v>
      </c>
      <c r="C451" t="s">
        <v>768</v>
      </c>
      <c r="D451" s="5">
        <v>7.0000000000000007E-2</v>
      </c>
    </row>
    <row r="452" spans="1:4" x14ac:dyDescent="0.2">
      <c r="A452" s="3" t="s">
        <v>761</v>
      </c>
      <c r="B452" s="3" t="s">
        <v>762</v>
      </c>
      <c r="C452" t="s">
        <v>769</v>
      </c>
      <c r="D452" s="5">
        <v>7.0000000000000007E-2</v>
      </c>
    </row>
    <row r="453" spans="1:4" x14ac:dyDescent="0.2">
      <c r="A453" s="3" t="s">
        <v>761</v>
      </c>
      <c r="B453" s="3" t="s">
        <v>762</v>
      </c>
      <c r="C453" t="s">
        <v>770</v>
      </c>
      <c r="D453" s="5">
        <v>7.0000000000000007E-2</v>
      </c>
    </row>
    <row r="454" spans="1:4" x14ac:dyDescent="0.2">
      <c r="A454" s="3" t="s">
        <v>111</v>
      </c>
      <c r="B454" s="3" t="s">
        <v>112</v>
      </c>
      <c r="C454" t="s">
        <v>771</v>
      </c>
      <c r="D454" s="5">
        <v>2.3E-2</v>
      </c>
    </row>
    <row r="455" spans="1:4" x14ac:dyDescent="0.2">
      <c r="A455" s="3" t="s">
        <v>111</v>
      </c>
      <c r="B455" s="3" t="s">
        <v>112</v>
      </c>
      <c r="C455" t="s">
        <v>772</v>
      </c>
      <c r="D455" s="5">
        <v>2.3E-2</v>
      </c>
    </row>
    <row r="456" spans="1:4" x14ac:dyDescent="0.2">
      <c r="A456" s="3" t="s">
        <v>111</v>
      </c>
      <c r="B456" s="3" t="s">
        <v>112</v>
      </c>
      <c r="C456" t="s">
        <v>773</v>
      </c>
      <c r="D456" s="5">
        <v>2.3E-2</v>
      </c>
    </row>
    <row r="457" spans="1:4" x14ac:dyDescent="0.2">
      <c r="A457" s="3" t="s">
        <v>111</v>
      </c>
      <c r="B457" s="3" t="s">
        <v>112</v>
      </c>
      <c r="C457" t="s">
        <v>774</v>
      </c>
      <c r="D457" s="5">
        <v>2.3E-2</v>
      </c>
    </row>
    <row r="458" spans="1:4" x14ac:dyDescent="0.2">
      <c r="A458" s="3" t="s">
        <v>111</v>
      </c>
      <c r="B458" s="3" t="s">
        <v>112</v>
      </c>
      <c r="C458" t="s">
        <v>775</v>
      </c>
      <c r="D458" s="5">
        <v>2.3E-2</v>
      </c>
    </row>
    <row r="459" spans="1:4" x14ac:dyDescent="0.2">
      <c r="A459" s="3" t="s">
        <v>111</v>
      </c>
      <c r="B459" s="3" t="s">
        <v>112</v>
      </c>
      <c r="C459" t="s">
        <v>776</v>
      </c>
      <c r="D459" s="5">
        <v>2.3E-2</v>
      </c>
    </row>
    <row r="460" spans="1:4" x14ac:dyDescent="0.2">
      <c r="A460" s="3" t="s">
        <v>111</v>
      </c>
      <c r="B460" s="3" t="s">
        <v>112</v>
      </c>
      <c r="C460" t="s">
        <v>777</v>
      </c>
      <c r="D460" s="5">
        <v>2.3E-2</v>
      </c>
    </row>
    <row r="461" spans="1:4" x14ac:dyDescent="0.2">
      <c r="A461" s="3" t="s">
        <v>111</v>
      </c>
      <c r="B461" s="3" t="s">
        <v>112</v>
      </c>
      <c r="C461" t="s">
        <v>778</v>
      </c>
      <c r="D461" s="5">
        <v>2.3E-2</v>
      </c>
    </row>
    <row r="462" spans="1:4" x14ac:dyDescent="0.2">
      <c r="A462" s="3" t="s">
        <v>113</v>
      </c>
      <c r="B462" s="3" t="s">
        <v>114</v>
      </c>
      <c r="C462" t="s">
        <v>779</v>
      </c>
      <c r="D462" s="5">
        <v>0.01</v>
      </c>
    </row>
    <row r="463" spans="1:4" x14ac:dyDescent="0.2">
      <c r="A463" s="3" t="s">
        <v>113</v>
      </c>
      <c r="B463" s="3" t="s">
        <v>114</v>
      </c>
      <c r="C463" t="s">
        <v>780</v>
      </c>
      <c r="D463" s="5">
        <v>0.01</v>
      </c>
    </row>
    <row r="464" spans="1:4" x14ac:dyDescent="0.2">
      <c r="A464" s="3" t="s">
        <v>113</v>
      </c>
      <c r="B464" s="3" t="s">
        <v>114</v>
      </c>
      <c r="C464" t="s">
        <v>781</v>
      </c>
      <c r="D464" s="5">
        <v>0.01</v>
      </c>
    </row>
    <row r="465" spans="1:4" x14ac:dyDescent="0.2">
      <c r="A465" s="3" t="s">
        <v>113</v>
      </c>
      <c r="B465" s="3" t="s">
        <v>114</v>
      </c>
      <c r="C465" t="s">
        <v>782</v>
      </c>
      <c r="D465" s="5">
        <v>0.01</v>
      </c>
    </row>
    <row r="466" spans="1:4" x14ac:dyDescent="0.2">
      <c r="A466" s="3" t="s">
        <v>113</v>
      </c>
      <c r="B466" s="3" t="s">
        <v>114</v>
      </c>
      <c r="C466" t="s">
        <v>783</v>
      </c>
      <c r="D466" s="5">
        <v>0.01</v>
      </c>
    </row>
    <row r="467" spans="1:4" x14ac:dyDescent="0.2">
      <c r="A467" s="3" t="s">
        <v>113</v>
      </c>
      <c r="B467" s="3" t="s">
        <v>114</v>
      </c>
      <c r="C467" t="s">
        <v>784</v>
      </c>
      <c r="D467" s="5">
        <v>0.01</v>
      </c>
    </row>
    <row r="468" spans="1:4" x14ac:dyDescent="0.2">
      <c r="A468" s="3" t="s">
        <v>113</v>
      </c>
      <c r="B468" s="3" t="s">
        <v>114</v>
      </c>
      <c r="C468" t="s">
        <v>785</v>
      </c>
      <c r="D468" s="5">
        <v>0.01</v>
      </c>
    </row>
    <row r="469" spans="1:4" x14ac:dyDescent="0.2">
      <c r="A469" s="3" t="s">
        <v>113</v>
      </c>
      <c r="B469" s="3" t="s">
        <v>114</v>
      </c>
      <c r="C469" t="s">
        <v>786</v>
      </c>
      <c r="D469" s="5">
        <v>0.01</v>
      </c>
    </row>
    <row r="470" spans="1:4" x14ac:dyDescent="0.2">
      <c r="A470" s="3" t="s">
        <v>113</v>
      </c>
      <c r="B470" s="3" t="s">
        <v>114</v>
      </c>
      <c r="C470" t="s">
        <v>787</v>
      </c>
      <c r="D470" s="5">
        <v>0.01</v>
      </c>
    </row>
    <row r="471" spans="1:4" x14ac:dyDescent="0.2">
      <c r="A471" s="3" t="s">
        <v>113</v>
      </c>
      <c r="B471" s="3" t="s">
        <v>114</v>
      </c>
      <c r="C471" t="s">
        <v>788</v>
      </c>
      <c r="D471" s="5">
        <v>0.01</v>
      </c>
    </row>
    <row r="472" spans="1:4" x14ac:dyDescent="0.2">
      <c r="A472" s="3" t="s">
        <v>113</v>
      </c>
      <c r="B472" s="3" t="s">
        <v>114</v>
      </c>
      <c r="C472" t="s">
        <v>789</v>
      </c>
      <c r="D472" s="5">
        <v>0.01</v>
      </c>
    </row>
    <row r="473" spans="1:4" x14ac:dyDescent="0.2">
      <c r="A473" s="3" t="s">
        <v>113</v>
      </c>
      <c r="B473" s="3" t="s">
        <v>114</v>
      </c>
      <c r="C473" t="s">
        <v>790</v>
      </c>
      <c r="D473" s="5">
        <v>0.01</v>
      </c>
    </row>
    <row r="474" spans="1:4" x14ac:dyDescent="0.2">
      <c r="A474" s="3" t="s">
        <v>113</v>
      </c>
      <c r="B474" s="3" t="s">
        <v>114</v>
      </c>
      <c r="C474" t="s">
        <v>791</v>
      </c>
      <c r="D474" s="5">
        <v>0.01</v>
      </c>
    </row>
    <row r="475" spans="1:4" x14ac:dyDescent="0.2">
      <c r="A475" s="3" t="s">
        <v>113</v>
      </c>
      <c r="B475" s="3" t="s">
        <v>114</v>
      </c>
      <c r="C475" t="s">
        <v>792</v>
      </c>
      <c r="D475" s="5">
        <v>0.01</v>
      </c>
    </row>
    <row r="476" spans="1:4" x14ac:dyDescent="0.2">
      <c r="A476" s="3" t="s">
        <v>113</v>
      </c>
      <c r="B476" s="3" t="s">
        <v>114</v>
      </c>
      <c r="C476" t="s">
        <v>793</v>
      </c>
      <c r="D476" s="5">
        <v>0.01</v>
      </c>
    </row>
    <row r="477" spans="1:4" x14ac:dyDescent="0.2">
      <c r="A477" s="3" t="s">
        <v>113</v>
      </c>
      <c r="B477" s="3" t="s">
        <v>114</v>
      </c>
      <c r="C477" t="s">
        <v>794</v>
      </c>
      <c r="D477" s="5">
        <v>0.01</v>
      </c>
    </row>
    <row r="478" spans="1:4" x14ac:dyDescent="0.2">
      <c r="A478" s="3" t="s">
        <v>113</v>
      </c>
      <c r="B478" s="3" t="s">
        <v>114</v>
      </c>
      <c r="C478" t="s">
        <v>795</v>
      </c>
      <c r="D478" s="5">
        <v>0.01</v>
      </c>
    </row>
    <row r="479" spans="1:4" x14ac:dyDescent="0.2">
      <c r="A479" s="3" t="s">
        <v>796</v>
      </c>
      <c r="B479" s="3" t="s">
        <v>797</v>
      </c>
      <c r="C479" t="s">
        <v>798</v>
      </c>
      <c r="D479" s="5">
        <v>8.6669999999999997E-2</v>
      </c>
    </row>
    <row r="480" spans="1:4" x14ac:dyDescent="0.2">
      <c r="A480" s="3" t="s">
        <v>796</v>
      </c>
      <c r="B480" s="3" t="s">
        <v>797</v>
      </c>
      <c r="C480" t="s">
        <v>799</v>
      </c>
      <c r="D480" s="5">
        <v>0.05</v>
      </c>
    </row>
    <row r="481" spans="1:4" x14ac:dyDescent="0.2">
      <c r="A481" s="3" t="s">
        <v>796</v>
      </c>
      <c r="B481" s="3" t="s">
        <v>797</v>
      </c>
      <c r="C481" t="s">
        <v>800</v>
      </c>
      <c r="D481" s="5">
        <v>7.0000000000000007E-2</v>
      </c>
    </row>
    <row r="482" spans="1:4" x14ac:dyDescent="0.2">
      <c r="A482" s="3" t="s">
        <v>796</v>
      </c>
      <c r="B482" s="3" t="s">
        <v>797</v>
      </c>
      <c r="C482" t="s">
        <v>801</v>
      </c>
      <c r="D482" s="5">
        <v>7.0000000000000007E-2</v>
      </c>
    </row>
    <row r="483" spans="1:4" x14ac:dyDescent="0.2">
      <c r="A483" s="3" t="s">
        <v>796</v>
      </c>
      <c r="B483" s="3" t="s">
        <v>797</v>
      </c>
      <c r="C483" t="s">
        <v>802</v>
      </c>
      <c r="D483" s="5">
        <v>7.0000000000000007E-2</v>
      </c>
    </row>
    <row r="484" spans="1:4" x14ac:dyDescent="0.2">
      <c r="A484" s="3" t="s">
        <v>796</v>
      </c>
      <c r="B484" s="3" t="s">
        <v>797</v>
      </c>
      <c r="C484" t="s">
        <v>803</v>
      </c>
      <c r="D484" s="5">
        <v>0.10833</v>
      </c>
    </row>
    <row r="485" spans="1:4" x14ac:dyDescent="0.2">
      <c r="A485" s="3" t="s">
        <v>796</v>
      </c>
      <c r="B485" s="3" t="s">
        <v>797</v>
      </c>
      <c r="C485" t="s">
        <v>804</v>
      </c>
      <c r="D485" s="5">
        <v>7.0000000000000007E-2</v>
      </c>
    </row>
    <row r="486" spans="1:4" x14ac:dyDescent="0.2">
      <c r="A486" s="3" t="s">
        <v>796</v>
      </c>
      <c r="B486" s="3" t="s">
        <v>797</v>
      </c>
      <c r="C486" t="s">
        <v>805</v>
      </c>
      <c r="D486" s="5">
        <v>7.0000000000000007E-2</v>
      </c>
    </row>
    <row r="487" spans="1:4" x14ac:dyDescent="0.2">
      <c r="A487" s="3" t="s">
        <v>796</v>
      </c>
      <c r="B487" s="3" t="s">
        <v>797</v>
      </c>
      <c r="C487" t="s">
        <v>806</v>
      </c>
      <c r="D487" s="5">
        <v>3.1E-2</v>
      </c>
    </row>
    <row r="488" spans="1:4" x14ac:dyDescent="0.2">
      <c r="A488" s="3" t="s">
        <v>807</v>
      </c>
      <c r="B488" s="3" t="s">
        <v>808</v>
      </c>
      <c r="C488" t="s">
        <v>809</v>
      </c>
      <c r="D488" s="5">
        <v>4.6929999999999999E-2</v>
      </c>
    </row>
    <row r="489" spans="1:4" x14ac:dyDescent="0.2">
      <c r="A489" s="3" t="s">
        <v>807</v>
      </c>
      <c r="B489" s="3" t="s">
        <v>808</v>
      </c>
      <c r="C489" t="s">
        <v>810</v>
      </c>
      <c r="D489" s="5">
        <v>4.1169999999999998E-2</v>
      </c>
    </row>
    <row r="490" spans="1:4" x14ac:dyDescent="0.2">
      <c r="A490" s="3" t="s">
        <v>807</v>
      </c>
      <c r="B490" s="3" t="s">
        <v>808</v>
      </c>
      <c r="C490" t="s">
        <v>811</v>
      </c>
      <c r="D490" s="5">
        <v>3.5999999999999997E-2</v>
      </c>
    </row>
    <row r="491" spans="1:4" x14ac:dyDescent="0.2">
      <c r="A491" s="3" t="s">
        <v>807</v>
      </c>
      <c r="B491" s="3" t="s">
        <v>808</v>
      </c>
      <c r="C491" t="s">
        <v>812</v>
      </c>
      <c r="D491" s="5">
        <v>3.5999999999999997E-2</v>
      </c>
    </row>
    <row r="492" spans="1:4" x14ac:dyDescent="0.2">
      <c r="A492" s="3" t="s">
        <v>807</v>
      </c>
      <c r="B492" s="3" t="s">
        <v>808</v>
      </c>
      <c r="C492" t="s">
        <v>813</v>
      </c>
      <c r="D492" s="5">
        <v>4.333E-2</v>
      </c>
    </row>
    <row r="493" spans="1:4" x14ac:dyDescent="0.2">
      <c r="A493" s="3" t="s">
        <v>807</v>
      </c>
      <c r="B493" s="3" t="s">
        <v>808</v>
      </c>
      <c r="C493" t="s">
        <v>814</v>
      </c>
      <c r="D493" s="5">
        <v>3.5999999999999997E-2</v>
      </c>
    </row>
    <row r="494" spans="1:4" x14ac:dyDescent="0.2">
      <c r="A494" s="3" t="s">
        <v>807</v>
      </c>
      <c r="B494" s="3" t="s">
        <v>808</v>
      </c>
      <c r="C494" t="s">
        <v>815</v>
      </c>
      <c r="D494" s="5">
        <v>4.333E-2</v>
      </c>
    </row>
    <row r="495" spans="1:4" x14ac:dyDescent="0.2">
      <c r="A495" s="3" t="s">
        <v>115</v>
      </c>
      <c r="B495" s="3" t="s">
        <v>116</v>
      </c>
      <c r="C495" t="s">
        <v>816</v>
      </c>
      <c r="D495" s="5">
        <v>2.8170000000000001E-2</v>
      </c>
    </row>
    <row r="496" spans="1:4" x14ac:dyDescent="0.2">
      <c r="A496" s="3" t="s">
        <v>115</v>
      </c>
      <c r="B496" s="3" t="s">
        <v>116</v>
      </c>
      <c r="C496" t="s">
        <v>817</v>
      </c>
      <c r="D496" s="5">
        <v>2.7E-2</v>
      </c>
    </row>
    <row r="497" spans="1:4" x14ac:dyDescent="0.2">
      <c r="A497" s="3" t="s">
        <v>115</v>
      </c>
      <c r="B497" s="3" t="s">
        <v>116</v>
      </c>
      <c r="C497" t="s">
        <v>818</v>
      </c>
      <c r="D497" s="5">
        <v>2.8000000000000001E-2</v>
      </c>
    </row>
    <row r="498" spans="1:4" x14ac:dyDescent="0.2">
      <c r="A498" s="3" t="s">
        <v>115</v>
      </c>
      <c r="B498" s="3" t="s">
        <v>116</v>
      </c>
      <c r="C498" t="s">
        <v>819</v>
      </c>
      <c r="D498" s="5">
        <v>2.7E-2</v>
      </c>
    </row>
    <row r="499" spans="1:4" x14ac:dyDescent="0.2">
      <c r="A499" s="3" t="s">
        <v>115</v>
      </c>
      <c r="B499" s="3" t="s">
        <v>116</v>
      </c>
      <c r="C499" t="s">
        <v>820</v>
      </c>
      <c r="D499" s="5">
        <v>2.7E-2</v>
      </c>
    </row>
    <row r="500" spans="1:4" x14ac:dyDescent="0.2">
      <c r="A500" s="3" t="s">
        <v>115</v>
      </c>
      <c r="B500" s="3" t="s">
        <v>116</v>
      </c>
      <c r="C500" t="s">
        <v>821</v>
      </c>
      <c r="D500" s="5">
        <v>2.7E-2</v>
      </c>
    </row>
    <row r="501" spans="1:4" x14ac:dyDescent="0.2">
      <c r="A501" s="3" t="s">
        <v>115</v>
      </c>
      <c r="B501" s="3" t="s">
        <v>116</v>
      </c>
      <c r="C501" t="s">
        <v>822</v>
      </c>
      <c r="D501" s="5">
        <v>2.7E-2</v>
      </c>
    </row>
    <row r="502" spans="1:4" x14ac:dyDescent="0.2">
      <c r="A502" s="3" t="s">
        <v>823</v>
      </c>
      <c r="B502" s="3" t="s">
        <v>824</v>
      </c>
      <c r="C502" t="s">
        <v>825</v>
      </c>
      <c r="D502" s="5">
        <v>8.8300000000000003E-2</v>
      </c>
    </row>
    <row r="503" spans="1:4" x14ac:dyDescent="0.2">
      <c r="A503" s="3" t="s">
        <v>823</v>
      </c>
      <c r="B503" s="3" t="s">
        <v>824</v>
      </c>
      <c r="C503" t="s">
        <v>826</v>
      </c>
      <c r="D503" s="5">
        <v>8.8300000000000003E-2</v>
      </c>
    </row>
    <row r="504" spans="1:4" x14ac:dyDescent="0.2">
      <c r="A504" s="3" t="s">
        <v>823</v>
      </c>
      <c r="B504" s="3" t="s">
        <v>824</v>
      </c>
      <c r="C504" t="s">
        <v>827</v>
      </c>
      <c r="D504" s="5">
        <v>8.8300000000000003E-2</v>
      </c>
    </row>
    <row r="505" spans="1:4" x14ac:dyDescent="0.2">
      <c r="A505" s="3" t="s">
        <v>823</v>
      </c>
      <c r="B505" s="3" t="s">
        <v>824</v>
      </c>
      <c r="C505" t="s">
        <v>828</v>
      </c>
      <c r="D505" s="5">
        <v>8.8300000000000003E-2</v>
      </c>
    </row>
    <row r="506" spans="1:4" x14ac:dyDescent="0.2">
      <c r="A506" s="3" t="s">
        <v>823</v>
      </c>
      <c r="B506" s="3" t="s">
        <v>824</v>
      </c>
      <c r="C506" t="s">
        <v>829</v>
      </c>
      <c r="D506" s="5">
        <v>8.8300000000000003E-2</v>
      </c>
    </row>
    <row r="507" spans="1:4" x14ac:dyDescent="0.2">
      <c r="A507" s="3" t="s">
        <v>823</v>
      </c>
      <c r="B507" s="3" t="s">
        <v>824</v>
      </c>
      <c r="C507" t="s">
        <v>830</v>
      </c>
      <c r="D507" s="5">
        <v>8.8300000000000003E-2</v>
      </c>
    </row>
    <row r="508" spans="1:4" x14ac:dyDescent="0.2">
      <c r="A508" s="3" t="s">
        <v>823</v>
      </c>
      <c r="B508" s="3" t="s">
        <v>824</v>
      </c>
      <c r="C508" t="s">
        <v>831</v>
      </c>
      <c r="D508" s="5">
        <v>8.8300000000000003E-2</v>
      </c>
    </row>
    <row r="509" spans="1:4" x14ac:dyDescent="0.2">
      <c r="A509" s="3" t="s">
        <v>823</v>
      </c>
      <c r="B509" s="3" t="s">
        <v>824</v>
      </c>
      <c r="C509" t="s">
        <v>832</v>
      </c>
      <c r="D509" s="5">
        <v>8.8300000000000003E-2</v>
      </c>
    </row>
    <row r="510" spans="1:4" x14ac:dyDescent="0.2">
      <c r="A510" s="3" t="s">
        <v>823</v>
      </c>
      <c r="B510" s="3" t="s">
        <v>824</v>
      </c>
      <c r="C510" t="s">
        <v>833</v>
      </c>
      <c r="D510" s="5">
        <v>8.8300000000000003E-2</v>
      </c>
    </row>
    <row r="511" spans="1:4" x14ac:dyDescent="0.2">
      <c r="A511" s="3" t="s">
        <v>823</v>
      </c>
      <c r="B511" s="3" t="s">
        <v>824</v>
      </c>
      <c r="C511" t="s">
        <v>834</v>
      </c>
      <c r="D511" s="5">
        <v>8.8300000000000003E-2</v>
      </c>
    </row>
    <row r="512" spans="1:4" x14ac:dyDescent="0.2">
      <c r="A512" s="3" t="s">
        <v>823</v>
      </c>
      <c r="B512" s="3" t="s">
        <v>824</v>
      </c>
      <c r="C512" t="s">
        <v>835</v>
      </c>
      <c r="D512" s="5">
        <v>8.8300000000000003E-2</v>
      </c>
    </row>
    <row r="513" spans="1:4" x14ac:dyDescent="0.2">
      <c r="A513" s="3" t="s">
        <v>823</v>
      </c>
      <c r="B513" s="3" t="s">
        <v>824</v>
      </c>
      <c r="C513" t="s">
        <v>836</v>
      </c>
      <c r="D513" s="5">
        <v>8.8300000000000003E-2</v>
      </c>
    </row>
    <row r="514" spans="1:4" x14ac:dyDescent="0.2">
      <c r="A514" s="3" t="s">
        <v>823</v>
      </c>
      <c r="B514" s="3" t="s">
        <v>824</v>
      </c>
      <c r="C514" t="s">
        <v>837</v>
      </c>
      <c r="D514" s="5">
        <v>8.8300000000000003E-2</v>
      </c>
    </row>
    <row r="515" spans="1:4" x14ac:dyDescent="0.2">
      <c r="A515" s="3" t="s">
        <v>823</v>
      </c>
      <c r="B515" s="3" t="s">
        <v>824</v>
      </c>
      <c r="C515" t="s">
        <v>838</v>
      </c>
      <c r="D515" s="5">
        <v>8.8300000000000003E-2</v>
      </c>
    </row>
    <row r="516" spans="1:4" x14ac:dyDescent="0.2">
      <c r="A516" s="3" t="s">
        <v>839</v>
      </c>
      <c r="B516" s="3" t="s">
        <v>840</v>
      </c>
      <c r="C516" t="s">
        <v>841</v>
      </c>
      <c r="D516" s="5">
        <v>3.9E-2</v>
      </c>
    </row>
    <row r="517" spans="1:4" x14ac:dyDescent="0.2">
      <c r="A517" s="3" t="s">
        <v>117</v>
      </c>
      <c r="B517" s="3" t="s">
        <v>118</v>
      </c>
      <c r="C517" t="s">
        <v>842</v>
      </c>
      <c r="D517" s="5">
        <v>5.11E-2</v>
      </c>
    </row>
    <row r="518" spans="1:4" x14ac:dyDescent="0.2">
      <c r="A518" s="3" t="s">
        <v>117</v>
      </c>
      <c r="B518" s="3" t="s">
        <v>118</v>
      </c>
      <c r="C518" t="s">
        <v>843</v>
      </c>
      <c r="D518" s="5">
        <v>5.11E-2</v>
      </c>
    </row>
    <row r="519" spans="1:4" x14ac:dyDescent="0.2">
      <c r="A519" s="3" t="s">
        <v>117</v>
      </c>
      <c r="B519" s="3" t="s">
        <v>118</v>
      </c>
      <c r="C519" t="s">
        <v>844</v>
      </c>
      <c r="D519" s="5">
        <v>5.11E-2</v>
      </c>
    </row>
    <row r="520" spans="1:4" x14ac:dyDescent="0.2">
      <c r="A520" s="3" t="s">
        <v>845</v>
      </c>
      <c r="B520" s="3" t="s">
        <v>846</v>
      </c>
      <c r="C520" t="s">
        <v>847</v>
      </c>
      <c r="D520" s="5">
        <v>0.1095</v>
      </c>
    </row>
    <row r="521" spans="1:4" x14ac:dyDescent="0.2">
      <c r="A521" s="3" t="s">
        <v>845</v>
      </c>
      <c r="B521" s="3" t="s">
        <v>846</v>
      </c>
      <c r="C521" t="s">
        <v>848</v>
      </c>
      <c r="D521" s="5">
        <v>0.1095</v>
      </c>
    </row>
    <row r="522" spans="1:4" x14ac:dyDescent="0.2">
      <c r="A522" s="3" t="s">
        <v>845</v>
      </c>
      <c r="B522" s="3" t="s">
        <v>846</v>
      </c>
      <c r="C522" t="s">
        <v>849</v>
      </c>
      <c r="D522" s="5">
        <v>0.1095</v>
      </c>
    </row>
    <row r="523" spans="1:4" x14ac:dyDescent="0.2">
      <c r="A523" s="3" t="s">
        <v>845</v>
      </c>
      <c r="B523" s="3" t="s">
        <v>846</v>
      </c>
      <c r="C523" t="s">
        <v>850</v>
      </c>
      <c r="D523" s="5">
        <v>0.09</v>
      </c>
    </row>
    <row r="524" spans="1:4" x14ac:dyDescent="0.2">
      <c r="A524" s="3" t="s">
        <v>845</v>
      </c>
      <c r="B524" s="3" t="s">
        <v>846</v>
      </c>
      <c r="C524" t="s">
        <v>851</v>
      </c>
      <c r="D524" s="5">
        <v>0.1095</v>
      </c>
    </row>
    <row r="525" spans="1:4" x14ac:dyDescent="0.2">
      <c r="A525" s="3" t="s">
        <v>119</v>
      </c>
      <c r="B525" s="3" t="s">
        <v>120</v>
      </c>
      <c r="C525" t="s">
        <v>852</v>
      </c>
      <c r="D525" s="5">
        <v>0.08</v>
      </c>
    </row>
    <row r="526" spans="1:4" x14ac:dyDescent="0.2">
      <c r="A526" s="3" t="s">
        <v>119</v>
      </c>
      <c r="B526" s="3" t="s">
        <v>120</v>
      </c>
      <c r="C526" t="s">
        <v>853</v>
      </c>
      <c r="D526" s="5">
        <v>0.08</v>
      </c>
    </row>
    <row r="527" spans="1:4" x14ac:dyDescent="0.2">
      <c r="A527" s="3" t="s">
        <v>119</v>
      </c>
      <c r="B527" s="3" t="s">
        <v>120</v>
      </c>
      <c r="C527" t="s">
        <v>854</v>
      </c>
      <c r="D527" s="5">
        <v>0.08</v>
      </c>
    </row>
    <row r="528" spans="1:4" x14ac:dyDescent="0.2">
      <c r="A528" s="3" t="s">
        <v>119</v>
      </c>
      <c r="B528" s="3" t="s">
        <v>120</v>
      </c>
      <c r="C528" t="s">
        <v>855</v>
      </c>
      <c r="D528" s="5">
        <v>0.08</v>
      </c>
    </row>
    <row r="529" spans="1:4" x14ac:dyDescent="0.2">
      <c r="A529" s="3" t="s">
        <v>119</v>
      </c>
      <c r="B529" s="3" t="s">
        <v>120</v>
      </c>
      <c r="C529" t="s">
        <v>856</v>
      </c>
      <c r="D529" s="5">
        <v>0.08</v>
      </c>
    </row>
    <row r="530" spans="1:4" x14ac:dyDescent="0.2">
      <c r="A530" s="3" t="s">
        <v>121</v>
      </c>
      <c r="B530" s="3" t="s">
        <v>122</v>
      </c>
      <c r="C530" t="s">
        <v>857</v>
      </c>
      <c r="D530" s="5">
        <v>6.5000000000000002E-2</v>
      </c>
    </row>
    <row r="531" spans="1:4" x14ac:dyDescent="0.2">
      <c r="A531" s="3" t="s">
        <v>121</v>
      </c>
      <c r="B531" s="3" t="s">
        <v>122</v>
      </c>
      <c r="C531" t="s">
        <v>858</v>
      </c>
      <c r="D531" s="5">
        <v>4.9829999999999999E-2</v>
      </c>
    </row>
    <row r="532" spans="1:4" x14ac:dyDescent="0.2">
      <c r="A532" s="3" t="s">
        <v>121</v>
      </c>
      <c r="B532" s="3" t="s">
        <v>122</v>
      </c>
      <c r="C532" t="s">
        <v>859</v>
      </c>
      <c r="D532" s="5">
        <v>4.9829999999999999E-2</v>
      </c>
    </row>
    <row r="533" spans="1:4" x14ac:dyDescent="0.2">
      <c r="A533" s="3" t="s">
        <v>121</v>
      </c>
      <c r="B533" s="3" t="s">
        <v>122</v>
      </c>
      <c r="C533" t="s">
        <v>860</v>
      </c>
      <c r="D533" s="5">
        <v>6.5000000000000002E-2</v>
      </c>
    </row>
    <row r="534" spans="1:4" x14ac:dyDescent="0.2">
      <c r="A534" s="3" t="s">
        <v>121</v>
      </c>
      <c r="B534" s="3" t="s">
        <v>122</v>
      </c>
      <c r="C534" t="s">
        <v>861</v>
      </c>
      <c r="D534" s="5">
        <v>4.9829999999999999E-2</v>
      </c>
    </row>
    <row r="535" spans="1:4" x14ac:dyDescent="0.2">
      <c r="A535" s="3" t="s">
        <v>862</v>
      </c>
      <c r="B535" s="3" t="s">
        <v>863</v>
      </c>
      <c r="C535" t="s">
        <v>864</v>
      </c>
      <c r="D535" s="5">
        <v>9.9500000000000005E-2</v>
      </c>
    </row>
    <row r="536" spans="1:4" x14ac:dyDescent="0.2">
      <c r="A536" s="3" t="s">
        <v>862</v>
      </c>
      <c r="B536" s="3" t="s">
        <v>863</v>
      </c>
      <c r="C536" t="s">
        <v>865</v>
      </c>
      <c r="D536" s="5">
        <v>9.9500000000000005E-2</v>
      </c>
    </row>
    <row r="537" spans="1:4" x14ac:dyDescent="0.2">
      <c r="A537" s="3" t="s">
        <v>862</v>
      </c>
      <c r="B537" s="3" t="s">
        <v>863</v>
      </c>
      <c r="C537" t="s">
        <v>866</v>
      </c>
      <c r="D537" s="5">
        <v>9.9500000000000005E-2</v>
      </c>
    </row>
    <row r="538" spans="1:4" x14ac:dyDescent="0.2">
      <c r="A538" s="3" t="s">
        <v>862</v>
      </c>
      <c r="B538" s="3" t="s">
        <v>863</v>
      </c>
      <c r="C538" t="s">
        <v>867</v>
      </c>
      <c r="D538" s="5">
        <v>9.9500000000000005E-2</v>
      </c>
    </row>
    <row r="539" spans="1:4" x14ac:dyDescent="0.2">
      <c r="A539" s="3" t="s">
        <v>868</v>
      </c>
      <c r="B539" s="3" t="s">
        <v>869</v>
      </c>
      <c r="C539" t="s">
        <v>870</v>
      </c>
      <c r="D539" s="5">
        <v>4.3999999999999997E-2</v>
      </c>
    </row>
    <row r="540" spans="1:4" x14ac:dyDescent="0.2">
      <c r="A540" s="3" t="s">
        <v>868</v>
      </c>
      <c r="B540" s="3" t="s">
        <v>869</v>
      </c>
      <c r="C540" t="s">
        <v>871</v>
      </c>
      <c r="D540" s="5">
        <v>5.0999999999999997E-2</v>
      </c>
    </row>
    <row r="541" spans="1:4" x14ac:dyDescent="0.2">
      <c r="A541" s="3" t="s">
        <v>868</v>
      </c>
      <c r="B541" s="3" t="s">
        <v>869</v>
      </c>
      <c r="C541" t="s">
        <v>872</v>
      </c>
      <c r="D541" s="5">
        <v>7.0000000000000007E-2</v>
      </c>
    </row>
    <row r="542" spans="1:4" x14ac:dyDescent="0.2">
      <c r="A542" s="3" t="s">
        <v>868</v>
      </c>
      <c r="B542" s="3" t="s">
        <v>869</v>
      </c>
      <c r="C542" t="s">
        <v>873</v>
      </c>
      <c r="D542" s="5">
        <v>0.06</v>
      </c>
    </row>
    <row r="543" spans="1:4" x14ac:dyDescent="0.2">
      <c r="A543" s="3" t="s">
        <v>868</v>
      </c>
      <c r="B543" s="3" t="s">
        <v>869</v>
      </c>
      <c r="C543" t="s">
        <v>874</v>
      </c>
      <c r="D543" s="5">
        <v>4.3999999999999997E-2</v>
      </c>
    </row>
    <row r="544" spans="1:4" x14ac:dyDescent="0.2">
      <c r="A544" s="3" t="s">
        <v>868</v>
      </c>
      <c r="B544" s="3" t="s">
        <v>869</v>
      </c>
      <c r="C544" t="s">
        <v>875</v>
      </c>
      <c r="D544" s="5">
        <v>4.3999999999999997E-2</v>
      </c>
    </row>
    <row r="545" spans="1:4" x14ac:dyDescent="0.2">
      <c r="A545" s="3" t="s">
        <v>868</v>
      </c>
      <c r="B545" s="3" t="s">
        <v>869</v>
      </c>
      <c r="C545" t="s">
        <v>876</v>
      </c>
      <c r="D545" s="5">
        <v>4.3999999999999997E-2</v>
      </c>
    </row>
    <row r="546" spans="1:4" x14ac:dyDescent="0.2">
      <c r="A546" s="3" t="s">
        <v>868</v>
      </c>
      <c r="B546" s="3" t="s">
        <v>869</v>
      </c>
      <c r="C546" t="s">
        <v>877</v>
      </c>
      <c r="D546" s="5">
        <v>0.11</v>
      </c>
    </row>
    <row r="547" spans="1:4" x14ac:dyDescent="0.2">
      <c r="A547" s="3" t="s">
        <v>868</v>
      </c>
      <c r="B547" s="3" t="s">
        <v>869</v>
      </c>
      <c r="C547" t="s">
        <v>878</v>
      </c>
      <c r="D547" s="5">
        <v>7.0000000000000007E-2</v>
      </c>
    </row>
    <row r="548" spans="1:4" x14ac:dyDescent="0.2">
      <c r="A548" s="3" t="s">
        <v>868</v>
      </c>
      <c r="B548" s="3" t="s">
        <v>869</v>
      </c>
      <c r="C548" t="s">
        <v>879</v>
      </c>
      <c r="D548" s="5">
        <v>4.3999999999999997E-2</v>
      </c>
    </row>
    <row r="549" spans="1:4" x14ac:dyDescent="0.2">
      <c r="A549" s="3" t="s">
        <v>868</v>
      </c>
      <c r="B549" s="3" t="s">
        <v>869</v>
      </c>
      <c r="C549" t="s">
        <v>880</v>
      </c>
      <c r="D549" s="5">
        <v>4.3999999999999997E-2</v>
      </c>
    </row>
    <row r="550" spans="1:4" x14ac:dyDescent="0.2">
      <c r="A550" s="3" t="s">
        <v>881</v>
      </c>
      <c r="B550" s="3" t="s">
        <v>882</v>
      </c>
      <c r="C550" t="s">
        <v>883</v>
      </c>
      <c r="D550" s="5">
        <v>0.08</v>
      </c>
    </row>
    <row r="551" spans="1:4" x14ac:dyDescent="0.2">
      <c r="A551" s="3" t="s">
        <v>881</v>
      </c>
      <c r="B551" s="3" t="s">
        <v>882</v>
      </c>
      <c r="C551" t="s">
        <v>884</v>
      </c>
      <c r="D551" s="5">
        <v>0.08</v>
      </c>
    </row>
    <row r="552" spans="1:4" x14ac:dyDescent="0.2">
      <c r="A552" s="3" t="s">
        <v>885</v>
      </c>
      <c r="B552" s="3" t="s">
        <v>886</v>
      </c>
      <c r="C552" t="s">
        <v>887</v>
      </c>
      <c r="D552" s="5">
        <v>0.03</v>
      </c>
    </row>
    <row r="553" spans="1:4" x14ac:dyDescent="0.2">
      <c r="A553" s="3" t="s">
        <v>885</v>
      </c>
      <c r="B553" s="3" t="s">
        <v>886</v>
      </c>
      <c r="C553" t="s">
        <v>888</v>
      </c>
      <c r="D553" s="5">
        <v>0.03</v>
      </c>
    </row>
    <row r="554" spans="1:4" x14ac:dyDescent="0.2">
      <c r="A554" s="3" t="s">
        <v>889</v>
      </c>
      <c r="B554" s="3" t="s">
        <v>890</v>
      </c>
      <c r="C554" t="s">
        <v>891</v>
      </c>
      <c r="D554" s="5">
        <v>0.09</v>
      </c>
    </row>
    <row r="555" spans="1:4" x14ac:dyDescent="0.2">
      <c r="A555" s="3" t="s">
        <v>889</v>
      </c>
      <c r="B555" s="3" t="s">
        <v>890</v>
      </c>
      <c r="C555" t="s">
        <v>892</v>
      </c>
      <c r="D555" s="5">
        <v>5.5E-2</v>
      </c>
    </row>
    <row r="556" spans="1:4" x14ac:dyDescent="0.2">
      <c r="A556" s="3" t="s">
        <v>889</v>
      </c>
      <c r="B556" s="3" t="s">
        <v>890</v>
      </c>
      <c r="C556" t="s">
        <v>893</v>
      </c>
      <c r="D556" s="5">
        <v>5.5E-2</v>
      </c>
    </row>
    <row r="557" spans="1:4" x14ac:dyDescent="0.2">
      <c r="A557" s="3" t="s">
        <v>889</v>
      </c>
      <c r="B557" s="3" t="s">
        <v>890</v>
      </c>
      <c r="C557" t="s">
        <v>894</v>
      </c>
      <c r="D557" s="5">
        <v>5.5E-2</v>
      </c>
    </row>
    <row r="558" spans="1:4" x14ac:dyDescent="0.2">
      <c r="A558" s="3" t="s">
        <v>123</v>
      </c>
      <c r="B558" s="3" t="s">
        <v>124</v>
      </c>
      <c r="C558" t="s">
        <v>895</v>
      </c>
      <c r="D558" s="5">
        <v>4.7E-2</v>
      </c>
    </row>
    <row r="559" spans="1:4" x14ac:dyDescent="0.2">
      <c r="A559" s="3" t="s">
        <v>123</v>
      </c>
      <c r="B559" s="3" t="s">
        <v>124</v>
      </c>
      <c r="C559" t="s">
        <v>896</v>
      </c>
      <c r="D559" s="5">
        <v>4.7E-2</v>
      </c>
    </row>
    <row r="560" spans="1:4" x14ac:dyDescent="0.2">
      <c r="A560" s="3" t="s">
        <v>123</v>
      </c>
      <c r="B560" s="3" t="s">
        <v>124</v>
      </c>
      <c r="C560" t="s">
        <v>897</v>
      </c>
      <c r="D560" s="5">
        <v>4.7E-2</v>
      </c>
    </row>
    <row r="561" spans="1:4" x14ac:dyDescent="0.2">
      <c r="A561" s="3" t="s">
        <v>123</v>
      </c>
      <c r="B561" s="3" t="s">
        <v>124</v>
      </c>
      <c r="C561" t="s">
        <v>898</v>
      </c>
      <c r="D561" s="5">
        <v>4.7E-2</v>
      </c>
    </row>
    <row r="562" spans="1:4" x14ac:dyDescent="0.2">
      <c r="A562" s="3" t="s">
        <v>123</v>
      </c>
      <c r="B562" s="3" t="s">
        <v>124</v>
      </c>
      <c r="C562" t="s">
        <v>899</v>
      </c>
      <c r="D562" s="5">
        <v>4.7E-2</v>
      </c>
    </row>
    <row r="563" spans="1:4" x14ac:dyDescent="0.2">
      <c r="A563" s="3" t="s">
        <v>123</v>
      </c>
      <c r="B563" s="3" t="s">
        <v>124</v>
      </c>
      <c r="C563" t="s">
        <v>900</v>
      </c>
      <c r="D563" s="5">
        <v>4.7E-2</v>
      </c>
    </row>
    <row r="564" spans="1:4" x14ac:dyDescent="0.2">
      <c r="A564" s="3" t="s">
        <v>901</v>
      </c>
      <c r="B564" s="3" t="s">
        <v>902</v>
      </c>
      <c r="C564" t="s">
        <v>903</v>
      </c>
      <c r="D564" s="5">
        <v>0.05</v>
      </c>
    </row>
    <row r="565" spans="1:4" x14ac:dyDescent="0.2">
      <c r="A565" s="3" t="s">
        <v>901</v>
      </c>
      <c r="B565" s="3" t="s">
        <v>902</v>
      </c>
      <c r="C565" t="s">
        <v>904</v>
      </c>
      <c r="D565" s="5">
        <v>0.05</v>
      </c>
    </row>
    <row r="566" spans="1:4" x14ac:dyDescent="0.2">
      <c r="A566" s="3" t="s">
        <v>901</v>
      </c>
      <c r="B566" s="3" t="s">
        <v>902</v>
      </c>
      <c r="C566" t="s">
        <v>905</v>
      </c>
      <c r="D566" s="5">
        <v>0.05</v>
      </c>
    </row>
    <row r="567" spans="1:4" x14ac:dyDescent="0.2">
      <c r="A567" s="3" t="s">
        <v>901</v>
      </c>
      <c r="B567" s="3" t="s">
        <v>902</v>
      </c>
      <c r="C567" t="s">
        <v>906</v>
      </c>
      <c r="D567" s="5">
        <v>0.05</v>
      </c>
    </row>
    <row r="568" spans="1:4" x14ac:dyDescent="0.2">
      <c r="A568" s="3" t="s">
        <v>125</v>
      </c>
      <c r="B568" s="3" t="s">
        <v>126</v>
      </c>
      <c r="C568" t="s">
        <v>907</v>
      </c>
      <c r="D568" s="5">
        <v>4.9829999999999999E-2</v>
      </c>
    </row>
    <row r="569" spans="1:4" x14ac:dyDescent="0.2">
      <c r="A569" s="3" t="s">
        <v>125</v>
      </c>
      <c r="B569" s="3" t="s">
        <v>126</v>
      </c>
      <c r="C569" t="s">
        <v>908</v>
      </c>
      <c r="D569" s="5">
        <v>4.9000000000000002E-2</v>
      </c>
    </row>
    <row r="570" spans="1:4" x14ac:dyDescent="0.2">
      <c r="A570" s="3" t="s">
        <v>125</v>
      </c>
      <c r="B570" s="3" t="s">
        <v>126</v>
      </c>
      <c r="C570" t="s">
        <v>909</v>
      </c>
      <c r="D570" s="5">
        <v>4.9000000000000002E-2</v>
      </c>
    </row>
    <row r="571" spans="1:4" x14ac:dyDescent="0.2">
      <c r="A571" s="3" t="s">
        <v>910</v>
      </c>
      <c r="B571" s="3" t="s">
        <v>911</v>
      </c>
      <c r="C571" t="s">
        <v>912</v>
      </c>
      <c r="D571" s="5">
        <v>0.115</v>
      </c>
    </row>
    <row r="572" spans="1:4" x14ac:dyDescent="0.2">
      <c r="A572" s="3" t="s">
        <v>910</v>
      </c>
      <c r="B572" s="3" t="s">
        <v>911</v>
      </c>
      <c r="C572" t="s">
        <v>913</v>
      </c>
      <c r="D572" s="5">
        <v>0.115</v>
      </c>
    </row>
    <row r="573" spans="1:4" x14ac:dyDescent="0.2">
      <c r="A573" s="3" t="s">
        <v>910</v>
      </c>
      <c r="B573" s="3" t="s">
        <v>911</v>
      </c>
      <c r="C573" t="s">
        <v>914</v>
      </c>
      <c r="D573" s="5">
        <v>0.115</v>
      </c>
    </row>
    <row r="574" spans="1:4" x14ac:dyDescent="0.2">
      <c r="A574" s="3" t="s">
        <v>910</v>
      </c>
      <c r="B574" s="3" t="s">
        <v>911</v>
      </c>
      <c r="C574" t="s">
        <v>915</v>
      </c>
      <c r="D574" s="5">
        <v>0.115</v>
      </c>
    </row>
    <row r="575" spans="1:4" x14ac:dyDescent="0.2">
      <c r="A575" s="3" t="s">
        <v>910</v>
      </c>
      <c r="B575" s="3" t="s">
        <v>911</v>
      </c>
      <c r="C575" t="s">
        <v>916</v>
      </c>
      <c r="D575" s="5">
        <v>0.115</v>
      </c>
    </row>
    <row r="576" spans="1:4" x14ac:dyDescent="0.2">
      <c r="A576" s="3" t="s">
        <v>910</v>
      </c>
      <c r="B576" s="3" t="s">
        <v>911</v>
      </c>
      <c r="C576" t="s">
        <v>917</v>
      </c>
      <c r="D576" s="5">
        <v>0.115</v>
      </c>
    </row>
    <row r="577" spans="1:4" x14ac:dyDescent="0.2">
      <c r="A577" s="3" t="s">
        <v>918</v>
      </c>
      <c r="B577" s="3" t="s">
        <v>919</v>
      </c>
      <c r="C577" t="s">
        <v>920</v>
      </c>
      <c r="D577" s="5">
        <v>0.04</v>
      </c>
    </row>
    <row r="578" spans="1:4" x14ac:dyDescent="0.2">
      <c r="A578" s="3" t="s">
        <v>918</v>
      </c>
      <c r="B578" s="3" t="s">
        <v>919</v>
      </c>
      <c r="C578" t="s">
        <v>921</v>
      </c>
      <c r="D578" s="5">
        <v>0.05</v>
      </c>
    </row>
    <row r="579" spans="1:4" x14ac:dyDescent="0.2">
      <c r="A579" s="3" t="s">
        <v>918</v>
      </c>
      <c r="B579" s="3" t="s">
        <v>919</v>
      </c>
      <c r="C579" t="s">
        <v>922</v>
      </c>
      <c r="D579" s="5">
        <v>3.6999999999999998E-2</v>
      </c>
    </row>
    <row r="580" spans="1:4" x14ac:dyDescent="0.2">
      <c r="A580" s="3" t="s">
        <v>918</v>
      </c>
      <c r="B580" s="3" t="s">
        <v>919</v>
      </c>
      <c r="C580" t="s">
        <v>923</v>
      </c>
      <c r="D580" s="5">
        <v>0.04</v>
      </c>
    </row>
    <row r="581" spans="1:4" x14ac:dyDescent="0.2">
      <c r="A581" s="3" t="s">
        <v>918</v>
      </c>
      <c r="B581" s="3" t="s">
        <v>919</v>
      </c>
      <c r="C581" t="s">
        <v>924</v>
      </c>
      <c r="D581" s="5">
        <v>0.08</v>
      </c>
    </row>
    <row r="582" spans="1:4" x14ac:dyDescent="0.2">
      <c r="A582" s="3" t="s">
        <v>925</v>
      </c>
      <c r="B582" s="3" t="s">
        <v>926</v>
      </c>
      <c r="C582" t="s">
        <v>927</v>
      </c>
      <c r="D582" s="5">
        <v>4.5999999999999999E-2</v>
      </c>
    </row>
    <row r="583" spans="1:4" x14ac:dyDescent="0.2">
      <c r="A583" s="3" t="s">
        <v>925</v>
      </c>
      <c r="B583" s="3" t="s">
        <v>926</v>
      </c>
      <c r="C583" t="s">
        <v>928</v>
      </c>
      <c r="D583" s="5">
        <v>4.5999999999999999E-2</v>
      </c>
    </row>
    <row r="584" spans="1:4" x14ac:dyDescent="0.2">
      <c r="A584" s="3" t="s">
        <v>925</v>
      </c>
      <c r="B584" s="3" t="s">
        <v>926</v>
      </c>
      <c r="C584" t="s">
        <v>929</v>
      </c>
      <c r="D584" s="5">
        <v>4.5999999999999999E-2</v>
      </c>
    </row>
    <row r="585" spans="1:4" x14ac:dyDescent="0.2">
      <c r="A585" s="3" t="s">
        <v>930</v>
      </c>
      <c r="B585" s="3" t="s">
        <v>931</v>
      </c>
      <c r="C585" t="s">
        <v>932</v>
      </c>
      <c r="D585" s="5">
        <v>5.0999999999999997E-2</v>
      </c>
    </row>
    <row r="586" spans="1:4" x14ac:dyDescent="0.2">
      <c r="A586" s="3" t="s">
        <v>930</v>
      </c>
      <c r="B586" s="3" t="s">
        <v>931</v>
      </c>
      <c r="C586" t="s">
        <v>933</v>
      </c>
      <c r="D586" s="5">
        <v>5.0999999999999997E-2</v>
      </c>
    </row>
    <row r="587" spans="1:4" x14ac:dyDescent="0.2">
      <c r="A587" s="3" t="s">
        <v>930</v>
      </c>
      <c r="B587" s="3" t="s">
        <v>931</v>
      </c>
      <c r="C587" t="s">
        <v>934</v>
      </c>
      <c r="D587" s="5">
        <v>5.0999999999999997E-2</v>
      </c>
    </row>
    <row r="588" spans="1:4" x14ac:dyDescent="0.2">
      <c r="A588" s="3" t="s">
        <v>935</v>
      </c>
      <c r="B588" s="3" t="s">
        <v>936</v>
      </c>
      <c r="C588" t="s">
        <v>937</v>
      </c>
      <c r="D588" s="5">
        <v>3.0329999999999999E-2</v>
      </c>
    </row>
    <row r="589" spans="1:4" x14ac:dyDescent="0.2">
      <c r="A589" s="3" t="s">
        <v>935</v>
      </c>
      <c r="B589" s="3" t="s">
        <v>936</v>
      </c>
      <c r="C589" t="s">
        <v>938</v>
      </c>
      <c r="D589" s="5">
        <v>3.0329999999999999E-2</v>
      </c>
    </row>
    <row r="590" spans="1:4" x14ac:dyDescent="0.2">
      <c r="A590" s="3" t="s">
        <v>935</v>
      </c>
      <c r="B590" s="3" t="s">
        <v>936</v>
      </c>
      <c r="C590" t="s">
        <v>939</v>
      </c>
      <c r="D590" s="5">
        <v>3.0329999999999999E-2</v>
      </c>
    </row>
    <row r="591" spans="1:4" x14ac:dyDescent="0.2">
      <c r="A591" s="3" t="s">
        <v>935</v>
      </c>
      <c r="B591" s="3" t="s">
        <v>936</v>
      </c>
      <c r="C591" t="s">
        <v>940</v>
      </c>
      <c r="D591" s="5">
        <v>3.0329999999999999E-2</v>
      </c>
    </row>
    <row r="592" spans="1:4" x14ac:dyDescent="0.2">
      <c r="A592" s="3" t="s">
        <v>935</v>
      </c>
      <c r="B592" s="3" t="s">
        <v>936</v>
      </c>
      <c r="C592" t="s">
        <v>941</v>
      </c>
      <c r="D592" s="5">
        <v>3.0329999999999999E-2</v>
      </c>
    </row>
    <row r="593" spans="1:4" x14ac:dyDescent="0.2">
      <c r="A593" s="3" t="s">
        <v>942</v>
      </c>
      <c r="B593" s="3" t="s">
        <v>943</v>
      </c>
      <c r="C593" t="s">
        <v>944</v>
      </c>
      <c r="D593" s="5">
        <v>9.9500000000000005E-2</v>
      </c>
    </row>
    <row r="594" spans="1:4" x14ac:dyDescent="0.2">
      <c r="A594" s="3" t="s">
        <v>942</v>
      </c>
      <c r="B594" s="3" t="s">
        <v>943</v>
      </c>
      <c r="C594" t="s">
        <v>945</v>
      </c>
      <c r="D594" s="5">
        <v>6.5000000000000002E-2</v>
      </c>
    </row>
    <row r="595" spans="1:4" x14ac:dyDescent="0.2">
      <c r="A595" s="3" t="s">
        <v>942</v>
      </c>
      <c r="B595" s="3" t="s">
        <v>943</v>
      </c>
      <c r="C595" t="s">
        <v>946</v>
      </c>
      <c r="D595" s="5">
        <v>9.9500000000000005E-2</v>
      </c>
    </row>
    <row r="596" spans="1:4" x14ac:dyDescent="0.2">
      <c r="A596" s="3" t="s">
        <v>942</v>
      </c>
      <c r="B596" s="3" t="s">
        <v>943</v>
      </c>
      <c r="C596" t="s">
        <v>947</v>
      </c>
      <c r="D596" s="5">
        <v>6.5000000000000002E-2</v>
      </c>
    </row>
    <row r="597" spans="1:4" x14ac:dyDescent="0.2">
      <c r="A597" s="3" t="s">
        <v>942</v>
      </c>
      <c r="B597" s="3" t="s">
        <v>943</v>
      </c>
      <c r="C597" t="s">
        <v>948</v>
      </c>
      <c r="D597" s="5">
        <v>9.9500000000000005E-2</v>
      </c>
    </row>
    <row r="598" spans="1:4" x14ac:dyDescent="0.2">
      <c r="A598" s="3" t="s">
        <v>942</v>
      </c>
      <c r="B598" s="3" t="s">
        <v>943</v>
      </c>
      <c r="C598" t="s">
        <v>949</v>
      </c>
      <c r="D598" s="5">
        <v>0.06</v>
      </c>
    </row>
    <row r="599" spans="1:4" x14ac:dyDescent="0.2">
      <c r="A599" s="3" t="s">
        <v>950</v>
      </c>
      <c r="B599" s="3" t="s">
        <v>951</v>
      </c>
      <c r="C599" t="s">
        <v>952</v>
      </c>
      <c r="D599" s="5">
        <v>7.0000000000000007E-2</v>
      </c>
    </row>
    <row r="600" spans="1:4" x14ac:dyDescent="0.2">
      <c r="A600" s="3" t="s">
        <v>950</v>
      </c>
      <c r="B600" s="3" t="s">
        <v>951</v>
      </c>
      <c r="C600" t="s">
        <v>953</v>
      </c>
      <c r="D600" s="5">
        <v>7.0000000000000007E-2</v>
      </c>
    </row>
    <row r="601" spans="1:4" x14ac:dyDescent="0.2">
      <c r="A601" s="3" t="s">
        <v>950</v>
      </c>
      <c r="B601" s="3" t="s">
        <v>951</v>
      </c>
      <c r="C601" t="s">
        <v>954</v>
      </c>
      <c r="D601" s="5">
        <v>7.0000000000000007E-2</v>
      </c>
    </row>
    <row r="602" spans="1:4" x14ac:dyDescent="0.2">
      <c r="A602" s="3" t="s">
        <v>950</v>
      </c>
      <c r="B602" s="3" t="s">
        <v>951</v>
      </c>
      <c r="C602" t="s">
        <v>955</v>
      </c>
      <c r="D602" s="5">
        <v>7.0000000000000007E-2</v>
      </c>
    </row>
    <row r="603" spans="1:4" x14ac:dyDescent="0.2">
      <c r="A603" s="3" t="s">
        <v>950</v>
      </c>
      <c r="B603" s="3" t="s">
        <v>951</v>
      </c>
      <c r="C603" t="s">
        <v>956</v>
      </c>
      <c r="D603" s="5">
        <v>7.0000000000000007E-2</v>
      </c>
    </row>
    <row r="604" spans="1:4" x14ac:dyDescent="0.2">
      <c r="A604" s="3" t="s">
        <v>957</v>
      </c>
      <c r="B604" s="3" t="s">
        <v>958</v>
      </c>
      <c r="C604" t="s">
        <v>959</v>
      </c>
      <c r="D604" s="5">
        <v>8.2000000000000003E-2</v>
      </c>
    </row>
    <row r="605" spans="1:4" x14ac:dyDescent="0.2">
      <c r="A605" s="3" t="s">
        <v>957</v>
      </c>
      <c r="B605" s="3" t="s">
        <v>958</v>
      </c>
      <c r="C605" t="s">
        <v>960</v>
      </c>
      <c r="D605" s="5">
        <v>9.7500000000000003E-2</v>
      </c>
    </row>
    <row r="606" spans="1:4" x14ac:dyDescent="0.2">
      <c r="A606" s="3" t="s">
        <v>957</v>
      </c>
      <c r="B606" s="3" t="s">
        <v>958</v>
      </c>
      <c r="C606" t="s">
        <v>961</v>
      </c>
      <c r="D606" s="5">
        <v>8.2000000000000003E-2</v>
      </c>
    </row>
    <row r="607" spans="1:4" x14ac:dyDescent="0.2">
      <c r="A607" s="3" t="s">
        <v>127</v>
      </c>
      <c r="B607" s="3" t="s">
        <v>128</v>
      </c>
      <c r="C607" t="s">
        <v>962</v>
      </c>
      <c r="D607" s="5">
        <v>4.1000000000000002E-2</v>
      </c>
    </row>
    <row r="608" spans="1:4" x14ac:dyDescent="0.2">
      <c r="A608" s="3" t="s">
        <v>127</v>
      </c>
      <c r="B608" s="3" t="s">
        <v>128</v>
      </c>
      <c r="C608" t="s">
        <v>963</v>
      </c>
      <c r="D608" s="5">
        <v>0.01</v>
      </c>
    </row>
    <row r="609" spans="1:4" x14ac:dyDescent="0.2">
      <c r="A609" s="3" t="s">
        <v>127</v>
      </c>
      <c r="B609" s="3" t="s">
        <v>128</v>
      </c>
      <c r="C609" t="s">
        <v>964</v>
      </c>
      <c r="D609" s="5">
        <v>0.01</v>
      </c>
    </row>
    <row r="610" spans="1:4" x14ac:dyDescent="0.2">
      <c r="A610" s="3" t="s">
        <v>127</v>
      </c>
      <c r="B610" s="3" t="s">
        <v>128</v>
      </c>
      <c r="C610" t="s">
        <v>965</v>
      </c>
      <c r="D610" s="5">
        <v>4.1000000000000002E-2</v>
      </c>
    </row>
    <row r="611" spans="1:4" x14ac:dyDescent="0.2">
      <c r="A611" s="3" t="s">
        <v>127</v>
      </c>
      <c r="B611" s="3" t="s">
        <v>128</v>
      </c>
      <c r="C611" t="s">
        <v>966</v>
      </c>
      <c r="D611" s="5">
        <v>4.1000000000000002E-2</v>
      </c>
    </row>
    <row r="612" spans="1:4" x14ac:dyDescent="0.2">
      <c r="A612" s="3" t="s">
        <v>127</v>
      </c>
      <c r="B612" s="3" t="s">
        <v>128</v>
      </c>
      <c r="C612" t="s">
        <v>967</v>
      </c>
      <c r="D612" s="5">
        <v>4.1000000000000002E-2</v>
      </c>
    </row>
    <row r="613" spans="1:4" x14ac:dyDescent="0.2">
      <c r="A613" s="3" t="s">
        <v>129</v>
      </c>
      <c r="B613" s="3" t="s">
        <v>130</v>
      </c>
      <c r="C613" t="s">
        <v>968</v>
      </c>
      <c r="D613" s="5">
        <v>5.8000000000000003E-2</v>
      </c>
    </row>
    <row r="614" spans="1:4" x14ac:dyDescent="0.2">
      <c r="A614" s="3" t="s">
        <v>129</v>
      </c>
      <c r="B614" s="3" t="s">
        <v>130</v>
      </c>
      <c r="C614" t="s">
        <v>969</v>
      </c>
      <c r="D614" s="5">
        <v>5.8000000000000003E-2</v>
      </c>
    </row>
    <row r="615" spans="1:4" x14ac:dyDescent="0.2">
      <c r="A615" s="3" t="s">
        <v>129</v>
      </c>
      <c r="B615" s="3" t="s">
        <v>130</v>
      </c>
      <c r="C615" t="s">
        <v>970</v>
      </c>
      <c r="D615" s="5">
        <v>5.8000000000000003E-2</v>
      </c>
    </row>
    <row r="616" spans="1:4" x14ac:dyDescent="0.2">
      <c r="A616" s="3" t="s">
        <v>129</v>
      </c>
      <c r="B616" s="3" t="s">
        <v>130</v>
      </c>
      <c r="C616" t="s">
        <v>971</v>
      </c>
      <c r="D616" s="5">
        <v>5.8000000000000003E-2</v>
      </c>
    </row>
    <row r="617" spans="1:4" x14ac:dyDescent="0.2">
      <c r="A617" s="3" t="s">
        <v>131</v>
      </c>
      <c r="B617" s="3" t="s">
        <v>132</v>
      </c>
      <c r="C617" t="s">
        <v>972</v>
      </c>
      <c r="D617" s="5">
        <v>6.5000000000000002E-2</v>
      </c>
    </row>
    <row r="618" spans="1:4" x14ac:dyDescent="0.2">
      <c r="A618" s="3" t="s">
        <v>131</v>
      </c>
      <c r="B618" s="3" t="s">
        <v>132</v>
      </c>
      <c r="C618" t="s">
        <v>973</v>
      </c>
      <c r="D618" s="5">
        <v>6.5000000000000002E-2</v>
      </c>
    </row>
    <row r="619" spans="1:4" x14ac:dyDescent="0.2">
      <c r="A619" s="3" t="s">
        <v>131</v>
      </c>
      <c r="B619" s="3" t="s">
        <v>132</v>
      </c>
      <c r="C619" t="s">
        <v>974</v>
      </c>
      <c r="D619" s="5">
        <v>6.5000000000000002E-2</v>
      </c>
    </row>
    <row r="620" spans="1:4" x14ac:dyDescent="0.2">
      <c r="A620" s="3" t="s">
        <v>131</v>
      </c>
      <c r="B620" s="3" t="s">
        <v>132</v>
      </c>
      <c r="C620" t="s">
        <v>975</v>
      </c>
      <c r="D620" s="5">
        <v>6.5000000000000002E-2</v>
      </c>
    </row>
    <row r="621" spans="1:4" x14ac:dyDescent="0.2">
      <c r="A621" s="3" t="s">
        <v>131</v>
      </c>
      <c r="B621" s="3" t="s">
        <v>132</v>
      </c>
      <c r="C621" t="s">
        <v>976</v>
      </c>
      <c r="D621" s="5">
        <v>6.5000000000000002E-2</v>
      </c>
    </row>
    <row r="622" spans="1:4" x14ac:dyDescent="0.2">
      <c r="A622" s="3" t="s">
        <v>131</v>
      </c>
      <c r="B622" s="3" t="s">
        <v>132</v>
      </c>
      <c r="C622" t="s">
        <v>977</v>
      </c>
      <c r="D622" s="5">
        <v>6.5000000000000002E-2</v>
      </c>
    </row>
    <row r="623" spans="1:4" x14ac:dyDescent="0.2">
      <c r="A623" s="3" t="s">
        <v>131</v>
      </c>
      <c r="B623" s="3" t="s">
        <v>132</v>
      </c>
      <c r="C623" t="s">
        <v>978</v>
      </c>
      <c r="D623" s="5">
        <v>8.233E-2</v>
      </c>
    </row>
    <row r="624" spans="1:4" x14ac:dyDescent="0.2">
      <c r="A624" s="3" t="s">
        <v>131</v>
      </c>
      <c r="B624" s="3" t="s">
        <v>132</v>
      </c>
      <c r="C624" t="s">
        <v>979</v>
      </c>
      <c r="D624" s="5">
        <v>7.1499999999999994E-2</v>
      </c>
    </row>
    <row r="625" spans="1:4" x14ac:dyDescent="0.2">
      <c r="A625" s="3" t="s">
        <v>980</v>
      </c>
      <c r="B625" s="3" t="s">
        <v>981</v>
      </c>
      <c r="C625" t="s">
        <v>982</v>
      </c>
      <c r="D625" s="5">
        <v>0.06</v>
      </c>
    </row>
    <row r="626" spans="1:4" x14ac:dyDescent="0.2">
      <c r="A626" s="3" t="s">
        <v>980</v>
      </c>
      <c r="B626" s="3" t="s">
        <v>981</v>
      </c>
      <c r="C626" t="s">
        <v>983</v>
      </c>
      <c r="D626" s="5">
        <v>9.0999999999999998E-2</v>
      </c>
    </row>
    <row r="627" spans="1:4" x14ac:dyDescent="0.2">
      <c r="A627" s="3" t="s">
        <v>980</v>
      </c>
      <c r="B627" s="3" t="s">
        <v>981</v>
      </c>
      <c r="C627" t="s">
        <v>984</v>
      </c>
      <c r="D627" s="5">
        <v>0.06</v>
      </c>
    </row>
    <row r="628" spans="1:4" x14ac:dyDescent="0.2">
      <c r="A628" s="3" t="s">
        <v>985</v>
      </c>
      <c r="B628" s="3" t="s">
        <v>986</v>
      </c>
      <c r="C628" t="s">
        <v>987</v>
      </c>
      <c r="D628" s="5">
        <v>7.1999999999999995E-2</v>
      </c>
    </row>
    <row r="629" spans="1:4" x14ac:dyDescent="0.2">
      <c r="A629" s="3" t="s">
        <v>985</v>
      </c>
      <c r="B629" s="3" t="s">
        <v>986</v>
      </c>
      <c r="C629" t="s">
        <v>988</v>
      </c>
      <c r="D629" s="5">
        <v>7.1999999999999995E-2</v>
      </c>
    </row>
    <row r="630" spans="1:4" x14ac:dyDescent="0.2">
      <c r="A630" s="3" t="s">
        <v>985</v>
      </c>
      <c r="B630" s="3" t="s">
        <v>986</v>
      </c>
      <c r="C630" t="s">
        <v>989</v>
      </c>
      <c r="D630" s="5">
        <v>7.1999999999999995E-2</v>
      </c>
    </row>
    <row r="631" spans="1:4" x14ac:dyDescent="0.2">
      <c r="A631" s="3" t="s">
        <v>985</v>
      </c>
      <c r="B631" s="3" t="s">
        <v>986</v>
      </c>
      <c r="C631" t="s">
        <v>990</v>
      </c>
      <c r="D631" s="5">
        <v>7.1999999999999995E-2</v>
      </c>
    </row>
    <row r="632" spans="1:4" x14ac:dyDescent="0.2">
      <c r="A632" s="3" t="s">
        <v>985</v>
      </c>
      <c r="B632" s="3" t="s">
        <v>986</v>
      </c>
      <c r="C632" t="s">
        <v>991</v>
      </c>
      <c r="D632" s="5">
        <v>7.8E-2</v>
      </c>
    </row>
    <row r="633" spans="1:4" x14ac:dyDescent="0.2">
      <c r="A633" s="3" t="s">
        <v>992</v>
      </c>
      <c r="B633" s="3" t="s">
        <v>993</v>
      </c>
      <c r="C633" t="s">
        <v>994</v>
      </c>
      <c r="D633" s="5">
        <v>0.15167</v>
      </c>
    </row>
    <row r="634" spans="1:4" x14ac:dyDescent="0.2">
      <c r="A634" s="3" t="s">
        <v>992</v>
      </c>
      <c r="B634" s="3" t="s">
        <v>993</v>
      </c>
      <c r="C634" t="s">
        <v>995</v>
      </c>
      <c r="D634" s="5">
        <v>0.15167</v>
      </c>
    </row>
    <row r="635" spans="1:4" x14ac:dyDescent="0.2">
      <c r="A635" s="3" t="s">
        <v>996</v>
      </c>
      <c r="B635" s="3" t="s">
        <v>997</v>
      </c>
      <c r="C635" t="s">
        <v>998</v>
      </c>
      <c r="D635" s="5">
        <v>0.06</v>
      </c>
    </row>
    <row r="636" spans="1:4" x14ac:dyDescent="0.2">
      <c r="A636" s="3" t="s">
        <v>996</v>
      </c>
      <c r="B636" s="3" t="s">
        <v>997</v>
      </c>
      <c r="C636" t="s">
        <v>999</v>
      </c>
      <c r="D636" s="5">
        <v>0.06</v>
      </c>
    </row>
    <row r="637" spans="1:4" x14ac:dyDescent="0.2">
      <c r="A637" s="3" t="s">
        <v>996</v>
      </c>
      <c r="B637" s="3" t="s">
        <v>997</v>
      </c>
      <c r="C637" t="s">
        <v>1000</v>
      </c>
      <c r="D637" s="5">
        <v>0.06</v>
      </c>
    </row>
    <row r="638" spans="1:4" x14ac:dyDescent="0.2">
      <c r="A638" s="3" t="s">
        <v>996</v>
      </c>
      <c r="B638" s="3" t="s">
        <v>997</v>
      </c>
      <c r="C638" t="s">
        <v>1001</v>
      </c>
      <c r="D638" s="5">
        <v>0.06</v>
      </c>
    </row>
    <row r="639" spans="1:4" x14ac:dyDescent="0.2">
      <c r="A639" s="3" t="s">
        <v>1002</v>
      </c>
      <c r="B639" s="3" t="s">
        <v>1003</v>
      </c>
      <c r="C639" t="s">
        <v>1004</v>
      </c>
      <c r="D639" s="5">
        <v>2.3E-2</v>
      </c>
    </row>
    <row r="640" spans="1:4" x14ac:dyDescent="0.2">
      <c r="A640" s="3" t="s">
        <v>1002</v>
      </c>
      <c r="B640" s="3" t="s">
        <v>1003</v>
      </c>
      <c r="C640" t="s">
        <v>1005</v>
      </c>
      <c r="D640" s="5">
        <v>4.2999999999999997E-2</v>
      </c>
    </row>
    <row r="641" spans="1:4" x14ac:dyDescent="0.2">
      <c r="A641" s="3" t="s">
        <v>1002</v>
      </c>
      <c r="B641" s="3" t="s">
        <v>1003</v>
      </c>
      <c r="C641" t="s">
        <v>1006</v>
      </c>
      <c r="D641" s="5">
        <v>2.3E-2</v>
      </c>
    </row>
    <row r="642" spans="1:4" x14ac:dyDescent="0.2">
      <c r="A642" s="3" t="s">
        <v>1002</v>
      </c>
      <c r="B642" s="3" t="s">
        <v>1003</v>
      </c>
      <c r="C642" t="s">
        <v>1007</v>
      </c>
      <c r="D642" s="5">
        <v>4.2999999999999997E-2</v>
      </c>
    </row>
    <row r="643" spans="1:4" x14ac:dyDescent="0.2">
      <c r="A643" s="3" t="s">
        <v>1008</v>
      </c>
      <c r="B643" s="3" t="s">
        <v>1009</v>
      </c>
      <c r="C643" t="s">
        <v>1010</v>
      </c>
      <c r="D643" s="5">
        <v>0.09</v>
      </c>
    </row>
    <row r="644" spans="1:4" x14ac:dyDescent="0.2">
      <c r="A644" s="3" t="s">
        <v>1008</v>
      </c>
      <c r="B644" s="3" t="s">
        <v>1009</v>
      </c>
      <c r="C644" t="s">
        <v>1011</v>
      </c>
      <c r="D644" s="5">
        <v>4.4999999999999998E-2</v>
      </c>
    </row>
    <row r="645" spans="1:4" x14ac:dyDescent="0.2">
      <c r="A645" s="3" t="s">
        <v>1008</v>
      </c>
      <c r="B645" s="3" t="s">
        <v>1009</v>
      </c>
      <c r="C645" t="s">
        <v>1012</v>
      </c>
      <c r="D645" s="5">
        <v>4.4999999999999998E-2</v>
      </c>
    </row>
    <row r="646" spans="1:4" x14ac:dyDescent="0.2">
      <c r="A646" s="3" t="s">
        <v>1008</v>
      </c>
      <c r="B646" s="3" t="s">
        <v>1009</v>
      </c>
      <c r="C646" t="s">
        <v>1013</v>
      </c>
      <c r="D646" s="5">
        <v>4.4999999999999998E-2</v>
      </c>
    </row>
    <row r="647" spans="1:4" x14ac:dyDescent="0.2">
      <c r="A647" s="3" t="s">
        <v>1014</v>
      </c>
      <c r="B647" s="3" t="s">
        <v>1015</v>
      </c>
      <c r="C647" t="s">
        <v>1016</v>
      </c>
      <c r="D647" s="5">
        <v>0.12</v>
      </c>
    </row>
    <row r="648" spans="1:4" x14ac:dyDescent="0.2">
      <c r="A648" s="3" t="s">
        <v>1017</v>
      </c>
      <c r="B648" s="3" t="s">
        <v>1018</v>
      </c>
      <c r="C648" t="s">
        <v>1019</v>
      </c>
      <c r="D648" s="5">
        <v>8.6669999999999997E-2</v>
      </c>
    </row>
    <row r="649" spans="1:4" x14ac:dyDescent="0.2">
      <c r="A649" s="3" t="s">
        <v>1017</v>
      </c>
      <c r="B649" s="3" t="s">
        <v>1018</v>
      </c>
      <c r="C649" t="s">
        <v>1020</v>
      </c>
      <c r="D649" s="5">
        <v>5.8999999999999997E-2</v>
      </c>
    </row>
    <row r="650" spans="1:4" x14ac:dyDescent="0.2">
      <c r="A650" s="3" t="s">
        <v>1017</v>
      </c>
      <c r="B650" s="3" t="s">
        <v>1018</v>
      </c>
      <c r="C650" t="s">
        <v>1021</v>
      </c>
      <c r="D650" s="5">
        <v>5.8999999999999997E-2</v>
      </c>
    </row>
    <row r="651" spans="1:4" x14ac:dyDescent="0.2">
      <c r="A651" s="3" t="s">
        <v>1017</v>
      </c>
      <c r="B651" s="3" t="s">
        <v>1018</v>
      </c>
      <c r="C651" t="s">
        <v>1022</v>
      </c>
      <c r="D651" s="5">
        <v>5.8999999999999997E-2</v>
      </c>
    </row>
    <row r="652" spans="1:4" x14ac:dyDescent="0.2">
      <c r="A652" s="3" t="s">
        <v>1017</v>
      </c>
      <c r="B652" s="3" t="s">
        <v>1018</v>
      </c>
      <c r="C652" t="s">
        <v>1023</v>
      </c>
      <c r="D652" s="5">
        <v>8.6669999999999997E-2</v>
      </c>
    </row>
    <row r="653" spans="1:4" x14ac:dyDescent="0.2">
      <c r="A653" s="3" t="s">
        <v>133</v>
      </c>
      <c r="B653" s="3" t="s">
        <v>134</v>
      </c>
      <c r="C653" t="s">
        <v>1024</v>
      </c>
      <c r="D653" s="5">
        <v>0.1</v>
      </c>
    </row>
    <row r="654" spans="1:4" x14ac:dyDescent="0.2">
      <c r="A654" s="3" t="s">
        <v>133</v>
      </c>
      <c r="B654" s="3" t="s">
        <v>134</v>
      </c>
      <c r="C654" t="s">
        <v>1025</v>
      </c>
      <c r="D654" s="5">
        <v>0.1</v>
      </c>
    </row>
    <row r="655" spans="1:4" x14ac:dyDescent="0.2">
      <c r="A655" s="3" t="s">
        <v>133</v>
      </c>
      <c r="B655" s="3" t="s">
        <v>134</v>
      </c>
      <c r="C655" t="s">
        <v>1026</v>
      </c>
      <c r="D655" s="5">
        <v>8.5999999999999993E-2</v>
      </c>
    </row>
    <row r="656" spans="1:4" x14ac:dyDescent="0.2">
      <c r="A656" s="3" t="s">
        <v>1027</v>
      </c>
      <c r="B656" s="3" t="s">
        <v>1028</v>
      </c>
      <c r="C656" t="s">
        <v>1029</v>
      </c>
      <c r="D656" s="5">
        <v>0.08</v>
      </c>
    </row>
    <row r="657" spans="1:4" x14ac:dyDescent="0.2">
      <c r="A657" s="3" t="s">
        <v>1027</v>
      </c>
      <c r="B657" s="3" t="s">
        <v>1028</v>
      </c>
      <c r="C657" t="s">
        <v>1030</v>
      </c>
      <c r="D657" s="5">
        <v>0.04</v>
      </c>
    </row>
    <row r="658" spans="1:4" x14ac:dyDescent="0.2">
      <c r="A658" s="3" t="s">
        <v>1027</v>
      </c>
      <c r="B658" s="3" t="s">
        <v>1028</v>
      </c>
      <c r="C658" t="s">
        <v>1031</v>
      </c>
      <c r="D658" s="5">
        <v>0.10833</v>
      </c>
    </row>
    <row r="659" spans="1:4" x14ac:dyDescent="0.2">
      <c r="A659" s="3" t="s">
        <v>1027</v>
      </c>
      <c r="B659" s="3" t="s">
        <v>1028</v>
      </c>
      <c r="C659" t="s">
        <v>1032</v>
      </c>
      <c r="D659" s="5">
        <v>0.08</v>
      </c>
    </row>
    <row r="660" spans="1:4" x14ac:dyDescent="0.2">
      <c r="A660" s="3" t="s">
        <v>1027</v>
      </c>
      <c r="B660" s="3" t="s">
        <v>1028</v>
      </c>
      <c r="C660" t="s">
        <v>1033</v>
      </c>
      <c r="D660" s="5">
        <v>0.10833</v>
      </c>
    </row>
    <row r="661" spans="1:4" x14ac:dyDescent="0.2">
      <c r="A661" s="3" t="s">
        <v>1034</v>
      </c>
      <c r="B661" s="3" t="s">
        <v>1035</v>
      </c>
      <c r="C661" t="s">
        <v>1036</v>
      </c>
      <c r="D661" s="5">
        <v>6.9500000000000006E-2</v>
      </c>
    </row>
    <row r="662" spans="1:4" x14ac:dyDescent="0.2">
      <c r="A662" s="3" t="s">
        <v>1034</v>
      </c>
      <c r="B662" s="3" t="s">
        <v>1035</v>
      </c>
      <c r="C662" t="s">
        <v>1037</v>
      </c>
      <c r="D662" s="5">
        <v>6.9500000000000006E-2</v>
      </c>
    </row>
    <row r="663" spans="1:4" x14ac:dyDescent="0.2">
      <c r="A663" s="3" t="s">
        <v>1034</v>
      </c>
      <c r="B663" s="3" t="s">
        <v>1035</v>
      </c>
      <c r="C663" t="s">
        <v>1038</v>
      </c>
      <c r="D663" s="5">
        <v>6.9500000000000006E-2</v>
      </c>
    </row>
    <row r="664" spans="1:4" x14ac:dyDescent="0.2">
      <c r="A664" s="3" t="s">
        <v>1034</v>
      </c>
      <c r="B664" s="3" t="s">
        <v>1035</v>
      </c>
      <c r="C664" t="s">
        <v>1039</v>
      </c>
      <c r="D664" s="5">
        <v>6.9500000000000006E-2</v>
      </c>
    </row>
    <row r="665" spans="1:4" x14ac:dyDescent="0.2">
      <c r="A665" s="3" t="s">
        <v>1034</v>
      </c>
      <c r="B665" s="3" t="s">
        <v>1035</v>
      </c>
      <c r="C665" t="s">
        <v>1040</v>
      </c>
      <c r="D665" s="5">
        <v>6.9500000000000006E-2</v>
      </c>
    </row>
    <row r="666" spans="1:4" x14ac:dyDescent="0.2">
      <c r="A666" s="3" t="s">
        <v>135</v>
      </c>
      <c r="B666" s="3" t="s">
        <v>136</v>
      </c>
      <c r="C666" t="s">
        <v>1041</v>
      </c>
      <c r="D666" s="5">
        <v>3.1E-2</v>
      </c>
    </row>
    <row r="667" spans="1:4" x14ac:dyDescent="0.2">
      <c r="A667" s="3" t="s">
        <v>135</v>
      </c>
      <c r="B667" s="3" t="s">
        <v>136</v>
      </c>
      <c r="C667" t="s">
        <v>1042</v>
      </c>
      <c r="D667" s="5">
        <v>3.1E-2</v>
      </c>
    </row>
    <row r="668" spans="1:4" x14ac:dyDescent="0.2">
      <c r="A668" s="3" t="s">
        <v>135</v>
      </c>
      <c r="B668" s="3" t="s">
        <v>136</v>
      </c>
      <c r="C668" t="s">
        <v>1043</v>
      </c>
      <c r="D668" s="5">
        <v>3.1E-2</v>
      </c>
    </row>
    <row r="669" spans="1:4" x14ac:dyDescent="0.2">
      <c r="A669" s="3" t="s">
        <v>135</v>
      </c>
      <c r="B669" s="3" t="s">
        <v>136</v>
      </c>
      <c r="C669" t="s">
        <v>1044</v>
      </c>
      <c r="D669" s="5">
        <v>3.1E-2</v>
      </c>
    </row>
    <row r="670" spans="1:4" x14ac:dyDescent="0.2">
      <c r="A670" s="3" t="s">
        <v>1045</v>
      </c>
      <c r="B670" s="3" t="s">
        <v>1046</v>
      </c>
      <c r="C670" t="s">
        <v>1047</v>
      </c>
      <c r="D670" s="5">
        <v>5.0999999999999997E-2</v>
      </c>
    </row>
    <row r="671" spans="1:4" x14ac:dyDescent="0.2">
      <c r="A671" s="3" t="s">
        <v>1048</v>
      </c>
      <c r="B671" s="3" t="s">
        <v>1049</v>
      </c>
      <c r="C671" t="s">
        <v>1050</v>
      </c>
      <c r="D671" s="5">
        <v>7.0000000000000007E-2</v>
      </c>
    </row>
    <row r="672" spans="1:4" x14ac:dyDescent="0.2">
      <c r="A672" s="3" t="s">
        <v>1048</v>
      </c>
      <c r="B672" s="3" t="s">
        <v>1049</v>
      </c>
      <c r="C672" t="s">
        <v>1051</v>
      </c>
      <c r="D672" s="5">
        <v>0.16250000000000001</v>
      </c>
    </row>
    <row r="673" spans="1:4" x14ac:dyDescent="0.2">
      <c r="A673" s="3" t="s">
        <v>1048</v>
      </c>
      <c r="B673" s="3" t="s">
        <v>1049</v>
      </c>
      <c r="C673" t="s">
        <v>1052</v>
      </c>
      <c r="D673" s="5">
        <v>7.0000000000000007E-2</v>
      </c>
    </row>
    <row r="674" spans="1:4" x14ac:dyDescent="0.2">
      <c r="A674" s="3" t="s">
        <v>1048</v>
      </c>
      <c r="B674" s="3" t="s">
        <v>1049</v>
      </c>
      <c r="C674" t="s">
        <v>1053</v>
      </c>
      <c r="D674" s="5">
        <v>0.1</v>
      </c>
    </row>
    <row r="675" spans="1:4" x14ac:dyDescent="0.2">
      <c r="A675" s="3" t="s">
        <v>1054</v>
      </c>
      <c r="B675" s="3" t="s">
        <v>1055</v>
      </c>
      <c r="C675" t="s">
        <v>1056</v>
      </c>
      <c r="D675" s="5">
        <v>0.09</v>
      </c>
    </row>
    <row r="676" spans="1:4" x14ac:dyDescent="0.2">
      <c r="A676" s="3" t="s">
        <v>1054</v>
      </c>
      <c r="B676" s="3" t="s">
        <v>1055</v>
      </c>
      <c r="C676" t="s">
        <v>1057</v>
      </c>
      <c r="D676" s="5">
        <v>0.09</v>
      </c>
    </row>
    <row r="677" spans="1:4" x14ac:dyDescent="0.2">
      <c r="A677" s="3" t="s">
        <v>1054</v>
      </c>
      <c r="B677" s="3" t="s">
        <v>1055</v>
      </c>
      <c r="C677" t="s">
        <v>1058</v>
      </c>
      <c r="D677" s="5">
        <v>0.09</v>
      </c>
    </row>
    <row r="678" spans="1:4" x14ac:dyDescent="0.2">
      <c r="A678" s="3" t="s">
        <v>1054</v>
      </c>
      <c r="B678" s="3" t="s">
        <v>1055</v>
      </c>
      <c r="C678" t="s">
        <v>1059</v>
      </c>
      <c r="D678" s="5">
        <v>0.09</v>
      </c>
    </row>
    <row r="679" spans="1:4" x14ac:dyDescent="0.2">
      <c r="A679" s="3" t="s">
        <v>1060</v>
      </c>
      <c r="B679" s="3" t="s">
        <v>1061</v>
      </c>
      <c r="C679" t="s">
        <v>1062</v>
      </c>
      <c r="D679" s="5">
        <v>4.8000000000000001E-2</v>
      </c>
    </row>
    <row r="680" spans="1:4" x14ac:dyDescent="0.2">
      <c r="A680" s="3" t="s">
        <v>1060</v>
      </c>
      <c r="B680" s="3" t="s">
        <v>1061</v>
      </c>
      <c r="C680" t="s">
        <v>1063</v>
      </c>
      <c r="D680" s="5">
        <v>4.8000000000000001E-2</v>
      </c>
    </row>
    <row r="681" spans="1:4" x14ac:dyDescent="0.2">
      <c r="A681" s="3" t="s">
        <v>137</v>
      </c>
      <c r="B681" s="3" t="s">
        <v>138</v>
      </c>
      <c r="C681" t="s">
        <v>1064</v>
      </c>
      <c r="D681" s="5">
        <v>4.9500000000000002E-2</v>
      </c>
    </row>
    <row r="682" spans="1:4" x14ac:dyDescent="0.2">
      <c r="A682" s="3" t="s">
        <v>137</v>
      </c>
      <c r="B682" s="3" t="s">
        <v>138</v>
      </c>
      <c r="C682" t="s">
        <v>1065</v>
      </c>
      <c r="D682" s="5">
        <v>4.9500000000000002E-2</v>
      </c>
    </row>
    <row r="683" spans="1:4" x14ac:dyDescent="0.2">
      <c r="A683" s="3" t="s">
        <v>137</v>
      </c>
      <c r="B683" s="3" t="s">
        <v>138</v>
      </c>
      <c r="C683" t="s">
        <v>1066</v>
      </c>
      <c r="D683" s="5">
        <v>4.9500000000000002E-2</v>
      </c>
    </row>
    <row r="684" spans="1:4" x14ac:dyDescent="0.2">
      <c r="A684" s="3" t="s">
        <v>137</v>
      </c>
      <c r="B684" s="3" t="s">
        <v>138</v>
      </c>
      <c r="C684" t="s">
        <v>1067</v>
      </c>
      <c r="D684" s="5">
        <v>4.9500000000000002E-2</v>
      </c>
    </row>
    <row r="685" spans="1:4" x14ac:dyDescent="0.2">
      <c r="A685" s="3" t="s">
        <v>139</v>
      </c>
      <c r="B685" s="3" t="s">
        <v>140</v>
      </c>
      <c r="C685" t="s">
        <v>1068</v>
      </c>
      <c r="D685" s="5">
        <v>6.5000000000000002E-2</v>
      </c>
    </row>
    <row r="686" spans="1:4" x14ac:dyDescent="0.2">
      <c r="A686" s="3" t="s">
        <v>139</v>
      </c>
      <c r="B686" s="3" t="s">
        <v>140</v>
      </c>
      <c r="C686" t="s">
        <v>1069</v>
      </c>
      <c r="D686" s="5">
        <v>6.5000000000000002E-2</v>
      </c>
    </row>
    <row r="687" spans="1:4" x14ac:dyDescent="0.2">
      <c r="A687" s="3" t="s">
        <v>139</v>
      </c>
      <c r="B687" s="3" t="s">
        <v>140</v>
      </c>
      <c r="C687" t="s">
        <v>1070</v>
      </c>
      <c r="D687" s="5">
        <v>6.5000000000000002E-2</v>
      </c>
    </row>
    <row r="688" spans="1:4" x14ac:dyDescent="0.2">
      <c r="A688" s="3" t="s">
        <v>139</v>
      </c>
      <c r="B688" s="3" t="s">
        <v>140</v>
      </c>
      <c r="C688" t="s">
        <v>1071</v>
      </c>
      <c r="D688" s="5">
        <v>6.5000000000000002E-2</v>
      </c>
    </row>
    <row r="689" spans="1:4" x14ac:dyDescent="0.2">
      <c r="A689" s="3" t="s">
        <v>1072</v>
      </c>
      <c r="B689" s="3" t="s">
        <v>1073</v>
      </c>
      <c r="C689" t="s">
        <v>1074</v>
      </c>
      <c r="D689" s="5">
        <v>1.2999999999999999E-2</v>
      </c>
    </row>
    <row r="690" spans="1:4" x14ac:dyDescent="0.2">
      <c r="A690" s="3" t="s">
        <v>1072</v>
      </c>
      <c r="B690" s="3" t="s">
        <v>1073</v>
      </c>
      <c r="C690" t="s">
        <v>1075</v>
      </c>
      <c r="D690" s="5">
        <v>1.2999999999999999E-2</v>
      </c>
    </row>
    <row r="691" spans="1:4" x14ac:dyDescent="0.2">
      <c r="A691" s="3" t="s">
        <v>1072</v>
      </c>
      <c r="B691" s="3" t="s">
        <v>1073</v>
      </c>
      <c r="C691" t="s">
        <v>1076</v>
      </c>
      <c r="D691" s="5">
        <v>0.02</v>
      </c>
    </row>
    <row r="692" spans="1:4" x14ac:dyDescent="0.2">
      <c r="A692" s="3" t="s">
        <v>1077</v>
      </c>
      <c r="B692" s="3" t="s">
        <v>1078</v>
      </c>
      <c r="C692" t="s">
        <v>1079</v>
      </c>
      <c r="D692" s="5">
        <v>0.06</v>
      </c>
    </row>
    <row r="693" spans="1:4" x14ac:dyDescent="0.2">
      <c r="A693" s="3" t="s">
        <v>1077</v>
      </c>
      <c r="B693" s="3" t="s">
        <v>1078</v>
      </c>
      <c r="C693" t="s">
        <v>1080</v>
      </c>
      <c r="D693" s="5">
        <v>0.06</v>
      </c>
    </row>
    <row r="694" spans="1:4" x14ac:dyDescent="0.2">
      <c r="A694" s="3" t="s">
        <v>1077</v>
      </c>
      <c r="B694" s="3" t="s">
        <v>1078</v>
      </c>
      <c r="C694" t="s">
        <v>1081</v>
      </c>
      <c r="D694" s="5">
        <v>0.06</v>
      </c>
    </row>
    <row r="695" spans="1:4" x14ac:dyDescent="0.2">
      <c r="A695" s="3" t="s">
        <v>141</v>
      </c>
      <c r="B695" s="3" t="s">
        <v>142</v>
      </c>
      <c r="C695" t="s">
        <v>1082</v>
      </c>
      <c r="D695" s="5">
        <v>4.9000000000000002E-2</v>
      </c>
    </row>
    <row r="696" spans="1:4" x14ac:dyDescent="0.2">
      <c r="A696" s="3" t="s">
        <v>141</v>
      </c>
      <c r="B696" s="3" t="s">
        <v>142</v>
      </c>
      <c r="C696" t="s">
        <v>1083</v>
      </c>
      <c r="D696" s="5">
        <v>4.9000000000000002E-2</v>
      </c>
    </row>
    <row r="697" spans="1:4" x14ac:dyDescent="0.2">
      <c r="A697" s="3" t="s">
        <v>141</v>
      </c>
      <c r="B697" s="3" t="s">
        <v>142</v>
      </c>
      <c r="C697" t="s">
        <v>1084</v>
      </c>
      <c r="D697" s="5">
        <v>4.9000000000000002E-2</v>
      </c>
    </row>
    <row r="698" spans="1:4" x14ac:dyDescent="0.2">
      <c r="A698" s="3" t="s">
        <v>141</v>
      </c>
      <c r="B698" s="3" t="s">
        <v>142</v>
      </c>
      <c r="C698" t="s">
        <v>1085</v>
      </c>
      <c r="D698" s="5">
        <v>4.9000000000000002E-2</v>
      </c>
    </row>
    <row r="699" spans="1:4" x14ac:dyDescent="0.2">
      <c r="A699" s="3" t="s">
        <v>143</v>
      </c>
      <c r="B699" s="3" t="s">
        <v>144</v>
      </c>
      <c r="C699" t="s">
        <v>1086</v>
      </c>
      <c r="D699" s="5">
        <v>4.0300000000000002E-2</v>
      </c>
    </row>
    <row r="700" spans="1:4" x14ac:dyDescent="0.2">
      <c r="A700" s="3" t="s">
        <v>143</v>
      </c>
      <c r="B700" s="3" t="s">
        <v>144</v>
      </c>
      <c r="C700" t="s">
        <v>1087</v>
      </c>
      <c r="D700" s="5">
        <v>4.0300000000000002E-2</v>
      </c>
    </row>
    <row r="701" spans="1:4" x14ac:dyDescent="0.2">
      <c r="A701" s="3" t="s">
        <v>143</v>
      </c>
      <c r="B701" s="3" t="s">
        <v>144</v>
      </c>
      <c r="C701" t="s">
        <v>1088</v>
      </c>
      <c r="D701" s="5">
        <v>4.0300000000000002E-2</v>
      </c>
    </row>
    <row r="702" spans="1:4" x14ac:dyDescent="0.2">
      <c r="A702" s="3" t="s">
        <v>143</v>
      </c>
      <c r="B702" s="3" t="s">
        <v>144</v>
      </c>
      <c r="C702" t="s">
        <v>1089</v>
      </c>
      <c r="D702" s="5">
        <v>4.0300000000000002E-2</v>
      </c>
    </row>
    <row r="703" spans="1:4" x14ac:dyDescent="0.2">
      <c r="A703" s="3" t="s">
        <v>143</v>
      </c>
      <c r="B703" s="3" t="s">
        <v>144</v>
      </c>
      <c r="C703" t="s">
        <v>1090</v>
      </c>
      <c r="D703" s="5">
        <v>4.0300000000000002E-2</v>
      </c>
    </row>
    <row r="704" spans="1:4" x14ac:dyDescent="0.2">
      <c r="A704" s="3" t="s">
        <v>143</v>
      </c>
      <c r="B704" s="3" t="s">
        <v>144</v>
      </c>
      <c r="C704" t="s">
        <v>1091</v>
      </c>
      <c r="D704" s="5">
        <v>4.0300000000000002E-2</v>
      </c>
    </row>
    <row r="705" spans="1:4" x14ac:dyDescent="0.2">
      <c r="A705" s="3" t="s">
        <v>143</v>
      </c>
      <c r="B705" s="3" t="s">
        <v>144</v>
      </c>
      <c r="C705" t="s">
        <v>1092</v>
      </c>
      <c r="D705" s="5">
        <v>4.0300000000000002E-2</v>
      </c>
    </row>
    <row r="706" spans="1:4" x14ac:dyDescent="0.2">
      <c r="A706" s="3" t="s">
        <v>143</v>
      </c>
      <c r="B706" s="3" t="s">
        <v>144</v>
      </c>
      <c r="C706" t="s">
        <v>1093</v>
      </c>
      <c r="D706" s="5">
        <v>4.0300000000000002E-2</v>
      </c>
    </row>
    <row r="707" spans="1:4" x14ac:dyDescent="0.2">
      <c r="A707" s="3" t="s">
        <v>143</v>
      </c>
      <c r="B707" s="3" t="s">
        <v>144</v>
      </c>
      <c r="C707" t="s">
        <v>1094</v>
      </c>
      <c r="D707" s="5">
        <v>4.0300000000000002E-2</v>
      </c>
    </row>
    <row r="708" spans="1:4" x14ac:dyDescent="0.2">
      <c r="A708" s="3" t="s">
        <v>143</v>
      </c>
      <c r="B708" s="3" t="s">
        <v>144</v>
      </c>
      <c r="C708" t="s">
        <v>1095</v>
      </c>
      <c r="D708" s="5">
        <v>4.0300000000000002E-2</v>
      </c>
    </row>
    <row r="709" spans="1:4" x14ac:dyDescent="0.2">
      <c r="A709" s="3" t="s">
        <v>143</v>
      </c>
      <c r="B709" s="3" t="s">
        <v>144</v>
      </c>
      <c r="C709" t="s">
        <v>1096</v>
      </c>
      <c r="D709" s="5">
        <v>4.0300000000000002E-2</v>
      </c>
    </row>
    <row r="710" spans="1:4" x14ac:dyDescent="0.2">
      <c r="A710" s="3" t="s">
        <v>143</v>
      </c>
      <c r="B710" s="3" t="s">
        <v>144</v>
      </c>
      <c r="C710" t="s">
        <v>1097</v>
      </c>
      <c r="D710" s="5">
        <v>4.0300000000000002E-2</v>
      </c>
    </row>
    <row r="711" spans="1:4" x14ac:dyDescent="0.2">
      <c r="A711" s="3" t="s">
        <v>1098</v>
      </c>
      <c r="B711" s="3" t="s">
        <v>1099</v>
      </c>
      <c r="C711" t="s">
        <v>1100</v>
      </c>
      <c r="D711" s="5">
        <v>0.04</v>
      </c>
    </row>
    <row r="712" spans="1:4" x14ac:dyDescent="0.2">
      <c r="A712" s="3" t="s">
        <v>1098</v>
      </c>
      <c r="B712" s="3" t="s">
        <v>1099</v>
      </c>
      <c r="C712" t="s">
        <v>1101</v>
      </c>
      <c r="D712" s="5">
        <v>0.03</v>
      </c>
    </row>
    <row r="713" spans="1:4" x14ac:dyDescent="0.2">
      <c r="A713" s="3" t="s">
        <v>1098</v>
      </c>
      <c r="B713" s="3" t="s">
        <v>1099</v>
      </c>
      <c r="C713" t="s">
        <v>1102</v>
      </c>
      <c r="D713" s="5">
        <v>0.04</v>
      </c>
    </row>
    <row r="714" spans="1:4" x14ac:dyDescent="0.2">
      <c r="A714" s="3" t="s">
        <v>1098</v>
      </c>
      <c r="B714" s="3" t="s">
        <v>1099</v>
      </c>
      <c r="C714" t="s">
        <v>1103</v>
      </c>
      <c r="D714" s="5">
        <v>0.03</v>
      </c>
    </row>
    <row r="715" spans="1:4" x14ac:dyDescent="0.2">
      <c r="A715" s="3" t="s">
        <v>145</v>
      </c>
      <c r="B715" s="3" t="s">
        <v>146</v>
      </c>
      <c r="C715" t="s">
        <v>1104</v>
      </c>
      <c r="D715" s="5">
        <v>6.0670000000000002E-2</v>
      </c>
    </row>
    <row r="716" spans="1:4" x14ac:dyDescent="0.2">
      <c r="A716" s="3" t="s">
        <v>145</v>
      </c>
      <c r="B716" s="3" t="s">
        <v>146</v>
      </c>
      <c r="C716" t="s">
        <v>1105</v>
      </c>
      <c r="D716" s="5">
        <v>0.04</v>
      </c>
    </row>
    <row r="717" spans="1:4" x14ac:dyDescent="0.2">
      <c r="A717" s="3" t="s">
        <v>145</v>
      </c>
      <c r="B717" s="3" t="s">
        <v>146</v>
      </c>
      <c r="C717" t="s">
        <v>1106</v>
      </c>
      <c r="D717" s="5">
        <v>0.04</v>
      </c>
    </row>
    <row r="718" spans="1:4" x14ac:dyDescent="0.2">
      <c r="A718" s="3" t="s">
        <v>145</v>
      </c>
      <c r="B718" s="3" t="s">
        <v>146</v>
      </c>
      <c r="C718" t="s">
        <v>1107</v>
      </c>
      <c r="D718" s="5">
        <v>0.04</v>
      </c>
    </row>
    <row r="719" spans="1:4" x14ac:dyDescent="0.2">
      <c r="A719" s="3" t="s">
        <v>1108</v>
      </c>
      <c r="B719" s="3" t="s">
        <v>1109</v>
      </c>
      <c r="C719" t="s">
        <v>1110</v>
      </c>
      <c r="D719" s="5">
        <v>0.14000000000000001</v>
      </c>
    </row>
    <row r="720" spans="1:4" x14ac:dyDescent="0.2">
      <c r="A720" s="3" t="s">
        <v>1108</v>
      </c>
      <c r="B720" s="3" t="s">
        <v>1109</v>
      </c>
      <c r="C720" t="s">
        <v>1111</v>
      </c>
      <c r="D720" s="5">
        <v>0.14000000000000001</v>
      </c>
    </row>
    <row r="721" spans="1:4" x14ac:dyDescent="0.2">
      <c r="A721" s="3" t="s">
        <v>1112</v>
      </c>
      <c r="B721" s="3" t="s">
        <v>1113</v>
      </c>
      <c r="C721" t="s">
        <v>1114</v>
      </c>
      <c r="D721" s="5">
        <v>0.06</v>
      </c>
    </row>
    <row r="722" spans="1:4" x14ac:dyDescent="0.2">
      <c r="A722" s="3" t="s">
        <v>1112</v>
      </c>
      <c r="B722" s="3" t="s">
        <v>1113</v>
      </c>
      <c r="C722" t="s">
        <v>1115</v>
      </c>
      <c r="D722" s="5">
        <v>3.4669999999999999E-2</v>
      </c>
    </row>
    <row r="723" spans="1:4" x14ac:dyDescent="0.2">
      <c r="A723" s="3" t="s">
        <v>1112</v>
      </c>
      <c r="B723" s="3" t="s">
        <v>1113</v>
      </c>
      <c r="C723" t="s">
        <v>1116</v>
      </c>
      <c r="D723" s="5">
        <v>0.14000000000000001</v>
      </c>
    </row>
    <row r="724" spans="1:4" x14ac:dyDescent="0.2">
      <c r="A724" s="3" t="s">
        <v>1112</v>
      </c>
      <c r="B724" s="3" t="s">
        <v>1113</v>
      </c>
      <c r="C724" t="s">
        <v>1117</v>
      </c>
      <c r="D724" s="5">
        <v>3.4669999999999999E-2</v>
      </c>
    </row>
    <row r="725" spans="1:4" x14ac:dyDescent="0.2">
      <c r="A725" s="3" t="s">
        <v>1118</v>
      </c>
      <c r="B725" s="3" t="s">
        <v>1119</v>
      </c>
      <c r="C725" t="s">
        <v>1120</v>
      </c>
      <c r="D725" s="5">
        <v>2.8170000000000001E-2</v>
      </c>
    </row>
    <row r="726" spans="1:4" x14ac:dyDescent="0.2">
      <c r="A726" s="3" t="s">
        <v>147</v>
      </c>
      <c r="B726" s="3" t="s">
        <v>148</v>
      </c>
      <c r="C726" t="s">
        <v>1121</v>
      </c>
      <c r="D726" s="5">
        <v>9.9500000000000005E-2</v>
      </c>
    </row>
    <row r="727" spans="1:4" x14ac:dyDescent="0.2">
      <c r="A727" s="3" t="s">
        <v>147</v>
      </c>
      <c r="B727" s="3" t="s">
        <v>148</v>
      </c>
      <c r="C727" t="s">
        <v>1122</v>
      </c>
      <c r="D727" s="5">
        <v>9.9500000000000005E-2</v>
      </c>
    </row>
    <row r="728" spans="1:4" x14ac:dyDescent="0.2">
      <c r="A728" s="3" t="s">
        <v>147</v>
      </c>
      <c r="B728" s="3" t="s">
        <v>148</v>
      </c>
      <c r="C728" t="s">
        <v>1123</v>
      </c>
      <c r="D728" s="5">
        <v>9.9500000000000005E-2</v>
      </c>
    </row>
    <row r="729" spans="1:4" x14ac:dyDescent="0.2">
      <c r="A729" s="3" t="s">
        <v>147</v>
      </c>
      <c r="B729" s="3" t="s">
        <v>148</v>
      </c>
      <c r="C729" t="s">
        <v>1124</v>
      </c>
      <c r="D729" s="5">
        <v>9.9500000000000005E-2</v>
      </c>
    </row>
    <row r="730" spans="1:4" x14ac:dyDescent="0.2">
      <c r="A730" s="3" t="s">
        <v>147</v>
      </c>
      <c r="B730" s="3" t="s">
        <v>148</v>
      </c>
      <c r="C730" t="s">
        <v>1125</v>
      </c>
      <c r="D730" s="5">
        <v>9.9500000000000005E-2</v>
      </c>
    </row>
    <row r="731" spans="1:4" x14ac:dyDescent="0.2">
      <c r="A731" s="3" t="s">
        <v>147</v>
      </c>
      <c r="B731" s="3" t="s">
        <v>148</v>
      </c>
      <c r="C731" t="s">
        <v>1126</v>
      </c>
      <c r="D731" s="5">
        <v>9.9500000000000005E-2</v>
      </c>
    </row>
    <row r="732" spans="1:4" x14ac:dyDescent="0.2">
      <c r="A732" s="3" t="s">
        <v>147</v>
      </c>
      <c r="B732" s="3" t="s">
        <v>148</v>
      </c>
      <c r="C732" t="s">
        <v>1127</v>
      </c>
      <c r="D732" s="5">
        <v>9.9500000000000005E-2</v>
      </c>
    </row>
    <row r="733" spans="1:4" x14ac:dyDescent="0.2">
      <c r="A733" s="3" t="s">
        <v>147</v>
      </c>
      <c r="B733" s="3" t="s">
        <v>148</v>
      </c>
      <c r="C733" t="s">
        <v>1128</v>
      </c>
      <c r="D733" s="5">
        <v>2.1999999999999999E-2</v>
      </c>
    </row>
    <row r="734" spans="1:4" x14ac:dyDescent="0.2">
      <c r="A734" s="3" t="s">
        <v>147</v>
      </c>
      <c r="B734" s="3" t="s">
        <v>148</v>
      </c>
      <c r="C734" t="s">
        <v>1129</v>
      </c>
      <c r="D734" s="5">
        <v>0.10833</v>
      </c>
    </row>
    <row r="735" spans="1:4" x14ac:dyDescent="0.2">
      <c r="A735" s="3" t="s">
        <v>147</v>
      </c>
      <c r="B735" s="3" t="s">
        <v>148</v>
      </c>
      <c r="C735" t="s">
        <v>1130</v>
      </c>
      <c r="D735" s="5">
        <v>9.9500000000000005E-2</v>
      </c>
    </row>
    <row r="736" spans="1:4" x14ac:dyDescent="0.2">
      <c r="A736" s="3" t="s">
        <v>149</v>
      </c>
      <c r="B736" s="3" t="s">
        <v>150</v>
      </c>
      <c r="C736" t="s">
        <v>1131</v>
      </c>
      <c r="D736" s="5">
        <v>5.8999999999999997E-2</v>
      </c>
    </row>
    <row r="737" spans="1:4" x14ac:dyDescent="0.2">
      <c r="A737" s="3" t="s">
        <v>149</v>
      </c>
      <c r="B737" s="3" t="s">
        <v>150</v>
      </c>
      <c r="C737" t="s">
        <v>1132</v>
      </c>
      <c r="D737" s="5">
        <v>5.8999999999999997E-2</v>
      </c>
    </row>
    <row r="738" spans="1:4" x14ac:dyDescent="0.2">
      <c r="A738" s="3" t="s">
        <v>149</v>
      </c>
      <c r="B738" s="3" t="s">
        <v>150</v>
      </c>
      <c r="C738" t="s">
        <v>1133</v>
      </c>
      <c r="D738" s="5">
        <v>5.8999999999999997E-2</v>
      </c>
    </row>
    <row r="739" spans="1:4" x14ac:dyDescent="0.2">
      <c r="A739" s="3" t="s">
        <v>151</v>
      </c>
      <c r="B739" s="3" t="s">
        <v>152</v>
      </c>
      <c r="C739" t="s">
        <v>1134</v>
      </c>
      <c r="D739" s="5">
        <v>0.10183</v>
      </c>
    </row>
    <row r="740" spans="1:4" x14ac:dyDescent="0.2">
      <c r="A740" s="3" t="s">
        <v>151</v>
      </c>
      <c r="B740" s="3" t="s">
        <v>152</v>
      </c>
      <c r="C740" t="s">
        <v>1135</v>
      </c>
      <c r="D740" s="5">
        <v>9.1999999999999998E-2</v>
      </c>
    </row>
    <row r="741" spans="1:4" x14ac:dyDescent="0.2">
      <c r="A741" s="3" t="s">
        <v>151</v>
      </c>
      <c r="B741" s="3" t="s">
        <v>152</v>
      </c>
      <c r="C741" t="s">
        <v>1136</v>
      </c>
      <c r="D741" s="5">
        <v>9.1999999999999998E-2</v>
      </c>
    </row>
    <row r="742" spans="1:4" x14ac:dyDescent="0.2">
      <c r="A742" s="3" t="s">
        <v>151</v>
      </c>
      <c r="B742" s="3" t="s">
        <v>152</v>
      </c>
      <c r="C742" t="s">
        <v>1137</v>
      </c>
      <c r="D742" s="5">
        <v>9.1999999999999998E-2</v>
      </c>
    </row>
    <row r="743" spans="1:4" x14ac:dyDescent="0.2">
      <c r="A743" s="3" t="s">
        <v>151</v>
      </c>
      <c r="B743" s="3" t="s">
        <v>152</v>
      </c>
      <c r="C743" t="s">
        <v>1138</v>
      </c>
      <c r="D743" s="5">
        <v>9.1999999999999998E-2</v>
      </c>
    </row>
    <row r="744" spans="1:4" x14ac:dyDescent="0.2">
      <c r="A744" s="3" t="s">
        <v>151</v>
      </c>
      <c r="B744" s="3" t="s">
        <v>152</v>
      </c>
      <c r="C744" t="s">
        <v>1139</v>
      </c>
      <c r="D744" s="5">
        <v>9.1999999999999998E-2</v>
      </c>
    </row>
    <row r="745" spans="1:4" x14ac:dyDescent="0.2">
      <c r="A745" s="3" t="s">
        <v>151</v>
      </c>
      <c r="B745" s="3" t="s">
        <v>152</v>
      </c>
      <c r="C745" t="s">
        <v>1140</v>
      </c>
      <c r="D745" s="5">
        <v>9.1999999999999998E-2</v>
      </c>
    </row>
    <row r="746" spans="1:4" x14ac:dyDescent="0.2">
      <c r="A746" s="3" t="s">
        <v>151</v>
      </c>
      <c r="B746" s="3" t="s">
        <v>152</v>
      </c>
      <c r="C746" t="s">
        <v>1141</v>
      </c>
      <c r="D746" s="5">
        <v>9.1999999999999998E-2</v>
      </c>
    </row>
    <row r="747" spans="1:4" x14ac:dyDescent="0.2">
      <c r="A747" s="3" t="s">
        <v>151</v>
      </c>
      <c r="B747" s="3" t="s">
        <v>152</v>
      </c>
      <c r="C747" t="s">
        <v>1142</v>
      </c>
      <c r="D747" s="5">
        <v>9.1999999999999998E-2</v>
      </c>
    </row>
    <row r="748" spans="1:4" x14ac:dyDescent="0.2">
      <c r="A748" s="3" t="s">
        <v>151</v>
      </c>
      <c r="B748" s="3" t="s">
        <v>152</v>
      </c>
      <c r="C748" t="s">
        <v>1143</v>
      </c>
      <c r="D748" s="5">
        <v>9.1999999999999998E-2</v>
      </c>
    </row>
    <row r="749" spans="1:4" x14ac:dyDescent="0.2">
      <c r="A749" s="3" t="s">
        <v>151</v>
      </c>
      <c r="B749" s="3" t="s">
        <v>152</v>
      </c>
      <c r="C749" t="s">
        <v>1144</v>
      </c>
      <c r="D749" s="5">
        <v>9.1999999999999998E-2</v>
      </c>
    </row>
    <row r="750" spans="1:4" x14ac:dyDescent="0.2">
      <c r="A750" s="3" t="s">
        <v>151</v>
      </c>
      <c r="B750" s="3" t="s">
        <v>152</v>
      </c>
      <c r="C750" t="s">
        <v>1145</v>
      </c>
      <c r="D750" s="5">
        <v>9.1999999999999998E-2</v>
      </c>
    </row>
    <row r="751" spans="1:4" x14ac:dyDescent="0.2">
      <c r="A751" s="3" t="s">
        <v>151</v>
      </c>
      <c r="B751" s="3" t="s">
        <v>152</v>
      </c>
      <c r="C751" t="s">
        <v>1146</v>
      </c>
      <c r="D751" s="5">
        <v>9.1999999999999998E-2</v>
      </c>
    </row>
    <row r="752" spans="1:4" x14ac:dyDescent="0.2">
      <c r="A752" s="3" t="s">
        <v>151</v>
      </c>
      <c r="B752" s="3" t="s">
        <v>152</v>
      </c>
      <c r="C752" t="s">
        <v>1147</v>
      </c>
      <c r="D752" s="5">
        <v>9.1999999999999998E-2</v>
      </c>
    </row>
    <row r="753" spans="1:4" x14ac:dyDescent="0.2">
      <c r="A753" s="3" t="s">
        <v>151</v>
      </c>
      <c r="B753" s="3" t="s">
        <v>152</v>
      </c>
      <c r="C753" t="s">
        <v>1148</v>
      </c>
      <c r="D753" s="5">
        <v>0.1</v>
      </c>
    </row>
    <row r="754" spans="1:4" x14ac:dyDescent="0.2">
      <c r="A754" s="3" t="s">
        <v>153</v>
      </c>
      <c r="B754" s="3" t="s">
        <v>154</v>
      </c>
      <c r="C754" t="s">
        <v>1149</v>
      </c>
      <c r="D754" s="5">
        <v>6.2E-2</v>
      </c>
    </row>
    <row r="755" spans="1:4" x14ac:dyDescent="0.2">
      <c r="A755" s="3" t="s">
        <v>153</v>
      </c>
      <c r="B755" s="3" t="s">
        <v>154</v>
      </c>
      <c r="C755" t="s">
        <v>1150</v>
      </c>
      <c r="D755" s="5">
        <v>6.2E-2</v>
      </c>
    </row>
    <row r="756" spans="1:4" x14ac:dyDescent="0.2">
      <c r="A756" s="3" t="s">
        <v>153</v>
      </c>
      <c r="B756" s="3" t="s">
        <v>154</v>
      </c>
      <c r="C756" t="s">
        <v>1151</v>
      </c>
      <c r="D756" s="5">
        <v>6.2E-2</v>
      </c>
    </row>
    <row r="757" spans="1:4" x14ac:dyDescent="0.2">
      <c r="A757" s="3" t="s">
        <v>153</v>
      </c>
      <c r="B757" s="3" t="s">
        <v>154</v>
      </c>
      <c r="C757" t="s">
        <v>1152</v>
      </c>
      <c r="D757" s="5">
        <v>6.2E-2</v>
      </c>
    </row>
    <row r="758" spans="1:4" x14ac:dyDescent="0.2">
      <c r="A758" s="3" t="s">
        <v>153</v>
      </c>
      <c r="B758" s="3" t="s">
        <v>154</v>
      </c>
      <c r="C758" t="s">
        <v>1153</v>
      </c>
      <c r="D758" s="5">
        <v>6.2E-2</v>
      </c>
    </row>
    <row r="759" spans="1:4" x14ac:dyDescent="0.2">
      <c r="A759" s="3" t="s">
        <v>153</v>
      </c>
      <c r="B759" s="3" t="s">
        <v>154</v>
      </c>
      <c r="C759" t="s">
        <v>1154</v>
      </c>
      <c r="D759" s="5">
        <v>6.2E-2</v>
      </c>
    </row>
    <row r="760" spans="1:4" x14ac:dyDescent="0.2">
      <c r="A760" s="3" t="s">
        <v>153</v>
      </c>
      <c r="B760" s="3" t="s">
        <v>154</v>
      </c>
      <c r="C760" t="s">
        <v>1155</v>
      </c>
      <c r="D760" s="5">
        <v>6.2E-2</v>
      </c>
    </row>
    <row r="761" spans="1:4" x14ac:dyDescent="0.2">
      <c r="A761" s="3" t="s">
        <v>153</v>
      </c>
      <c r="B761" s="3" t="s">
        <v>154</v>
      </c>
      <c r="C761" t="s">
        <v>1156</v>
      </c>
      <c r="D761" s="5">
        <v>6.2E-2</v>
      </c>
    </row>
    <row r="762" spans="1:4" x14ac:dyDescent="0.2">
      <c r="A762" s="3" t="s">
        <v>153</v>
      </c>
      <c r="B762" s="3" t="s">
        <v>154</v>
      </c>
      <c r="C762" t="s">
        <v>1157</v>
      </c>
      <c r="D762" s="5">
        <v>6.2E-2</v>
      </c>
    </row>
    <row r="763" spans="1:4" x14ac:dyDescent="0.2">
      <c r="A763" s="3" t="s">
        <v>153</v>
      </c>
      <c r="B763" s="3" t="s">
        <v>154</v>
      </c>
      <c r="C763" t="s">
        <v>1158</v>
      </c>
      <c r="D763" s="5">
        <v>6.2E-2</v>
      </c>
    </row>
    <row r="764" spans="1:4" x14ac:dyDescent="0.2">
      <c r="A764" s="3" t="s">
        <v>153</v>
      </c>
      <c r="B764" s="3" t="s">
        <v>154</v>
      </c>
      <c r="C764" t="s">
        <v>1159</v>
      </c>
      <c r="D764" s="5">
        <v>6.2E-2</v>
      </c>
    </row>
    <row r="765" spans="1:4" x14ac:dyDescent="0.2">
      <c r="A765" s="3" t="s">
        <v>1160</v>
      </c>
      <c r="B765" s="3" t="s">
        <v>1161</v>
      </c>
      <c r="C765" t="s">
        <v>1162</v>
      </c>
      <c r="D765" s="5">
        <v>0.105</v>
      </c>
    </row>
    <row r="766" spans="1:4" x14ac:dyDescent="0.2">
      <c r="A766" s="3" t="s">
        <v>1160</v>
      </c>
      <c r="B766" s="3" t="s">
        <v>1161</v>
      </c>
      <c r="C766" t="s">
        <v>1163</v>
      </c>
      <c r="D766" s="5">
        <v>0.105</v>
      </c>
    </row>
    <row r="767" spans="1:4" x14ac:dyDescent="0.2">
      <c r="A767" s="3" t="s">
        <v>1160</v>
      </c>
      <c r="B767" s="3" t="s">
        <v>1161</v>
      </c>
      <c r="C767" t="s">
        <v>1164</v>
      </c>
      <c r="D767" s="5">
        <v>0.105</v>
      </c>
    </row>
    <row r="768" spans="1:4" x14ac:dyDescent="0.2">
      <c r="A768" s="3" t="s">
        <v>1160</v>
      </c>
      <c r="B768" s="3" t="s">
        <v>1161</v>
      </c>
      <c r="C768" t="s">
        <v>1165</v>
      </c>
      <c r="D768" s="5">
        <v>0.105</v>
      </c>
    </row>
    <row r="769" spans="1:4" x14ac:dyDescent="0.2">
      <c r="A769" s="3" t="s">
        <v>1166</v>
      </c>
      <c r="B769" s="3" t="s">
        <v>1167</v>
      </c>
      <c r="C769" t="s">
        <v>1168</v>
      </c>
      <c r="D769" s="5">
        <v>0.01</v>
      </c>
    </row>
    <row r="770" spans="1:4" x14ac:dyDescent="0.2">
      <c r="A770" s="3" t="s">
        <v>155</v>
      </c>
      <c r="B770" s="3" t="s">
        <v>156</v>
      </c>
      <c r="C770" t="s">
        <v>1169</v>
      </c>
      <c r="D770" s="5">
        <v>0.1</v>
      </c>
    </row>
    <row r="771" spans="1:4" x14ac:dyDescent="0.2">
      <c r="A771" s="3" t="s">
        <v>155</v>
      </c>
      <c r="B771" s="3" t="s">
        <v>156</v>
      </c>
      <c r="C771" t="s">
        <v>1170</v>
      </c>
      <c r="D771" s="5">
        <v>0.1</v>
      </c>
    </row>
    <row r="772" spans="1:4" x14ac:dyDescent="0.2">
      <c r="A772" s="3" t="s">
        <v>155</v>
      </c>
      <c r="B772" s="3" t="s">
        <v>156</v>
      </c>
      <c r="C772" t="s">
        <v>1171</v>
      </c>
      <c r="D772" s="5">
        <v>0.1</v>
      </c>
    </row>
    <row r="773" spans="1:4" x14ac:dyDescent="0.2">
      <c r="A773" s="3" t="s">
        <v>155</v>
      </c>
      <c r="B773" s="3" t="s">
        <v>156</v>
      </c>
      <c r="C773" t="s">
        <v>1172</v>
      </c>
      <c r="D773" s="5">
        <v>0.10617</v>
      </c>
    </row>
    <row r="774" spans="1:4" x14ac:dyDescent="0.2">
      <c r="A774" s="3" t="s">
        <v>155</v>
      </c>
      <c r="B774" s="3" t="s">
        <v>156</v>
      </c>
      <c r="C774" t="s">
        <v>1173</v>
      </c>
      <c r="D774" s="5">
        <v>0.1</v>
      </c>
    </row>
    <row r="775" spans="1:4" x14ac:dyDescent="0.2">
      <c r="A775" s="3" t="s">
        <v>155</v>
      </c>
      <c r="B775" s="3" t="s">
        <v>156</v>
      </c>
      <c r="C775" t="s">
        <v>1174</v>
      </c>
      <c r="D775" s="5">
        <v>0.1</v>
      </c>
    </row>
    <row r="776" spans="1:4" x14ac:dyDescent="0.2">
      <c r="A776" s="3" t="s">
        <v>1175</v>
      </c>
      <c r="B776" s="3" t="s">
        <v>1176</v>
      </c>
      <c r="C776" t="s">
        <v>1177</v>
      </c>
      <c r="D776" s="5">
        <v>0.05</v>
      </c>
    </row>
    <row r="777" spans="1:4" x14ac:dyDescent="0.2">
      <c r="A777" s="3" t="s">
        <v>1175</v>
      </c>
      <c r="B777" s="3" t="s">
        <v>1176</v>
      </c>
      <c r="C777" t="s">
        <v>1178</v>
      </c>
      <c r="D777" s="5">
        <v>7.8E-2</v>
      </c>
    </row>
    <row r="778" spans="1:4" x14ac:dyDescent="0.2">
      <c r="A778" s="3" t="s">
        <v>1175</v>
      </c>
      <c r="B778" s="3" t="s">
        <v>1176</v>
      </c>
      <c r="C778" t="s">
        <v>1179</v>
      </c>
      <c r="D778" s="5">
        <v>0.05</v>
      </c>
    </row>
    <row r="779" spans="1:4" x14ac:dyDescent="0.2">
      <c r="A779" s="3" t="s">
        <v>157</v>
      </c>
      <c r="B779" s="3" t="s">
        <v>158</v>
      </c>
      <c r="C779" t="s">
        <v>1180</v>
      </c>
      <c r="D779" s="5">
        <v>5.8999999999999997E-2</v>
      </c>
    </row>
    <row r="780" spans="1:4" x14ac:dyDescent="0.2">
      <c r="A780" s="3" t="s">
        <v>157</v>
      </c>
      <c r="B780" s="3" t="s">
        <v>158</v>
      </c>
      <c r="C780" t="s">
        <v>1181</v>
      </c>
      <c r="D780" s="5">
        <v>5.8999999999999997E-2</v>
      </c>
    </row>
    <row r="781" spans="1:4" x14ac:dyDescent="0.2">
      <c r="A781" s="3" t="s">
        <v>157</v>
      </c>
      <c r="B781" s="3" t="s">
        <v>158</v>
      </c>
      <c r="C781" t="s">
        <v>1182</v>
      </c>
      <c r="D781" s="5">
        <v>5.8999999999999997E-2</v>
      </c>
    </row>
    <row r="782" spans="1:4" x14ac:dyDescent="0.2">
      <c r="A782" s="3" t="s">
        <v>157</v>
      </c>
      <c r="B782" s="3" t="s">
        <v>158</v>
      </c>
      <c r="C782" t="s">
        <v>1183</v>
      </c>
      <c r="D782" s="5">
        <v>5.8999999999999997E-2</v>
      </c>
    </row>
    <row r="783" spans="1:4" x14ac:dyDescent="0.2">
      <c r="A783" s="3" t="s">
        <v>157</v>
      </c>
      <c r="B783" s="3" t="s">
        <v>158</v>
      </c>
      <c r="C783" t="s">
        <v>1184</v>
      </c>
      <c r="D783" s="5">
        <v>5.8999999999999997E-2</v>
      </c>
    </row>
    <row r="784" spans="1:4" x14ac:dyDescent="0.2">
      <c r="A784" s="3" t="s">
        <v>159</v>
      </c>
      <c r="B784" s="3" t="s">
        <v>160</v>
      </c>
      <c r="C784" t="s">
        <v>1185</v>
      </c>
      <c r="D784" s="5">
        <v>4.3999999999999997E-2</v>
      </c>
    </row>
    <row r="785" spans="1:4" x14ac:dyDescent="0.2">
      <c r="A785" s="3" t="s">
        <v>159</v>
      </c>
      <c r="B785" s="3" t="s">
        <v>160</v>
      </c>
      <c r="C785" t="s">
        <v>1186</v>
      </c>
      <c r="D785" s="5">
        <v>4.3999999999999997E-2</v>
      </c>
    </row>
    <row r="786" spans="1:4" x14ac:dyDescent="0.2">
      <c r="A786" s="3" t="s">
        <v>159</v>
      </c>
      <c r="B786" s="3" t="s">
        <v>160</v>
      </c>
      <c r="C786" t="s">
        <v>1187</v>
      </c>
      <c r="D786" s="5">
        <v>4.3999999999999997E-2</v>
      </c>
    </row>
    <row r="787" spans="1:4" x14ac:dyDescent="0.2">
      <c r="A787" s="3" t="s">
        <v>159</v>
      </c>
      <c r="B787" s="3" t="s">
        <v>160</v>
      </c>
      <c r="C787" t="s">
        <v>1188</v>
      </c>
      <c r="D787" s="5">
        <v>4.3999999999999997E-2</v>
      </c>
    </row>
    <row r="788" spans="1:4" x14ac:dyDescent="0.2">
      <c r="A788" s="3" t="s">
        <v>159</v>
      </c>
      <c r="B788" s="3" t="s">
        <v>160</v>
      </c>
      <c r="C788" t="s">
        <v>1189</v>
      </c>
      <c r="D788" s="5">
        <v>4.3999999999999997E-2</v>
      </c>
    </row>
    <row r="789" spans="1:4" x14ac:dyDescent="0.2">
      <c r="A789" s="3" t="s">
        <v>1190</v>
      </c>
      <c r="B789" s="3" t="s">
        <v>1191</v>
      </c>
      <c r="C789" t="s">
        <v>1192</v>
      </c>
      <c r="D789" s="5">
        <v>0.17116999999999999</v>
      </c>
    </row>
    <row r="790" spans="1:4" x14ac:dyDescent="0.2">
      <c r="A790" s="3" t="s">
        <v>1190</v>
      </c>
      <c r="B790" s="3" t="s">
        <v>1191</v>
      </c>
      <c r="C790" t="s">
        <v>1193</v>
      </c>
      <c r="D790" s="5">
        <v>0.17116999999999999</v>
      </c>
    </row>
    <row r="791" spans="1:4" x14ac:dyDescent="0.2">
      <c r="A791" s="3" t="s">
        <v>1190</v>
      </c>
      <c r="B791" s="3" t="s">
        <v>1191</v>
      </c>
      <c r="C791" t="s">
        <v>1194</v>
      </c>
      <c r="D791" s="5">
        <v>0.17116999999999999</v>
      </c>
    </row>
    <row r="792" spans="1:4" x14ac:dyDescent="0.2">
      <c r="A792" s="3" t="s">
        <v>1195</v>
      </c>
      <c r="B792" s="3" t="s">
        <v>1196</v>
      </c>
      <c r="C792" t="s">
        <v>1197</v>
      </c>
      <c r="D792" s="5">
        <v>4.9829999999999999E-2</v>
      </c>
    </row>
    <row r="793" spans="1:4" x14ac:dyDescent="0.2">
      <c r="A793" s="3" t="s">
        <v>1195</v>
      </c>
      <c r="B793" s="3" t="s">
        <v>1196</v>
      </c>
      <c r="C793" t="s">
        <v>1198</v>
      </c>
      <c r="D793" s="5">
        <v>0.04</v>
      </c>
    </row>
    <row r="794" spans="1:4" x14ac:dyDescent="0.2">
      <c r="A794" s="3" t="s">
        <v>1195</v>
      </c>
      <c r="B794" s="3" t="s">
        <v>1196</v>
      </c>
      <c r="C794" t="s">
        <v>1199</v>
      </c>
      <c r="D794" s="5">
        <v>0.04</v>
      </c>
    </row>
    <row r="795" spans="1:4" x14ac:dyDescent="0.2">
      <c r="A795" s="3" t="s">
        <v>161</v>
      </c>
      <c r="B795" s="3" t="s">
        <v>162</v>
      </c>
      <c r="C795" t="s">
        <v>1200</v>
      </c>
      <c r="D795" s="5">
        <v>0.04</v>
      </c>
    </row>
    <row r="796" spans="1:4" x14ac:dyDescent="0.2">
      <c r="A796" s="3" t="s">
        <v>161</v>
      </c>
      <c r="B796" s="3" t="s">
        <v>162</v>
      </c>
      <c r="C796" t="s">
        <v>1201</v>
      </c>
      <c r="D796" s="5">
        <v>4.2999999999999997E-2</v>
      </c>
    </row>
    <row r="797" spans="1:4" x14ac:dyDescent="0.2">
      <c r="A797" s="3" t="s">
        <v>161</v>
      </c>
      <c r="B797" s="3" t="s">
        <v>162</v>
      </c>
      <c r="C797" t="s">
        <v>1202</v>
      </c>
      <c r="D797" s="5">
        <v>0.04</v>
      </c>
    </row>
    <row r="798" spans="1:4" x14ac:dyDescent="0.2">
      <c r="A798" s="3" t="s">
        <v>161</v>
      </c>
      <c r="B798" s="3" t="s">
        <v>162</v>
      </c>
      <c r="C798" t="s">
        <v>1203</v>
      </c>
      <c r="D798" s="5">
        <v>4.2999999999999997E-2</v>
      </c>
    </row>
    <row r="799" spans="1:4" x14ac:dyDescent="0.2">
      <c r="A799" s="3" t="s">
        <v>161</v>
      </c>
      <c r="B799" s="3" t="s">
        <v>162</v>
      </c>
      <c r="C799" t="s">
        <v>1204</v>
      </c>
      <c r="D799" s="5">
        <v>0.04</v>
      </c>
    </row>
    <row r="800" spans="1:4" x14ac:dyDescent="0.2">
      <c r="A800" s="3" t="s">
        <v>161</v>
      </c>
      <c r="B800" s="3" t="s">
        <v>162</v>
      </c>
      <c r="C800" t="s">
        <v>1205</v>
      </c>
      <c r="D800" s="5">
        <v>0.04</v>
      </c>
    </row>
    <row r="801" spans="1:4" x14ac:dyDescent="0.2">
      <c r="A801" s="3" t="s">
        <v>1206</v>
      </c>
      <c r="B801" s="3" t="s">
        <v>1207</v>
      </c>
      <c r="C801" t="s">
        <v>1208</v>
      </c>
      <c r="D801" s="5">
        <v>5.45E-2</v>
      </c>
    </row>
    <row r="802" spans="1:4" x14ac:dyDescent="0.2">
      <c r="A802" s="3" t="s">
        <v>1206</v>
      </c>
      <c r="B802" s="3" t="s">
        <v>1207</v>
      </c>
      <c r="C802" t="s">
        <v>1209</v>
      </c>
      <c r="D802" s="5">
        <v>5.45E-2</v>
      </c>
    </row>
    <row r="803" spans="1:4" x14ac:dyDescent="0.2">
      <c r="A803" s="3" t="s">
        <v>1206</v>
      </c>
      <c r="B803" s="3" t="s">
        <v>1207</v>
      </c>
      <c r="C803" t="s">
        <v>1210</v>
      </c>
      <c r="D803" s="5">
        <v>5.45E-2</v>
      </c>
    </row>
    <row r="804" spans="1:4" x14ac:dyDescent="0.2">
      <c r="A804" s="3" t="s">
        <v>1206</v>
      </c>
      <c r="B804" s="3" t="s">
        <v>1207</v>
      </c>
      <c r="C804" t="s">
        <v>1211</v>
      </c>
      <c r="D804" s="5">
        <v>5.45E-2</v>
      </c>
    </row>
    <row r="805" spans="1:4" x14ac:dyDescent="0.2">
      <c r="A805" s="3" t="s">
        <v>1206</v>
      </c>
      <c r="B805" s="3" t="s">
        <v>1207</v>
      </c>
      <c r="C805" t="s">
        <v>1212</v>
      </c>
      <c r="D805" s="5">
        <v>5.45E-2</v>
      </c>
    </row>
    <row r="806" spans="1:4" x14ac:dyDescent="0.2">
      <c r="A806" s="3" t="s">
        <v>1206</v>
      </c>
      <c r="B806" s="3" t="s">
        <v>1207</v>
      </c>
      <c r="C806" t="s">
        <v>1213</v>
      </c>
      <c r="D806" s="5">
        <v>5.45E-2</v>
      </c>
    </row>
    <row r="807" spans="1:4" x14ac:dyDescent="0.2">
      <c r="A807" s="3" t="s">
        <v>163</v>
      </c>
      <c r="B807" s="3" t="s">
        <v>164</v>
      </c>
      <c r="C807" t="s">
        <v>1214</v>
      </c>
      <c r="D807" s="5">
        <v>4.1000000000000002E-2</v>
      </c>
    </row>
    <row r="808" spans="1:4" x14ac:dyDescent="0.2">
      <c r="A808" s="3" t="s">
        <v>163</v>
      </c>
      <c r="B808" s="3" t="s">
        <v>164</v>
      </c>
      <c r="C808" t="s">
        <v>1215</v>
      </c>
      <c r="D808" s="5">
        <v>4.1000000000000002E-2</v>
      </c>
    </row>
    <row r="809" spans="1:4" x14ac:dyDescent="0.2">
      <c r="A809" s="3" t="s">
        <v>163</v>
      </c>
      <c r="B809" s="3" t="s">
        <v>164</v>
      </c>
      <c r="C809" t="s">
        <v>1216</v>
      </c>
      <c r="D809" s="5">
        <v>4.1000000000000002E-2</v>
      </c>
    </row>
    <row r="810" spans="1:4" x14ac:dyDescent="0.2">
      <c r="A810" s="3" t="s">
        <v>163</v>
      </c>
      <c r="B810" s="3" t="s">
        <v>164</v>
      </c>
      <c r="C810" t="s">
        <v>1217</v>
      </c>
      <c r="D810" s="5">
        <v>4.1000000000000002E-2</v>
      </c>
    </row>
    <row r="811" spans="1:4" x14ac:dyDescent="0.2">
      <c r="A811" s="3" t="s">
        <v>163</v>
      </c>
      <c r="B811" s="3" t="s">
        <v>164</v>
      </c>
      <c r="C811" t="s">
        <v>1218</v>
      </c>
      <c r="D811" s="5">
        <v>4.1000000000000002E-2</v>
      </c>
    </row>
    <row r="812" spans="1:4" x14ac:dyDescent="0.2">
      <c r="A812" s="3" t="s">
        <v>163</v>
      </c>
      <c r="B812" s="3" t="s">
        <v>164</v>
      </c>
      <c r="C812" t="s">
        <v>1219</v>
      </c>
      <c r="D812" s="5">
        <v>4.1000000000000002E-2</v>
      </c>
    </row>
    <row r="813" spans="1:4" x14ac:dyDescent="0.2">
      <c r="A813" s="3" t="s">
        <v>163</v>
      </c>
      <c r="B813" s="3" t="s">
        <v>164</v>
      </c>
      <c r="C813" t="s">
        <v>1220</v>
      </c>
      <c r="D813" s="5">
        <v>4.1000000000000002E-2</v>
      </c>
    </row>
    <row r="814" spans="1:4" x14ac:dyDescent="0.2">
      <c r="A814" s="3" t="s">
        <v>163</v>
      </c>
      <c r="B814" s="3" t="s">
        <v>164</v>
      </c>
      <c r="C814" t="s">
        <v>1221</v>
      </c>
      <c r="D814" s="5">
        <v>4.1000000000000002E-2</v>
      </c>
    </row>
    <row r="815" spans="1:4" x14ac:dyDescent="0.2">
      <c r="A815" s="3" t="s">
        <v>163</v>
      </c>
      <c r="B815" s="3" t="s">
        <v>164</v>
      </c>
      <c r="C815" t="s">
        <v>1222</v>
      </c>
      <c r="D815" s="5">
        <v>4.1000000000000002E-2</v>
      </c>
    </row>
    <row r="816" spans="1:4" x14ac:dyDescent="0.2">
      <c r="A816" s="3" t="s">
        <v>163</v>
      </c>
      <c r="B816" s="3" t="s">
        <v>164</v>
      </c>
      <c r="C816" t="s">
        <v>1223</v>
      </c>
      <c r="D816" s="5">
        <v>4.1000000000000002E-2</v>
      </c>
    </row>
    <row r="817" spans="1:4" x14ac:dyDescent="0.2">
      <c r="A817" s="3" t="s">
        <v>163</v>
      </c>
      <c r="B817" s="3" t="s">
        <v>164</v>
      </c>
      <c r="C817" t="s">
        <v>1224</v>
      </c>
      <c r="D817" s="5">
        <v>4.1000000000000002E-2</v>
      </c>
    </row>
    <row r="818" spans="1:4" x14ac:dyDescent="0.2">
      <c r="A818" s="3" t="s">
        <v>163</v>
      </c>
      <c r="B818" s="3" t="s">
        <v>164</v>
      </c>
      <c r="C818" t="s">
        <v>1225</v>
      </c>
      <c r="D818" s="5">
        <v>4.1000000000000002E-2</v>
      </c>
    </row>
    <row r="819" spans="1:4" x14ac:dyDescent="0.2">
      <c r="A819" s="3" t="s">
        <v>163</v>
      </c>
      <c r="B819" s="3" t="s">
        <v>164</v>
      </c>
      <c r="C819" t="s">
        <v>1226</v>
      </c>
      <c r="D819" s="5">
        <v>4.1000000000000002E-2</v>
      </c>
    </row>
    <row r="820" spans="1:4" x14ac:dyDescent="0.2">
      <c r="A820" s="3" t="s">
        <v>1227</v>
      </c>
      <c r="B820" s="3" t="s">
        <v>1228</v>
      </c>
      <c r="C820" t="s">
        <v>1229</v>
      </c>
      <c r="D820" s="5">
        <v>0.12</v>
      </c>
    </row>
    <row r="821" spans="1:4" x14ac:dyDescent="0.2">
      <c r="A821" s="3" t="s">
        <v>165</v>
      </c>
      <c r="B821" s="3" t="s">
        <v>166</v>
      </c>
      <c r="C821" t="s">
        <v>1230</v>
      </c>
      <c r="D821" s="5">
        <v>0.04</v>
      </c>
    </row>
    <row r="822" spans="1:4" x14ac:dyDescent="0.2">
      <c r="A822" s="3" t="s">
        <v>165</v>
      </c>
      <c r="B822" s="3" t="s">
        <v>166</v>
      </c>
      <c r="C822" t="s">
        <v>1231</v>
      </c>
      <c r="D822" s="5">
        <v>0.04</v>
      </c>
    </row>
    <row r="823" spans="1:4" x14ac:dyDescent="0.2">
      <c r="A823" s="3" t="s">
        <v>1232</v>
      </c>
      <c r="B823" s="3" t="s">
        <v>1233</v>
      </c>
      <c r="C823" t="s">
        <v>1234</v>
      </c>
      <c r="D823" s="5">
        <v>7.0000000000000007E-2</v>
      </c>
    </row>
    <row r="824" spans="1:4" x14ac:dyDescent="0.2">
      <c r="A824" s="3" t="s">
        <v>1232</v>
      </c>
      <c r="B824" s="3" t="s">
        <v>1233</v>
      </c>
      <c r="C824" t="s">
        <v>1235</v>
      </c>
      <c r="D824" s="5">
        <v>7.0000000000000007E-2</v>
      </c>
    </row>
    <row r="825" spans="1:4" x14ac:dyDescent="0.2">
      <c r="A825" s="3" t="s">
        <v>167</v>
      </c>
      <c r="B825" s="3" t="s">
        <v>168</v>
      </c>
      <c r="C825" t="s">
        <v>1236</v>
      </c>
      <c r="D825" s="5">
        <v>4.4999999999999998E-2</v>
      </c>
    </row>
    <row r="826" spans="1:4" x14ac:dyDescent="0.2">
      <c r="A826" s="3" t="s">
        <v>167</v>
      </c>
      <c r="B826" s="3" t="s">
        <v>168</v>
      </c>
      <c r="C826" t="s">
        <v>1237</v>
      </c>
      <c r="D826" s="5">
        <v>4.4999999999999998E-2</v>
      </c>
    </row>
    <row r="827" spans="1:4" x14ac:dyDescent="0.2">
      <c r="A827" s="3" t="s">
        <v>167</v>
      </c>
      <c r="B827" s="3" t="s">
        <v>168</v>
      </c>
      <c r="C827" t="s">
        <v>1238</v>
      </c>
      <c r="D827" s="5">
        <v>4.4999999999999998E-2</v>
      </c>
    </row>
    <row r="828" spans="1:4" x14ac:dyDescent="0.2">
      <c r="A828" s="3" t="s">
        <v>167</v>
      </c>
      <c r="B828" s="3" t="s">
        <v>168</v>
      </c>
      <c r="C828" t="s">
        <v>1239</v>
      </c>
      <c r="D828" s="5">
        <v>4.4999999999999998E-2</v>
      </c>
    </row>
    <row r="829" spans="1:4" x14ac:dyDescent="0.2">
      <c r="A829" s="3" t="s">
        <v>167</v>
      </c>
      <c r="B829" s="3" t="s">
        <v>168</v>
      </c>
      <c r="C829" t="s">
        <v>1240</v>
      </c>
      <c r="D829" s="5">
        <v>4.4999999999999998E-2</v>
      </c>
    </row>
    <row r="830" spans="1:4" x14ac:dyDescent="0.2">
      <c r="A830" s="3" t="s">
        <v>167</v>
      </c>
      <c r="B830" s="3" t="s">
        <v>168</v>
      </c>
      <c r="C830" t="s">
        <v>1241</v>
      </c>
      <c r="D830" s="5">
        <v>4.4999999999999998E-2</v>
      </c>
    </row>
    <row r="831" spans="1:4" x14ac:dyDescent="0.2">
      <c r="A831" s="3" t="s">
        <v>1242</v>
      </c>
      <c r="B831" s="3" t="s">
        <v>1243</v>
      </c>
      <c r="C831" t="s">
        <v>1244</v>
      </c>
      <c r="D831" s="5">
        <v>7.0000000000000007E-2</v>
      </c>
    </row>
    <row r="832" spans="1:4" x14ac:dyDescent="0.2">
      <c r="A832" s="3" t="s">
        <v>1245</v>
      </c>
      <c r="B832" s="3" t="s">
        <v>1246</v>
      </c>
      <c r="C832" t="s">
        <v>1247</v>
      </c>
      <c r="D832" s="5">
        <v>1.6E-2</v>
      </c>
    </row>
    <row r="833" spans="1:4" x14ac:dyDescent="0.2">
      <c r="A833" s="3" t="s">
        <v>1245</v>
      </c>
      <c r="B833" s="3" t="s">
        <v>1246</v>
      </c>
      <c r="C833" t="s">
        <v>1248</v>
      </c>
      <c r="D833" s="5">
        <v>1.0829999999999999E-2</v>
      </c>
    </row>
    <row r="834" spans="1:4" x14ac:dyDescent="0.2">
      <c r="A834" s="3" t="s">
        <v>1245</v>
      </c>
      <c r="B834" s="3" t="s">
        <v>1246</v>
      </c>
      <c r="C834" t="s">
        <v>1249</v>
      </c>
      <c r="D834" s="5">
        <v>0.03</v>
      </c>
    </row>
    <row r="835" spans="1:4" x14ac:dyDescent="0.2">
      <c r="A835" s="3" t="s">
        <v>1245</v>
      </c>
      <c r="B835" s="3" t="s">
        <v>1246</v>
      </c>
      <c r="C835" t="s">
        <v>1250</v>
      </c>
      <c r="D835" s="5">
        <v>1.6E-2</v>
      </c>
    </row>
    <row r="836" spans="1:4" x14ac:dyDescent="0.2">
      <c r="A836" s="3" t="s">
        <v>1245</v>
      </c>
      <c r="B836" s="3" t="s">
        <v>1246</v>
      </c>
      <c r="C836" t="s">
        <v>1251</v>
      </c>
      <c r="D836" s="5">
        <v>1.6E-2</v>
      </c>
    </row>
    <row r="837" spans="1:4" x14ac:dyDescent="0.2">
      <c r="A837" s="3" t="s">
        <v>1252</v>
      </c>
      <c r="B837" s="3" t="s">
        <v>1253</v>
      </c>
      <c r="C837" t="s">
        <v>1254</v>
      </c>
      <c r="D837" s="5">
        <v>6.0999999999999999E-2</v>
      </c>
    </row>
    <row r="838" spans="1:4" x14ac:dyDescent="0.2">
      <c r="A838" s="3" t="s">
        <v>1252</v>
      </c>
      <c r="B838" s="3" t="s">
        <v>1253</v>
      </c>
      <c r="C838" t="s">
        <v>1255</v>
      </c>
      <c r="D838" s="5">
        <v>6.0999999999999999E-2</v>
      </c>
    </row>
    <row r="839" spans="1:4" x14ac:dyDescent="0.2">
      <c r="A839" s="3" t="s">
        <v>1252</v>
      </c>
      <c r="B839" s="3" t="s">
        <v>1253</v>
      </c>
      <c r="C839" t="s">
        <v>1256</v>
      </c>
      <c r="D839" s="5">
        <v>6.0999999999999999E-2</v>
      </c>
    </row>
    <row r="840" spans="1:4" x14ac:dyDescent="0.2">
      <c r="A840" s="3" t="s">
        <v>1257</v>
      </c>
      <c r="B840" s="3" t="s">
        <v>1258</v>
      </c>
      <c r="C840" t="s">
        <v>1259</v>
      </c>
      <c r="D840" s="5">
        <v>0.13433</v>
      </c>
    </row>
    <row r="841" spans="1:4" x14ac:dyDescent="0.2">
      <c r="A841" s="3" t="s">
        <v>1257</v>
      </c>
      <c r="B841" s="3" t="s">
        <v>1258</v>
      </c>
      <c r="C841" t="s">
        <v>1260</v>
      </c>
      <c r="D841" s="5">
        <v>0.13433</v>
      </c>
    </row>
    <row r="842" spans="1:4" x14ac:dyDescent="0.2">
      <c r="A842" s="3" t="s">
        <v>1257</v>
      </c>
      <c r="B842" s="3" t="s">
        <v>1258</v>
      </c>
      <c r="C842" t="s">
        <v>1261</v>
      </c>
      <c r="D842" s="5">
        <v>0.16</v>
      </c>
    </row>
    <row r="843" spans="1:4" x14ac:dyDescent="0.2">
      <c r="A843" s="3" t="s">
        <v>1257</v>
      </c>
      <c r="B843" s="3" t="s">
        <v>1258</v>
      </c>
      <c r="C843" t="s">
        <v>1262</v>
      </c>
      <c r="D843" s="5">
        <v>0.221</v>
      </c>
    </row>
    <row r="844" spans="1:4" x14ac:dyDescent="0.2">
      <c r="A844" s="3" t="s">
        <v>169</v>
      </c>
      <c r="B844" s="3" t="s">
        <v>170</v>
      </c>
      <c r="C844" t="s">
        <v>1263</v>
      </c>
      <c r="D844" s="5">
        <v>7.3669999999999999E-2</v>
      </c>
    </row>
    <row r="845" spans="1:4" x14ac:dyDescent="0.2">
      <c r="A845" s="3" t="s">
        <v>169</v>
      </c>
      <c r="B845" s="3" t="s">
        <v>170</v>
      </c>
      <c r="C845" t="s">
        <v>1264</v>
      </c>
      <c r="D845" s="5">
        <v>6.8000000000000005E-2</v>
      </c>
    </row>
    <row r="846" spans="1:4" x14ac:dyDescent="0.2">
      <c r="A846" s="3" t="s">
        <v>169</v>
      </c>
      <c r="B846" s="3" t="s">
        <v>170</v>
      </c>
      <c r="C846" t="s">
        <v>1265</v>
      </c>
      <c r="D846" s="5">
        <v>7.3669999999999999E-2</v>
      </c>
    </row>
    <row r="847" spans="1:4" x14ac:dyDescent="0.2">
      <c r="A847" s="3" t="s">
        <v>169</v>
      </c>
      <c r="B847" s="3" t="s">
        <v>170</v>
      </c>
      <c r="C847" t="s">
        <v>1266</v>
      </c>
      <c r="D847" s="5">
        <v>6.8000000000000005E-2</v>
      </c>
    </row>
    <row r="848" spans="1:4" x14ac:dyDescent="0.2">
      <c r="A848" s="3" t="s">
        <v>169</v>
      </c>
      <c r="B848" s="3" t="s">
        <v>170</v>
      </c>
      <c r="C848" t="s">
        <v>1267</v>
      </c>
      <c r="D848" s="5">
        <v>6.8000000000000005E-2</v>
      </c>
    </row>
    <row r="849" spans="1:4" x14ac:dyDescent="0.2">
      <c r="A849" s="3" t="s">
        <v>169</v>
      </c>
      <c r="B849" s="3" t="s">
        <v>170</v>
      </c>
      <c r="C849" t="s">
        <v>1268</v>
      </c>
      <c r="D849" s="5">
        <v>6.8000000000000005E-2</v>
      </c>
    </row>
    <row r="850" spans="1:4" x14ac:dyDescent="0.2">
      <c r="A850" s="3" t="s">
        <v>171</v>
      </c>
      <c r="B850" s="3" t="s">
        <v>172</v>
      </c>
      <c r="C850" t="s">
        <v>1269</v>
      </c>
      <c r="D850" s="5">
        <v>2.5000000000000001E-2</v>
      </c>
    </row>
    <row r="851" spans="1:4" x14ac:dyDescent="0.2">
      <c r="A851" s="3" t="s">
        <v>171</v>
      </c>
      <c r="B851" s="3" t="s">
        <v>172</v>
      </c>
      <c r="C851" t="s">
        <v>1270</v>
      </c>
      <c r="D851" s="5">
        <v>2.5000000000000001E-2</v>
      </c>
    </row>
    <row r="852" spans="1:4" x14ac:dyDescent="0.2">
      <c r="A852" s="3" t="s">
        <v>171</v>
      </c>
      <c r="B852" s="3" t="s">
        <v>172</v>
      </c>
      <c r="C852" t="s">
        <v>1271</v>
      </c>
      <c r="D852" s="5">
        <v>2.5000000000000001E-2</v>
      </c>
    </row>
    <row r="853" spans="1:4" x14ac:dyDescent="0.2">
      <c r="A853" s="3" t="s">
        <v>171</v>
      </c>
      <c r="B853" s="3" t="s">
        <v>172</v>
      </c>
      <c r="C853" t="s">
        <v>1272</v>
      </c>
      <c r="D853" s="5">
        <v>9.0999999999999998E-2</v>
      </c>
    </row>
    <row r="854" spans="1:4" x14ac:dyDescent="0.2">
      <c r="A854" s="3" t="s">
        <v>1273</v>
      </c>
      <c r="B854" s="3" t="s">
        <v>1274</v>
      </c>
      <c r="C854" t="s">
        <v>1275</v>
      </c>
      <c r="D854" s="5">
        <v>0.115</v>
      </c>
    </row>
    <row r="855" spans="1:4" x14ac:dyDescent="0.2">
      <c r="A855" s="3" t="s">
        <v>1273</v>
      </c>
      <c r="B855" s="3" t="s">
        <v>1274</v>
      </c>
      <c r="C855" t="s">
        <v>1276</v>
      </c>
      <c r="D855" s="5">
        <v>0.115</v>
      </c>
    </row>
    <row r="856" spans="1:4" x14ac:dyDescent="0.2">
      <c r="A856" s="3" t="s">
        <v>1273</v>
      </c>
      <c r="B856" s="3" t="s">
        <v>1274</v>
      </c>
      <c r="C856" t="s">
        <v>1277</v>
      </c>
      <c r="D856" s="5">
        <v>4.4999999999999998E-2</v>
      </c>
    </row>
    <row r="857" spans="1:4" x14ac:dyDescent="0.2">
      <c r="A857" s="3" t="s">
        <v>1273</v>
      </c>
      <c r="B857" s="3" t="s">
        <v>1274</v>
      </c>
      <c r="C857" t="s">
        <v>1278</v>
      </c>
      <c r="D857" s="5">
        <v>4.4999999999999998E-2</v>
      </c>
    </row>
    <row r="858" spans="1:4" x14ac:dyDescent="0.2">
      <c r="A858" s="3" t="s">
        <v>1273</v>
      </c>
      <c r="B858" s="3" t="s">
        <v>1274</v>
      </c>
      <c r="C858" t="s">
        <v>1279</v>
      </c>
      <c r="D858" s="5">
        <v>4.4999999999999998E-2</v>
      </c>
    </row>
    <row r="859" spans="1:4" x14ac:dyDescent="0.2">
      <c r="A859" s="3" t="s">
        <v>1273</v>
      </c>
      <c r="B859" s="3" t="s">
        <v>1274</v>
      </c>
      <c r="C859" t="s">
        <v>1280</v>
      </c>
      <c r="D859" s="5">
        <v>4.4999999999999998E-2</v>
      </c>
    </row>
    <row r="860" spans="1:4" x14ac:dyDescent="0.2">
      <c r="A860" s="3" t="s">
        <v>1273</v>
      </c>
      <c r="B860" s="3" t="s">
        <v>1274</v>
      </c>
      <c r="C860" t="s">
        <v>1281</v>
      </c>
      <c r="D860" s="5">
        <v>4.4999999999999998E-2</v>
      </c>
    </row>
    <row r="861" spans="1:4" x14ac:dyDescent="0.2">
      <c r="A861" s="3" t="s">
        <v>1273</v>
      </c>
      <c r="B861" s="3" t="s">
        <v>1274</v>
      </c>
      <c r="C861" t="s">
        <v>1282</v>
      </c>
      <c r="D861" s="5">
        <v>4.4999999999999998E-2</v>
      </c>
    </row>
    <row r="862" spans="1:4" x14ac:dyDescent="0.2">
      <c r="A862" s="3" t="s">
        <v>1273</v>
      </c>
      <c r="B862" s="3" t="s">
        <v>1274</v>
      </c>
      <c r="C862" t="s">
        <v>1283</v>
      </c>
      <c r="D862" s="5">
        <v>4.4999999999999998E-2</v>
      </c>
    </row>
    <row r="863" spans="1:4" x14ac:dyDescent="0.2">
      <c r="A863" s="3" t="s">
        <v>1273</v>
      </c>
      <c r="B863" s="3" t="s">
        <v>1274</v>
      </c>
      <c r="C863" t="s">
        <v>1284</v>
      </c>
      <c r="D863" s="5">
        <v>7.0000000000000007E-2</v>
      </c>
    </row>
    <row r="864" spans="1:4" x14ac:dyDescent="0.2">
      <c r="A864" s="3" t="s">
        <v>1273</v>
      </c>
      <c r="B864" s="3" t="s">
        <v>1274</v>
      </c>
      <c r="C864" t="s">
        <v>1285</v>
      </c>
      <c r="D864" s="5">
        <v>4.4999999999999998E-2</v>
      </c>
    </row>
    <row r="865" spans="1:4" x14ac:dyDescent="0.2">
      <c r="A865" s="3" t="s">
        <v>1273</v>
      </c>
      <c r="B865" s="3" t="s">
        <v>1274</v>
      </c>
      <c r="C865" t="s">
        <v>1286</v>
      </c>
      <c r="D865" s="5">
        <v>4.4999999999999998E-2</v>
      </c>
    </row>
    <row r="866" spans="1:4" x14ac:dyDescent="0.2">
      <c r="A866" s="3" t="s">
        <v>1273</v>
      </c>
      <c r="B866" s="3" t="s">
        <v>1274</v>
      </c>
      <c r="C866" t="s">
        <v>1287</v>
      </c>
      <c r="D866" s="5">
        <v>7.0000000000000007E-2</v>
      </c>
    </row>
    <row r="867" spans="1:4" x14ac:dyDescent="0.2">
      <c r="A867" s="3" t="s">
        <v>1273</v>
      </c>
      <c r="B867" s="3" t="s">
        <v>1274</v>
      </c>
      <c r="C867" t="s">
        <v>1288</v>
      </c>
      <c r="D867" s="5">
        <v>7.0000000000000007E-2</v>
      </c>
    </row>
    <row r="868" spans="1:4" x14ac:dyDescent="0.2">
      <c r="A868" s="3" t="s">
        <v>1289</v>
      </c>
      <c r="B868" s="3" t="s">
        <v>1290</v>
      </c>
      <c r="C868" t="s">
        <v>1291</v>
      </c>
      <c r="D868" s="5">
        <v>3.4000000000000002E-2</v>
      </c>
    </row>
    <row r="869" spans="1:4" x14ac:dyDescent="0.2">
      <c r="A869" s="3" t="s">
        <v>1289</v>
      </c>
      <c r="B869" s="3" t="s">
        <v>1290</v>
      </c>
      <c r="C869" t="s">
        <v>1292</v>
      </c>
      <c r="D869" s="5">
        <v>3.4000000000000002E-2</v>
      </c>
    </row>
    <row r="870" spans="1:4" x14ac:dyDescent="0.2">
      <c r="A870" s="3" t="s">
        <v>1289</v>
      </c>
      <c r="B870" s="3" t="s">
        <v>1290</v>
      </c>
      <c r="C870" t="s">
        <v>1293</v>
      </c>
      <c r="D870" s="5">
        <v>3.4000000000000002E-2</v>
      </c>
    </row>
    <row r="871" spans="1:4" x14ac:dyDescent="0.2">
      <c r="A871" s="3" t="s">
        <v>1289</v>
      </c>
      <c r="B871" s="3" t="s">
        <v>1290</v>
      </c>
      <c r="C871" t="s">
        <v>1294</v>
      </c>
      <c r="D871" s="5">
        <v>6.8000000000000005E-2</v>
      </c>
    </row>
    <row r="872" spans="1:4" x14ac:dyDescent="0.2">
      <c r="A872" s="3" t="s">
        <v>1289</v>
      </c>
      <c r="B872" s="3" t="s">
        <v>1290</v>
      </c>
      <c r="C872" t="s">
        <v>1295</v>
      </c>
      <c r="D872" s="5">
        <v>6.8000000000000005E-2</v>
      </c>
    </row>
    <row r="873" spans="1:4" x14ac:dyDescent="0.2">
      <c r="A873" s="3" t="s">
        <v>1296</v>
      </c>
      <c r="B873" s="3" t="s">
        <v>1297</v>
      </c>
      <c r="C873" t="s">
        <v>1298</v>
      </c>
      <c r="D873" s="5">
        <v>0.08</v>
      </c>
    </row>
    <row r="874" spans="1:4" x14ac:dyDescent="0.2">
      <c r="A874" s="3" t="s">
        <v>1296</v>
      </c>
      <c r="B874" s="3" t="s">
        <v>1297</v>
      </c>
      <c r="C874" t="s">
        <v>1299</v>
      </c>
      <c r="D874" s="5">
        <v>4.4999999999999998E-2</v>
      </c>
    </row>
    <row r="875" spans="1:4" x14ac:dyDescent="0.2">
      <c r="A875" s="3" t="s">
        <v>1296</v>
      </c>
      <c r="B875" s="3" t="s">
        <v>1297</v>
      </c>
      <c r="C875" t="s">
        <v>1300</v>
      </c>
      <c r="D875" s="5">
        <v>3.1E-2</v>
      </c>
    </row>
    <row r="876" spans="1:4" x14ac:dyDescent="0.2">
      <c r="A876" s="3" t="s">
        <v>1296</v>
      </c>
      <c r="B876" s="3" t="s">
        <v>1297</v>
      </c>
      <c r="C876" t="s">
        <v>1301</v>
      </c>
      <c r="D876" s="5">
        <v>3.1E-2</v>
      </c>
    </row>
    <row r="877" spans="1:4" x14ac:dyDescent="0.2">
      <c r="A877" s="3" t="s">
        <v>1296</v>
      </c>
      <c r="B877" s="3" t="s">
        <v>1297</v>
      </c>
      <c r="C877" t="s">
        <v>1302</v>
      </c>
      <c r="D877" s="5">
        <v>3.1E-2</v>
      </c>
    </row>
    <row r="878" spans="1:4" x14ac:dyDescent="0.2">
      <c r="A878" s="3" t="s">
        <v>1296</v>
      </c>
      <c r="B878" s="3" t="s">
        <v>1297</v>
      </c>
      <c r="C878" t="s">
        <v>1303</v>
      </c>
      <c r="D878" s="5">
        <v>3.1E-2</v>
      </c>
    </row>
    <row r="879" spans="1:4" x14ac:dyDescent="0.2">
      <c r="A879" s="3" t="s">
        <v>1296</v>
      </c>
      <c r="B879" s="3" t="s">
        <v>1297</v>
      </c>
      <c r="C879" t="s">
        <v>1304</v>
      </c>
      <c r="D879" s="5">
        <v>6.7799999999999999E-2</v>
      </c>
    </row>
    <row r="880" spans="1:4" x14ac:dyDescent="0.2">
      <c r="A880" s="3" t="s">
        <v>1305</v>
      </c>
      <c r="B880" s="3" t="s">
        <v>1306</v>
      </c>
      <c r="C880" t="s">
        <v>1307</v>
      </c>
      <c r="D880" s="5">
        <v>7.9000000000000001E-2</v>
      </c>
    </row>
    <row r="881" spans="1:4" x14ac:dyDescent="0.2">
      <c r="A881" s="3" t="s">
        <v>1305</v>
      </c>
      <c r="B881" s="3" t="s">
        <v>1306</v>
      </c>
      <c r="C881" t="s">
        <v>1308</v>
      </c>
      <c r="D881" s="5">
        <v>7.9000000000000001E-2</v>
      </c>
    </row>
    <row r="882" spans="1:4" x14ac:dyDescent="0.2">
      <c r="A882" s="3" t="s">
        <v>1309</v>
      </c>
      <c r="B882" s="3" t="s">
        <v>1310</v>
      </c>
      <c r="C882" t="s">
        <v>1311</v>
      </c>
      <c r="D882" s="5">
        <v>3.2500000000000001E-2</v>
      </c>
    </row>
    <row r="883" spans="1:4" x14ac:dyDescent="0.2">
      <c r="A883" s="3" t="s">
        <v>1309</v>
      </c>
      <c r="B883" s="3" t="s">
        <v>1310</v>
      </c>
      <c r="C883" t="s">
        <v>1312</v>
      </c>
      <c r="D883" s="5">
        <v>3.2500000000000001E-2</v>
      </c>
    </row>
    <row r="884" spans="1:4" x14ac:dyDescent="0.2">
      <c r="A884" s="3" t="s">
        <v>1309</v>
      </c>
      <c r="B884" s="3" t="s">
        <v>1310</v>
      </c>
      <c r="C884" t="s">
        <v>1313</v>
      </c>
      <c r="D884" s="5">
        <v>3.2500000000000001E-2</v>
      </c>
    </row>
    <row r="885" spans="1:4" x14ac:dyDescent="0.2">
      <c r="A885" s="3" t="s">
        <v>1309</v>
      </c>
      <c r="B885" s="3" t="s">
        <v>1310</v>
      </c>
      <c r="C885" t="s">
        <v>1314</v>
      </c>
      <c r="D885" s="5">
        <v>0.11483</v>
      </c>
    </row>
    <row r="886" spans="1:4" x14ac:dyDescent="0.2">
      <c r="A886" s="3" t="s">
        <v>173</v>
      </c>
      <c r="B886" s="3" t="s">
        <v>174</v>
      </c>
      <c r="C886" t="s">
        <v>1315</v>
      </c>
      <c r="D886" s="5">
        <v>7.4999999999999997E-2</v>
      </c>
    </row>
    <row r="887" spans="1:4" x14ac:dyDescent="0.2">
      <c r="A887" s="3" t="s">
        <v>173</v>
      </c>
      <c r="B887" s="3" t="s">
        <v>174</v>
      </c>
      <c r="C887" t="s">
        <v>1316</v>
      </c>
      <c r="D887" s="5">
        <v>0.06</v>
      </c>
    </row>
    <row r="888" spans="1:4" x14ac:dyDescent="0.2">
      <c r="A888" s="3" t="s">
        <v>173</v>
      </c>
      <c r="B888" s="3" t="s">
        <v>174</v>
      </c>
      <c r="C888" t="s">
        <v>1317</v>
      </c>
      <c r="D888" s="5">
        <v>7.4999999999999997E-2</v>
      </c>
    </row>
    <row r="889" spans="1:4" x14ac:dyDescent="0.2">
      <c r="A889" s="3" t="s">
        <v>173</v>
      </c>
      <c r="B889" s="3" t="s">
        <v>174</v>
      </c>
      <c r="C889" t="s">
        <v>1318</v>
      </c>
      <c r="D889" s="5">
        <v>7.4999999999999997E-2</v>
      </c>
    </row>
    <row r="890" spans="1:4" x14ac:dyDescent="0.2">
      <c r="A890" s="3" t="s">
        <v>173</v>
      </c>
      <c r="B890" s="3" t="s">
        <v>174</v>
      </c>
      <c r="C890" t="s">
        <v>1319</v>
      </c>
      <c r="D890" s="5">
        <v>7.4999999999999997E-2</v>
      </c>
    </row>
    <row r="891" spans="1:4" x14ac:dyDescent="0.2">
      <c r="A891" s="3" t="s">
        <v>175</v>
      </c>
      <c r="B891" s="3" t="s">
        <v>176</v>
      </c>
      <c r="C891" t="s">
        <v>1320</v>
      </c>
      <c r="D891" s="5">
        <v>5.5E-2</v>
      </c>
    </row>
    <row r="892" spans="1:4" x14ac:dyDescent="0.2">
      <c r="A892" s="3" t="s">
        <v>175</v>
      </c>
      <c r="B892" s="3" t="s">
        <v>176</v>
      </c>
      <c r="C892" t="s">
        <v>1321</v>
      </c>
      <c r="D892" s="5">
        <v>5.5E-2</v>
      </c>
    </row>
    <row r="893" spans="1:4" x14ac:dyDescent="0.2">
      <c r="A893" s="3" t="s">
        <v>175</v>
      </c>
      <c r="B893" s="3" t="s">
        <v>176</v>
      </c>
      <c r="C893" t="s">
        <v>1322</v>
      </c>
      <c r="D893" s="5">
        <v>5.5E-2</v>
      </c>
    </row>
    <row r="894" spans="1:4" x14ac:dyDescent="0.2">
      <c r="A894" s="3" t="s">
        <v>175</v>
      </c>
      <c r="B894" s="3" t="s">
        <v>176</v>
      </c>
      <c r="C894" t="s">
        <v>1323</v>
      </c>
      <c r="D894" s="5">
        <v>5.5E-2</v>
      </c>
    </row>
    <row r="895" spans="1:4" x14ac:dyDescent="0.2">
      <c r="A895" s="3" t="s">
        <v>175</v>
      </c>
      <c r="B895" s="3" t="s">
        <v>176</v>
      </c>
      <c r="C895" t="s">
        <v>1324</v>
      </c>
      <c r="D895" s="5">
        <v>5.5E-2</v>
      </c>
    </row>
    <row r="896" spans="1:4" x14ac:dyDescent="0.2">
      <c r="A896" s="3" t="s">
        <v>175</v>
      </c>
      <c r="B896" s="3" t="s">
        <v>176</v>
      </c>
      <c r="C896" t="s">
        <v>1325</v>
      </c>
      <c r="D896" s="5">
        <v>0.1</v>
      </c>
    </row>
    <row r="897" spans="1:4" x14ac:dyDescent="0.2">
      <c r="A897" s="3" t="s">
        <v>175</v>
      </c>
      <c r="B897" s="3" t="s">
        <v>176</v>
      </c>
      <c r="C897" t="s">
        <v>1326</v>
      </c>
      <c r="D897" s="5">
        <v>5.5E-2</v>
      </c>
    </row>
    <row r="898" spans="1:4" x14ac:dyDescent="0.2">
      <c r="A898" s="3" t="s">
        <v>175</v>
      </c>
      <c r="B898" s="3" t="s">
        <v>176</v>
      </c>
      <c r="C898" t="s">
        <v>1327</v>
      </c>
      <c r="D898" s="5">
        <v>0.1</v>
      </c>
    </row>
    <row r="899" spans="1:4" x14ac:dyDescent="0.2">
      <c r="A899" s="3" t="s">
        <v>175</v>
      </c>
      <c r="B899" s="3" t="s">
        <v>176</v>
      </c>
      <c r="C899" t="s">
        <v>1328</v>
      </c>
      <c r="D899" s="5">
        <v>5.5E-2</v>
      </c>
    </row>
    <row r="900" spans="1:4" x14ac:dyDescent="0.2">
      <c r="A900" s="3" t="s">
        <v>175</v>
      </c>
      <c r="B900" s="3" t="s">
        <v>176</v>
      </c>
      <c r="C900" t="s">
        <v>1329</v>
      </c>
      <c r="D900" s="5">
        <v>5.5E-2</v>
      </c>
    </row>
    <row r="901" spans="1:4" x14ac:dyDescent="0.2">
      <c r="A901" s="3" t="s">
        <v>175</v>
      </c>
      <c r="B901" s="3" t="s">
        <v>176</v>
      </c>
      <c r="C901" t="s">
        <v>1330</v>
      </c>
      <c r="D901" s="5">
        <v>5.5E-2</v>
      </c>
    </row>
    <row r="902" spans="1:4" x14ac:dyDescent="0.2">
      <c r="A902" s="3" t="s">
        <v>175</v>
      </c>
      <c r="B902" s="3" t="s">
        <v>176</v>
      </c>
      <c r="C902" t="s">
        <v>1331</v>
      </c>
      <c r="D902" s="5">
        <v>5.5E-2</v>
      </c>
    </row>
    <row r="903" spans="1:4" x14ac:dyDescent="0.2">
      <c r="A903" s="3" t="s">
        <v>175</v>
      </c>
      <c r="B903" s="3" t="s">
        <v>176</v>
      </c>
      <c r="C903" t="s">
        <v>1332</v>
      </c>
      <c r="D903" s="5">
        <v>0.1</v>
      </c>
    </row>
    <row r="904" spans="1:4" x14ac:dyDescent="0.2">
      <c r="A904" s="3" t="s">
        <v>175</v>
      </c>
      <c r="B904" s="3" t="s">
        <v>176</v>
      </c>
      <c r="C904" t="s">
        <v>1333</v>
      </c>
      <c r="D904" s="5">
        <v>5.5E-2</v>
      </c>
    </row>
    <row r="905" spans="1:4" x14ac:dyDescent="0.2">
      <c r="A905" s="3" t="s">
        <v>177</v>
      </c>
      <c r="B905" s="3" t="s">
        <v>178</v>
      </c>
      <c r="C905" t="s">
        <v>1334</v>
      </c>
      <c r="D905" s="5">
        <v>0.05</v>
      </c>
    </row>
    <row r="906" spans="1:4" x14ac:dyDescent="0.2">
      <c r="A906" s="3" t="s">
        <v>177</v>
      </c>
      <c r="B906" s="3" t="s">
        <v>178</v>
      </c>
      <c r="C906" t="s">
        <v>1335</v>
      </c>
      <c r="D906" s="5">
        <v>0.03</v>
      </c>
    </row>
    <row r="907" spans="1:4" x14ac:dyDescent="0.2">
      <c r="A907" s="3" t="s">
        <v>177</v>
      </c>
      <c r="B907" s="3" t="s">
        <v>178</v>
      </c>
      <c r="C907" t="s">
        <v>1336</v>
      </c>
      <c r="D907" s="5">
        <v>0.03</v>
      </c>
    </row>
    <row r="908" spans="1:4" x14ac:dyDescent="0.2">
      <c r="A908" s="3" t="s">
        <v>177</v>
      </c>
      <c r="B908" s="3" t="s">
        <v>178</v>
      </c>
      <c r="C908" t="s">
        <v>1337</v>
      </c>
      <c r="D908" s="5">
        <v>0.05</v>
      </c>
    </row>
    <row r="909" spans="1:4" x14ac:dyDescent="0.2">
      <c r="A909" s="3" t="s">
        <v>177</v>
      </c>
      <c r="B909" s="3" t="s">
        <v>178</v>
      </c>
      <c r="C909" t="s">
        <v>1338</v>
      </c>
      <c r="D909" s="5">
        <v>0.03</v>
      </c>
    </row>
    <row r="910" spans="1:4" x14ac:dyDescent="0.2">
      <c r="A910" s="3" t="s">
        <v>179</v>
      </c>
      <c r="B910" s="3" t="s">
        <v>180</v>
      </c>
      <c r="C910" t="s">
        <v>1339</v>
      </c>
      <c r="D910" s="5">
        <v>4.7E-2</v>
      </c>
    </row>
    <row r="911" spans="1:4" x14ac:dyDescent="0.2">
      <c r="A911" s="3" t="s">
        <v>179</v>
      </c>
      <c r="B911" s="3" t="s">
        <v>180</v>
      </c>
      <c r="C911" t="s">
        <v>1340</v>
      </c>
      <c r="D911" s="5">
        <v>4.7E-2</v>
      </c>
    </row>
    <row r="912" spans="1:4" x14ac:dyDescent="0.2">
      <c r="A912" s="3" t="s">
        <v>179</v>
      </c>
      <c r="B912" s="3" t="s">
        <v>180</v>
      </c>
      <c r="C912" t="s">
        <v>1341</v>
      </c>
      <c r="D912" s="5">
        <v>4.7E-2</v>
      </c>
    </row>
    <row r="913" spans="1:4" x14ac:dyDescent="0.2">
      <c r="A913" s="3" t="s">
        <v>179</v>
      </c>
      <c r="B913" s="3" t="s">
        <v>180</v>
      </c>
      <c r="C913" t="s">
        <v>1342</v>
      </c>
      <c r="D913" s="5">
        <v>4.7E-2</v>
      </c>
    </row>
    <row r="914" spans="1:4" x14ac:dyDescent="0.2">
      <c r="A914" s="3" t="s">
        <v>179</v>
      </c>
      <c r="B914" s="3" t="s">
        <v>180</v>
      </c>
      <c r="C914" t="s">
        <v>1343</v>
      </c>
      <c r="D914" s="5">
        <v>4.7E-2</v>
      </c>
    </row>
    <row r="915" spans="1:4" x14ac:dyDescent="0.2">
      <c r="A915" s="3" t="s">
        <v>181</v>
      </c>
      <c r="B915" s="3" t="s">
        <v>182</v>
      </c>
      <c r="C915" t="s">
        <v>1344</v>
      </c>
      <c r="D915" s="5">
        <v>6.5000000000000002E-2</v>
      </c>
    </row>
    <row r="916" spans="1:4" x14ac:dyDescent="0.2">
      <c r="A916" s="3" t="s">
        <v>181</v>
      </c>
      <c r="B916" s="3" t="s">
        <v>182</v>
      </c>
      <c r="C916" t="s">
        <v>1345</v>
      </c>
      <c r="D916" s="5">
        <v>9.7500000000000003E-2</v>
      </c>
    </row>
    <row r="917" spans="1:4" x14ac:dyDescent="0.2">
      <c r="A917" s="3" t="s">
        <v>181</v>
      </c>
      <c r="B917" s="3" t="s">
        <v>182</v>
      </c>
      <c r="C917" t="s">
        <v>1346</v>
      </c>
      <c r="D917" s="5">
        <v>6.5000000000000002E-2</v>
      </c>
    </row>
    <row r="918" spans="1:4" x14ac:dyDescent="0.2">
      <c r="A918" s="3" t="s">
        <v>181</v>
      </c>
      <c r="B918" s="3" t="s">
        <v>182</v>
      </c>
      <c r="C918" t="s">
        <v>1347</v>
      </c>
      <c r="D918" s="5">
        <v>6.5000000000000002E-2</v>
      </c>
    </row>
    <row r="919" spans="1:4" x14ac:dyDescent="0.2">
      <c r="A919" s="3" t="s">
        <v>181</v>
      </c>
      <c r="B919" s="3" t="s">
        <v>182</v>
      </c>
      <c r="C919" t="s">
        <v>1348</v>
      </c>
      <c r="D919" s="5">
        <v>9.7500000000000003E-2</v>
      </c>
    </row>
    <row r="920" spans="1:4" x14ac:dyDescent="0.2">
      <c r="A920" s="3" t="s">
        <v>1349</v>
      </c>
      <c r="B920" s="3" t="s">
        <v>1350</v>
      </c>
      <c r="C920" t="s">
        <v>1351</v>
      </c>
      <c r="D920" s="5">
        <v>0.03</v>
      </c>
    </row>
    <row r="921" spans="1:4" x14ac:dyDescent="0.2">
      <c r="A921" s="3" t="s">
        <v>1349</v>
      </c>
      <c r="B921" s="3" t="s">
        <v>1350</v>
      </c>
      <c r="C921" t="s">
        <v>1352</v>
      </c>
      <c r="D921" s="5">
        <v>0.05</v>
      </c>
    </row>
    <row r="922" spans="1:4" x14ac:dyDescent="0.2">
      <c r="A922" s="3" t="s">
        <v>1349</v>
      </c>
      <c r="B922" s="3" t="s">
        <v>1350</v>
      </c>
      <c r="C922" t="s">
        <v>1353</v>
      </c>
      <c r="D922" s="5">
        <v>0.03</v>
      </c>
    </row>
    <row r="923" spans="1:4" x14ac:dyDescent="0.2">
      <c r="A923" s="3" t="s">
        <v>1349</v>
      </c>
      <c r="B923" s="3" t="s">
        <v>1350</v>
      </c>
      <c r="C923" t="s">
        <v>1354</v>
      </c>
      <c r="D923" s="5">
        <v>0.03</v>
      </c>
    </row>
    <row r="924" spans="1:4" x14ac:dyDescent="0.2">
      <c r="A924" s="3" t="s">
        <v>1349</v>
      </c>
      <c r="B924" s="3" t="s">
        <v>1350</v>
      </c>
      <c r="C924" t="s">
        <v>1355</v>
      </c>
      <c r="D924" s="5">
        <v>0.03</v>
      </c>
    </row>
    <row r="925" spans="1:4" x14ac:dyDescent="0.2">
      <c r="A925" s="3" t="s">
        <v>1349</v>
      </c>
      <c r="B925" s="3" t="s">
        <v>1350</v>
      </c>
      <c r="C925" t="s">
        <v>1356</v>
      </c>
      <c r="D925" s="5">
        <v>0.03</v>
      </c>
    </row>
    <row r="926" spans="1:4" x14ac:dyDescent="0.2">
      <c r="A926" s="3" t="s">
        <v>1349</v>
      </c>
      <c r="B926" s="3" t="s">
        <v>1350</v>
      </c>
      <c r="C926" t="s">
        <v>1357</v>
      </c>
      <c r="D926" s="5">
        <v>0.05</v>
      </c>
    </row>
    <row r="927" spans="1:4" x14ac:dyDescent="0.2">
      <c r="A927" s="3" t="s">
        <v>1358</v>
      </c>
      <c r="B927" s="3" t="s">
        <v>1359</v>
      </c>
      <c r="C927" t="s">
        <v>1360</v>
      </c>
      <c r="D927" s="5">
        <v>8.6669999999999997E-2</v>
      </c>
    </row>
    <row r="928" spans="1:4" x14ac:dyDescent="0.2">
      <c r="A928" s="3" t="s">
        <v>1358</v>
      </c>
      <c r="B928" s="3" t="s">
        <v>1359</v>
      </c>
      <c r="C928" t="s">
        <v>1361</v>
      </c>
      <c r="D928" s="5">
        <v>8.6669999999999997E-2</v>
      </c>
    </row>
    <row r="929" spans="1:4" x14ac:dyDescent="0.2">
      <c r="A929" s="3" t="s">
        <v>1362</v>
      </c>
      <c r="B929" s="3" t="s">
        <v>1363</v>
      </c>
      <c r="C929" t="s">
        <v>1364</v>
      </c>
      <c r="D929" s="5">
        <v>7.0000000000000007E-2</v>
      </c>
    </row>
    <row r="930" spans="1:4" x14ac:dyDescent="0.2">
      <c r="A930" s="3" t="s">
        <v>1362</v>
      </c>
      <c r="B930" s="3" t="s">
        <v>1363</v>
      </c>
      <c r="C930" t="s">
        <v>1365</v>
      </c>
      <c r="D930" s="5">
        <v>0.13650000000000001</v>
      </c>
    </row>
    <row r="931" spans="1:4" x14ac:dyDescent="0.2">
      <c r="A931" s="3" t="s">
        <v>1362</v>
      </c>
      <c r="B931" s="3" t="s">
        <v>1363</v>
      </c>
      <c r="C931" t="s">
        <v>1366</v>
      </c>
      <c r="D931" s="5">
        <v>3.0329999999999999E-2</v>
      </c>
    </row>
    <row r="932" spans="1:4" x14ac:dyDescent="0.2">
      <c r="A932" s="3" t="s">
        <v>1362</v>
      </c>
      <c r="B932" s="3" t="s">
        <v>1363</v>
      </c>
      <c r="C932" t="s">
        <v>1367</v>
      </c>
      <c r="D932" s="5">
        <v>3.0329999999999999E-2</v>
      </c>
    </row>
    <row r="933" spans="1:4" x14ac:dyDescent="0.2">
      <c r="A933" s="3" t="s">
        <v>1368</v>
      </c>
      <c r="B933" s="3" t="s">
        <v>1369</v>
      </c>
      <c r="C933" t="s">
        <v>1370</v>
      </c>
      <c r="D933" s="5">
        <v>7.0000000000000007E-2</v>
      </c>
    </row>
    <row r="934" spans="1:4" x14ac:dyDescent="0.2">
      <c r="A934" s="3" t="s">
        <v>1368</v>
      </c>
      <c r="B934" s="3" t="s">
        <v>1369</v>
      </c>
      <c r="C934" t="s">
        <v>1371</v>
      </c>
      <c r="D934" s="5">
        <v>7.0999999999999994E-2</v>
      </c>
    </row>
    <row r="935" spans="1:4" x14ac:dyDescent="0.2">
      <c r="A935" s="3" t="s">
        <v>1368</v>
      </c>
      <c r="B935" s="3" t="s">
        <v>1369</v>
      </c>
      <c r="C935" t="s">
        <v>1372</v>
      </c>
      <c r="D935" s="5">
        <v>7.0000000000000007E-2</v>
      </c>
    </row>
    <row r="936" spans="1:4" x14ac:dyDescent="0.2">
      <c r="A936" s="3" t="s">
        <v>1368</v>
      </c>
      <c r="B936" s="3" t="s">
        <v>1369</v>
      </c>
      <c r="C936" t="s">
        <v>1373</v>
      </c>
      <c r="D936" s="5">
        <v>0.11</v>
      </c>
    </row>
    <row r="937" spans="1:4" x14ac:dyDescent="0.2">
      <c r="A937" s="3" t="s">
        <v>1368</v>
      </c>
      <c r="B937" s="3" t="s">
        <v>1369</v>
      </c>
      <c r="C937" t="s">
        <v>1374</v>
      </c>
      <c r="D937" s="5">
        <v>7.0999999999999994E-2</v>
      </c>
    </row>
    <row r="938" spans="1:4" x14ac:dyDescent="0.2">
      <c r="A938" s="3" t="s">
        <v>1368</v>
      </c>
      <c r="B938" s="3" t="s">
        <v>1369</v>
      </c>
      <c r="C938" t="s">
        <v>1375</v>
      </c>
      <c r="D938" s="5">
        <v>7.0999999999999994E-2</v>
      </c>
    </row>
    <row r="939" spans="1:4" x14ac:dyDescent="0.2">
      <c r="A939" s="3" t="s">
        <v>1368</v>
      </c>
      <c r="B939" s="3" t="s">
        <v>1369</v>
      </c>
      <c r="C939" t="s">
        <v>1376</v>
      </c>
      <c r="D939" s="5">
        <v>0.11</v>
      </c>
    </row>
    <row r="940" spans="1:4" x14ac:dyDescent="0.2">
      <c r="A940" s="3" t="s">
        <v>1368</v>
      </c>
      <c r="B940" s="3" t="s">
        <v>1369</v>
      </c>
      <c r="C940" t="s">
        <v>1377</v>
      </c>
      <c r="D940" s="5">
        <v>7.0999999999999994E-2</v>
      </c>
    </row>
    <row r="941" spans="1:4" x14ac:dyDescent="0.2">
      <c r="A941" s="3" t="s">
        <v>1378</v>
      </c>
      <c r="B941" s="3" t="s">
        <v>1379</v>
      </c>
      <c r="C941" t="s">
        <v>1380</v>
      </c>
      <c r="D941" s="5">
        <v>7.0000000000000007E-2</v>
      </c>
    </row>
    <row r="942" spans="1:4" x14ac:dyDescent="0.2">
      <c r="A942" s="3" t="s">
        <v>1378</v>
      </c>
      <c r="B942" s="3" t="s">
        <v>1379</v>
      </c>
      <c r="C942" t="s">
        <v>1381</v>
      </c>
      <c r="D942" s="5">
        <v>1.6250000000000001E-2</v>
      </c>
    </row>
    <row r="943" spans="1:4" x14ac:dyDescent="0.2">
      <c r="A943" s="3" t="s">
        <v>1378</v>
      </c>
      <c r="B943" s="3" t="s">
        <v>1379</v>
      </c>
      <c r="C943" t="s">
        <v>1382</v>
      </c>
      <c r="D943" s="5">
        <v>1.6250000000000001E-2</v>
      </c>
    </row>
    <row r="944" spans="1:4" x14ac:dyDescent="0.2">
      <c r="A944" s="3" t="s">
        <v>1378</v>
      </c>
      <c r="B944" s="3" t="s">
        <v>1379</v>
      </c>
      <c r="C944" t="s">
        <v>1383</v>
      </c>
      <c r="D944" s="5">
        <v>2.5000000000000001E-2</v>
      </c>
    </row>
    <row r="945" spans="1:4" x14ac:dyDescent="0.2">
      <c r="A945" s="3" t="s">
        <v>1384</v>
      </c>
      <c r="B945" s="3" t="s">
        <v>1385</v>
      </c>
      <c r="C945" t="s">
        <v>1386</v>
      </c>
      <c r="D945" s="5">
        <v>0.06</v>
      </c>
    </row>
    <row r="946" spans="1:4" x14ac:dyDescent="0.2">
      <c r="A946" s="3" t="s">
        <v>1384</v>
      </c>
      <c r="B946" s="3" t="s">
        <v>1385</v>
      </c>
      <c r="C946" t="s">
        <v>1387</v>
      </c>
      <c r="D946" s="5">
        <v>0.06</v>
      </c>
    </row>
    <row r="947" spans="1:4" x14ac:dyDescent="0.2">
      <c r="A947" s="3" t="s">
        <v>1384</v>
      </c>
      <c r="B947" s="3" t="s">
        <v>1385</v>
      </c>
      <c r="C947" t="s">
        <v>1388</v>
      </c>
      <c r="D947" s="5">
        <v>0.06</v>
      </c>
    </row>
    <row r="948" spans="1:4" x14ac:dyDescent="0.2">
      <c r="A948" s="3" t="s">
        <v>1384</v>
      </c>
      <c r="B948" s="3" t="s">
        <v>1385</v>
      </c>
      <c r="C948" t="s">
        <v>1389</v>
      </c>
      <c r="D948" s="5">
        <v>0.06</v>
      </c>
    </row>
    <row r="949" spans="1:4" x14ac:dyDescent="0.2">
      <c r="A949" s="3" t="s">
        <v>1390</v>
      </c>
      <c r="B949" s="3" t="s">
        <v>1391</v>
      </c>
      <c r="C949" t="s">
        <v>1392</v>
      </c>
      <c r="D949" s="5">
        <v>0.13</v>
      </c>
    </row>
    <row r="950" spans="1:4" x14ac:dyDescent="0.2">
      <c r="A950" s="3" t="s">
        <v>1390</v>
      </c>
      <c r="B950" s="3" t="s">
        <v>1391</v>
      </c>
      <c r="C950" t="s">
        <v>1393</v>
      </c>
      <c r="D950" s="5">
        <v>0.10833</v>
      </c>
    </row>
    <row r="951" spans="1:4" x14ac:dyDescent="0.2">
      <c r="A951" s="3" t="s">
        <v>1390</v>
      </c>
      <c r="B951" s="3" t="s">
        <v>1391</v>
      </c>
      <c r="C951" t="s">
        <v>1394</v>
      </c>
      <c r="D951" s="5">
        <v>0.03</v>
      </c>
    </row>
    <row r="952" spans="1:4" x14ac:dyDescent="0.2">
      <c r="A952" s="3" t="s">
        <v>183</v>
      </c>
      <c r="B952" s="3" t="s">
        <v>184</v>
      </c>
      <c r="C952" t="s">
        <v>1395</v>
      </c>
      <c r="D952" s="5">
        <v>4.333E-2</v>
      </c>
    </row>
    <row r="953" spans="1:4" x14ac:dyDescent="0.2">
      <c r="A953" s="3" t="s">
        <v>183</v>
      </c>
      <c r="B953" s="3" t="s">
        <v>184</v>
      </c>
      <c r="C953" t="s">
        <v>1396</v>
      </c>
      <c r="D953" s="5">
        <v>4.3299999999999998E-2</v>
      </c>
    </row>
    <row r="954" spans="1:4" x14ac:dyDescent="0.2">
      <c r="A954" s="3" t="s">
        <v>183</v>
      </c>
      <c r="B954" s="3" t="s">
        <v>184</v>
      </c>
      <c r="C954" t="s">
        <v>1397</v>
      </c>
      <c r="D954" s="5">
        <v>4.3299999999999998E-2</v>
      </c>
    </row>
    <row r="955" spans="1:4" x14ac:dyDescent="0.2">
      <c r="A955" s="3" t="s">
        <v>183</v>
      </c>
      <c r="B955" s="3" t="s">
        <v>184</v>
      </c>
      <c r="C955" t="s">
        <v>1398</v>
      </c>
      <c r="D955" s="5">
        <v>4.3299999999999998E-2</v>
      </c>
    </row>
    <row r="956" spans="1:4" x14ac:dyDescent="0.2">
      <c r="A956" s="3" t="s">
        <v>183</v>
      </c>
      <c r="B956" s="3" t="s">
        <v>184</v>
      </c>
      <c r="C956" t="s">
        <v>1399</v>
      </c>
      <c r="D956" s="5">
        <v>4.3299999999999998E-2</v>
      </c>
    </row>
    <row r="957" spans="1:4" x14ac:dyDescent="0.2">
      <c r="A957" s="3" t="s">
        <v>1400</v>
      </c>
      <c r="B957" s="3" t="s">
        <v>1401</v>
      </c>
      <c r="C957" t="s">
        <v>1402</v>
      </c>
      <c r="D957" s="5">
        <v>0.129</v>
      </c>
    </row>
    <row r="958" spans="1:4" x14ac:dyDescent="0.2">
      <c r="A958" s="3" t="s">
        <v>1400</v>
      </c>
      <c r="B958" s="3" t="s">
        <v>1401</v>
      </c>
      <c r="C958" t="s">
        <v>1403</v>
      </c>
      <c r="D958" s="5">
        <v>0.129</v>
      </c>
    </row>
    <row r="959" spans="1:4" x14ac:dyDescent="0.2">
      <c r="A959" s="3" t="s">
        <v>1400</v>
      </c>
      <c r="B959" s="3" t="s">
        <v>1401</v>
      </c>
      <c r="C959" t="s">
        <v>1404</v>
      </c>
      <c r="D959" s="5">
        <v>0.129</v>
      </c>
    </row>
    <row r="960" spans="1:4" x14ac:dyDescent="0.2">
      <c r="A960" s="3" t="s">
        <v>1405</v>
      </c>
      <c r="B960" s="3" t="s">
        <v>1406</v>
      </c>
      <c r="C960" t="s">
        <v>1407</v>
      </c>
      <c r="D960" s="5">
        <v>6.3E-2</v>
      </c>
    </row>
    <row r="961" spans="1:4" x14ac:dyDescent="0.2">
      <c r="A961" s="3" t="s">
        <v>1405</v>
      </c>
      <c r="B961" s="3" t="s">
        <v>1406</v>
      </c>
      <c r="C961" t="s">
        <v>1408</v>
      </c>
      <c r="D961" s="5">
        <v>6.3E-2</v>
      </c>
    </row>
    <row r="962" spans="1:4" x14ac:dyDescent="0.2">
      <c r="A962" s="3" t="s">
        <v>1409</v>
      </c>
      <c r="B962" s="3" t="s">
        <v>1410</v>
      </c>
      <c r="C962" t="s">
        <v>1411</v>
      </c>
      <c r="D962" s="5">
        <v>4.9829999999999999E-2</v>
      </c>
    </row>
    <row r="963" spans="1:4" x14ac:dyDescent="0.2">
      <c r="A963" s="3" t="s">
        <v>1409</v>
      </c>
      <c r="B963" s="3" t="s">
        <v>1410</v>
      </c>
      <c r="C963" t="s">
        <v>1412</v>
      </c>
      <c r="D963" s="5">
        <v>4.3999999999999997E-2</v>
      </c>
    </row>
    <row r="964" spans="1:4" x14ac:dyDescent="0.2">
      <c r="A964" s="3" t="s">
        <v>1409</v>
      </c>
      <c r="B964" s="3" t="s">
        <v>1410</v>
      </c>
      <c r="C964" t="s">
        <v>1413</v>
      </c>
      <c r="D964" s="5">
        <v>3.4000000000000002E-2</v>
      </c>
    </row>
    <row r="965" spans="1:4" x14ac:dyDescent="0.2">
      <c r="A965" s="3" t="s">
        <v>1409</v>
      </c>
      <c r="B965" s="3" t="s">
        <v>1410</v>
      </c>
      <c r="C965" t="s">
        <v>1414</v>
      </c>
      <c r="D965" s="5">
        <v>4.3999999999999997E-2</v>
      </c>
    </row>
    <row r="966" spans="1:4" x14ac:dyDescent="0.2">
      <c r="A966" s="3" t="s">
        <v>1415</v>
      </c>
      <c r="B966" s="3" t="s">
        <v>1416</v>
      </c>
      <c r="C966" t="s">
        <v>1417</v>
      </c>
      <c r="D966" s="5">
        <v>0.08</v>
      </c>
    </row>
    <row r="967" spans="1:4" x14ac:dyDescent="0.2">
      <c r="A967" s="3" t="s">
        <v>1415</v>
      </c>
      <c r="B967" s="3" t="s">
        <v>1416</v>
      </c>
      <c r="C967" t="s">
        <v>1418</v>
      </c>
      <c r="D967" s="5">
        <v>0.08</v>
      </c>
    </row>
    <row r="968" spans="1:4" x14ac:dyDescent="0.2">
      <c r="A968" s="3" t="s">
        <v>1415</v>
      </c>
      <c r="B968" s="3" t="s">
        <v>1416</v>
      </c>
      <c r="C968" t="s">
        <v>1419</v>
      </c>
      <c r="D968" s="5">
        <v>0.08</v>
      </c>
    </row>
    <row r="969" spans="1:4" x14ac:dyDescent="0.2">
      <c r="A969" s="3" t="s">
        <v>1420</v>
      </c>
      <c r="B969" s="3" t="s">
        <v>1421</v>
      </c>
      <c r="C969" t="s">
        <v>1422</v>
      </c>
      <c r="D969" s="5">
        <v>5.5E-2</v>
      </c>
    </row>
    <row r="970" spans="1:4" x14ac:dyDescent="0.2">
      <c r="A970" s="3" t="s">
        <v>1420</v>
      </c>
      <c r="B970" s="3" t="s">
        <v>1421</v>
      </c>
      <c r="C970" t="s">
        <v>1423</v>
      </c>
      <c r="D970" s="5">
        <v>5.5E-2</v>
      </c>
    </row>
    <row r="971" spans="1:4" x14ac:dyDescent="0.2">
      <c r="A971" s="3" t="s">
        <v>1420</v>
      </c>
      <c r="B971" s="3" t="s">
        <v>1421</v>
      </c>
      <c r="C971" t="s">
        <v>1424</v>
      </c>
      <c r="D971" s="5">
        <v>5.5E-2</v>
      </c>
    </row>
    <row r="972" spans="1:4" x14ac:dyDescent="0.2">
      <c r="A972" s="3" t="s">
        <v>185</v>
      </c>
      <c r="B972" s="3" t="s">
        <v>186</v>
      </c>
      <c r="C972" t="s">
        <v>1425</v>
      </c>
      <c r="D972" s="5">
        <v>2.9000000000000001E-2</v>
      </c>
    </row>
    <row r="973" spans="1:4" x14ac:dyDescent="0.2">
      <c r="A973" s="3" t="s">
        <v>185</v>
      </c>
      <c r="B973" s="3" t="s">
        <v>186</v>
      </c>
      <c r="C973" t="s">
        <v>1426</v>
      </c>
      <c r="D973" s="5">
        <v>2.9000000000000001E-2</v>
      </c>
    </row>
    <row r="974" spans="1:4" x14ac:dyDescent="0.2">
      <c r="A974" s="3" t="s">
        <v>185</v>
      </c>
      <c r="B974" s="3" t="s">
        <v>186</v>
      </c>
      <c r="C974" t="s">
        <v>1427</v>
      </c>
      <c r="D974" s="5">
        <v>2.9000000000000001E-2</v>
      </c>
    </row>
    <row r="975" spans="1:4" x14ac:dyDescent="0.2">
      <c r="A975" s="3" t="s">
        <v>185</v>
      </c>
      <c r="B975" s="3" t="s">
        <v>186</v>
      </c>
      <c r="C975" t="s">
        <v>1428</v>
      </c>
      <c r="D975" s="5">
        <v>2.9000000000000001E-2</v>
      </c>
    </row>
    <row r="976" spans="1:4" x14ac:dyDescent="0.2">
      <c r="A976" s="3" t="s">
        <v>185</v>
      </c>
      <c r="B976" s="3" t="s">
        <v>186</v>
      </c>
      <c r="C976" t="s">
        <v>1429</v>
      </c>
      <c r="D976" s="5">
        <v>2.9000000000000001E-2</v>
      </c>
    </row>
    <row r="977" spans="1:4" x14ac:dyDescent="0.2">
      <c r="A977" s="3" t="s">
        <v>185</v>
      </c>
      <c r="B977" s="3" t="s">
        <v>186</v>
      </c>
      <c r="C977" t="s">
        <v>1430</v>
      </c>
      <c r="D977" s="5">
        <v>2.9000000000000001E-2</v>
      </c>
    </row>
    <row r="978" spans="1:4" x14ac:dyDescent="0.2">
      <c r="A978" s="3" t="s">
        <v>185</v>
      </c>
      <c r="B978" s="3" t="s">
        <v>186</v>
      </c>
      <c r="C978" t="s">
        <v>1431</v>
      </c>
      <c r="D978" s="5">
        <v>2.9000000000000001E-2</v>
      </c>
    </row>
    <row r="979" spans="1:4" x14ac:dyDescent="0.2">
      <c r="A979" s="3" t="s">
        <v>185</v>
      </c>
      <c r="B979" s="3" t="s">
        <v>186</v>
      </c>
      <c r="C979" t="s">
        <v>1432</v>
      </c>
      <c r="D979" s="5">
        <v>2.9000000000000001E-2</v>
      </c>
    </row>
    <row r="980" spans="1:4" x14ac:dyDescent="0.2">
      <c r="A980" s="3" t="s">
        <v>1433</v>
      </c>
      <c r="B980" s="3" t="s">
        <v>1434</v>
      </c>
      <c r="C980" t="s">
        <v>1435</v>
      </c>
      <c r="D980" s="5">
        <v>4.7E-2</v>
      </c>
    </row>
    <row r="981" spans="1:4" x14ac:dyDescent="0.2">
      <c r="A981" s="3" t="s">
        <v>1433</v>
      </c>
      <c r="B981" s="3" t="s">
        <v>1434</v>
      </c>
      <c r="C981" t="s">
        <v>1436</v>
      </c>
      <c r="D981" s="5">
        <v>0.11</v>
      </c>
    </row>
    <row r="982" spans="1:4" x14ac:dyDescent="0.2">
      <c r="A982" s="3" t="s">
        <v>1433</v>
      </c>
      <c r="B982" s="3" t="s">
        <v>1434</v>
      </c>
      <c r="C982" t="s">
        <v>1437</v>
      </c>
      <c r="D982" s="5">
        <v>5.8999999999999997E-2</v>
      </c>
    </row>
    <row r="983" spans="1:4" x14ac:dyDescent="0.2">
      <c r="A983" s="3" t="s">
        <v>1433</v>
      </c>
      <c r="B983" s="3" t="s">
        <v>1434</v>
      </c>
      <c r="C983" t="s">
        <v>1438</v>
      </c>
      <c r="D983" s="5">
        <v>0.11</v>
      </c>
    </row>
    <row r="984" spans="1:4" x14ac:dyDescent="0.2">
      <c r="A984" s="3" t="s">
        <v>1433</v>
      </c>
      <c r="B984" s="3" t="s">
        <v>1434</v>
      </c>
      <c r="C984" t="s">
        <v>1439</v>
      </c>
      <c r="D984" s="5">
        <v>4.7E-2</v>
      </c>
    </row>
    <row r="985" spans="1:4" x14ac:dyDescent="0.2">
      <c r="A985" s="3" t="s">
        <v>1433</v>
      </c>
      <c r="B985" s="3" t="s">
        <v>1434</v>
      </c>
      <c r="C985" t="s">
        <v>1440</v>
      </c>
      <c r="D985" s="5">
        <v>5.8999999999999997E-2</v>
      </c>
    </row>
    <row r="986" spans="1:4" x14ac:dyDescent="0.2">
      <c r="A986" s="3" t="s">
        <v>1441</v>
      </c>
      <c r="B986" s="3" t="s">
        <v>1442</v>
      </c>
      <c r="C986" t="s">
        <v>1443</v>
      </c>
      <c r="D986" s="5">
        <v>8.6669999999999997E-2</v>
      </c>
    </row>
    <row r="987" spans="1:4" x14ac:dyDescent="0.2">
      <c r="A987" s="3" t="s">
        <v>1441</v>
      </c>
      <c r="B987" s="3" t="s">
        <v>1442</v>
      </c>
      <c r="C987" t="s">
        <v>1444</v>
      </c>
      <c r="D987" s="5">
        <v>0.10833</v>
      </c>
    </row>
    <row r="988" spans="1:4" x14ac:dyDescent="0.2">
      <c r="A988" s="3" t="s">
        <v>1441</v>
      </c>
      <c r="B988" s="3" t="s">
        <v>1442</v>
      </c>
      <c r="C988" t="s">
        <v>1445</v>
      </c>
      <c r="D988" s="5">
        <v>0.10833</v>
      </c>
    </row>
    <row r="989" spans="1:4" x14ac:dyDescent="0.2">
      <c r="A989" s="3" t="s">
        <v>1441</v>
      </c>
      <c r="B989" s="3" t="s">
        <v>1442</v>
      </c>
      <c r="C989" t="s">
        <v>1446</v>
      </c>
      <c r="D989" s="5">
        <v>8.6669999999999997E-2</v>
      </c>
    </row>
    <row r="990" spans="1:4" x14ac:dyDescent="0.2">
      <c r="A990" s="3" t="s">
        <v>1447</v>
      </c>
      <c r="B990" s="3" t="s">
        <v>1448</v>
      </c>
      <c r="C990" t="s">
        <v>1449</v>
      </c>
      <c r="D990" s="5">
        <v>0.11483</v>
      </c>
    </row>
    <row r="991" spans="1:4" x14ac:dyDescent="0.2">
      <c r="A991" s="3" t="s">
        <v>1447</v>
      </c>
      <c r="B991" s="3" t="s">
        <v>1448</v>
      </c>
      <c r="C991" t="s">
        <v>1450</v>
      </c>
      <c r="D991" s="5">
        <v>8.1000000000000003E-2</v>
      </c>
    </row>
    <row r="992" spans="1:4" x14ac:dyDescent="0.2">
      <c r="A992" s="3" t="s">
        <v>187</v>
      </c>
      <c r="B992" s="3" t="s">
        <v>188</v>
      </c>
      <c r="C992" t="s">
        <v>1451</v>
      </c>
      <c r="D992" s="5">
        <v>7.1999999999999995E-2</v>
      </c>
    </row>
    <row r="993" spans="1:4" x14ac:dyDescent="0.2">
      <c r="A993" s="3" t="s">
        <v>187</v>
      </c>
      <c r="B993" s="3" t="s">
        <v>188</v>
      </c>
      <c r="C993" t="s">
        <v>1452</v>
      </c>
      <c r="D993" s="5">
        <v>7.1999999999999995E-2</v>
      </c>
    </row>
    <row r="994" spans="1:4" x14ac:dyDescent="0.2">
      <c r="A994" s="3" t="s">
        <v>187</v>
      </c>
      <c r="B994" s="3" t="s">
        <v>188</v>
      </c>
      <c r="C994" t="s">
        <v>1453</v>
      </c>
      <c r="D994" s="5">
        <v>7.1999999999999995E-2</v>
      </c>
    </row>
    <row r="995" spans="1:4" x14ac:dyDescent="0.2">
      <c r="A995" s="3" t="s">
        <v>187</v>
      </c>
      <c r="B995" s="3" t="s">
        <v>188</v>
      </c>
      <c r="C995" t="s">
        <v>1454</v>
      </c>
      <c r="D995" s="5">
        <v>8.6669999999999997E-2</v>
      </c>
    </row>
    <row r="996" spans="1:4" x14ac:dyDescent="0.2">
      <c r="A996" s="3" t="s">
        <v>1455</v>
      </c>
      <c r="B996" s="3" t="s">
        <v>1456</v>
      </c>
      <c r="C996" t="s">
        <v>1457</v>
      </c>
      <c r="D996" s="5">
        <v>4.9829999999999999E-2</v>
      </c>
    </row>
    <row r="997" spans="1:4" x14ac:dyDescent="0.2">
      <c r="A997" s="3" t="s">
        <v>1455</v>
      </c>
      <c r="B997" s="3" t="s">
        <v>1456</v>
      </c>
      <c r="C997" t="s">
        <v>1458</v>
      </c>
      <c r="D997" s="5">
        <v>4.9829999999999999E-2</v>
      </c>
    </row>
    <row r="998" spans="1:4" x14ac:dyDescent="0.2">
      <c r="A998" s="3" t="s">
        <v>1455</v>
      </c>
      <c r="B998" s="3" t="s">
        <v>1456</v>
      </c>
      <c r="C998" t="s">
        <v>1459</v>
      </c>
      <c r="D998" s="5">
        <v>4.9829999999999999E-2</v>
      </c>
    </row>
    <row r="999" spans="1:4" x14ac:dyDescent="0.2">
      <c r="A999" s="3" t="s">
        <v>1455</v>
      </c>
      <c r="B999" s="3" t="s">
        <v>1456</v>
      </c>
      <c r="C999" t="s">
        <v>1460</v>
      </c>
      <c r="D999" s="5">
        <v>7.0000000000000007E-2</v>
      </c>
    </row>
    <row r="1000" spans="1:4" x14ac:dyDescent="0.2">
      <c r="A1000" s="3" t="s">
        <v>1461</v>
      </c>
      <c r="B1000" s="3" t="s">
        <v>1462</v>
      </c>
      <c r="C1000" t="s">
        <v>1463</v>
      </c>
      <c r="D1000" s="5">
        <v>2.9000000000000001E-2</v>
      </c>
    </row>
    <row r="1001" spans="1:4" x14ac:dyDescent="0.2">
      <c r="A1001" s="3" t="s">
        <v>1461</v>
      </c>
      <c r="B1001" s="3" t="s">
        <v>1462</v>
      </c>
      <c r="C1001" t="s">
        <v>1464</v>
      </c>
      <c r="D1001" s="5">
        <v>2.9000000000000001E-2</v>
      </c>
    </row>
    <row r="1002" spans="1:4" x14ac:dyDescent="0.2">
      <c r="A1002" s="3" t="s">
        <v>1461</v>
      </c>
      <c r="B1002" s="3" t="s">
        <v>1462</v>
      </c>
      <c r="C1002" t="s">
        <v>1465</v>
      </c>
      <c r="D1002" s="5">
        <v>2.9000000000000001E-2</v>
      </c>
    </row>
    <row r="1003" spans="1:4" x14ac:dyDescent="0.2">
      <c r="A1003" s="3" t="s">
        <v>1461</v>
      </c>
      <c r="B1003" s="3" t="s">
        <v>1462</v>
      </c>
      <c r="C1003" t="s">
        <v>1466</v>
      </c>
      <c r="D1003" s="5">
        <v>2.9000000000000001E-2</v>
      </c>
    </row>
    <row r="1004" spans="1:4" x14ac:dyDescent="0.2">
      <c r="A1004" s="3" t="s">
        <v>189</v>
      </c>
      <c r="B1004" s="3" t="s">
        <v>190</v>
      </c>
      <c r="C1004" t="s">
        <v>1467</v>
      </c>
      <c r="D1004" s="5">
        <v>0.08</v>
      </c>
    </row>
    <row r="1005" spans="1:4" x14ac:dyDescent="0.2">
      <c r="A1005" s="3" t="s">
        <v>189</v>
      </c>
      <c r="B1005" s="3" t="s">
        <v>190</v>
      </c>
      <c r="C1005" t="s">
        <v>1468</v>
      </c>
      <c r="D1005" s="5">
        <v>0.02</v>
      </c>
    </row>
    <row r="1006" spans="1:4" x14ac:dyDescent="0.2">
      <c r="A1006" s="3" t="s">
        <v>189</v>
      </c>
      <c r="B1006" s="3" t="s">
        <v>190</v>
      </c>
      <c r="C1006" t="s">
        <v>1469</v>
      </c>
      <c r="D1006" s="5">
        <v>0.02</v>
      </c>
    </row>
    <row r="1007" spans="1:4" x14ac:dyDescent="0.2">
      <c r="A1007" s="3" t="s">
        <v>1470</v>
      </c>
      <c r="B1007" s="3" t="s">
        <v>1471</v>
      </c>
      <c r="C1007" t="s">
        <v>1472</v>
      </c>
      <c r="D1007" s="5">
        <v>0.1</v>
      </c>
    </row>
    <row r="1008" spans="1:4" x14ac:dyDescent="0.2">
      <c r="A1008" s="3" t="s">
        <v>191</v>
      </c>
      <c r="B1008" s="3" t="s">
        <v>192</v>
      </c>
      <c r="C1008" t="s">
        <v>1473</v>
      </c>
      <c r="D1008" s="5">
        <v>5.3999999999999999E-2</v>
      </c>
    </row>
    <row r="1009" spans="1:4" x14ac:dyDescent="0.2">
      <c r="A1009" s="3" t="s">
        <v>191</v>
      </c>
      <c r="B1009" s="3" t="s">
        <v>192</v>
      </c>
      <c r="C1009" t="s">
        <v>1474</v>
      </c>
      <c r="D1009" s="5">
        <v>5.3999999999999999E-2</v>
      </c>
    </row>
    <row r="1010" spans="1:4" x14ac:dyDescent="0.2">
      <c r="A1010" s="3" t="s">
        <v>191</v>
      </c>
      <c r="B1010" s="3" t="s">
        <v>192</v>
      </c>
      <c r="C1010" t="s">
        <v>1475</v>
      </c>
      <c r="D1010" s="5">
        <v>5.3999999999999999E-2</v>
      </c>
    </row>
    <row r="1011" spans="1:4" x14ac:dyDescent="0.2">
      <c r="A1011" s="3" t="s">
        <v>191</v>
      </c>
      <c r="B1011" s="3" t="s">
        <v>192</v>
      </c>
      <c r="C1011" t="s">
        <v>1476</v>
      </c>
      <c r="D1011" s="5">
        <v>5.3999999999999999E-2</v>
      </c>
    </row>
    <row r="1012" spans="1:4" x14ac:dyDescent="0.2">
      <c r="A1012" s="3" t="s">
        <v>191</v>
      </c>
      <c r="B1012" s="3" t="s">
        <v>192</v>
      </c>
      <c r="C1012" t="s">
        <v>1477</v>
      </c>
      <c r="D1012" s="5">
        <v>5.3999999999999999E-2</v>
      </c>
    </row>
    <row r="1013" spans="1:4" x14ac:dyDescent="0.2">
      <c r="A1013" s="3" t="s">
        <v>191</v>
      </c>
      <c r="B1013" s="3" t="s">
        <v>192</v>
      </c>
      <c r="C1013" t="s">
        <v>1478</v>
      </c>
      <c r="D1013" s="5">
        <v>5.3999999999999999E-2</v>
      </c>
    </row>
    <row r="1014" spans="1:4" x14ac:dyDescent="0.2">
      <c r="A1014" s="3" t="s">
        <v>193</v>
      </c>
      <c r="B1014" s="3" t="s">
        <v>194</v>
      </c>
      <c r="C1014" t="s">
        <v>1479</v>
      </c>
      <c r="D1014" s="5">
        <v>0.09</v>
      </c>
    </row>
    <row r="1015" spans="1:4" x14ac:dyDescent="0.2">
      <c r="A1015" s="3" t="s">
        <v>193</v>
      </c>
      <c r="B1015" s="3" t="s">
        <v>194</v>
      </c>
      <c r="C1015" t="s">
        <v>1480</v>
      </c>
      <c r="D1015" s="5">
        <v>5.1999999999999998E-2</v>
      </c>
    </row>
    <row r="1016" spans="1:4" x14ac:dyDescent="0.2">
      <c r="A1016" s="3" t="s">
        <v>193</v>
      </c>
      <c r="B1016" s="3" t="s">
        <v>194</v>
      </c>
      <c r="C1016" t="s">
        <v>1481</v>
      </c>
      <c r="D1016" s="5">
        <v>5.1999999999999998E-2</v>
      </c>
    </row>
    <row r="1017" spans="1:4" x14ac:dyDescent="0.2">
      <c r="A1017" s="3" t="s">
        <v>193</v>
      </c>
      <c r="B1017" s="3" t="s">
        <v>194</v>
      </c>
      <c r="C1017" t="s">
        <v>1482</v>
      </c>
      <c r="D1017" s="5">
        <v>5.1999999999999998E-2</v>
      </c>
    </row>
    <row r="1018" spans="1:4" x14ac:dyDescent="0.2">
      <c r="A1018" s="3" t="s">
        <v>193</v>
      </c>
      <c r="B1018" s="3" t="s">
        <v>194</v>
      </c>
      <c r="C1018" t="s">
        <v>1483</v>
      </c>
      <c r="D1018" s="5">
        <v>5.1999999999999998E-2</v>
      </c>
    </row>
    <row r="1019" spans="1:4" x14ac:dyDescent="0.2">
      <c r="A1019" s="3" t="s">
        <v>193</v>
      </c>
      <c r="B1019" s="3" t="s">
        <v>194</v>
      </c>
      <c r="C1019" t="s">
        <v>1484</v>
      </c>
      <c r="D1019" s="5">
        <v>0.04</v>
      </c>
    </row>
    <row r="1020" spans="1:4" x14ac:dyDescent="0.2">
      <c r="A1020" s="3" t="s">
        <v>193</v>
      </c>
      <c r="B1020" s="3" t="s">
        <v>194</v>
      </c>
      <c r="C1020" t="s">
        <v>1485</v>
      </c>
      <c r="D1020" s="5">
        <v>5.1999999999999998E-2</v>
      </c>
    </row>
    <row r="1021" spans="1:4" x14ac:dyDescent="0.2">
      <c r="A1021" s="3" t="s">
        <v>193</v>
      </c>
      <c r="B1021" s="3" t="s">
        <v>194</v>
      </c>
      <c r="C1021" t="s">
        <v>1486</v>
      </c>
      <c r="D1021" s="5">
        <v>5.1999999999999998E-2</v>
      </c>
    </row>
    <row r="1022" spans="1:4" x14ac:dyDescent="0.2">
      <c r="A1022" s="3" t="s">
        <v>193</v>
      </c>
      <c r="B1022" s="3" t="s">
        <v>194</v>
      </c>
      <c r="C1022" t="s">
        <v>1487</v>
      </c>
      <c r="D1022" s="5">
        <v>5.1999999999999998E-2</v>
      </c>
    </row>
    <row r="1023" spans="1:4" x14ac:dyDescent="0.2">
      <c r="A1023" s="3" t="s">
        <v>193</v>
      </c>
      <c r="B1023" s="3" t="s">
        <v>194</v>
      </c>
      <c r="C1023" t="s">
        <v>1488</v>
      </c>
      <c r="D1023" s="5">
        <v>5.1999999999999998E-2</v>
      </c>
    </row>
    <row r="1024" spans="1:4" x14ac:dyDescent="0.2">
      <c r="A1024" s="3" t="s">
        <v>193</v>
      </c>
      <c r="B1024" s="3" t="s">
        <v>194</v>
      </c>
      <c r="C1024" t="s">
        <v>1489</v>
      </c>
      <c r="D1024" s="5">
        <v>5.1999999999999998E-2</v>
      </c>
    </row>
    <row r="1025" spans="1:4" x14ac:dyDescent="0.2">
      <c r="A1025" s="3" t="s">
        <v>1490</v>
      </c>
      <c r="B1025" s="3" t="s">
        <v>1491</v>
      </c>
      <c r="C1025" t="s">
        <v>1492</v>
      </c>
      <c r="D1025" s="5">
        <v>8.6999999999999994E-2</v>
      </c>
    </row>
    <row r="1026" spans="1:4" x14ac:dyDescent="0.2">
      <c r="A1026" s="3" t="s">
        <v>1490</v>
      </c>
      <c r="B1026" s="3" t="s">
        <v>1491</v>
      </c>
      <c r="C1026" t="s">
        <v>1493</v>
      </c>
      <c r="D1026" s="5">
        <v>8.6999999999999994E-2</v>
      </c>
    </row>
    <row r="1027" spans="1:4" x14ac:dyDescent="0.2">
      <c r="A1027" s="3" t="s">
        <v>1490</v>
      </c>
      <c r="B1027" s="3" t="s">
        <v>1491</v>
      </c>
      <c r="C1027" t="s">
        <v>1494</v>
      </c>
      <c r="D1027" s="5">
        <v>8.6999999999999994E-2</v>
      </c>
    </row>
    <row r="1028" spans="1:4" x14ac:dyDescent="0.2">
      <c r="A1028" s="3" t="s">
        <v>1490</v>
      </c>
      <c r="B1028" s="3" t="s">
        <v>1491</v>
      </c>
      <c r="C1028" t="s">
        <v>1495</v>
      </c>
      <c r="D1028" s="5">
        <v>8.6999999999999994E-2</v>
      </c>
    </row>
    <row r="1029" spans="1:4" x14ac:dyDescent="0.2">
      <c r="A1029" s="3" t="s">
        <v>1490</v>
      </c>
      <c r="B1029" s="3" t="s">
        <v>1491</v>
      </c>
      <c r="C1029" t="s">
        <v>1496</v>
      </c>
      <c r="D1029" s="5">
        <v>8.6999999999999994E-2</v>
      </c>
    </row>
    <row r="1030" spans="1:4" x14ac:dyDescent="0.2">
      <c r="A1030" s="3" t="s">
        <v>1490</v>
      </c>
      <c r="B1030" s="3" t="s">
        <v>1491</v>
      </c>
      <c r="C1030" t="s">
        <v>1497</v>
      </c>
      <c r="D1030" s="5">
        <v>8.6999999999999994E-2</v>
      </c>
    </row>
    <row r="1031" spans="1:4" x14ac:dyDescent="0.2">
      <c r="A1031" s="3" t="s">
        <v>1490</v>
      </c>
      <c r="B1031" s="3" t="s">
        <v>1491</v>
      </c>
      <c r="C1031" t="s">
        <v>1498</v>
      </c>
      <c r="D1031" s="5">
        <v>8.6999999999999994E-2</v>
      </c>
    </row>
    <row r="1032" spans="1:4" x14ac:dyDescent="0.2">
      <c r="A1032" s="3" t="s">
        <v>1490</v>
      </c>
      <c r="B1032" s="3" t="s">
        <v>1491</v>
      </c>
      <c r="C1032" t="s">
        <v>1499</v>
      </c>
      <c r="D1032" s="5">
        <v>8.6999999999999994E-2</v>
      </c>
    </row>
    <row r="1033" spans="1:4" x14ac:dyDescent="0.2">
      <c r="A1033" s="3" t="s">
        <v>1490</v>
      </c>
      <c r="B1033" s="3" t="s">
        <v>1491</v>
      </c>
      <c r="C1033" t="s">
        <v>1500</v>
      </c>
      <c r="D1033" s="5">
        <v>8.6999999999999994E-2</v>
      </c>
    </row>
    <row r="1034" spans="1:4" x14ac:dyDescent="0.2">
      <c r="A1034" s="3" t="s">
        <v>195</v>
      </c>
      <c r="B1034" s="3" t="s">
        <v>196</v>
      </c>
      <c r="C1034" t="s">
        <v>1501</v>
      </c>
      <c r="D1034" s="5">
        <v>6.5000000000000002E-2</v>
      </c>
    </row>
    <row r="1035" spans="1:4" x14ac:dyDescent="0.2">
      <c r="A1035" s="3" t="s">
        <v>195</v>
      </c>
      <c r="B1035" s="3" t="s">
        <v>196</v>
      </c>
      <c r="C1035" t="s">
        <v>1502</v>
      </c>
      <c r="D1035" s="5">
        <v>6.5000000000000002E-2</v>
      </c>
    </row>
    <row r="1036" spans="1:4" x14ac:dyDescent="0.2">
      <c r="A1036" s="3" t="s">
        <v>195</v>
      </c>
      <c r="B1036" s="3" t="s">
        <v>196</v>
      </c>
      <c r="C1036" t="s">
        <v>1503</v>
      </c>
      <c r="D1036" s="5">
        <v>6.5000000000000002E-2</v>
      </c>
    </row>
    <row r="1037" spans="1:4" x14ac:dyDescent="0.2">
      <c r="A1037" s="3" t="s">
        <v>195</v>
      </c>
      <c r="B1037" s="3" t="s">
        <v>196</v>
      </c>
      <c r="C1037" t="s">
        <v>1504</v>
      </c>
      <c r="D1037" s="5">
        <v>6.5000000000000002E-2</v>
      </c>
    </row>
    <row r="1038" spans="1:4" x14ac:dyDescent="0.2">
      <c r="A1038" s="3" t="s">
        <v>195</v>
      </c>
      <c r="B1038" s="3" t="s">
        <v>196</v>
      </c>
      <c r="C1038" t="s">
        <v>1505</v>
      </c>
      <c r="D1038" s="5">
        <v>6.5000000000000002E-2</v>
      </c>
    </row>
    <row r="1039" spans="1:4" x14ac:dyDescent="0.2">
      <c r="A1039" s="3" t="s">
        <v>195</v>
      </c>
      <c r="B1039" s="3" t="s">
        <v>196</v>
      </c>
      <c r="C1039" t="s">
        <v>1506</v>
      </c>
      <c r="D1039" s="5">
        <v>6.5000000000000002E-2</v>
      </c>
    </row>
    <row r="1040" spans="1:4" x14ac:dyDescent="0.2">
      <c r="A1040" s="3" t="s">
        <v>195</v>
      </c>
      <c r="B1040" s="3" t="s">
        <v>196</v>
      </c>
      <c r="C1040" t="s">
        <v>1507</v>
      </c>
      <c r="D1040" s="5">
        <v>6.5000000000000002E-2</v>
      </c>
    </row>
    <row r="1041" spans="1:4" x14ac:dyDescent="0.2">
      <c r="A1041" s="3" t="s">
        <v>197</v>
      </c>
      <c r="B1041" s="3" t="s">
        <v>198</v>
      </c>
      <c r="C1041" t="s">
        <v>1508</v>
      </c>
      <c r="D1041" s="5">
        <v>7.4999999999999997E-3</v>
      </c>
    </row>
    <row r="1042" spans="1:4" x14ac:dyDescent="0.2">
      <c r="A1042" s="3" t="s">
        <v>1509</v>
      </c>
      <c r="B1042" s="3" t="s">
        <v>1510</v>
      </c>
      <c r="C1042" t="s">
        <v>1511</v>
      </c>
      <c r="D1042" s="5">
        <v>9.0139999999999998E-2</v>
      </c>
    </row>
    <row r="1043" spans="1:4" x14ac:dyDescent="0.2">
      <c r="A1043" s="3" t="s">
        <v>1509</v>
      </c>
      <c r="B1043" s="3" t="s">
        <v>1510</v>
      </c>
      <c r="C1043" t="s">
        <v>1512</v>
      </c>
      <c r="D1043" s="5">
        <v>6.7000000000000004E-2</v>
      </c>
    </row>
    <row r="1044" spans="1:4" x14ac:dyDescent="0.2">
      <c r="A1044" s="3" t="s">
        <v>1509</v>
      </c>
      <c r="B1044" s="3" t="s">
        <v>1510</v>
      </c>
      <c r="C1044" t="s">
        <v>1513</v>
      </c>
      <c r="D1044" s="5">
        <v>6.2E-2</v>
      </c>
    </row>
    <row r="1045" spans="1:4" x14ac:dyDescent="0.2">
      <c r="A1045" s="3" t="s">
        <v>1509</v>
      </c>
      <c r="B1045" s="3" t="s">
        <v>1510</v>
      </c>
      <c r="C1045" t="s">
        <v>1514</v>
      </c>
      <c r="D1045" s="5">
        <v>6.7000000000000004E-2</v>
      </c>
    </row>
    <row r="1046" spans="1:4" x14ac:dyDescent="0.2">
      <c r="A1046" s="3" t="s">
        <v>1515</v>
      </c>
      <c r="B1046" s="3" t="s">
        <v>1516</v>
      </c>
      <c r="C1046" t="s">
        <v>1517</v>
      </c>
      <c r="D1046" s="5">
        <v>0.11</v>
      </c>
    </row>
    <row r="1047" spans="1:4" x14ac:dyDescent="0.2">
      <c r="A1047" s="3" t="s">
        <v>1515</v>
      </c>
      <c r="B1047" s="3" t="s">
        <v>1516</v>
      </c>
      <c r="C1047" t="s">
        <v>1518</v>
      </c>
      <c r="D1047" s="5">
        <v>0.11</v>
      </c>
    </row>
    <row r="1048" spans="1:4" x14ac:dyDescent="0.2">
      <c r="A1048" s="3" t="s">
        <v>1515</v>
      </c>
      <c r="B1048" s="3" t="s">
        <v>1516</v>
      </c>
      <c r="C1048" t="s">
        <v>1519</v>
      </c>
      <c r="D1048" s="5">
        <v>0.11</v>
      </c>
    </row>
    <row r="1049" spans="1:4" x14ac:dyDescent="0.2">
      <c r="A1049" s="3" t="s">
        <v>1515</v>
      </c>
      <c r="B1049" s="3" t="s">
        <v>1516</v>
      </c>
      <c r="C1049" t="s">
        <v>1520</v>
      </c>
      <c r="D1049" s="5">
        <v>0.11</v>
      </c>
    </row>
    <row r="1050" spans="1:4" x14ac:dyDescent="0.2">
      <c r="A1050" s="3" t="s">
        <v>1515</v>
      </c>
      <c r="B1050" s="3" t="s">
        <v>1516</v>
      </c>
      <c r="C1050" t="s">
        <v>1521</v>
      </c>
      <c r="D1050" s="5">
        <v>0.11</v>
      </c>
    </row>
    <row r="1051" spans="1:4" x14ac:dyDescent="0.2">
      <c r="A1051" s="3" t="s">
        <v>1515</v>
      </c>
      <c r="B1051" s="3" t="s">
        <v>1516</v>
      </c>
      <c r="C1051" t="s">
        <v>1522</v>
      </c>
      <c r="D1051" s="5">
        <v>0.11</v>
      </c>
    </row>
    <row r="1052" spans="1:4" x14ac:dyDescent="0.2">
      <c r="A1052" s="3" t="s">
        <v>1523</v>
      </c>
      <c r="B1052" s="3" t="s">
        <v>1524</v>
      </c>
      <c r="C1052" t="s">
        <v>1525</v>
      </c>
      <c r="D1052" s="5">
        <v>5.5E-2</v>
      </c>
    </row>
    <row r="1053" spans="1:4" x14ac:dyDescent="0.2">
      <c r="A1053" s="3" t="s">
        <v>1523</v>
      </c>
      <c r="B1053" s="3" t="s">
        <v>1524</v>
      </c>
      <c r="C1053" t="s">
        <v>1526</v>
      </c>
      <c r="D1053" s="5">
        <v>5.5E-2</v>
      </c>
    </row>
    <row r="1054" spans="1:4" x14ac:dyDescent="0.2">
      <c r="A1054" s="3" t="s">
        <v>1523</v>
      </c>
      <c r="B1054" s="3" t="s">
        <v>1524</v>
      </c>
      <c r="C1054" t="s">
        <v>1527</v>
      </c>
      <c r="D1054" s="5">
        <v>5.5E-2</v>
      </c>
    </row>
    <row r="1055" spans="1:4" x14ac:dyDescent="0.2">
      <c r="A1055" s="3" t="s">
        <v>199</v>
      </c>
      <c r="B1055" s="3" t="s">
        <v>200</v>
      </c>
      <c r="C1055" t="s">
        <v>1528</v>
      </c>
      <c r="D1055" s="5">
        <v>4.8000000000000001E-2</v>
      </c>
    </row>
    <row r="1056" spans="1:4" x14ac:dyDescent="0.2">
      <c r="A1056" s="3" t="s">
        <v>199</v>
      </c>
      <c r="B1056" s="3" t="s">
        <v>200</v>
      </c>
      <c r="C1056" t="s">
        <v>1529</v>
      </c>
      <c r="D1056" s="5">
        <v>4.8000000000000001E-2</v>
      </c>
    </row>
    <row r="1057" spans="1:4" x14ac:dyDescent="0.2">
      <c r="A1057" s="3" t="s">
        <v>199</v>
      </c>
      <c r="B1057" s="3" t="s">
        <v>200</v>
      </c>
      <c r="C1057" t="s">
        <v>1530</v>
      </c>
      <c r="D1057" s="5">
        <v>4.8000000000000001E-2</v>
      </c>
    </row>
    <row r="1058" spans="1:4" x14ac:dyDescent="0.2">
      <c r="A1058" s="3" t="s">
        <v>199</v>
      </c>
      <c r="B1058" s="3" t="s">
        <v>200</v>
      </c>
      <c r="C1058" t="s">
        <v>1531</v>
      </c>
      <c r="D1058" s="5">
        <v>4.8000000000000001E-2</v>
      </c>
    </row>
    <row r="1059" spans="1:4" x14ac:dyDescent="0.2">
      <c r="A1059" s="3" t="s">
        <v>1532</v>
      </c>
      <c r="B1059" s="3" t="s">
        <v>1533</v>
      </c>
      <c r="C1059" t="s">
        <v>1534</v>
      </c>
      <c r="D1059" s="5">
        <v>5.4170000000000003E-2</v>
      </c>
    </row>
    <row r="1060" spans="1:4" x14ac:dyDescent="0.2">
      <c r="A1060" s="3" t="s">
        <v>1532</v>
      </c>
      <c r="B1060" s="3" t="s">
        <v>1533</v>
      </c>
      <c r="C1060" t="s">
        <v>1535</v>
      </c>
      <c r="D1060" s="5">
        <v>5.4170000000000003E-2</v>
      </c>
    </row>
    <row r="1061" spans="1:4" x14ac:dyDescent="0.2">
      <c r="A1061" s="3" t="s">
        <v>1532</v>
      </c>
      <c r="B1061" s="3" t="s">
        <v>1533</v>
      </c>
      <c r="C1061" t="s">
        <v>1536</v>
      </c>
      <c r="D1061" s="5">
        <v>5.4170000000000003E-2</v>
      </c>
    </row>
    <row r="1062" spans="1:4" x14ac:dyDescent="0.2">
      <c r="A1062" s="3" t="s">
        <v>1532</v>
      </c>
      <c r="B1062" s="3" t="s">
        <v>1533</v>
      </c>
      <c r="C1062" t="s">
        <v>1537</v>
      </c>
      <c r="D1062" s="5">
        <v>5.4170000000000003E-2</v>
      </c>
    </row>
    <row r="1063" spans="1:4" x14ac:dyDescent="0.2">
      <c r="A1063" s="3" t="s">
        <v>1538</v>
      </c>
      <c r="B1063" s="3" t="s">
        <v>1539</v>
      </c>
      <c r="C1063" t="s">
        <v>1540</v>
      </c>
      <c r="D1063" s="5">
        <v>0.02</v>
      </c>
    </row>
    <row r="1064" spans="1:4" x14ac:dyDescent="0.2">
      <c r="A1064" s="3" t="s">
        <v>201</v>
      </c>
      <c r="B1064" s="3" t="s">
        <v>202</v>
      </c>
      <c r="C1064" t="s">
        <v>1541</v>
      </c>
      <c r="D1064" s="5">
        <v>5.9900000000000002E-2</v>
      </c>
    </row>
    <row r="1065" spans="1:4" x14ac:dyDescent="0.2">
      <c r="A1065" s="3" t="s">
        <v>201</v>
      </c>
      <c r="B1065" s="3" t="s">
        <v>202</v>
      </c>
      <c r="C1065" t="s">
        <v>1542</v>
      </c>
      <c r="D1065" s="5">
        <v>0.104</v>
      </c>
    </row>
    <row r="1066" spans="1:4" x14ac:dyDescent="0.2">
      <c r="A1066" s="3" t="s">
        <v>201</v>
      </c>
      <c r="B1066" s="3" t="s">
        <v>202</v>
      </c>
      <c r="C1066" t="s">
        <v>1543</v>
      </c>
      <c r="D1066" s="5">
        <v>5.9900000000000002E-2</v>
      </c>
    </row>
    <row r="1067" spans="1:4" x14ac:dyDescent="0.2">
      <c r="A1067" s="3" t="s">
        <v>201</v>
      </c>
      <c r="B1067" s="3" t="s">
        <v>202</v>
      </c>
      <c r="C1067" t="s">
        <v>1544</v>
      </c>
      <c r="D1067" s="5">
        <v>5.9900000000000002E-2</v>
      </c>
    </row>
    <row r="1068" spans="1:4" x14ac:dyDescent="0.2">
      <c r="A1068" s="3" t="s">
        <v>201</v>
      </c>
      <c r="B1068" s="3" t="s">
        <v>202</v>
      </c>
      <c r="C1068" t="s">
        <v>1545</v>
      </c>
      <c r="D1068" s="5">
        <v>5.9900000000000002E-2</v>
      </c>
    </row>
    <row r="1069" spans="1:4" x14ac:dyDescent="0.2">
      <c r="A1069" s="3" t="s">
        <v>201</v>
      </c>
      <c r="B1069" s="3" t="s">
        <v>202</v>
      </c>
      <c r="C1069" t="s">
        <v>1546</v>
      </c>
      <c r="D1069" s="5">
        <v>5.9900000000000002E-2</v>
      </c>
    </row>
    <row r="1070" spans="1:4" x14ac:dyDescent="0.2">
      <c r="A1070" s="3" t="s">
        <v>201</v>
      </c>
      <c r="B1070" s="3" t="s">
        <v>202</v>
      </c>
      <c r="C1070" t="s">
        <v>1547</v>
      </c>
      <c r="D1070" s="5">
        <v>5.9900000000000002E-2</v>
      </c>
    </row>
    <row r="1071" spans="1:4" x14ac:dyDescent="0.2">
      <c r="A1071" s="3" t="s">
        <v>201</v>
      </c>
      <c r="B1071" s="3" t="s">
        <v>202</v>
      </c>
      <c r="C1071" t="s">
        <v>1548</v>
      </c>
      <c r="D1071" s="5">
        <v>5.9900000000000002E-2</v>
      </c>
    </row>
    <row r="1072" spans="1:4" x14ac:dyDescent="0.2">
      <c r="A1072" s="3" t="s">
        <v>1549</v>
      </c>
      <c r="B1072" s="3" t="s">
        <v>1550</v>
      </c>
      <c r="C1072" t="s">
        <v>1551</v>
      </c>
      <c r="D1072" s="5">
        <v>0.09</v>
      </c>
    </row>
    <row r="1073" spans="1:4" x14ac:dyDescent="0.2">
      <c r="A1073" s="3" t="s">
        <v>1549</v>
      </c>
      <c r="B1073" s="3" t="s">
        <v>1550</v>
      </c>
      <c r="C1073" t="s">
        <v>1552</v>
      </c>
      <c r="D1073" s="5">
        <v>4.9829999999999999E-2</v>
      </c>
    </row>
    <row r="1074" spans="1:4" x14ac:dyDescent="0.2">
      <c r="A1074" s="3" t="s">
        <v>1549</v>
      </c>
      <c r="B1074" s="3" t="s">
        <v>1550</v>
      </c>
      <c r="C1074" t="s">
        <v>1553</v>
      </c>
      <c r="D1074" s="5">
        <v>4.9829999999999999E-2</v>
      </c>
    </row>
    <row r="1075" spans="1:4" x14ac:dyDescent="0.2">
      <c r="A1075" s="3" t="s">
        <v>1549</v>
      </c>
      <c r="B1075" s="3" t="s">
        <v>1550</v>
      </c>
      <c r="C1075" t="s">
        <v>1554</v>
      </c>
      <c r="D1075" s="5">
        <v>7.0000000000000007E-2</v>
      </c>
    </row>
    <row r="1076" spans="1:4" x14ac:dyDescent="0.2">
      <c r="A1076" s="3" t="s">
        <v>1555</v>
      </c>
      <c r="B1076" s="3" t="s">
        <v>1556</v>
      </c>
      <c r="C1076" t="s">
        <v>1557</v>
      </c>
      <c r="D1076" s="5">
        <v>4.9829999999999999E-2</v>
      </c>
    </row>
    <row r="1077" spans="1:4" x14ac:dyDescent="0.2">
      <c r="A1077" s="3" t="s">
        <v>1555</v>
      </c>
      <c r="B1077" s="3" t="s">
        <v>1556</v>
      </c>
      <c r="C1077" t="s">
        <v>1558</v>
      </c>
      <c r="D1077" s="5">
        <v>4.9829999999999999E-2</v>
      </c>
    </row>
    <row r="1078" spans="1:4" x14ac:dyDescent="0.2">
      <c r="A1078" s="3" t="s">
        <v>1555</v>
      </c>
      <c r="B1078" s="3" t="s">
        <v>1556</v>
      </c>
      <c r="C1078" t="s">
        <v>1559</v>
      </c>
      <c r="D1078" s="5">
        <v>4.9829999999999999E-2</v>
      </c>
    </row>
    <row r="1079" spans="1:4" x14ac:dyDescent="0.2">
      <c r="A1079" s="3" t="s">
        <v>1560</v>
      </c>
      <c r="B1079" s="3" t="s">
        <v>1561</v>
      </c>
      <c r="C1079" t="s">
        <v>1562</v>
      </c>
      <c r="D1079" s="5">
        <v>0.09</v>
      </c>
    </row>
    <row r="1080" spans="1:4" x14ac:dyDescent="0.2">
      <c r="A1080" s="3" t="s">
        <v>1560</v>
      </c>
      <c r="B1080" s="3" t="s">
        <v>1561</v>
      </c>
      <c r="C1080" t="s">
        <v>1563</v>
      </c>
      <c r="D1080" s="5">
        <v>0.09</v>
      </c>
    </row>
    <row r="1081" spans="1:4" x14ac:dyDescent="0.2">
      <c r="A1081" s="3" t="s">
        <v>1560</v>
      </c>
      <c r="B1081" s="3" t="s">
        <v>1561</v>
      </c>
      <c r="C1081" t="s">
        <v>1564</v>
      </c>
      <c r="D1081" s="5">
        <v>0.09</v>
      </c>
    </row>
    <row r="1082" spans="1:4" x14ac:dyDescent="0.2">
      <c r="A1082" s="3" t="s">
        <v>1565</v>
      </c>
      <c r="B1082" s="3" t="s">
        <v>1566</v>
      </c>
      <c r="C1082" t="s">
        <v>1567</v>
      </c>
      <c r="D1082" s="5">
        <v>0.09</v>
      </c>
    </row>
    <row r="1083" spans="1:4" x14ac:dyDescent="0.2">
      <c r="A1083" s="3" t="s">
        <v>1565</v>
      </c>
      <c r="B1083" s="3" t="s">
        <v>1566</v>
      </c>
      <c r="C1083" t="s">
        <v>1568</v>
      </c>
      <c r="D1083" s="5">
        <v>0.09</v>
      </c>
    </row>
    <row r="1084" spans="1:4" x14ac:dyDescent="0.2">
      <c r="A1084" s="3" t="s">
        <v>1565</v>
      </c>
      <c r="B1084" s="3" t="s">
        <v>1566</v>
      </c>
      <c r="C1084" t="s">
        <v>1569</v>
      </c>
      <c r="D1084" s="5">
        <v>0.09</v>
      </c>
    </row>
    <row r="1085" spans="1:4" x14ac:dyDescent="0.2">
      <c r="A1085" s="3" t="s">
        <v>1565</v>
      </c>
      <c r="B1085" s="3" t="s">
        <v>1566</v>
      </c>
      <c r="C1085" t="s">
        <v>1570</v>
      </c>
      <c r="D1085" s="5">
        <v>0.09</v>
      </c>
    </row>
    <row r="1086" spans="1:4" x14ac:dyDescent="0.2">
      <c r="A1086" s="3" t="s">
        <v>1565</v>
      </c>
      <c r="B1086" s="3" t="s">
        <v>1566</v>
      </c>
      <c r="C1086" t="s">
        <v>1571</v>
      </c>
      <c r="D1086" s="5">
        <v>0.09</v>
      </c>
    </row>
    <row r="1087" spans="1:4" x14ac:dyDescent="0.2">
      <c r="A1087" s="3" t="s">
        <v>203</v>
      </c>
      <c r="B1087" s="3" t="s">
        <v>204</v>
      </c>
      <c r="C1087" t="s">
        <v>1572</v>
      </c>
      <c r="D1087" s="5">
        <v>2.7E-2</v>
      </c>
    </row>
    <row r="1088" spans="1:4" x14ac:dyDescent="0.2">
      <c r="A1088" s="3" t="s">
        <v>203</v>
      </c>
      <c r="B1088" s="3" t="s">
        <v>204</v>
      </c>
      <c r="C1088" t="s">
        <v>1573</v>
      </c>
      <c r="D1088" s="5">
        <v>2.7E-2</v>
      </c>
    </row>
    <row r="1089" spans="1:4" x14ac:dyDescent="0.2">
      <c r="A1089" s="3" t="s">
        <v>203</v>
      </c>
      <c r="B1089" s="3" t="s">
        <v>204</v>
      </c>
      <c r="C1089" t="s">
        <v>1574</v>
      </c>
      <c r="D1089" s="5">
        <v>2.7E-2</v>
      </c>
    </row>
    <row r="1090" spans="1:4" x14ac:dyDescent="0.2">
      <c r="A1090" s="3" t="s">
        <v>203</v>
      </c>
      <c r="B1090" s="3" t="s">
        <v>204</v>
      </c>
      <c r="C1090" t="s">
        <v>1575</v>
      </c>
      <c r="D1090" s="5">
        <v>2.7E-2</v>
      </c>
    </row>
    <row r="1091" spans="1:4" x14ac:dyDescent="0.2">
      <c r="A1091" s="3" t="s">
        <v>203</v>
      </c>
      <c r="B1091" s="3" t="s">
        <v>204</v>
      </c>
      <c r="C1091" t="s">
        <v>1576</v>
      </c>
      <c r="D1091" s="5">
        <v>2.7E-2</v>
      </c>
    </row>
    <row r="1092" spans="1:4" x14ac:dyDescent="0.2">
      <c r="A1092" s="3" t="s">
        <v>1577</v>
      </c>
      <c r="B1092" s="3" t="s">
        <v>1578</v>
      </c>
      <c r="C1092" t="s">
        <v>1579</v>
      </c>
      <c r="D1092" s="5">
        <v>0.1</v>
      </c>
    </row>
    <row r="1093" spans="1:4" x14ac:dyDescent="0.2">
      <c r="A1093" s="3" t="s">
        <v>1577</v>
      </c>
      <c r="B1093" s="3" t="s">
        <v>1578</v>
      </c>
      <c r="C1093" t="s">
        <v>1580</v>
      </c>
      <c r="D1093" s="5">
        <v>4.7669999999999997E-2</v>
      </c>
    </row>
    <row r="1094" spans="1:4" x14ac:dyDescent="0.2">
      <c r="A1094" s="3" t="s">
        <v>1577</v>
      </c>
      <c r="B1094" s="3" t="s">
        <v>1578</v>
      </c>
      <c r="C1094" t="s">
        <v>1581</v>
      </c>
      <c r="D1094" s="5">
        <v>0.04</v>
      </c>
    </row>
    <row r="1095" spans="1:4" x14ac:dyDescent="0.2">
      <c r="A1095" s="3" t="s">
        <v>1577</v>
      </c>
      <c r="B1095" s="3" t="s">
        <v>1578</v>
      </c>
      <c r="C1095" t="s">
        <v>1582</v>
      </c>
      <c r="D1095" s="5">
        <v>0.04</v>
      </c>
    </row>
    <row r="1096" spans="1:4" x14ac:dyDescent="0.2">
      <c r="A1096" s="3" t="s">
        <v>1583</v>
      </c>
      <c r="B1096" s="3" t="s">
        <v>1584</v>
      </c>
      <c r="C1096" t="s">
        <v>1585</v>
      </c>
      <c r="D1096" s="5">
        <v>0.11483</v>
      </c>
    </row>
    <row r="1097" spans="1:4" x14ac:dyDescent="0.2">
      <c r="A1097" s="3" t="s">
        <v>1583</v>
      </c>
      <c r="B1097" s="3" t="s">
        <v>1584</v>
      </c>
      <c r="C1097" t="s">
        <v>1586</v>
      </c>
      <c r="D1097" s="5">
        <v>0.04</v>
      </c>
    </row>
    <row r="1098" spans="1:4" x14ac:dyDescent="0.2">
      <c r="A1098" s="3" t="s">
        <v>1583</v>
      </c>
      <c r="B1098" s="3" t="s">
        <v>1584</v>
      </c>
      <c r="C1098" t="s">
        <v>1587</v>
      </c>
      <c r="D1098" s="5">
        <v>1.95E-2</v>
      </c>
    </row>
    <row r="1099" spans="1:4" x14ac:dyDescent="0.2">
      <c r="A1099" s="3" t="s">
        <v>1583</v>
      </c>
      <c r="B1099" s="3" t="s">
        <v>1584</v>
      </c>
      <c r="C1099" t="s">
        <v>1588</v>
      </c>
      <c r="D1099" s="5">
        <v>1.95E-2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F5B3-F5DF-FE44-A5F7-844A1F208951}">
  <dimension ref="A1:V56"/>
  <sheetViews>
    <sheetView workbookViewId="0">
      <selection activeCell="P38" sqref="P38"/>
    </sheetView>
  </sheetViews>
  <sheetFormatPr baseColWidth="10" defaultRowHeight="16" x14ac:dyDescent="0.2"/>
  <cols>
    <col min="1" max="1" width="9.83203125" customWidth="1"/>
    <col min="2" max="3" width="15.5" bestFit="1" customWidth="1"/>
    <col min="4" max="4" width="16.6640625" bestFit="1" customWidth="1"/>
    <col min="5" max="11" width="15.5" bestFit="1" customWidth="1"/>
    <col min="12" max="12" width="16.6640625" bestFit="1" customWidth="1"/>
    <col min="13" max="15" width="15.5" bestFit="1" customWidth="1"/>
    <col min="16" max="22" width="16.6640625" bestFit="1" customWidth="1"/>
  </cols>
  <sheetData>
    <row r="1" spans="1:22" x14ac:dyDescent="0.2">
      <c r="A1" t="s">
        <v>10</v>
      </c>
      <c r="B1" t="s">
        <v>1960</v>
      </c>
      <c r="C1" t="s">
        <v>1961</v>
      </c>
      <c r="D1" t="s">
        <v>1962</v>
      </c>
      <c r="E1" t="s">
        <v>1963</v>
      </c>
      <c r="F1" t="s">
        <v>1964</v>
      </c>
      <c r="G1" t="s">
        <v>1965</v>
      </c>
      <c r="H1" t="s">
        <v>1966</v>
      </c>
      <c r="I1" t="s">
        <v>1967</v>
      </c>
      <c r="J1" t="s">
        <v>1968</v>
      </c>
      <c r="K1" t="s">
        <v>1969</v>
      </c>
      <c r="L1" t="s">
        <v>1970</v>
      </c>
      <c r="M1" t="s">
        <v>1971</v>
      </c>
      <c r="N1" t="s">
        <v>1972</v>
      </c>
      <c r="O1" t="s">
        <v>1973</v>
      </c>
      <c r="P1" t="s">
        <v>1974</v>
      </c>
      <c r="Q1" t="s">
        <v>1975</v>
      </c>
      <c r="R1" t="s">
        <v>1976</v>
      </c>
      <c r="S1" t="s">
        <v>1977</v>
      </c>
      <c r="T1" t="s">
        <v>1978</v>
      </c>
      <c r="U1" t="s">
        <v>1979</v>
      </c>
      <c r="V1" t="s">
        <v>1980</v>
      </c>
    </row>
    <row r="2" spans="1:22" x14ac:dyDescent="0.2">
      <c r="A2" s="11" t="s">
        <v>1597</v>
      </c>
      <c r="B2" s="14">
        <v>0.99950000000000006</v>
      </c>
      <c r="C2" s="14">
        <v>0.99950000000000006</v>
      </c>
      <c r="D2" s="14">
        <v>0.99950000000000006</v>
      </c>
      <c r="E2" s="14">
        <v>3.0632570000000001</v>
      </c>
      <c r="F2" s="14">
        <v>2.9006289999999999</v>
      </c>
      <c r="G2" s="14">
        <v>2.9233009999999999</v>
      </c>
      <c r="H2" s="14">
        <v>2.9036580000000001</v>
      </c>
      <c r="I2" s="14">
        <v>3.0543130000000001</v>
      </c>
      <c r="J2" s="14">
        <v>3.0956489999999999</v>
      </c>
      <c r="K2" s="14">
        <v>3.1441650000000001</v>
      </c>
      <c r="L2" s="14">
        <v>3.7101069999999998</v>
      </c>
      <c r="M2" s="14">
        <v>3.8962949999999998</v>
      </c>
      <c r="N2" s="14">
        <v>4.1101400000000003</v>
      </c>
      <c r="O2" s="14">
        <v>4.5369339999999996</v>
      </c>
      <c r="P2" s="14">
        <v>5.4593530000000001</v>
      </c>
      <c r="Q2" s="14">
        <v>8.0752760000000006</v>
      </c>
      <c r="R2" s="14">
        <v>9.2331859999999999</v>
      </c>
      <c r="S2" s="14">
        <v>14.758175</v>
      </c>
      <c r="T2" s="14">
        <v>16.562707</v>
      </c>
      <c r="U2" s="14">
        <v>28.094992000000001</v>
      </c>
      <c r="V2" s="14">
        <f>AVERAGE(conversion_rates_usd[[#This Row],[2014]:[2018]])</f>
        <v>15.344867200000001</v>
      </c>
    </row>
    <row r="3" spans="1:22" x14ac:dyDescent="0.2">
      <c r="A3" s="11" t="s">
        <v>1598</v>
      </c>
      <c r="B3" s="14">
        <v>1.5499499999999999</v>
      </c>
      <c r="C3" s="14">
        <v>1.7248270000000001</v>
      </c>
      <c r="D3" s="14">
        <v>1.933443</v>
      </c>
      <c r="E3" s="14">
        <v>1.8405629999999999</v>
      </c>
      <c r="F3" s="14">
        <v>1.541914</v>
      </c>
      <c r="G3" s="14">
        <v>1.3597520000000001</v>
      </c>
      <c r="H3" s="14">
        <v>1.3094730000000001</v>
      </c>
      <c r="I3" s="14">
        <v>1.3279730000000001</v>
      </c>
      <c r="J3" s="14">
        <v>1.1950730000000001</v>
      </c>
      <c r="K3" s="14">
        <v>1.192178</v>
      </c>
      <c r="L3" s="14">
        <v>1.282189</v>
      </c>
      <c r="M3" s="14">
        <v>1.0901590000000001</v>
      </c>
      <c r="N3" s="14">
        <v>0.96946299999999996</v>
      </c>
      <c r="O3" s="14">
        <v>0.96580100000000002</v>
      </c>
      <c r="P3" s="14">
        <v>1.0358430000000001</v>
      </c>
      <c r="Q3" s="14">
        <v>1.1093630000000001</v>
      </c>
      <c r="R3" s="14">
        <v>1.3310900000000001</v>
      </c>
      <c r="S3" s="14">
        <v>1.3452139999999999</v>
      </c>
      <c r="T3" s="14">
        <v>1.3047580000000001</v>
      </c>
      <c r="U3" s="14">
        <v>1.3384119999999999</v>
      </c>
      <c r="V3" s="14">
        <f>AVERAGE(conversion_rates_usd[[#This Row],[2014]:[2018]])</f>
        <v>1.2857673999999999</v>
      </c>
    </row>
    <row r="4" spans="1:22" x14ac:dyDescent="0.2">
      <c r="A4" s="11" t="s">
        <v>1599</v>
      </c>
      <c r="B4" s="14">
        <v>0.93862699999999999</v>
      </c>
      <c r="C4" s="14">
        <v>1.0854010000000001</v>
      </c>
      <c r="D4" s="14">
        <v>1.11751</v>
      </c>
      <c r="E4" s="14">
        <v>1.0625519999999999</v>
      </c>
      <c r="F4" s="14">
        <v>0.88603399999999999</v>
      </c>
      <c r="G4" s="14">
        <v>0.805365</v>
      </c>
      <c r="H4" s="14">
        <v>0.80411999999999995</v>
      </c>
      <c r="I4" s="14">
        <v>0.79714099999999999</v>
      </c>
      <c r="J4" s="14">
        <v>0.73063800000000001</v>
      </c>
      <c r="K4" s="14">
        <v>0.68267500000000003</v>
      </c>
      <c r="L4" s="14">
        <v>0.71984300000000001</v>
      </c>
      <c r="M4" s="14">
        <v>0.75504499999999997</v>
      </c>
      <c r="N4" s="14">
        <v>0.71935499999999997</v>
      </c>
      <c r="O4" s="14">
        <v>0.77829400000000004</v>
      </c>
      <c r="P4" s="14">
        <v>0.75315900000000002</v>
      </c>
      <c r="Q4" s="14">
        <v>0.75373100000000004</v>
      </c>
      <c r="R4" s="14">
        <v>0.90165899999999999</v>
      </c>
      <c r="S4" s="14">
        <v>0.90403500000000003</v>
      </c>
      <c r="T4" s="14">
        <v>0.88739699999999999</v>
      </c>
      <c r="U4" s="14">
        <v>0.84718599999999999</v>
      </c>
      <c r="V4" s="14">
        <f>AVERAGE(conversion_rates_usd[[#This Row],[2014]:[2018]])</f>
        <v>0.85880159999999994</v>
      </c>
    </row>
    <row r="5" spans="1:22" x14ac:dyDescent="0.2">
      <c r="A5" s="11" t="s">
        <v>1600</v>
      </c>
      <c r="B5" s="14">
        <v>0.93862699999999999</v>
      </c>
      <c r="C5" s="14">
        <v>1.0854010000000001</v>
      </c>
      <c r="D5" s="14">
        <v>1.11751</v>
      </c>
      <c r="E5" s="14">
        <v>1.0625519999999999</v>
      </c>
      <c r="F5" s="14">
        <v>0.88603399999999999</v>
      </c>
      <c r="G5" s="14">
        <v>0.805365</v>
      </c>
      <c r="H5" s="14">
        <v>0.80411999999999995</v>
      </c>
      <c r="I5" s="14">
        <v>0.79714099999999999</v>
      </c>
      <c r="J5" s="14">
        <v>0.73063800000000001</v>
      </c>
      <c r="K5" s="14">
        <v>0.68267500000000003</v>
      </c>
      <c r="L5" s="14">
        <v>0.71984300000000001</v>
      </c>
      <c r="M5" s="14">
        <v>0.75504499999999997</v>
      </c>
      <c r="N5" s="14">
        <v>0.71935499999999997</v>
      </c>
      <c r="O5" s="14">
        <v>0.77829400000000004</v>
      </c>
      <c r="P5" s="14">
        <v>0.75315900000000002</v>
      </c>
      <c r="Q5" s="14">
        <v>0.75373100000000004</v>
      </c>
      <c r="R5" s="14">
        <v>0.90165899999999999</v>
      </c>
      <c r="S5" s="14">
        <v>0.90403500000000003</v>
      </c>
      <c r="T5" s="14">
        <v>0.88739699999999999</v>
      </c>
      <c r="U5" s="14">
        <v>0.84718599999999999</v>
      </c>
      <c r="V5" s="14">
        <f>AVERAGE(conversion_rates_usd[[#This Row],[2014]:[2018]])</f>
        <v>0.85880159999999994</v>
      </c>
    </row>
    <row r="6" spans="1:22" x14ac:dyDescent="0.2">
      <c r="A6" s="11" t="s">
        <v>1601</v>
      </c>
      <c r="B6" s="14">
        <v>1.8363830000000001</v>
      </c>
      <c r="C6" s="14">
        <v>2.123275</v>
      </c>
      <c r="D6" s="14">
        <v>2.1847080000000001</v>
      </c>
      <c r="E6" s="14">
        <v>2.076975</v>
      </c>
      <c r="F6" s="14">
        <v>1.732702</v>
      </c>
      <c r="G6" s="14">
        <v>1.5751090000000001</v>
      </c>
      <c r="H6" s="14">
        <v>1.574133</v>
      </c>
      <c r="I6" s="14">
        <v>1.559267</v>
      </c>
      <c r="J6" s="14">
        <v>1.4290499999999999</v>
      </c>
      <c r="K6" s="14">
        <v>1.3371170000000001</v>
      </c>
      <c r="L6" s="14">
        <v>1.4066920000000001</v>
      </c>
      <c r="M6" s="14">
        <v>1.477392</v>
      </c>
      <c r="N6" s="14">
        <v>1.406458</v>
      </c>
      <c r="O6" s="14">
        <v>1.5220499999999999</v>
      </c>
      <c r="P6" s="14">
        <v>1.4735670000000001</v>
      </c>
      <c r="Q6" s="14">
        <v>1.474183</v>
      </c>
      <c r="R6" s="14">
        <v>1.7644</v>
      </c>
      <c r="S6" s="14">
        <v>1.7680419999999999</v>
      </c>
      <c r="T6" s="14">
        <v>1.7354579999999999</v>
      </c>
      <c r="U6" s="14">
        <v>1.6570419999999999</v>
      </c>
      <c r="V6" s="14">
        <f>AVERAGE(conversion_rates_usd[[#This Row],[2014]:[2018]])</f>
        <v>1.6798249999999999</v>
      </c>
    </row>
    <row r="7" spans="1:22" x14ac:dyDescent="0.2">
      <c r="A7" s="11" t="s">
        <v>1602</v>
      </c>
      <c r="B7" s="14">
        <v>1.813933</v>
      </c>
      <c r="C7" s="14">
        <v>1.829423</v>
      </c>
      <c r="D7" s="14">
        <v>2.3496320000000002</v>
      </c>
      <c r="E7" s="14">
        <v>2.920363</v>
      </c>
      <c r="F7" s="14">
        <v>3.0774750000000002</v>
      </c>
      <c r="G7" s="14">
        <v>2.925119</v>
      </c>
      <c r="H7" s="14">
        <v>2.4343900000000001</v>
      </c>
      <c r="I7" s="14">
        <v>2.1753269999999998</v>
      </c>
      <c r="J7" s="14">
        <v>1.947058</v>
      </c>
      <c r="K7" s="14">
        <v>1.8337669999999999</v>
      </c>
      <c r="L7" s="14">
        <v>1.999428</v>
      </c>
      <c r="M7" s="14">
        <v>1.7592270000000001</v>
      </c>
      <c r="N7" s="14">
        <v>1.6728289999999999</v>
      </c>
      <c r="O7" s="14">
        <v>1.9530689999999999</v>
      </c>
      <c r="P7" s="14">
        <v>2.1560890000000001</v>
      </c>
      <c r="Q7" s="14">
        <v>2.3529520000000002</v>
      </c>
      <c r="R7" s="14">
        <v>3.3269039999999999</v>
      </c>
      <c r="S7" s="14">
        <v>3.4913129999999999</v>
      </c>
      <c r="T7" s="14">
        <v>3.191389</v>
      </c>
      <c r="U7" s="14">
        <v>3.6538249999999999</v>
      </c>
      <c r="V7" s="14">
        <f>AVERAGE(conversion_rates_usd[[#This Row],[2014]:[2018]])</f>
        <v>3.2032766000000001</v>
      </c>
    </row>
    <row r="8" spans="1:22" x14ac:dyDescent="0.2">
      <c r="A8" s="11" t="s">
        <v>1603</v>
      </c>
      <c r="B8" s="14">
        <v>1.4857320000000001</v>
      </c>
      <c r="C8" s="14">
        <v>1.4851099999999999</v>
      </c>
      <c r="D8" s="14">
        <v>1.5487610000000001</v>
      </c>
      <c r="E8" s="14">
        <v>1.569318</v>
      </c>
      <c r="F8" s="14">
        <v>1.401052</v>
      </c>
      <c r="G8" s="14">
        <v>1.3010189999999999</v>
      </c>
      <c r="H8" s="14">
        <v>1.2117629999999999</v>
      </c>
      <c r="I8" s="14">
        <v>1.134363</v>
      </c>
      <c r="J8" s="14">
        <v>1.0740989999999999</v>
      </c>
      <c r="K8" s="14">
        <v>1.06704</v>
      </c>
      <c r="L8" s="14">
        <v>1.1431009999999999</v>
      </c>
      <c r="M8" s="14">
        <v>1.0301629999999999</v>
      </c>
      <c r="N8" s="14">
        <v>0.98953100000000005</v>
      </c>
      <c r="O8" s="14">
        <v>0.99918799999999997</v>
      </c>
      <c r="P8" s="14">
        <v>1.0297970000000001</v>
      </c>
      <c r="Q8" s="14">
        <v>1.1061049999999999</v>
      </c>
      <c r="R8" s="14">
        <v>1.2790980000000001</v>
      </c>
      <c r="S8" s="14">
        <v>1.3253999999999999</v>
      </c>
      <c r="T8" s="14">
        <v>1.2977369999999999</v>
      </c>
      <c r="U8" s="14">
        <v>1.295755</v>
      </c>
      <c r="V8" s="14">
        <f>AVERAGE(conversion_rates_usd[[#This Row],[2014]:[2018]])</f>
        <v>1.2608189999999999</v>
      </c>
    </row>
    <row r="9" spans="1:22" x14ac:dyDescent="0.2">
      <c r="A9" s="11" t="s">
        <v>1604</v>
      </c>
      <c r="B9" s="14">
        <v>1.5021549999999999</v>
      </c>
      <c r="C9" s="14">
        <v>1.6888430000000001</v>
      </c>
      <c r="D9" s="14">
        <v>1.6876150000000001</v>
      </c>
      <c r="E9" s="14">
        <v>1.5586070000000001</v>
      </c>
      <c r="F9" s="14">
        <v>1.346651</v>
      </c>
      <c r="G9" s="14">
        <v>1.2434959999999999</v>
      </c>
      <c r="H9" s="14">
        <v>1.245177</v>
      </c>
      <c r="I9" s="14">
        <v>1.253843</v>
      </c>
      <c r="J9" s="14">
        <v>1.200366</v>
      </c>
      <c r="K9" s="14">
        <v>1.0830900000000001</v>
      </c>
      <c r="L9" s="14">
        <v>1.0881419999999999</v>
      </c>
      <c r="M9" s="14">
        <v>1.0429060000000001</v>
      </c>
      <c r="N9" s="14">
        <v>0.888042</v>
      </c>
      <c r="O9" s="14">
        <v>0.93768399999999996</v>
      </c>
      <c r="P9" s="14">
        <v>0.92690399999999995</v>
      </c>
      <c r="Q9" s="14">
        <v>0.91615100000000005</v>
      </c>
      <c r="R9" s="14">
        <v>0.96238100000000004</v>
      </c>
      <c r="S9" s="14">
        <v>0.98539399999999999</v>
      </c>
      <c r="T9" s="14">
        <v>0.98469200000000001</v>
      </c>
      <c r="U9" s="14">
        <v>0.97788299999999995</v>
      </c>
      <c r="V9" s="14">
        <f>AVERAGE(conversion_rates_usd[[#This Row],[2014]:[2018]])</f>
        <v>0.96530020000000005</v>
      </c>
    </row>
    <row r="10" spans="1:22" x14ac:dyDescent="0.2">
      <c r="A10" s="11" t="s">
        <v>1605</v>
      </c>
      <c r="B10" s="14">
        <v>508.77666699999997</v>
      </c>
      <c r="C10" s="14">
        <v>539.58749999999998</v>
      </c>
      <c r="D10" s="14">
        <v>634.93833299999994</v>
      </c>
      <c r="E10" s="14">
        <v>688.93666700000006</v>
      </c>
      <c r="F10" s="14">
        <v>691.39750000000004</v>
      </c>
      <c r="G10" s="14">
        <v>609.52916700000003</v>
      </c>
      <c r="H10" s="14">
        <v>559.76750000000004</v>
      </c>
      <c r="I10" s="14">
        <v>530.27499999999998</v>
      </c>
      <c r="J10" s="14">
        <v>522.46416699999997</v>
      </c>
      <c r="K10" s="14">
        <v>522.46103600000004</v>
      </c>
      <c r="L10" s="14">
        <v>560.85989500000005</v>
      </c>
      <c r="M10" s="14">
        <v>510.249167</v>
      </c>
      <c r="N10" s="14">
        <v>483.66750000000002</v>
      </c>
      <c r="O10" s="14">
        <v>486.47130299999998</v>
      </c>
      <c r="P10" s="14">
        <v>495.27287799999999</v>
      </c>
      <c r="Q10" s="14">
        <v>570.34821599999998</v>
      </c>
      <c r="R10" s="14">
        <v>654.12408400000004</v>
      </c>
      <c r="S10" s="14">
        <v>676.95773599999995</v>
      </c>
      <c r="T10" s="14">
        <v>648.83379300000001</v>
      </c>
      <c r="U10" s="14">
        <v>641.27681299999995</v>
      </c>
      <c r="V10" s="14">
        <f>AVERAGE(conversion_rates_usd[[#This Row],[2014]:[2018]])</f>
        <v>638.30812839999987</v>
      </c>
    </row>
    <row r="11" spans="1:22" x14ac:dyDescent="0.2">
      <c r="A11" s="11" t="s">
        <v>1606</v>
      </c>
      <c r="B11" s="14">
        <v>8.2782499999999999</v>
      </c>
      <c r="C11" s="14">
        <v>8.2785039999999999</v>
      </c>
      <c r="D11" s="14">
        <v>8.2770679999999999</v>
      </c>
      <c r="E11" s="14">
        <v>8.2769580000000005</v>
      </c>
      <c r="F11" s="14">
        <v>8.277037</v>
      </c>
      <c r="G11" s="14">
        <v>8.2768010000000007</v>
      </c>
      <c r="H11" s="14">
        <v>8.1943169999999999</v>
      </c>
      <c r="I11" s="14">
        <v>7.9734379999999998</v>
      </c>
      <c r="J11" s="14">
        <v>7.607532</v>
      </c>
      <c r="K11" s="14">
        <v>6.9486549999999996</v>
      </c>
      <c r="L11" s="14">
        <v>6.8314159999999999</v>
      </c>
      <c r="M11" s="14">
        <v>6.7702689999999999</v>
      </c>
      <c r="N11" s="14">
        <v>6.4614609999999999</v>
      </c>
      <c r="O11" s="14">
        <v>6.3123329999999997</v>
      </c>
      <c r="P11" s="14">
        <v>6.1957579999999997</v>
      </c>
      <c r="Q11" s="14">
        <v>6.1434340000000001</v>
      </c>
      <c r="R11" s="14">
        <v>6.2274890000000003</v>
      </c>
      <c r="S11" s="14">
        <v>6.6444780000000003</v>
      </c>
      <c r="T11" s="14">
        <v>6.7587549999999998</v>
      </c>
      <c r="U11" s="14">
        <v>6.6159569999999999</v>
      </c>
      <c r="V11" s="14">
        <f>AVERAGE(conversion_rates_usd[[#This Row],[2014]:[2018]])</f>
        <v>6.4780226000000001</v>
      </c>
    </row>
    <row r="12" spans="1:22" x14ac:dyDescent="0.2">
      <c r="A12" s="11" t="s">
        <v>1607</v>
      </c>
      <c r="B12" s="14">
        <v>1756.2308479999999</v>
      </c>
      <c r="C12" s="14">
        <v>2087.9038420000002</v>
      </c>
      <c r="D12" s="14">
        <v>2299.6331559999999</v>
      </c>
      <c r="E12" s="14">
        <v>2504.2413310000002</v>
      </c>
      <c r="F12" s="14">
        <v>2877.652458</v>
      </c>
      <c r="G12" s="14">
        <v>2628.6129030000002</v>
      </c>
      <c r="H12" s="14">
        <v>2320.8341770000002</v>
      </c>
      <c r="I12" s="14">
        <v>2361.1394070000001</v>
      </c>
      <c r="J12" s="14">
        <v>2078.2918370000002</v>
      </c>
      <c r="K12" s="14">
        <v>1967.711309</v>
      </c>
      <c r="L12" s="14">
        <v>2158.2559030000002</v>
      </c>
      <c r="M12" s="14">
        <v>1898.5696359999999</v>
      </c>
      <c r="N12" s="14">
        <v>1848.1394700000001</v>
      </c>
      <c r="O12" s="14">
        <v>1796.895912</v>
      </c>
      <c r="P12" s="14">
        <v>1868.7853270000001</v>
      </c>
      <c r="Q12" s="14">
        <v>2001.7810480000001</v>
      </c>
      <c r="R12" s="14">
        <v>2741.8808549999999</v>
      </c>
      <c r="S12" s="14">
        <v>3054.1216730000001</v>
      </c>
      <c r="T12" s="14">
        <v>2951.3274019999999</v>
      </c>
      <c r="U12" s="14">
        <v>2955.70397</v>
      </c>
      <c r="V12" s="14">
        <f>AVERAGE(conversion_rates_usd[[#This Row],[2014]:[2018]])</f>
        <v>2740.9629896000001</v>
      </c>
    </row>
    <row r="13" spans="1:22" x14ac:dyDescent="0.2">
      <c r="A13" s="11" t="s">
        <v>1608</v>
      </c>
      <c r="B13" s="14">
        <v>285.68469499999998</v>
      </c>
      <c r="C13" s="14">
        <v>308.186667</v>
      </c>
      <c r="D13" s="14">
        <v>328.870833</v>
      </c>
      <c r="E13" s="14">
        <v>359.81752699999998</v>
      </c>
      <c r="F13" s="14">
        <v>398.66222199999999</v>
      </c>
      <c r="G13" s="14">
        <v>437.935</v>
      </c>
      <c r="H13" s="14">
        <v>477.78674100000001</v>
      </c>
      <c r="I13" s="14">
        <v>511.30181800000003</v>
      </c>
      <c r="J13" s="14">
        <v>516.61739</v>
      </c>
      <c r="K13" s="14">
        <v>526.23551299999997</v>
      </c>
      <c r="L13" s="14">
        <v>573.28795700000001</v>
      </c>
      <c r="M13" s="14">
        <v>525.82920100000001</v>
      </c>
      <c r="N13" s="14">
        <v>505.66424000000001</v>
      </c>
      <c r="O13" s="14">
        <v>502.90146199999998</v>
      </c>
      <c r="P13" s="14">
        <v>499.76683300000002</v>
      </c>
      <c r="Q13" s="14">
        <v>538.31719999999996</v>
      </c>
      <c r="R13" s="14">
        <v>534.56577000000004</v>
      </c>
      <c r="S13" s="14">
        <v>544.73936700000002</v>
      </c>
      <c r="T13" s="14">
        <v>567.51309000000003</v>
      </c>
      <c r="U13" s="14">
        <v>576.97250099999997</v>
      </c>
      <c r="V13" s="14">
        <f>AVERAGE(conversion_rates_usd[[#This Row],[2014]:[2018]])</f>
        <v>552.42158560000007</v>
      </c>
    </row>
    <row r="14" spans="1:22" x14ac:dyDescent="0.2">
      <c r="A14" s="11" t="s">
        <v>1609</v>
      </c>
      <c r="B14" s="14">
        <v>0.92768099999999998</v>
      </c>
      <c r="C14" s="14">
        <v>1.0634490000000001</v>
      </c>
      <c r="D14" s="14">
        <v>1.098814</v>
      </c>
      <c r="E14" s="14">
        <v>1.0433749999999999</v>
      </c>
      <c r="F14" s="14">
        <v>0.884104</v>
      </c>
      <c r="G14" s="14">
        <v>0.80065200000000003</v>
      </c>
      <c r="H14" s="14">
        <v>0.79291199999999995</v>
      </c>
      <c r="I14" s="14">
        <v>0.78410400000000002</v>
      </c>
      <c r="J14" s="14">
        <v>0.728078</v>
      </c>
      <c r="K14" s="14">
        <v>0.68267500000000003</v>
      </c>
      <c r="L14" s="14">
        <v>0.71984300000000001</v>
      </c>
      <c r="M14" s="14">
        <v>0.75504499999999997</v>
      </c>
      <c r="N14" s="14">
        <v>0.71935499999999997</v>
      </c>
      <c r="O14" s="14">
        <v>0.77829400000000004</v>
      </c>
      <c r="P14" s="14">
        <v>0.75315900000000002</v>
      </c>
      <c r="Q14" s="14">
        <v>0.75373100000000004</v>
      </c>
      <c r="R14" s="14">
        <v>0.90165899999999999</v>
      </c>
      <c r="S14" s="14">
        <v>0.90403500000000003</v>
      </c>
      <c r="T14" s="14">
        <v>0.88739699999999999</v>
      </c>
      <c r="U14" s="14">
        <v>0.84718599999999999</v>
      </c>
      <c r="V14" s="14">
        <f>AVERAGE(conversion_rates_usd[[#This Row],[2014]:[2018]])</f>
        <v>0.85880159999999994</v>
      </c>
    </row>
    <row r="15" spans="1:22" x14ac:dyDescent="0.2">
      <c r="A15" s="11" t="s">
        <v>1610</v>
      </c>
      <c r="B15" s="14">
        <v>34.569249999999997</v>
      </c>
      <c r="C15" s="14">
        <v>38.598416999999998</v>
      </c>
      <c r="D15" s="14">
        <v>38.035328</v>
      </c>
      <c r="E15" s="14">
        <v>32.738517999999999</v>
      </c>
      <c r="F15" s="14">
        <v>28.209</v>
      </c>
      <c r="G15" s="14">
        <v>25.699750000000002</v>
      </c>
      <c r="H15" s="14">
        <v>23.957417</v>
      </c>
      <c r="I15" s="14">
        <v>22.595583000000001</v>
      </c>
      <c r="J15" s="14">
        <v>20.293666999999999</v>
      </c>
      <c r="K15" s="14">
        <v>17.071667000000001</v>
      </c>
      <c r="L15" s="14">
        <v>19.062999999999999</v>
      </c>
      <c r="M15" s="14">
        <v>19.09825</v>
      </c>
      <c r="N15" s="14">
        <v>17.695917000000001</v>
      </c>
      <c r="O15" s="14">
        <v>19.577500000000001</v>
      </c>
      <c r="P15" s="14">
        <v>19.570582999999999</v>
      </c>
      <c r="Q15" s="14">
        <v>20.7575</v>
      </c>
      <c r="R15" s="14">
        <v>24.598749999999999</v>
      </c>
      <c r="S15" s="14">
        <v>24.439917000000001</v>
      </c>
      <c r="T15" s="14">
        <v>23.376332999999999</v>
      </c>
      <c r="U15" s="14">
        <v>21.729917</v>
      </c>
      <c r="V15" s="14">
        <f>AVERAGE(conversion_rates_usd[[#This Row],[2014]:[2018]])</f>
        <v>22.980483400000001</v>
      </c>
    </row>
    <row r="16" spans="1:22" x14ac:dyDescent="0.2">
      <c r="A16" s="11" t="s">
        <v>1611</v>
      </c>
      <c r="B16" s="14">
        <v>0.93862699999999999</v>
      </c>
      <c r="C16" s="14">
        <v>1.0854010000000001</v>
      </c>
      <c r="D16" s="14">
        <v>1.11751</v>
      </c>
      <c r="E16" s="14">
        <v>1.0625519999999999</v>
      </c>
      <c r="F16" s="14">
        <v>0.88603399999999999</v>
      </c>
      <c r="G16" s="14">
        <v>0.805365</v>
      </c>
      <c r="H16" s="14">
        <v>0.80411999999999995</v>
      </c>
      <c r="I16" s="14">
        <v>0.79714099999999999</v>
      </c>
      <c r="J16" s="14">
        <v>0.73063800000000001</v>
      </c>
      <c r="K16" s="14">
        <v>0.68267500000000003</v>
      </c>
      <c r="L16" s="14">
        <v>0.71984300000000001</v>
      </c>
      <c r="M16" s="14">
        <v>0.75504499999999997</v>
      </c>
      <c r="N16" s="14">
        <v>0.71935499999999997</v>
      </c>
      <c r="O16" s="14">
        <v>0.77829400000000004</v>
      </c>
      <c r="P16" s="14">
        <v>0.75315900000000002</v>
      </c>
      <c r="Q16" s="14">
        <v>0.75373100000000004</v>
      </c>
      <c r="R16" s="14">
        <v>0.90165899999999999</v>
      </c>
      <c r="S16" s="14">
        <v>0.90403500000000003</v>
      </c>
      <c r="T16" s="14">
        <v>0.88739699999999999</v>
      </c>
      <c r="U16" s="14">
        <v>0.84718599999999999</v>
      </c>
      <c r="V16" s="14">
        <f>AVERAGE(conversion_rates_usd[[#This Row],[2014]:[2018]])</f>
        <v>0.85880159999999994</v>
      </c>
    </row>
    <row r="17" spans="1:22" x14ac:dyDescent="0.2">
      <c r="A17" s="11" t="s">
        <v>1612</v>
      </c>
      <c r="B17" s="14">
        <v>6.9762399999999998</v>
      </c>
      <c r="C17" s="14">
        <v>8.0831440000000008</v>
      </c>
      <c r="D17" s="14">
        <v>8.3228170000000006</v>
      </c>
      <c r="E17" s="14">
        <v>7.8947139999999996</v>
      </c>
      <c r="F17" s="14">
        <v>6.5876729999999997</v>
      </c>
      <c r="G17" s="14">
        <v>5.9910569999999996</v>
      </c>
      <c r="H17" s="14">
        <v>5.9969099999999997</v>
      </c>
      <c r="I17" s="14">
        <v>5.9467780000000001</v>
      </c>
      <c r="J17" s="14">
        <v>5.4437009999999999</v>
      </c>
      <c r="K17" s="14">
        <v>5.0981310000000004</v>
      </c>
      <c r="L17" s="14">
        <v>5.3608669999999998</v>
      </c>
      <c r="M17" s="14">
        <v>5.6240750000000004</v>
      </c>
      <c r="N17" s="14">
        <v>5.3687120000000004</v>
      </c>
      <c r="O17" s="14">
        <v>5.7924759999999997</v>
      </c>
      <c r="P17" s="14">
        <v>5.6163119999999997</v>
      </c>
      <c r="Q17" s="14">
        <v>5.6124669999999997</v>
      </c>
      <c r="R17" s="14">
        <v>6.7279070000000001</v>
      </c>
      <c r="S17" s="14">
        <v>6.7317179999999999</v>
      </c>
      <c r="T17" s="14">
        <v>6.6028929999999999</v>
      </c>
      <c r="U17" s="14">
        <v>6.3146190000000004</v>
      </c>
      <c r="V17" s="14">
        <f>AVERAGE(conversion_rates_usd[[#This Row],[2014]:[2018]])</f>
        <v>6.3979207999999996</v>
      </c>
    </row>
    <row r="18" spans="1:22" x14ac:dyDescent="0.2">
      <c r="A18" s="11" t="s">
        <v>1613</v>
      </c>
      <c r="B18" s="14">
        <v>0.93862699999999999</v>
      </c>
      <c r="C18" s="14">
        <v>1.0854010000000001</v>
      </c>
      <c r="D18" s="14">
        <v>1.11751</v>
      </c>
      <c r="E18" s="14">
        <v>1.0625519999999999</v>
      </c>
      <c r="F18" s="14">
        <v>0.88603399999999999</v>
      </c>
      <c r="G18" s="14">
        <v>0.805365</v>
      </c>
      <c r="H18" s="14">
        <v>0.80411999999999995</v>
      </c>
      <c r="I18" s="14">
        <v>0.79714099999999999</v>
      </c>
      <c r="J18" s="14">
        <v>0.73063800000000001</v>
      </c>
      <c r="K18" s="14">
        <v>0.68267500000000003</v>
      </c>
      <c r="L18" s="14">
        <v>0.71984300000000001</v>
      </c>
      <c r="M18" s="14">
        <v>0.75504499999999997</v>
      </c>
      <c r="N18" s="14">
        <v>0.71935499999999997</v>
      </c>
      <c r="O18" s="14">
        <v>0.77829400000000004</v>
      </c>
      <c r="P18" s="14">
        <v>0.75315900000000002</v>
      </c>
      <c r="Q18" s="14">
        <v>0.75373100000000004</v>
      </c>
      <c r="R18" s="14">
        <v>0.90165899999999999</v>
      </c>
      <c r="S18" s="14">
        <v>0.90403500000000003</v>
      </c>
      <c r="T18" s="14">
        <v>0.88739699999999999</v>
      </c>
      <c r="U18" s="14">
        <v>0.84718599999999999</v>
      </c>
      <c r="V18" s="14">
        <f>AVERAGE(conversion_rates_usd[[#This Row],[2014]:[2018]])</f>
        <v>0.85880159999999994</v>
      </c>
    </row>
    <row r="19" spans="1:22" x14ac:dyDescent="0.2">
      <c r="A19" s="11" t="s">
        <v>1614</v>
      </c>
      <c r="B19" s="14">
        <v>0.93862699999999999</v>
      </c>
      <c r="C19" s="14">
        <v>1.0854010000000001</v>
      </c>
      <c r="D19" s="14">
        <v>1.11751</v>
      </c>
      <c r="E19" s="14">
        <v>1.0625519999999999</v>
      </c>
      <c r="F19" s="14">
        <v>0.88603399999999999</v>
      </c>
      <c r="G19" s="14">
        <v>0.805365</v>
      </c>
      <c r="H19" s="14">
        <v>0.80411999999999995</v>
      </c>
      <c r="I19" s="14">
        <v>0.79714099999999999</v>
      </c>
      <c r="J19" s="14">
        <v>0.73063800000000001</v>
      </c>
      <c r="K19" s="14">
        <v>0.68267500000000003</v>
      </c>
      <c r="L19" s="14">
        <v>0.71984300000000001</v>
      </c>
      <c r="M19" s="14">
        <v>0.75504499999999997</v>
      </c>
      <c r="N19" s="14">
        <v>0.71935499999999997</v>
      </c>
      <c r="O19" s="14">
        <v>0.77829400000000004</v>
      </c>
      <c r="P19" s="14">
        <v>0.75315900000000002</v>
      </c>
      <c r="Q19" s="14">
        <v>0.75373100000000004</v>
      </c>
      <c r="R19" s="14">
        <v>0.90165899999999999</v>
      </c>
      <c r="S19" s="14">
        <v>0.90403500000000003</v>
      </c>
      <c r="T19" s="14">
        <v>0.88739699999999999</v>
      </c>
      <c r="U19" s="14">
        <v>0.84718599999999999</v>
      </c>
      <c r="V19" s="14">
        <f>AVERAGE(conversion_rates_usd[[#This Row],[2014]:[2018]])</f>
        <v>0.85880159999999994</v>
      </c>
    </row>
    <row r="20" spans="1:22" x14ac:dyDescent="0.2">
      <c r="A20" s="11" t="s">
        <v>1615</v>
      </c>
      <c r="B20" s="14">
        <v>0.93806900000000004</v>
      </c>
      <c r="C20" s="14">
        <v>1.0844940000000001</v>
      </c>
      <c r="D20" s="14">
        <v>1.1170519999999999</v>
      </c>
      <c r="E20" s="14">
        <v>1.061687</v>
      </c>
      <c r="F20" s="14">
        <v>0.88558599999999998</v>
      </c>
      <c r="G20" s="14">
        <v>0.80500300000000002</v>
      </c>
      <c r="H20" s="14">
        <v>0.80425100000000005</v>
      </c>
      <c r="I20" s="14">
        <v>0.79669000000000001</v>
      </c>
      <c r="J20" s="14">
        <v>0.73075599999999996</v>
      </c>
      <c r="K20" s="14">
        <v>0.68349899999999997</v>
      </c>
      <c r="L20" s="14">
        <v>0.71948100000000004</v>
      </c>
      <c r="M20" s="14">
        <v>0.75459500000000002</v>
      </c>
      <c r="N20" s="14">
        <v>0.71935499999999997</v>
      </c>
      <c r="O20" s="14">
        <v>0.77829400000000004</v>
      </c>
      <c r="P20" s="14">
        <v>0.75315900000000002</v>
      </c>
      <c r="Q20" s="14">
        <v>0.75373100000000004</v>
      </c>
      <c r="R20" s="14">
        <v>0.90165899999999999</v>
      </c>
      <c r="S20" s="14">
        <v>0.90403500000000003</v>
      </c>
      <c r="T20" s="14">
        <v>0.88739699999999999</v>
      </c>
      <c r="U20" s="14">
        <v>0.84718599999999999</v>
      </c>
      <c r="V20" s="14">
        <f>AVERAGE(conversion_rates_usd[[#This Row],[2014]:[2018]])</f>
        <v>0.85880159999999994</v>
      </c>
    </row>
    <row r="21" spans="1:22" x14ac:dyDescent="0.2">
      <c r="A21" s="11" t="s">
        <v>1616</v>
      </c>
      <c r="B21" s="14">
        <v>0.93862699999999999</v>
      </c>
      <c r="C21" s="14">
        <v>1.0854010000000001</v>
      </c>
      <c r="D21" s="14">
        <v>1.11751</v>
      </c>
      <c r="E21" s="14">
        <v>1.0625519999999999</v>
      </c>
      <c r="F21" s="14">
        <v>0.88603399999999999</v>
      </c>
      <c r="G21" s="14">
        <v>0.805365</v>
      </c>
      <c r="H21" s="14">
        <v>0.80411999999999995</v>
      </c>
      <c r="I21" s="14">
        <v>0.79714099999999999</v>
      </c>
      <c r="J21" s="14">
        <v>0.73063800000000001</v>
      </c>
      <c r="K21" s="14">
        <v>0.68267500000000003</v>
      </c>
      <c r="L21" s="14">
        <v>0.71984300000000001</v>
      </c>
      <c r="M21" s="14">
        <v>0.75504499999999997</v>
      </c>
      <c r="N21" s="14">
        <v>0.71935499999999997</v>
      </c>
      <c r="O21" s="14">
        <v>0.77829400000000004</v>
      </c>
      <c r="P21" s="14">
        <v>0.75315900000000002</v>
      </c>
      <c r="Q21" s="14">
        <v>0.75373100000000004</v>
      </c>
      <c r="R21" s="14">
        <v>0.90165899999999999</v>
      </c>
      <c r="S21" s="14">
        <v>0.90403500000000003</v>
      </c>
      <c r="T21" s="14">
        <v>0.88739699999999999</v>
      </c>
      <c r="U21" s="14">
        <v>0.84718599999999999</v>
      </c>
      <c r="V21" s="14">
        <f>AVERAGE(conversion_rates_usd[[#This Row],[2014]:[2018]])</f>
        <v>0.85880159999999994</v>
      </c>
    </row>
    <row r="22" spans="1:22" x14ac:dyDescent="0.2">
      <c r="A22" s="11" t="s">
        <v>1617</v>
      </c>
      <c r="B22" s="14">
        <v>0.93862699999999999</v>
      </c>
      <c r="C22" s="14">
        <v>1.0854010000000001</v>
      </c>
      <c r="D22" s="14">
        <v>1.11751</v>
      </c>
      <c r="E22" s="14">
        <v>1.0625519999999999</v>
      </c>
      <c r="F22" s="14">
        <v>0.88603399999999999</v>
      </c>
      <c r="G22" s="14">
        <v>0.805365</v>
      </c>
      <c r="H22" s="14">
        <v>0.80411999999999995</v>
      </c>
      <c r="I22" s="14">
        <v>0.79714099999999999</v>
      </c>
      <c r="J22" s="14">
        <v>0.73063800000000001</v>
      </c>
      <c r="K22" s="14">
        <v>0.68267500000000003</v>
      </c>
      <c r="L22" s="14">
        <v>0.71984300000000001</v>
      </c>
      <c r="M22" s="14">
        <v>0.75504499999999997</v>
      </c>
      <c r="N22" s="14">
        <v>0.71935499999999997</v>
      </c>
      <c r="O22" s="14">
        <v>0.77829400000000004</v>
      </c>
      <c r="P22" s="14">
        <v>0.75315900000000002</v>
      </c>
      <c r="Q22" s="14">
        <v>0.75373100000000004</v>
      </c>
      <c r="R22" s="14">
        <v>0.90165899999999999</v>
      </c>
      <c r="S22" s="14">
        <v>0.90403500000000003</v>
      </c>
      <c r="T22" s="14">
        <v>0.88739699999999999</v>
      </c>
      <c r="U22" s="14">
        <v>0.84718599999999999</v>
      </c>
      <c r="V22" s="14">
        <f>AVERAGE(conversion_rates_usd[[#This Row],[2014]:[2018]])</f>
        <v>0.85880159999999994</v>
      </c>
    </row>
    <row r="23" spans="1:22" x14ac:dyDescent="0.2">
      <c r="A23" s="11" t="s">
        <v>1618</v>
      </c>
      <c r="B23" s="14">
        <v>0.93862699999999999</v>
      </c>
      <c r="C23" s="14">
        <v>1.0854010000000001</v>
      </c>
      <c r="D23" s="14">
        <v>1.11751</v>
      </c>
      <c r="E23" s="14">
        <v>1.0625519999999999</v>
      </c>
      <c r="F23" s="14">
        <v>0.88603399999999999</v>
      </c>
      <c r="G23" s="14">
        <v>0.805365</v>
      </c>
      <c r="H23" s="14">
        <v>0.80411999999999995</v>
      </c>
      <c r="I23" s="14">
        <v>0.79714099999999999</v>
      </c>
      <c r="J23" s="14">
        <v>0.73063800000000001</v>
      </c>
      <c r="K23" s="14">
        <v>0.68267500000000003</v>
      </c>
      <c r="L23" s="14">
        <v>0.71984300000000001</v>
      </c>
      <c r="M23" s="14">
        <v>0.75504499999999997</v>
      </c>
      <c r="N23" s="14">
        <v>0.71935499999999997</v>
      </c>
      <c r="O23" s="14">
        <v>0.77829400000000004</v>
      </c>
      <c r="P23" s="14">
        <v>0.75315900000000002</v>
      </c>
      <c r="Q23" s="14">
        <v>0.75373100000000004</v>
      </c>
      <c r="R23" s="14">
        <v>0.90165899999999999</v>
      </c>
      <c r="S23" s="14">
        <v>0.90403500000000003</v>
      </c>
      <c r="T23" s="14">
        <v>0.88739699999999999</v>
      </c>
      <c r="U23" s="14">
        <v>0.84718599999999999</v>
      </c>
      <c r="V23" s="14">
        <f>AVERAGE(conversion_rates_usd[[#This Row],[2014]:[2018]])</f>
        <v>0.85880159999999994</v>
      </c>
    </row>
    <row r="24" spans="1:22" x14ac:dyDescent="0.2">
      <c r="A24" s="11" t="s">
        <v>1619</v>
      </c>
      <c r="B24" s="14">
        <v>0.61805699999999997</v>
      </c>
      <c r="C24" s="14">
        <v>0.66093100000000005</v>
      </c>
      <c r="D24" s="14">
        <v>0.69465500000000002</v>
      </c>
      <c r="E24" s="14">
        <v>0.66722300000000001</v>
      </c>
      <c r="F24" s="14">
        <v>0.61247200000000002</v>
      </c>
      <c r="G24" s="14">
        <v>0.54618</v>
      </c>
      <c r="H24" s="14">
        <v>0.54999799999999999</v>
      </c>
      <c r="I24" s="14">
        <v>0.54348700000000005</v>
      </c>
      <c r="J24" s="14">
        <v>0.49977199999999999</v>
      </c>
      <c r="K24" s="14">
        <v>0.54396599999999995</v>
      </c>
      <c r="L24" s="14">
        <v>0.64191900000000002</v>
      </c>
      <c r="M24" s="14">
        <v>0.64717899999999995</v>
      </c>
      <c r="N24" s="14">
        <v>0.62414099999999995</v>
      </c>
      <c r="O24" s="14">
        <v>0.63304700000000003</v>
      </c>
      <c r="P24" s="14">
        <v>0.63966100000000004</v>
      </c>
      <c r="Q24" s="14">
        <v>0.60772999999999999</v>
      </c>
      <c r="R24" s="14">
        <v>0.65454500000000004</v>
      </c>
      <c r="S24" s="14">
        <v>0.74063400000000001</v>
      </c>
      <c r="T24" s="14">
        <v>0.777003</v>
      </c>
      <c r="U24" s="14">
        <v>0.74958199999999997</v>
      </c>
      <c r="V24" s="14">
        <f>AVERAGE(conversion_rates_usd[[#This Row],[2014]:[2018]])</f>
        <v>0.70589879999999994</v>
      </c>
    </row>
    <row r="25" spans="1:22" x14ac:dyDescent="0.2">
      <c r="A25" s="11" t="s">
        <v>1620</v>
      </c>
      <c r="B25" s="14">
        <v>0.89698199999999995</v>
      </c>
      <c r="C25" s="14">
        <v>1.072336</v>
      </c>
      <c r="D25" s="14">
        <v>1.11751</v>
      </c>
      <c r="E25" s="14">
        <v>1.0625519999999999</v>
      </c>
      <c r="F25" s="14">
        <v>0.88603399999999999</v>
      </c>
      <c r="G25" s="14">
        <v>0.805365</v>
      </c>
      <c r="H25" s="14">
        <v>0.80411999999999995</v>
      </c>
      <c r="I25" s="14">
        <v>0.79714099999999999</v>
      </c>
      <c r="J25" s="14">
        <v>0.73063800000000001</v>
      </c>
      <c r="K25" s="14">
        <v>0.68267500000000003</v>
      </c>
      <c r="L25" s="14">
        <v>0.71984300000000001</v>
      </c>
      <c r="M25" s="14">
        <v>0.75504499999999997</v>
      </c>
      <c r="N25" s="14">
        <v>0.71935499999999997</v>
      </c>
      <c r="O25" s="14">
        <v>0.77829400000000004</v>
      </c>
      <c r="P25" s="14">
        <v>0.75315900000000002</v>
      </c>
      <c r="Q25" s="14">
        <v>0.75373100000000004</v>
      </c>
      <c r="R25" s="14">
        <v>0.90165899999999999</v>
      </c>
      <c r="S25" s="14">
        <v>0.90403500000000003</v>
      </c>
      <c r="T25" s="14">
        <v>0.88739699999999999</v>
      </c>
      <c r="U25" s="14">
        <v>0.84718599999999999</v>
      </c>
      <c r="V25" s="14">
        <f>AVERAGE(conversion_rates_usd[[#This Row],[2014]:[2018]])</f>
        <v>0.85880159999999994</v>
      </c>
    </row>
    <row r="26" spans="1:22" x14ac:dyDescent="0.2">
      <c r="A26" s="11" t="s">
        <v>1621</v>
      </c>
      <c r="B26" s="14">
        <v>7.1117429999999997</v>
      </c>
      <c r="C26" s="14">
        <v>8.277666</v>
      </c>
      <c r="D26" s="14">
        <v>8.3415409999999994</v>
      </c>
      <c r="E26" s="14">
        <v>7.871683</v>
      </c>
      <c r="F26" s="14">
        <v>6.7049690000000002</v>
      </c>
      <c r="G26" s="14">
        <v>6.0343410000000004</v>
      </c>
      <c r="H26" s="14">
        <v>5.9492370000000001</v>
      </c>
      <c r="I26" s="14">
        <v>5.8377929999999996</v>
      </c>
      <c r="J26" s="14">
        <v>5.3645360000000002</v>
      </c>
      <c r="K26" s="14">
        <v>4.9350399999999999</v>
      </c>
      <c r="L26" s="14">
        <v>5.2839460000000003</v>
      </c>
      <c r="M26" s="14">
        <v>5.498011</v>
      </c>
      <c r="N26" s="14">
        <v>5.3438699999999999</v>
      </c>
      <c r="O26" s="14">
        <v>5.8502919999999996</v>
      </c>
      <c r="P26" s="14">
        <v>5.7048800000000002</v>
      </c>
      <c r="Q26" s="14">
        <v>5.7481650000000002</v>
      </c>
      <c r="R26" s="14">
        <v>6.8583040000000004</v>
      </c>
      <c r="S26" s="14">
        <v>6.8059900000000004</v>
      </c>
      <c r="T26" s="14">
        <v>6.623831</v>
      </c>
      <c r="U26" s="14">
        <v>6.2790249999999999</v>
      </c>
      <c r="V26" s="14">
        <f>AVERAGE(conversion_rates_usd[[#This Row],[2014]:[2018]])</f>
        <v>6.463063</v>
      </c>
    </row>
    <row r="27" spans="1:22" x14ac:dyDescent="0.2">
      <c r="A27" s="11" t="s">
        <v>1622</v>
      </c>
      <c r="B27" s="14">
        <v>237.14583300000001</v>
      </c>
      <c r="C27" s="14">
        <v>282.17916700000001</v>
      </c>
      <c r="D27" s="14">
        <v>286.49</v>
      </c>
      <c r="E27" s="14">
        <v>257.88666699999999</v>
      </c>
      <c r="F27" s="14">
        <v>224.306667</v>
      </c>
      <c r="G27" s="14">
        <v>202.745833</v>
      </c>
      <c r="H27" s="14">
        <v>199.58250000000001</v>
      </c>
      <c r="I27" s="14">
        <v>210.39</v>
      </c>
      <c r="J27" s="14">
        <v>183.625833</v>
      </c>
      <c r="K27" s="14">
        <v>172.11333300000001</v>
      </c>
      <c r="L27" s="14">
        <v>202.341667</v>
      </c>
      <c r="M27" s="14">
        <v>207.94416699999999</v>
      </c>
      <c r="N27" s="14">
        <v>201.05500000000001</v>
      </c>
      <c r="O27" s="14">
        <v>225.10416699999999</v>
      </c>
      <c r="P27" s="14">
        <v>223.69499999999999</v>
      </c>
      <c r="Q27" s="14">
        <v>232.60166699999999</v>
      </c>
      <c r="R27" s="14">
        <v>279.33249999999998</v>
      </c>
      <c r="S27" s="14">
        <v>281.52333299999998</v>
      </c>
      <c r="T27" s="14">
        <v>274.433333</v>
      </c>
      <c r="U27" s="14">
        <v>270.21166699999998</v>
      </c>
      <c r="V27" s="14">
        <f>AVERAGE(conversion_rates_usd[[#This Row],[2014]:[2018]])</f>
        <v>267.62049999999999</v>
      </c>
    </row>
    <row r="28" spans="1:22" x14ac:dyDescent="0.2">
      <c r="A28" s="11" t="s">
        <v>1623</v>
      </c>
      <c r="B28" s="14">
        <v>7855.15</v>
      </c>
      <c r="C28" s="14">
        <v>8421.7749999999996</v>
      </c>
      <c r="D28" s="14">
        <v>10260.85</v>
      </c>
      <c r="E28" s="14">
        <v>9311.1916669999991</v>
      </c>
      <c r="F28" s="14">
        <v>8577.1333329999998</v>
      </c>
      <c r="G28" s="14">
        <v>8938.85</v>
      </c>
      <c r="H28" s="14">
        <v>9704.7416670000002</v>
      </c>
      <c r="I28" s="14">
        <v>9159.3166669999991</v>
      </c>
      <c r="J28" s="14">
        <v>9141</v>
      </c>
      <c r="K28" s="14">
        <v>9698.9624999999996</v>
      </c>
      <c r="L28" s="14">
        <v>10389.9375</v>
      </c>
      <c r="M28" s="14">
        <v>9090.4333330000009</v>
      </c>
      <c r="N28" s="14">
        <v>8770.4333330000009</v>
      </c>
      <c r="O28" s="14">
        <v>9386.6291669999991</v>
      </c>
      <c r="P28" s="14">
        <v>10461.24</v>
      </c>
      <c r="Q28" s="14">
        <v>11865.211295999999</v>
      </c>
      <c r="R28" s="14">
        <v>13389.412936999999</v>
      </c>
      <c r="S28" s="14">
        <v>13308.326802</v>
      </c>
      <c r="T28" s="14">
        <v>13380.833879</v>
      </c>
      <c r="U28" s="14">
        <v>14236.938773</v>
      </c>
      <c r="V28" s="14">
        <f>AVERAGE(conversion_rates_usd[[#This Row],[2014]:[2018]])</f>
        <v>13236.144737399998</v>
      </c>
    </row>
    <row r="29" spans="1:22" x14ac:dyDescent="0.2">
      <c r="A29" s="11" t="s">
        <v>1624</v>
      </c>
      <c r="B29" s="14">
        <v>43.055427999999999</v>
      </c>
      <c r="C29" s="14">
        <v>44.941605000000003</v>
      </c>
      <c r="D29" s="14">
        <v>47.186413999999999</v>
      </c>
      <c r="E29" s="14">
        <v>48.610318999999997</v>
      </c>
      <c r="F29" s="14">
        <v>46.583283999999999</v>
      </c>
      <c r="G29" s="14">
        <v>45.316467000000003</v>
      </c>
      <c r="H29" s="14">
        <v>44.099975000000001</v>
      </c>
      <c r="I29" s="14">
        <v>45.307008000000003</v>
      </c>
      <c r="J29" s="14">
        <v>41.348533000000003</v>
      </c>
      <c r="K29" s="14">
        <v>43.505183000000002</v>
      </c>
      <c r="L29" s="14">
        <v>48.405267000000002</v>
      </c>
      <c r="M29" s="14">
        <v>45.725811999999998</v>
      </c>
      <c r="N29" s="14">
        <v>46.670467000000002</v>
      </c>
      <c r="O29" s="14">
        <v>53.437232999999999</v>
      </c>
      <c r="P29" s="14">
        <v>58.597845</v>
      </c>
      <c r="Q29" s="14">
        <v>61.029513999999999</v>
      </c>
      <c r="R29" s="14">
        <v>64.151944</v>
      </c>
      <c r="S29" s="14">
        <v>67.195312999999999</v>
      </c>
      <c r="T29" s="14">
        <v>65.121568999999994</v>
      </c>
      <c r="U29" s="14">
        <v>68.389466999999996</v>
      </c>
      <c r="V29" s="14">
        <f>AVERAGE(conversion_rates_usd[[#This Row],[2014]:[2018]])</f>
        <v>65.177561399999988</v>
      </c>
    </row>
    <row r="30" spans="1:22" x14ac:dyDescent="0.2">
      <c r="A30" s="11" t="s">
        <v>1625</v>
      </c>
      <c r="B30" s="14">
        <v>0.93862699999999999</v>
      </c>
      <c r="C30" s="14">
        <v>1.0854010000000001</v>
      </c>
      <c r="D30" s="14">
        <v>1.11751</v>
      </c>
      <c r="E30" s="14">
        <v>1.0625519999999999</v>
      </c>
      <c r="F30" s="14">
        <v>0.88603399999999999</v>
      </c>
      <c r="G30" s="14">
        <v>0.805365</v>
      </c>
      <c r="H30" s="14">
        <v>0.80411999999999995</v>
      </c>
      <c r="I30" s="14">
        <v>0.79714099999999999</v>
      </c>
      <c r="J30" s="14">
        <v>0.73063800000000001</v>
      </c>
      <c r="K30" s="14">
        <v>0.68267500000000003</v>
      </c>
      <c r="L30" s="14">
        <v>0.71984300000000001</v>
      </c>
      <c r="M30" s="14">
        <v>0.75504499999999997</v>
      </c>
      <c r="N30" s="14">
        <v>0.71935499999999997</v>
      </c>
      <c r="O30" s="14">
        <v>0.77829400000000004</v>
      </c>
      <c r="P30" s="14">
        <v>0.75315900000000002</v>
      </c>
      <c r="Q30" s="14">
        <v>0.75373100000000004</v>
      </c>
      <c r="R30" s="14">
        <v>0.90165899999999999</v>
      </c>
      <c r="S30" s="14">
        <v>0.90403500000000003</v>
      </c>
      <c r="T30" s="14">
        <v>0.88739699999999999</v>
      </c>
      <c r="U30" s="14">
        <v>0.84718599999999999</v>
      </c>
      <c r="V30" s="14">
        <f>AVERAGE(conversion_rates_usd[[#This Row],[2014]:[2018]])</f>
        <v>0.85880159999999994</v>
      </c>
    </row>
    <row r="31" spans="1:22" x14ac:dyDescent="0.2">
      <c r="A31" s="11" t="s">
        <v>1626</v>
      </c>
      <c r="B31" s="14">
        <v>72.335292999999993</v>
      </c>
      <c r="C31" s="14">
        <v>78.615947000000006</v>
      </c>
      <c r="D31" s="14">
        <v>97.424603000000005</v>
      </c>
      <c r="E31" s="14">
        <v>91.661666999999994</v>
      </c>
      <c r="F31" s="14">
        <v>76.708983000000003</v>
      </c>
      <c r="G31" s="14">
        <v>70.191666999999995</v>
      </c>
      <c r="H31" s="14">
        <v>62.981667000000002</v>
      </c>
      <c r="I31" s="14">
        <v>70.180000000000007</v>
      </c>
      <c r="J31" s="14">
        <v>64.055000000000007</v>
      </c>
      <c r="K31" s="14">
        <v>87.947917000000004</v>
      </c>
      <c r="L31" s="14">
        <v>123.638381</v>
      </c>
      <c r="M31" s="14">
        <v>122.241811</v>
      </c>
      <c r="N31" s="14">
        <v>115.95404000000001</v>
      </c>
      <c r="O31" s="14">
        <v>125.082787</v>
      </c>
      <c r="P31" s="14">
        <v>122.17912099999999</v>
      </c>
      <c r="Q31" s="14">
        <v>116.767353</v>
      </c>
      <c r="R31" s="14">
        <v>131.91870800000001</v>
      </c>
      <c r="S31" s="14">
        <v>120.811548</v>
      </c>
      <c r="T31" s="14">
        <v>106.839572</v>
      </c>
      <c r="U31" s="14">
        <v>108.30017599999999</v>
      </c>
      <c r="V31" s="14">
        <f>AVERAGE(conversion_rates_usd[[#This Row],[2014]:[2018]])</f>
        <v>116.92747139999999</v>
      </c>
    </row>
    <row r="32" spans="1:22" x14ac:dyDescent="0.2">
      <c r="A32" s="11" t="s">
        <v>1627</v>
      </c>
      <c r="B32" s="14">
        <v>4.1397170000000001</v>
      </c>
      <c r="C32" s="14">
        <v>4.0773330000000003</v>
      </c>
      <c r="D32" s="14">
        <v>4.2056500000000003</v>
      </c>
      <c r="E32" s="14">
        <v>4.737825</v>
      </c>
      <c r="F32" s="14">
        <v>4.5541330000000002</v>
      </c>
      <c r="G32" s="14">
        <v>4.4819829999999996</v>
      </c>
      <c r="H32" s="14">
        <v>4.4877000000000002</v>
      </c>
      <c r="I32" s="14">
        <v>4.4558080000000002</v>
      </c>
      <c r="J32" s="14">
        <v>4.1080829999999997</v>
      </c>
      <c r="K32" s="14">
        <v>3.5880209999999999</v>
      </c>
      <c r="L32" s="14">
        <v>3.9323350000000001</v>
      </c>
      <c r="M32" s="14">
        <v>3.7389749999999999</v>
      </c>
      <c r="N32" s="14">
        <v>3.5781290000000001</v>
      </c>
      <c r="O32" s="14">
        <v>3.8559220000000001</v>
      </c>
      <c r="P32" s="14">
        <v>3.6107580000000001</v>
      </c>
      <c r="Q32" s="14">
        <v>3.577925</v>
      </c>
      <c r="R32" s="14">
        <v>3.8868330000000002</v>
      </c>
      <c r="S32" s="14">
        <v>3.8405670000000001</v>
      </c>
      <c r="T32" s="14">
        <v>3.5995560000000002</v>
      </c>
      <c r="U32" s="14">
        <v>3.5905580000000001</v>
      </c>
      <c r="V32" s="14">
        <f>AVERAGE(conversion_rates_usd[[#This Row],[2014]:[2018]])</f>
        <v>3.6990878</v>
      </c>
    </row>
    <row r="33" spans="1:22" x14ac:dyDescent="0.2">
      <c r="A33" s="11" t="s">
        <v>1628</v>
      </c>
      <c r="B33" s="14">
        <v>0.93862699999999999</v>
      </c>
      <c r="C33" s="14">
        <v>1.0854010000000001</v>
      </c>
      <c r="D33" s="14">
        <v>1.11751</v>
      </c>
      <c r="E33" s="14">
        <v>1.0625519999999999</v>
      </c>
      <c r="F33" s="14">
        <v>0.88603399999999999</v>
      </c>
      <c r="G33" s="14">
        <v>0.805365</v>
      </c>
      <c r="H33" s="14">
        <v>0.80411999999999995</v>
      </c>
      <c r="I33" s="14">
        <v>0.79714099999999999</v>
      </c>
      <c r="J33" s="14">
        <v>0.73063800000000001</v>
      </c>
      <c r="K33" s="14">
        <v>0.68267500000000003</v>
      </c>
      <c r="L33" s="14">
        <v>0.71984300000000001</v>
      </c>
      <c r="M33" s="14">
        <v>0.75504499999999997</v>
      </c>
      <c r="N33" s="14">
        <v>0.71935499999999997</v>
      </c>
      <c r="O33" s="14">
        <v>0.77829400000000004</v>
      </c>
      <c r="P33" s="14">
        <v>0.75315900000000002</v>
      </c>
      <c r="Q33" s="14">
        <v>0.75373100000000004</v>
      </c>
      <c r="R33" s="14">
        <v>0.90165899999999999</v>
      </c>
      <c r="S33" s="14">
        <v>0.90403500000000003</v>
      </c>
      <c r="T33" s="14">
        <v>0.88739699999999999</v>
      </c>
      <c r="U33" s="14">
        <v>0.84718599999999999</v>
      </c>
      <c r="V33" s="14">
        <f>AVERAGE(conversion_rates_usd[[#This Row],[2014]:[2018]])</f>
        <v>0.85880159999999994</v>
      </c>
    </row>
    <row r="34" spans="1:22" x14ac:dyDescent="0.2">
      <c r="A34" s="11" t="s">
        <v>1629</v>
      </c>
      <c r="B34" s="14">
        <v>113.90680500000001</v>
      </c>
      <c r="C34" s="14">
        <v>107.76549799999999</v>
      </c>
      <c r="D34" s="14">
        <v>121.528948</v>
      </c>
      <c r="E34" s="14">
        <v>125.388019</v>
      </c>
      <c r="F34" s="14">
        <v>115.933464</v>
      </c>
      <c r="G34" s="14">
        <v>108.19256900000001</v>
      </c>
      <c r="H34" s="14">
        <v>110.21821199999999</v>
      </c>
      <c r="I34" s="14">
        <v>116.299312</v>
      </c>
      <c r="J34" s="14">
        <v>117.753529</v>
      </c>
      <c r="K34" s="14">
        <v>103.359494</v>
      </c>
      <c r="L34" s="14">
        <v>93.570088999999996</v>
      </c>
      <c r="M34" s="14">
        <v>87.779875000000004</v>
      </c>
      <c r="N34" s="14">
        <v>79.807019999999994</v>
      </c>
      <c r="O34" s="14">
        <v>79.790454999999994</v>
      </c>
      <c r="P34" s="14">
        <v>97.595658</v>
      </c>
      <c r="Q34" s="14">
        <v>105.94478100000001</v>
      </c>
      <c r="R34" s="14">
        <v>121.044026</v>
      </c>
      <c r="S34" s="14">
        <v>108.7929</v>
      </c>
      <c r="T34" s="14">
        <v>112.166141</v>
      </c>
      <c r="U34" s="14">
        <v>110.423179</v>
      </c>
      <c r="V34" s="14">
        <f>AVERAGE(conversion_rates_usd[[#This Row],[2014]:[2018]])</f>
        <v>111.67420539999998</v>
      </c>
    </row>
    <row r="35" spans="1:22" x14ac:dyDescent="0.2">
      <c r="A35" s="11" t="s">
        <v>1630</v>
      </c>
      <c r="B35" s="14">
        <v>1188.8166670000001</v>
      </c>
      <c r="C35" s="14">
        <v>1130.9575</v>
      </c>
      <c r="D35" s="14">
        <v>1290.9945829999999</v>
      </c>
      <c r="E35" s="14">
        <v>1251.0883329999999</v>
      </c>
      <c r="F35" s="14">
        <v>1191.614167</v>
      </c>
      <c r="G35" s="14">
        <v>1145.3191670000001</v>
      </c>
      <c r="H35" s="14">
        <v>1024.116667</v>
      </c>
      <c r="I35" s="14">
        <v>954.79051600000003</v>
      </c>
      <c r="J35" s="14">
        <v>929.25726199999997</v>
      </c>
      <c r="K35" s="14">
        <v>1102.0466670000001</v>
      </c>
      <c r="L35" s="14">
        <v>1276.93</v>
      </c>
      <c r="M35" s="14">
        <v>1156.060988</v>
      </c>
      <c r="N35" s="14">
        <v>1108.2921249999999</v>
      </c>
      <c r="O35" s="14">
        <v>1126.470826</v>
      </c>
      <c r="P35" s="14">
        <v>1094.8529169999999</v>
      </c>
      <c r="Q35" s="14">
        <v>1052.9608330000001</v>
      </c>
      <c r="R35" s="14">
        <v>1131.1575</v>
      </c>
      <c r="S35" s="14">
        <v>1160.4334349999999</v>
      </c>
      <c r="T35" s="14">
        <v>1130.4246209999999</v>
      </c>
      <c r="U35" s="14">
        <v>1100.5574999999999</v>
      </c>
      <c r="V35" s="14">
        <f>AVERAGE(conversion_rates_usd[[#This Row],[2014]:[2018]])</f>
        <v>1115.1067778000001</v>
      </c>
    </row>
    <row r="36" spans="1:22" x14ac:dyDescent="0.2">
      <c r="A36" s="11" t="s">
        <v>1631</v>
      </c>
      <c r="B36" s="14">
        <v>1.15848</v>
      </c>
      <c r="C36" s="14">
        <v>1.15848</v>
      </c>
      <c r="D36" s="14">
        <v>1.15848</v>
      </c>
      <c r="E36" s="14">
        <v>1.064921</v>
      </c>
      <c r="F36" s="14">
        <v>0.88648800000000005</v>
      </c>
      <c r="G36" s="14">
        <v>0.805315</v>
      </c>
      <c r="H36" s="14">
        <v>0.80341300000000004</v>
      </c>
      <c r="I36" s="14">
        <v>0.797099</v>
      </c>
      <c r="J36" s="14">
        <v>0.73092100000000004</v>
      </c>
      <c r="K36" s="14">
        <v>0.68265600000000004</v>
      </c>
      <c r="L36" s="14">
        <v>0.71942600000000001</v>
      </c>
      <c r="M36" s="14">
        <v>0.75484600000000002</v>
      </c>
      <c r="N36" s="14">
        <v>0.71857599999999999</v>
      </c>
      <c r="O36" s="14">
        <v>0.77800400000000003</v>
      </c>
      <c r="P36" s="14">
        <v>0.75330399999999997</v>
      </c>
      <c r="Q36" s="14">
        <v>0.75309700000000002</v>
      </c>
      <c r="R36" s="14">
        <v>0.90165899999999999</v>
      </c>
      <c r="S36" s="14">
        <v>0.90403500000000003</v>
      </c>
      <c r="T36" s="14">
        <v>0.88739699999999999</v>
      </c>
      <c r="U36" s="14">
        <v>0.84718599999999999</v>
      </c>
      <c r="V36" s="14">
        <f>AVERAGE(conversion_rates_usd[[#This Row],[2014]:[2018]])</f>
        <v>0.85867479999999996</v>
      </c>
    </row>
    <row r="37" spans="1:22" x14ac:dyDescent="0.2">
      <c r="A37" s="11" t="s">
        <v>1632</v>
      </c>
      <c r="B37" s="14">
        <v>0.93862699999999999</v>
      </c>
      <c r="C37" s="14">
        <v>1.0854010000000001</v>
      </c>
      <c r="D37" s="14">
        <v>1.11751</v>
      </c>
      <c r="E37" s="14">
        <v>1.0625519999999999</v>
      </c>
      <c r="F37" s="14">
        <v>0.88603399999999999</v>
      </c>
      <c r="G37" s="14">
        <v>0.805365</v>
      </c>
      <c r="H37" s="14">
        <v>0.80411999999999995</v>
      </c>
      <c r="I37" s="14">
        <v>0.79714099999999999</v>
      </c>
      <c r="J37" s="14">
        <v>0.73063800000000001</v>
      </c>
      <c r="K37" s="14">
        <v>0.68267500000000003</v>
      </c>
      <c r="L37" s="14">
        <v>0.71984300000000001</v>
      </c>
      <c r="M37" s="14">
        <v>0.75504499999999997</v>
      </c>
      <c r="N37" s="14">
        <v>0.71935499999999997</v>
      </c>
      <c r="O37" s="14">
        <v>0.77829400000000004</v>
      </c>
      <c r="P37" s="14">
        <v>0.75315900000000002</v>
      </c>
      <c r="Q37" s="14">
        <v>0.75373100000000004</v>
      </c>
      <c r="R37" s="14">
        <v>0.90165899999999999</v>
      </c>
      <c r="S37" s="14">
        <v>0.90403500000000003</v>
      </c>
      <c r="T37" s="14">
        <v>0.88739699999999999</v>
      </c>
      <c r="U37" s="14">
        <v>0.84718599999999999</v>
      </c>
      <c r="V37" s="14">
        <f>AVERAGE(conversion_rates_usd[[#This Row],[2014]:[2018]])</f>
        <v>0.85880159999999994</v>
      </c>
    </row>
    <row r="38" spans="1:22" x14ac:dyDescent="0.2">
      <c r="A38" s="11" t="s">
        <v>1633</v>
      </c>
      <c r="B38" s="14">
        <v>0.83261700000000005</v>
      </c>
      <c r="C38" s="14">
        <v>0.86297199999999996</v>
      </c>
      <c r="D38" s="14">
        <v>0.89344500000000004</v>
      </c>
      <c r="E38" s="14">
        <v>0.87960700000000003</v>
      </c>
      <c r="F38" s="14">
        <v>0.81313599999999997</v>
      </c>
      <c r="G38" s="14">
        <v>0.76868300000000001</v>
      </c>
      <c r="H38" s="14">
        <v>0.80351899999999998</v>
      </c>
      <c r="I38" s="14">
        <v>0.79738900000000001</v>
      </c>
      <c r="J38" s="14">
        <v>0.73106000000000004</v>
      </c>
      <c r="K38" s="14">
        <v>0.68413999999999997</v>
      </c>
      <c r="L38" s="14">
        <v>0.719333</v>
      </c>
      <c r="M38" s="14">
        <v>0.75479799999999997</v>
      </c>
      <c r="N38" s="14">
        <v>0.71319100000000002</v>
      </c>
      <c r="O38" s="14">
        <v>0.77813299999999996</v>
      </c>
      <c r="P38" s="14">
        <v>0.75325600000000004</v>
      </c>
      <c r="Q38" s="14">
        <v>0.75373100000000004</v>
      </c>
      <c r="R38" s="14">
        <v>0.90165899999999999</v>
      </c>
      <c r="S38" s="14">
        <v>0.90403500000000003</v>
      </c>
      <c r="T38" s="14">
        <v>0.88739699999999999</v>
      </c>
      <c r="U38" s="14">
        <v>0.84718599999999999</v>
      </c>
      <c r="V38" s="14">
        <f>AVERAGE(conversion_rates_usd[[#This Row],[2014]:[2018]])</f>
        <v>0.85880159999999994</v>
      </c>
    </row>
    <row r="39" spans="1:22" x14ac:dyDescent="0.2">
      <c r="A39" s="11" t="s">
        <v>1634</v>
      </c>
      <c r="B39" s="14">
        <v>9.5603979999999993</v>
      </c>
      <c r="C39" s="14">
        <v>9.4555579999999999</v>
      </c>
      <c r="D39" s="14">
        <v>9.3423420000000004</v>
      </c>
      <c r="E39" s="14">
        <v>9.655958</v>
      </c>
      <c r="F39" s="14">
        <v>10.789019</v>
      </c>
      <c r="G39" s="14">
        <v>11.285966999999999</v>
      </c>
      <c r="H39" s="14">
        <v>10.897892000000001</v>
      </c>
      <c r="I39" s="14">
        <v>10.899241999999999</v>
      </c>
      <c r="J39" s="14">
        <v>10.928191999999999</v>
      </c>
      <c r="K39" s="14">
        <v>11.129716999999999</v>
      </c>
      <c r="L39" s="14">
        <v>13.513475</v>
      </c>
      <c r="M39" s="14">
        <v>12.636008</v>
      </c>
      <c r="N39" s="14">
        <v>12.423325</v>
      </c>
      <c r="O39" s="14">
        <v>13.169458000000001</v>
      </c>
      <c r="P39" s="14">
        <v>12.771991999999999</v>
      </c>
      <c r="Q39" s="14">
        <v>13.292450000000001</v>
      </c>
      <c r="R39" s="14">
        <v>15.848267</v>
      </c>
      <c r="S39" s="14">
        <v>18.664058000000001</v>
      </c>
      <c r="T39" s="14">
        <v>18.926517</v>
      </c>
      <c r="U39" s="14">
        <v>19.244342</v>
      </c>
      <c r="V39" s="14">
        <f>AVERAGE(conversion_rates_usd[[#This Row],[2014]:[2018]])</f>
        <v>17.195126800000004</v>
      </c>
    </row>
    <row r="40" spans="1:22" x14ac:dyDescent="0.2">
      <c r="A40" s="11" t="s">
        <v>1635</v>
      </c>
      <c r="B40" s="14">
        <v>56.901828000000002</v>
      </c>
      <c r="C40" s="14">
        <v>65.903867000000005</v>
      </c>
      <c r="D40" s="14">
        <v>68.037132999999997</v>
      </c>
      <c r="E40" s="14">
        <v>64.349791999999994</v>
      </c>
      <c r="F40" s="14">
        <v>54.322257999999998</v>
      </c>
      <c r="G40" s="14">
        <v>49.409933000000002</v>
      </c>
      <c r="H40" s="14">
        <v>49.283683000000003</v>
      </c>
      <c r="I40" s="14">
        <v>48.801766999999998</v>
      </c>
      <c r="J40" s="14">
        <v>44.729816999999997</v>
      </c>
      <c r="K40" s="14">
        <v>41.867683</v>
      </c>
      <c r="L40" s="14">
        <v>44.100574999999999</v>
      </c>
      <c r="M40" s="14">
        <v>46.485391999999997</v>
      </c>
      <c r="N40" s="14">
        <v>44.230825000000003</v>
      </c>
      <c r="O40" s="14">
        <v>47.890250000000002</v>
      </c>
      <c r="P40" s="14">
        <v>46.395341999999999</v>
      </c>
      <c r="Q40" s="14">
        <v>46.437131000000001</v>
      </c>
      <c r="R40" s="14">
        <v>55.537075000000002</v>
      </c>
      <c r="S40" s="14">
        <v>55.731724999999997</v>
      </c>
      <c r="T40" s="14">
        <v>54.665458000000001</v>
      </c>
      <c r="U40" s="14">
        <v>52.107107999999997</v>
      </c>
      <c r="V40" s="14">
        <f>AVERAGE(conversion_rates_usd[[#This Row],[2014]:[2018]])</f>
        <v>52.895699399999998</v>
      </c>
    </row>
    <row r="41" spans="1:22" x14ac:dyDescent="0.2">
      <c r="A41" s="11" t="s">
        <v>1636</v>
      </c>
      <c r="B41" s="14">
        <v>0.92918299999999998</v>
      </c>
      <c r="C41" s="14">
        <v>1.020615</v>
      </c>
      <c r="D41" s="14">
        <v>1.0483150000000001</v>
      </c>
      <c r="E41" s="14">
        <v>1.0100640000000001</v>
      </c>
      <c r="F41" s="14">
        <v>0.87871699999999997</v>
      </c>
      <c r="G41" s="14">
        <v>0.80284900000000003</v>
      </c>
      <c r="H41" s="14">
        <v>0.80544499999999997</v>
      </c>
      <c r="I41" s="14">
        <v>0.79406900000000002</v>
      </c>
      <c r="J41" s="14">
        <v>0.72600699999999996</v>
      </c>
      <c r="K41" s="14">
        <v>0.68267500000000003</v>
      </c>
      <c r="L41" s="14">
        <v>0.71984300000000001</v>
      </c>
      <c r="M41" s="14">
        <v>0.75504499999999997</v>
      </c>
      <c r="N41" s="14">
        <v>0.71935499999999997</v>
      </c>
      <c r="O41" s="14">
        <v>0.77829400000000004</v>
      </c>
      <c r="P41" s="14">
        <v>0.75315900000000002</v>
      </c>
      <c r="Q41" s="14">
        <v>0.75373100000000004</v>
      </c>
      <c r="R41" s="14">
        <v>0.90165899999999999</v>
      </c>
      <c r="S41" s="14">
        <v>0.90403500000000003</v>
      </c>
      <c r="T41" s="14">
        <v>0.88739699999999999</v>
      </c>
      <c r="U41" s="14">
        <v>0.84718599999999999</v>
      </c>
      <c r="V41" s="14">
        <f>AVERAGE(conversion_rates_usd[[#This Row],[2014]:[2018]])</f>
        <v>0.85880159999999994</v>
      </c>
    </row>
    <row r="42" spans="1:22" x14ac:dyDescent="0.2">
      <c r="A42" s="11" t="s">
        <v>1637</v>
      </c>
      <c r="B42" s="14">
        <v>0.93862699999999999</v>
      </c>
      <c r="C42" s="14">
        <v>1.0854010000000001</v>
      </c>
      <c r="D42" s="14">
        <v>1.11751</v>
      </c>
      <c r="E42" s="14">
        <v>1.0625519999999999</v>
      </c>
      <c r="F42" s="14">
        <v>0.88603399999999999</v>
      </c>
      <c r="G42" s="14">
        <v>0.805365</v>
      </c>
      <c r="H42" s="14">
        <v>0.80411999999999995</v>
      </c>
      <c r="I42" s="14">
        <v>0.79714099999999999</v>
      </c>
      <c r="J42" s="14">
        <v>0.73063800000000001</v>
      </c>
      <c r="K42" s="14">
        <v>0.68267500000000003</v>
      </c>
      <c r="L42" s="14">
        <v>0.71984300000000001</v>
      </c>
      <c r="M42" s="14">
        <v>0.75504499999999997</v>
      </c>
      <c r="N42" s="14">
        <v>0.71935499999999997</v>
      </c>
      <c r="O42" s="14">
        <v>0.77829400000000004</v>
      </c>
      <c r="P42" s="14">
        <v>0.75315900000000002</v>
      </c>
      <c r="Q42" s="14">
        <v>0.75373100000000004</v>
      </c>
      <c r="R42" s="14">
        <v>0.90165899999999999</v>
      </c>
      <c r="S42" s="14">
        <v>0.90403500000000003</v>
      </c>
      <c r="T42" s="14">
        <v>0.88739699999999999</v>
      </c>
      <c r="U42" s="14">
        <v>0.84718599999999999</v>
      </c>
      <c r="V42" s="14">
        <f>AVERAGE(conversion_rates_usd[[#This Row],[2014]:[2018]])</f>
        <v>0.85880159999999994</v>
      </c>
    </row>
    <row r="43" spans="1:22" x14ac:dyDescent="0.2">
      <c r="A43" s="11" t="s">
        <v>1638</v>
      </c>
      <c r="B43" s="14">
        <v>7.7991720000000004</v>
      </c>
      <c r="C43" s="14">
        <v>8.8018420000000006</v>
      </c>
      <c r="D43" s="14">
        <v>8.9916540000000005</v>
      </c>
      <c r="E43" s="14">
        <v>7.9837790000000002</v>
      </c>
      <c r="F43" s="14">
        <v>7.0802170000000002</v>
      </c>
      <c r="G43" s="14">
        <v>6.7408330000000003</v>
      </c>
      <c r="H43" s="14">
        <v>6.4424999999999999</v>
      </c>
      <c r="I43" s="14">
        <v>6.4133329999999997</v>
      </c>
      <c r="J43" s="14">
        <v>5.8616669999999997</v>
      </c>
      <c r="K43" s="14">
        <v>5.64</v>
      </c>
      <c r="L43" s="14">
        <v>6.2883329999999997</v>
      </c>
      <c r="M43" s="14">
        <v>6.0441669999999998</v>
      </c>
      <c r="N43" s="14">
        <v>5.6046069999999997</v>
      </c>
      <c r="O43" s="14">
        <v>5.8174999999999999</v>
      </c>
      <c r="P43" s="14">
        <v>5.875</v>
      </c>
      <c r="Q43" s="14">
        <v>6.3016670000000001</v>
      </c>
      <c r="R43" s="14">
        <v>8.0641669999999994</v>
      </c>
      <c r="S43" s="14">
        <v>8.4</v>
      </c>
      <c r="T43" s="14">
        <v>8.2716670000000008</v>
      </c>
      <c r="U43" s="14">
        <v>8.1325000000000003</v>
      </c>
      <c r="V43" s="14">
        <f>AVERAGE(conversion_rates_usd[[#This Row],[2014]:[2018]])</f>
        <v>7.8340002000000002</v>
      </c>
    </row>
    <row r="44" spans="1:22" x14ac:dyDescent="0.2">
      <c r="A44" s="11" t="s">
        <v>1639</v>
      </c>
      <c r="B44" s="14">
        <v>1.8896139999999999</v>
      </c>
      <c r="C44" s="14">
        <v>2.201149</v>
      </c>
      <c r="D44" s="14">
        <v>2.3787509999999998</v>
      </c>
      <c r="E44" s="14">
        <v>2.162191</v>
      </c>
      <c r="F44" s="14">
        <v>1.722099</v>
      </c>
      <c r="G44" s="14">
        <v>1.5086809999999999</v>
      </c>
      <c r="H44" s="14">
        <v>1.4202729999999999</v>
      </c>
      <c r="I44" s="14">
        <v>1.5420560000000001</v>
      </c>
      <c r="J44" s="14">
        <v>1.3606750000000001</v>
      </c>
      <c r="K44" s="14">
        <v>1.4227270000000001</v>
      </c>
      <c r="L44" s="14">
        <v>1.6008770000000001</v>
      </c>
      <c r="M44" s="14">
        <v>1.387834</v>
      </c>
      <c r="N44" s="14">
        <v>1.265811</v>
      </c>
      <c r="O44" s="14">
        <v>1.2342839999999999</v>
      </c>
      <c r="P44" s="14">
        <v>1.219408</v>
      </c>
      <c r="Q44" s="14">
        <v>1.205433</v>
      </c>
      <c r="R44" s="14">
        <v>1.433975</v>
      </c>
      <c r="S44" s="14">
        <v>1.4365250000000001</v>
      </c>
      <c r="T44" s="14">
        <v>1.407408</v>
      </c>
      <c r="U44" s="14">
        <v>1.4452579999999999</v>
      </c>
      <c r="V44" s="14">
        <f>AVERAGE(conversion_rates_usd[[#This Row],[2014]:[2018]])</f>
        <v>1.3857197999999999</v>
      </c>
    </row>
    <row r="45" spans="1:22" x14ac:dyDescent="0.2">
      <c r="A45" s="11" t="s">
        <v>1640</v>
      </c>
      <c r="B45" s="14">
        <v>3.3833329999999999</v>
      </c>
      <c r="C45" s="14">
        <v>3.49</v>
      </c>
      <c r="D45" s="14">
        <v>3.5068329999999999</v>
      </c>
      <c r="E45" s="14">
        <v>3.5165000000000002</v>
      </c>
      <c r="F45" s="14">
        <v>3.4784670000000002</v>
      </c>
      <c r="G45" s="14">
        <v>3.4131749999999998</v>
      </c>
      <c r="H45" s="14">
        <v>3.2958419999999999</v>
      </c>
      <c r="I45" s="14">
        <v>3.2740330000000002</v>
      </c>
      <c r="J45" s="14">
        <v>3.1280450000000002</v>
      </c>
      <c r="K45" s="14">
        <v>2.9244080000000001</v>
      </c>
      <c r="L45" s="14">
        <v>3.0115080000000001</v>
      </c>
      <c r="M45" s="14">
        <v>2.8251249999999999</v>
      </c>
      <c r="N45" s="14">
        <v>2.7541000000000002</v>
      </c>
      <c r="O45" s="14">
        <v>2.6375860000000002</v>
      </c>
      <c r="P45" s="14">
        <v>2.7018990000000001</v>
      </c>
      <c r="Q45" s="14">
        <v>2.8390439999999999</v>
      </c>
      <c r="R45" s="14">
        <v>3.1844389999999998</v>
      </c>
      <c r="S45" s="14">
        <v>3.3750619999999998</v>
      </c>
      <c r="T45" s="14">
        <v>3.2604880000000001</v>
      </c>
      <c r="U45" s="14">
        <v>3.2866029999999999</v>
      </c>
      <c r="V45" s="14">
        <f>AVERAGE(conversion_rates_usd[[#This Row],[2014]:[2018]])</f>
        <v>3.1891271999999997</v>
      </c>
    </row>
    <row r="46" spans="1:22" x14ac:dyDescent="0.2">
      <c r="A46" s="11" t="s">
        <v>1641</v>
      </c>
      <c r="B46" s="14">
        <v>3.9671080000000001</v>
      </c>
      <c r="C46" s="14">
        <v>4.3460749999999999</v>
      </c>
      <c r="D46" s="14">
        <v>4.0938999999999997</v>
      </c>
      <c r="E46" s="14">
        <v>4.0800330000000002</v>
      </c>
      <c r="F46" s="14">
        <v>3.8890750000000001</v>
      </c>
      <c r="G46" s="14">
        <v>3.6576420000000001</v>
      </c>
      <c r="H46" s="14">
        <v>3.2354829999999999</v>
      </c>
      <c r="I46" s="14">
        <v>3.1031580000000001</v>
      </c>
      <c r="J46" s="14">
        <v>2.7679499999999999</v>
      </c>
      <c r="K46" s="14">
        <v>2.4092419999999999</v>
      </c>
      <c r="L46" s="14">
        <v>3.120142</v>
      </c>
      <c r="M46" s="14">
        <v>3.0152999999999999</v>
      </c>
      <c r="N46" s="14">
        <v>2.9628480000000001</v>
      </c>
      <c r="O46" s="14">
        <v>3.256542</v>
      </c>
      <c r="P46" s="14">
        <v>3.1606169999999998</v>
      </c>
      <c r="Q46" s="14">
        <v>3.1545420000000002</v>
      </c>
      <c r="R46" s="14">
        <v>3.7694999999999999</v>
      </c>
      <c r="S46" s="14">
        <v>3.9427829999999999</v>
      </c>
      <c r="T46" s="14">
        <v>3.7793329999999998</v>
      </c>
      <c r="U46" s="14">
        <v>3.6117170000000001</v>
      </c>
      <c r="V46" s="14">
        <f>AVERAGE(conversion_rates_usd[[#This Row],[2014]:[2018]])</f>
        <v>3.6515749999999998</v>
      </c>
    </row>
    <row r="47" spans="1:22" x14ac:dyDescent="0.2">
      <c r="A47" s="11" t="s">
        <v>1642</v>
      </c>
      <c r="B47" s="14">
        <v>0.93862699999999999</v>
      </c>
      <c r="C47" s="14">
        <v>1.0854010000000001</v>
      </c>
      <c r="D47" s="14">
        <v>1.11751</v>
      </c>
      <c r="E47" s="14">
        <v>1.0625519999999999</v>
      </c>
      <c r="F47" s="14">
        <v>0.88603399999999999</v>
      </c>
      <c r="G47" s="14">
        <v>0.805365</v>
      </c>
      <c r="H47" s="14">
        <v>0.80411999999999995</v>
      </c>
      <c r="I47" s="14">
        <v>0.79714099999999999</v>
      </c>
      <c r="J47" s="14">
        <v>0.73063800000000001</v>
      </c>
      <c r="K47" s="14">
        <v>0.68267500000000003</v>
      </c>
      <c r="L47" s="14">
        <v>0.71984300000000001</v>
      </c>
      <c r="M47" s="14">
        <v>0.75504499999999997</v>
      </c>
      <c r="N47" s="14">
        <v>0.71935499999999997</v>
      </c>
      <c r="O47" s="14">
        <v>0.77829400000000004</v>
      </c>
      <c r="P47" s="14">
        <v>0.75315900000000002</v>
      </c>
      <c r="Q47" s="14">
        <v>0.75373100000000004</v>
      </c>
      <c r="R47" s="14">
        <v>0.90165899999999999</v>
      </c>
      <c r="S47" s="14">
        <v>0.90403500000000003</v>
      </c>
      <c r="T47" s="14">
        <v>0.88739699999999999</v>
      </c>
      <c r="U47" s="14">
        <v>0.84718599999999999</v>
      </c>
      <c r="V47" s="14">
        <f>AVERAGE(conversion_rates_usd[[#This Row],[2014]:[2018]])</f>
        <v>0.85880159999999994</v>
      </c>
    </row>
    <row r="48" spans="1:22" x14ac:dyDescent="0.2">
      <c r="A48" s="11" t="s">
        <v>1643</v>
      </c>
      <c r="B48" s="14">
        <v>1.5332840000000001</v>
      </c>
      <c r="C48" s="14">
        <v>2.1708720000000001</v>
      </c>
      <c r="D48" s="14">
        <v>2.9060790000000001</v>
      </c>
      <c r="E48" s="14">
        <v>3.3055430000000001</v>
      </c>
      <c r="F48" s="14">
        <v>3.3200069999999999</v>
      </c>
      <c r="G48" s="14">
        <v>3.2636569999999998</v>
      </c>
      <c r="H48" s="14">
        <v>2.913653</v>
      </c>
      <c r="I48" s="14">
        <v>2.808983</v>
      </c>
      <c r="J48" s="14">
        <v>2.43825</v>
      </c>
      <c r="K48" s="14">
        <v>2.5188579999999998</v>
      </c>
      <c r="L48" s="14">
        <v>3.0493250000000001</v>
      </c>
      <c r="M48" s="14">
        <v>3.1779000000000002</v>
      </c>
      <c r="N48" s="14">
        <v>3.0486080000000002</v>
      </c>
      <c r="O48" s="14">
        <v>3.4681999999999999</v>
      </c>
      <c r="P48" s="14">
        <v>3.3279169999999998</v>
      </c>
      <c r="Q48" s="14">
        <v>3.3491749999999998</v>
      </c>
      <c r="R48" s="14">
        <v>4.0056669999999999</v>
      </c>
      <c r="S48" s="14">
        <v>4.059183</v>
      </c>
      <c r="T48" s="14">
        <v>4.052492</v>
      </c>
      <c r="U48" s="14">
        <v>3.9416169999999999</v>
      </c>
      <c r="V48" s="14">
        <f>AVERAGE(conversion_rates_usd[[#This Row],[2014]:[2018]])</f>
        <v>3.8816268000000003</v>
      </c>
    </row>
    <row r="49" spans="1:22" x14ac:dyDescent="0.2">
      <c r="A49" s="11" t="s">
        <v>1644</v>
      </c>
      <c r="B49" s="14">
        <v>24.619900000000001</v>
      </c>
      <c r="C49" s="14">
        <v>28.129166999999999</v>
      </c>
      <c r="D49" s="14">
        <v>29.168524999999999</v>
      </c>
      <c r="E49" s="14">
        <v>31.348483000000002</v>
      </c>
      <c r="F49" s="14">
        <v>30.692025000000001</v>
      </c>
      <c r="G49" s="14">
        <v>28.813742000000001</v>
      </c>
      <c r="H49" s="14">
        <v>28.284441999999999</v>
      </c>
      <c r="I49" s="14">
        <v>27.190957999999998</v>
      </c>
      <c r="J49" s="14">
        <v>25.580845</v>
      </c>
      <c r="K49" s="14">
        <v>24.852875000000001</v>
      </c>
      <c r="L49" s="14">
        <v>31.740358000000001</v>
      </c>
      <c r="M49" s="14">
        <v>30.367915</v>
      </c>
      <c r="N49" s="14">
        <v>29.382341</v>
      </c>
      <c r="O49" s="14">
        <v>30.839831</v>
      </c>
      <c r="P49" s="14">
        <v>31.837143999999999</v>
      </c>
      <c r="Q49" s="14">
        <v>38.378207000000003</v>
      </c>
      <c r="R49" s="14">
        <v>60.937649999999998</v>
      </c>
      <c r="S49" s="14">
        <v>67.055932999999996</v>
      </c>
      <c r="T49" s="14">
        <v>58.342801000000001</v>
      </c>
      <c r="U49" s="14">
        <v>62.668132999999997</v>
      </c>
      <c r="V49" s="14">
        <f>AVERAGE(conversion_rates_usd[[#This Row],[2014]:[2018]])</f>
        <v>57.476544799999999</v>
      </c>
    </row>
    <row r="50" spans="1:22" x14ac:dyDescent="0.2">
      <c r="A50" s="11" t="s">
        <v>1645</v>
      </c>
      <c r="B50" s="14">
        <v>3.75</v>
      </c>
      <c r="C50" s="14">
        <v>3.75</v>
      </c>
      <c r="D50" s="14">
        <v>3.75</v>
      </c>
      <c r="E50" s="14">
        <v>3.75</v>
      </c>
      <c r="F50" s="14">
        <v>3.75</v>
      </c>
      <c r="G50" s="14">
        <v>3.75</v>
      </c>
      <c r="H50" s="14">
        <v>3.75</v>
      </c>
      <c r="I50" s="14">
        <v>3.75</v>
      </c>
      <c r="J50" s="14">
        <v>3.75</v>
      </c>
      <c r="K50" s="14">
        <v>3.75</v>
      </c>
      <c r="L50" s="14">
        <v>3.75</v>
      </c>
      <c r="M50" s="14">
        <v>3.75</v>
      </c>
      <c r="N50" s="14">
        <v>3.75</v>
      </c>
      <c r="O50" s="14">
        <v>3.75</v>
      </c>
      <c r="P50" s="14">
        <v>3.75</v>
      </c>
      <c r="Q50" s="14">
        <v>3.75</v>
      </c>
      <c r="R50" s="14">
        <v>3.75</v>
      </c>
      <c r="S50" s="14">
        <v>3.75</v>
      </c>
      <c r="T50" s="14">
        <v>3.75</v>
      </c>
      <c r="U50" s="14">
        <v>3.75</v>
      </c>
      <c r="V50" s="14">
        <f>AVERAGE(conversion_rates_usd[[#This Row],[2014]:[2018]])</f>
        <v>3.75</v>
      </c>
    </row>
    <row r="51" spans="1:22" x14ac:dyDescent="0.2">
      <c r="A51" s="11" t="s">
        <v>1646</v>
      </c>
      <c r="B51" s="14">
        <v>1.372995</v>
      </c>
      <c r="C51" s="14">
        <v>1.5280879999999999</v>
      </c>
      <c r="D51" s="14">
        <v>1.605086</v>
      </c>
      <c r="E51" s="14">
        <v>1.504572</v>
      </c>
      <c r="F51" s="14">
        <v>1.220637</v>
      </c>
      <c r="G51" s="14">
        <v>1.0707329999999999</v>
      </c>
      <c r="H51" s="14">
        <v>1.029617</v>
      </c>
      <c r="I51" s="14">
        <v>0.98576799999999998</v>
      </c>
      <c r="J51" s="14">
        <v>0.81970200000000004</v>
      </c>
      <c r="K51" s="14">
        <v>0.70906899999999995</v>
      </c>
      <c r="L51" s="14">
        <v>0.71984300000000001</v>
      </c>
      <c r="M51" s="14">
        <v>0.75504499999999997</v>
      </c>
      <c r="N51" s="14">
        <v>0.71935499999999997</v>
      </c>
      <c r="O51" s="14">
        <v>0.77829400000000004</v>
      </c>
      <c r="P51" s="14">
        <v>0.75315900000000002</v>
      </c>
      <c r="Q51" s="14">
        <v>0.75373100000000004</v>
      </c>
      <c r="R51" s="14">
        <v>0.90165899999999999</v>
      </c>
      <c r="S51" s="14">
        <v>0.90403500000000003</v>
      </c>
      <c r="T51" s="14">
        <v>0.88739699999999999</v>
      </c>
      <c r="U51" s="14">
        <v>0.84718599999999999</v>
      </c>
      <c r="V51" s="14">
        <f>AVERAGE(conversion_rates_usd[[#This Row],[2014]:[2018]])</f>
        <v>0.85880159999999994</v>
      </c>
    </row>
    <row r="52" spans="1:22" x14ac:dyDescent="0.2">
      <c r="A52" s="11" t="s">
        <v>1647</v>
      </c>
      <c r="B52" s="14">
        <v>0.75850899999999999</v>
      </c>
      <c r="C52" s="14">
        <v>0.92912700000000004</v>
      </c>
      <c r="D52" s="14">
        <v>1.0129729999999999</v>
      </c>
      <c r="E52" s="14">
        <v>1.0025379999999999</v>
      </c>
      <c r="F52" s="14">
        <v>0.86426999999999998</v>
      </c>
      <c r="G52" s="14">
        <v>0.80279199999999995</v>
      </c>
      <c r="H52" s="14">
        <v>0.80414600000000003</v>
      </c>
      <c r="I52" s="14">
        <v>0.79714700000000005</v>
      </c>
      <c r="J52" s="14">
        <v>0.73063800000000001</v>
      </c>
      <c r="K52" s="14">
        <v>0.68267500000000003</v>
      </c>
      <c r="L52" s="14">
        <v>0.71984300000000001</v>
      </c>
      <c r="M52" s="14">
        <v>0.75504499999999997</v>
      </c>
      <c r="N52" s="14">
        <v>0.71935499999999997</v>
      </c>
      <c r="O52" s="14">
        <v>0.77829400000000004</v>
      </c>
      <c r="P52" s="14">
        <v>0.75315900000000002</v>
      </c>
      <c r="Q52" s="14">
        <v>0.75373100000000004</v>
      </c>
      <c r="R52" s="14">
        <v>0.90165899999999999</v>
      </c>
      <c r="S52" s="14">
        <v>0.90403500000000003</v>
      </c>
      <c r="T52" s="14">
        <v>0.88739699999999999</v>
      </c>
      <c r="U52" s="14">
        <v>0.84718599999999999</v>
      </c>
      <c r="V52" s="14">
        <f>AVERAGE(conversion_rates_usd[[#This Row],[2014]:[2018]])</f>
        <v>0.85880159999999994</v>
      </c>
    </row>
    <row r="53" spans="1:22" x14ac:dyDescent="0.2">
      <c r="A53" s="11" t="s">
        <v>1648</v>
      </c>
      <c r="B53" s="14">
        <v>8.2624279999999999</v>
      </c>
      <c r="C53" s="14">
        <v>9.1622439999999994</v>
      </c>
      <c r="D53" s="14">
        <v>10.329136</v>
      </c>
      <c r="E53" s="14">
        <v>9.7371230000000004</v>
      </c>
      <c r="F53" s="14">
        <v>8.0863040000000002</v>
      </c>
      <c r="G53" s="14">
        <v>7.3488870000000004</v>
      </c>
      <c r="H53" s="14">
        <v>7.4730879999999997</v>
      </c>
      <c r="I53" s="14">
        <v>7.3782490000000003</v>
      </c>
      <c r="J53" s="14">
        <v>6.7587700000000002</v>
      </c>
      <c r="K53" s="14">
        <v>6.5910989999999998</v>
      </c>
      <c r="L53" s="14">
        <v>7.6538190000000004</v>
      </c>
      <c r="M53" s="14">
        <v>7.2075240000000003</v>
      </c>
      <c r="N53" s="14">
        <v>6.4935429999999998</v>
      </c>
      <c r="O53" s="14">
        <v>6.7750159999999999</v>
      </c>
      <c r="P53" s="14">
        <v>6.5139719999999999</v>
      </c>
      <c r="Q53" s="14">
        <v>6.8607849999999999</v>
      </c>
      <c r="R53" s="14">
        <v>8.4348410000000005</v>
      </c>
      <c r="S53" s="14">
        <v>8.561992</v>
      </c>
      <c r="T53" s="14">
        <v>8.5488610000000005</v>
      </c>
      <c r="U53" s="14">
        <v>8.6925179999999997</v>
      </c>
      <c r="V53" s="14">
        <f>AVERAGE(conversion_rates_usd[[#This Row],[2014]:[2018]])</f>
        <v>8.2197994000000012</v>
      </c>
    </row>
    <row r="54" spans="1:22" x14ac:dyDescent="0.2">
      <c r="A54" s="11" t="s">
        <v>1649</v>
      </c>
      <c r="B54" s="14">
        <v>0.41878300000000002</v>
      </c>
      <c r="C54" s="14">
        <v>0.62521899999999997</v>
      </c>
      <c r="D54" s="14">
        <v>1.2255879999999999</v>
      </c>
      <c r="E54" s="14">
        <v>1.507226</v>
      </c>
      <c r="F54" s="14">
        <v>1.500885</v>
      </c>
      <c r="G54" s="14">
        <v>1.4255370000000001</v>
      </c>
      <c r="H54" s="14">
        <v>1.343583</v>
      </c>
      <c r="I54" s="14">
        <v>1.428453</v>
      </c>
      <c r="J54" s="14">
        <v>1.3029310000000001</v>
      </c>
      <c r="K54" s="14">
        <v>1.3015220000000001</v>
      </c>
      <c r="L54" s="14">
        <v>1.54996</v>
      </c>
      <c r="M54" s="14">
        <v>1.5028490000000001</v>
      </c>
      <c r="N54" s="14">
        <v>1.674955</v>
      </c>
      <c r="O54" s="14">
        <v>1.796001</v>
      </c>
      <c r="P54" s="14">
        <v>1.9037679999999999</v>
      </c>
      <c r="Q54" s="14">
        <v>2.188542</v>
      </c>
      <c r="R54" s="14">
        <v>2.7200090000000001</v>
      </c>
      <c r="S54" s="14">
        <v>3.0201349999999998</v>
      </c>
      <c r="T54" s="14">
        <v>3.6481330000000001</v>
      </c>
      <c r="U54" s="14">
        <v>4.8283699999999996</v>
      </c>
      <c r="V54" s="14">
        <f>AVERAGE(conversion_rates_usd[[#This Row],[2014]:[2018]])</f>
        <v>3.2810378</v>
      </c>
    </row>
    <row r="55" spans="1:22" x14ac:dyDescent="0.2">
      <c r="A55" s="11" t="s">
        <v>1650</v>
      </c>
      <c r="B55" s="14">
        <v>1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1</v>
      </c>
      <c r="R55" s="14">
        <v>1</v>
      </c>
      <c r="S55" s="14">
        <v>1</v>
      </c>
      <c r="T55" s="14">
        <v>1</v>
      </c>
      <c r="U55" s="14">
        <v>1</v>
      </c>
      <c r="V55" s="14">
        <f>AVERAGE(conversion_rates_usd[[#This Row],[2014]:[2018]])</f>
        <v>1</v>
      </c>
    </row>
    <row r="56" spans="1:22" x14ac:dyDescent="0.2">
      <c r="A56" s="11" t="s">
        <v>1651</v>
      </c>
      <c r="B56" s="14">
        <v>6.1094840000000001</v>
      </c>
      <c r="C56" s="14">
        <v>6.9398280000000003</v>
      </c>
      <c r="D56" s="14">
        <v>8.6091809999999995</v>
      </c>
      <c r="E56" s="14">
        <v>10.540747</v>
      </c>
      <c r="F56" s="14">
        <v>7.5647489999999999</v>
      </c>
      <c r="G56" s="14">
        <v>6.4596929999999997</v>
      </c>
      <c r="H56" s="14">
        <v>6.3593279999999996</v>
      </c>
      <c r="I56" s="14">
        <v>6.7715490000000003</v>
      </c>
      <c r="J56" s="14">
        <v>7.0453650000000003</v>
      </c>
      <c r="K56" s="14">
        <v>8.2612229999999993</v>
      </c>
      <c r="L56" s="14">
        <v>8.4736740000000008</v>
      </c>
      <c r="M56" s="14">
        <v>7.3212219999999997</v>
      </c>
      <c r="N56" s="14">
        <v>7.2611319999999999</v>
      </c>
      <c r="O56" s="14">
        <v>8.2099689999999992</v>
      </c>
      <c r="P56" s="14">
        <v>9.6550560000000001</v>
      </c>
      <c r="Q56" s="14">
        <v>10.852656</v>
      </c>
      <c r="R56" s="14">
        <v>12.758931</v>
      </c>
      <c r="S56" s="14">
        <v>14.709611000000001</v>
      </c>
      <c r="T56" s="14">
        <v>13.333781</v>
      </c>
      <c r="U56" s="14">
        <v>13.240911000000001</v>
      </c>
      <c r="V56" s="14">
        <f>AVERAGE(conversion_rates_usd[[#This Row],[2014]:[2018]])</f>
        <v>12.979178000000001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Tiers</vt:lpstr>
      <vt:lpstr>Notes</vt:lpstr>
      <vt:lpstr>pricing_model</vt:lpstr>
      <vt:lpstr>billing_cycles</vt:lpstr>
      <vt:lpstr>stripe_fees</vt:lpstr>
      <vt:lpstr>twilio_general</vt:lpstr>
      <vt:lpstr>twilio_sms_cost_pivot</vt:lpstr>
      <vt:lpstr>twilio_sms_cost</vt:lpstr>
      <vt:lpstr>conversion_rates_usd</vt:lpstr>
      <vt:lpstr>country_names_codes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Rotaru</dc:creator>
  <cp:lastModifiedBy>Microsoft Office User</cp:lastModifiedBy>
  <dcterms:created xsi:type="dcterms:W3CDTF">2019-09-17T22:04:18Z</dcterms:created>
  <dcterms:modified xsi:type="dcterms:W3CDTF">2020-02-02T18:24:42Z</dcterms:modified>
</cp:coreProperties>
</file>