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/Projects/junk/projects/skoolie/"/>
    </mc:Choice>
  </mc:AlternateContent>
  <xr:revisionPtr revIDLastSave="0" documentId="13_ncr:1_{6EA26E45-8C81-0F4F-88EC-9BBBA21796FB}" xr6:coauthVersionLast="43" xr6:coauthVersionMax="43" xr10:uidLastSave="{00000000-0000-0000-0000-000000000000}"/>
  <bookViews>
    <workbookView xWindow="6320" yWindow="1340" windowWidth="28040" windowHeight="17440" xr2:uid="{8E735C38-45BA-C545-B8D9-2361D5244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17" i="1" l="1"/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<sst xmlns="http://schemas.openxmlformats.org/spreadsheetml/2006/main" count="14" uniqueCount="14">
  <si>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Link</t>
  </si>
  <si>
    <t>http://www.corkstore.com/Products/Cork-Sheets-CR117</t>
  </si>
  <si>
    <t>cost/cubic inch</t>
  </si>
  <si>
    <t>https://www.rona.ca/en/concept-sga-agglomerated-cork-roll-48-x-96-x-0-125-in-natural-cork-7-4753120</t>
  </si>
  <si>
    <t>https://www.rona.ca/en/bevelled-cork-tile-12-x-12-natural-4753125</t>
  </si>
  <si>
    <t>https://www.homedepot.ca/product/qep-2-ft-x-3-ft-x-1-4-inch-cork-underlayment-sheet-30-sq-ft-5-pack-/1000753694</t>
  </si>
  <si>
    <t>https://www.homedepot.ca/product/qep-50-ft-x-4-ft-x-1-4-inch-cork-underlayment/1000753692</t>
  </si>
  <si>
    <t>https://www.kijiji.ca/v-bureaux/ville-de-montreal/manton-natural-cork-roll-4-x-8-x-1-2/1570855620</t>
  </si>
  <si>
    <t>https://www.grainger.com/product/GRAINGER-APPROVED-Cork-Sheet-4NLZ7</t>
  </si>
  <si>
    <t>https://www.grainger.com/product/GRAINGER-APPROVED-Cork-Sheet-4NLZ8</t>
  </si>
  <si>
    <t>https://www.grainger.com/product/GRAINGER-APPROVED-Cork-Sheet-4NLZ9</t>
  </si>
  <si>
    <t>cost for entire bus</t>
  </si>
  <si>
    <t>https://www.grainger.com/product/QEP-Sheet-Stock-425V99</t>
  </si>
  <si>
    <t>https://www.bangorcork.com/CBL-BSNU28-24x36x1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</si>
</sst>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72226737208091E-2"/>
          <c:y val="8.0544041450777218E-2"/>
          <c:w val="0.93972777326279189"/>
          <c:h val="0.78455081392028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Sheet1!$F$8:$F$17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4-7F41-AD18-5A6E70E2D3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Sheet1!$G$8:$G$17</c:f>
              <c:numCache>
                <c:formatCode>General</c:formatCode>
                <c:ptCount val="10"/>
                <c:pt idx="0">
                  <c:v>0</c:v>
                </c:pt>
                <c:pt idx="1">
                  <c:v>1119.8900000000001</c:v>
                </c:pt>
                <c:pt idx="2">
                  <c:v>1493.19</c:v>
                </c:pt>
                <c:pt idx="3">
                  <c:v>1679.84</c:v>
                </c:pt>
                <c:pt idx="4">
                  <c:v>1791.83</c:v>
                </c:pt>
                <c:pt idx="5">
                  <c:v>1866.49</c:v>
                </c:pt>
                <c:pt idx="6">
                  <c:v>1919.82</c:v>
                </c:pt>
                <c:pt idx="7">
                  <c:v>1959.81</c:v>
                </c:pt>
                <c:pt idx="8">
                  <c:v>1990.92</c:v>
                </c:pt>
                <c:pt idx="9">
                  <c:v>2015.81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4-7F41-AD18-5A6E70E2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61391"/>
        <c:axId val="1720362239"/>
      </c:lineChart>
      <c:catAx>
        <c:axId val="172036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62239"/>
        <c:crosses val="autoZero"/>
        <c:auto val="1"/>
        <c:lblAlgn val="ctr"/>
        <c:lblOffset val="100"/>
        <c:noMultiLvlLbl val="0"/>
      </c:catAx>
      <c:valAx>
        <c:axId val="1720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0</xdr:rowOff>
    </xdr:from>
    <xdr:to>
      <xdr:col>13</xdr:col>
      <xdr:colOff>762000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149DB-260C-5545-824B-AC88482C9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223C-7069-AD45-BBBF-FF3C59E12056}">
  <dimension ref="A1:G18"/>
  <sheetViews>
    <sheetView tabSelected="1" workbookViewId="0">
      <selection activeCell="F8" sqref="F8:G17"/>
    </sheetView>
  </sheetViews>
  <sheetFormatPr baseColWidth="10" defaultRowHeight="16" x14ac:dyDescent="0.2"/>
  <cols>
    <col min="1" max="1" width="64.33203125" customWidth="1"/>
    <col min="2" max="2" width="13.33203125" bestFit="1" customWidth="1"/>
  </cols>
  <sheetData>
    <row r="1" spans="1:7" x14ac:dyDescent="0.2">
      <c r="A1" t="s">
        <v>0</v>
      </c>
      <c r="B1" t="s">
        <v>2</v>
      </c>
      <c r="C1" t="s">
        <v>11</v>
      </c>
    </row>
    <row r="2" spans="1:7" x14ac:dyDescent="0.2">
      <c r="A2" t="s">
        <v>1</v>
      </c>
      <c r="B2">
        <f>52.75/(24*36*(0.5))</f>
        <v>0.12210648148148148</v>
      </c>
    </row>
    <row r="3" spans="1:7" x14ac:dyDescent="0.2">
      <c r="A3" t="s">
        <v>3</v>
      </c>
      <c r="B3">
        <f>75/(48*96*0.125)</f>
        <v>0.13020833333333334</v>
      </c>
    </row>
    <row r="4" spans="1:7" x14ac:dyDescent="0.2">
      <c r="A4" t="s">
        <v>4</v>
      </c>
      <c r="B4">
        <f>22.99/(12*12*0.25*4)</f>
        <v>0.15965277777777775</v>
      </c>
    </row>
    <row r="5" spans="1:7" x14ac:dyDescent="0.2">
      <c r="A5" t="s">
        <v>5</v>
      </c>
      <c r="B5">
        <f>42.95/(24*36*0.25*5)</f>
        <v>3.9768518518518522E-2</v>
      </c>
    </row>
    <row r="6" spans="1:7" x14ac:dyDescent="0.2">
      <c r="A6" t="s">
        <v>6</v>
      </c>
      <c r="B6">
        <f>199/(600*48*0.25)</f>
        <v>2.763888888888889E-2</v>
      </c>
    </row>
    <row r="7" spans="1:7" x14ac:dyDescent="0.2">
      <c r="A7" t="s">
        <v>7</v>
      </c>
      <c r="B7">
        <f>170/(48 * 96 * 0.5)</f>
        <v>7.3784722222222224E-2</v>
      </c>
    </row>
    <row r="8" spans="1:7" x14ac:dyDescent="0.2">
      <c r="A8" t="s">
        <v>8</v>
      </c>
      <c r="B8">
        <f>7.89/(36*12*0.5)</f>
        <v>3.6527777777777777E-2</v>
      </c>
      <c r="F8">
        <v>1</v>
      </c>
      <c r="G8">
        <v>0</v>
      </c>
    </row>
    <row r="9" spans="1:7" x14ac:dyDescent="0.2">
      <c r="A9" t="s">
        <v>9</v>
      </c>
      <c r="B9">
        <f>17.68/(36*12*1)</f>
        <v>4.0925925925925928E-2</v>
      </c>
      <c r="F9">
        <v>2</v>
      </c>
      <c r="G9">
        <v>1119.8900000000001</v>
      </c>
    </row>
    <row r="10" spans="1:7" x14ac:dyDescent="0.2">
      <c r="A10" t="s">
        <v>10</v>
      </c>
      <c r="B10">
        <f>34.34/(12*36*2)</f>
        <v>3.9745370370370375E-2</v>
      </c>
      <c r="F10">
        <v>3</v>
      </c>
      <c r="G10">
        <v>1493.19</v>
      </c>
    </row>
    <row r="11" spans="1:7" x14ac:dyDescent="0.2">
      <c r="A11" t="s">
        <v>12</v>
      </c>
      <c r="B11">
        <f>358.78/(36*24*0.5*25)</f>
        <v>3.3220370370370365E-2</v>
      </c>
      <c r="F11">
        <v>4</v>
      </c>
      <c r="G11">
        <v>1679.84</v>
      </c>
    </row>
    <row r="12" spans="1:7" x14ac:dyDescent="0.2">
      <c r="A12" t="s">
        <v>13</v>
      </c>
      <c r="B12">
        <f>34.99/(24*36*1)</f>
        <v>4.0497685185185185E-2</v>
      </c>
      <c r="F12">
        <v>5</v>
      </c>
      <c r="G12">
        <v>1791.83</v>
      </c>
    </row>
    <row r="13" spans="1:7" x14ac:dyDescent="0.2">
      <c r="F13">
        <v>6</v>
      </c>
      <c r="G13">
        <v>1866.49</v>
      </c>
    </row>
    <row r="14" spans="1:7" x14ac:dyDescent="0.2">
      <c r="F14">
        <v>7</v>
      </c>
      <c r="G14">
        <v>1919.82</v>
      </c>
    </row>
    <row r="15" spans="1:7" x14ac:dyDescent="0.2">
      <c r="F15">
        <v>8</v>
      </c>
      <c r="G15">
        <v>1959.81</v>
      </c>
    </row>
    <row r="16" spans="1:7" x14ac:dyDescent="0.2">
      <c r="F16">
        <v>9</v>
      </c>
      <c r="G16">
        <v>1990.92</v>
      </c>
    </row>
    <row r="17" spans="2:7" x14ac:dyDescent="0.2">
      <c r="B17">
        <f>140/8640</f>
        <v>1.6203703703703703E-2</v>
      </c>
      <c r="F17">
        <v>10</v>
      </c>
      <c r="G17">
        <v>2015.81</v>
      </c>
    </row>
    <row r="18" spans="2:7" x14ac:dyDescent="0.2">
      <c r="B18">
        <f>600/(86400*0.25)</f>
        <v>2.7777777777777776E-2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2021-07-09T12:58:00Z</dcterms:created>
  <dcterms:modified xsi:type="dcterms:W3CDTF">2021-07-18T12:24:55Z</dcterms:modified>
</cp:coreProperties>
</file>