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5"/>
  </bookViews>
  <sheets>
    <sheet name="Contrast" sheetId="6" r:id="rId1"/>
    <sheet name="Llama3-8B" sheetId="1" r:id="rId2"/>
    <sheet name="Deepseek-Code" sheetId="2" r:id="rId3"/>
    <sheet name="Claude3.5" sheetId="3" r:id="rId4"/>
    <sheet name="GPT4o" sheetId="4" r:id="rId5"/>
    <sheet name="HLSFixer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<sst xmlns="http://schemas.openxmlformats.org/spreadsheetml/2006/main" count="3607" uniqueCount="95">
  <si>
    <t>Kernel</t>
  </si>
  <si>
    <t>Vitis_Example</t>
  </si>
  <si>
    <t>Hardware Design</t>
  </si>
  <si>
    <t>Overall</t>
  </si>
  <si>
    <t>Deepseek</t>
  </si>
  <si>
    <t>Llama3.1</t>
  </si>
  <si>
    <t>Claude</t>
  </si>
  <si>
    <t>GPT4o</t>
  </si>
  <si>
    <t>HLSFix</t>
  </si>
  <si>
    <t>Project Name</t>
  </si>
  <si>
    <t>INF</t>
  </si>
  <si>
    <t>INIT</t>
  </si>
  <si>
    <t>condition_error</t>
  </si>
  <si>
    <t>faulty_indexing</t>
  </si>
  <si>
    <t>illegal_comment</t>
  </si>
  <si>
    <t>illegal_separation</t>
  </si>
  <si>
    <t>missing_colons</t>
  </si>
  <si>
    <t>unclosed_parentheses</t>
  </si>
  <si>
    <t>unclosed_string</t>
  </si>
  <si>
    <t>undefined_methods</t>
  </si>
  <si>
    <t>undefined_objects</t>
  </si>
  <si>
    <t>MLU</t>
  </si>
  <si>
    <t>SHFT</t>
  </si>
  <si>
    <t>ZERO</t>
  </si>
  <si>
    <t>misused_equal</t>
  </si>
  <si>
    <t>operation_error</t>
  </si>
  <si>
    <t>Dynamic_Data_Structures</t>
  </si>
  <si>
    <t>OOB</t>
  </si>
  <si>
    <t>Pointer</t>
  </si>
  <si>
    <t>Top_Function_Not_Found</t>
  </si>
  <si>
    <t>Unsupported_Data_Types</t>
  </si>
  <si>
    <t>illegal_keywords</t>
  </si>
  <si>
    <t>APT</t>
  </si>
  <si>
    <t>DFP</t>
  </si>
  <si>
    <t>DID</t>
  </si>
  <si>
    <t>FND</t>
  </si>
  <si>
    <t>HFM</t>
  </si>
  <si>
    <t>MLL</t>
  </si>
  <si>
    <t>MLP</t>
  </si>
  <si>
    <t>PUC</t>
  </si>
  <si>
    <t>TMB</t>
  </si>
  <si>
    <t>UNP</t>
  </si>
  <si>
    <t>URM</t>
  </si>
  <si>
    <t>UUI</t>
  </si>
  <si>
    <t>06_basic_examples_vhls_parallel_loops_loop_functions</t>
  </si>
  <si>
    <t>PASS</t>
  </si>
  <si>
    <t>CSIM (Compilation error)</t>
  </si>
  <si>
    <t>CSIM (Inconsistent simulation result)</t>
  </si>
  <si>
    <t>CSIM (Runtime error)</t>
  </si>
  <si>
    <t>3mm_3mm</t>
  </si>
  <si>
    <t>CSYNTH (PPA Unsatisfied may cause co-simulation false)</t>
  </si>
  <si>
    <t>CSYNTH (Synthesis time-out)</t>
  </si>
  <si>
    <t>N/A</t>
  </si>
  <si>
    <t>07_basic_examples_vhls_imperfect_loops_loop_imperfect</t>
  </si>
  <si>
    <t>atax_atax</t>
  </si>
  <si>
    <t>08_basic_examples_vhls_max_bounded_loop_loop_max_bounds</t>
  </si>
  <si>
    <t>COSIM (C TB simulation failed)</t>
  </si>
  <si>
    <t>bicg_bicg</t>
  </si>
  <si>
    <t>10_basic_examples_vhls_pipelined_nested_loops_loop_pipeline</t>
  </si>
  <si>
    <t>covariance_covariance</t>
  </si>
  <si>
    <t>CSYNTH (Source synthesis failed)</t>
  </si>
  <si>
    <t>13_basic_examples_vhls_accs_w_dataflow_loop_sequential</t>
  </si>
  <si>
    <t>gemm_gemm</t>
  </si>
  <si>
    <t>14_basic_examples_vhls_static_memory_malloc_removed</t>
  </si>
  <si>
    <t>gesummv_gesummv</t>
  </si>
  <si>
    <t>CSYNTH (Unknown error)</t>
  </si>
  <si>
    <t>15_basic_examples_vhls_pointer_casting_pointer_cast_native</t>
  </si>
  <si>
    <t>heat-3d_heat-3d</t>
  </si>
  <si>
    <t>16_basic_examples_vhls_double_pointer_pointer_double</t>
  </si>
  <si>
    <t>mvt_mvt</t>
  </si>
  <si>
    <t>advanced1_signed_adder</t>
  </si>
  <si>
    <t>advanced2_count_slow</t>
  </si>
  <si>
    <t>advanced3_adv_fsm</t>
  </si>
  <si>
    <t>advanced4_advshift</t>
  </si>
  <si>
    <t>basic1_wire_assign</t>
  </si>
  <si>
    <t>basic2_and_gate</t>
  </si>
  <si>
    <t>basic3_priority_encoder</t>
  </si>
  <si>
    <t>basic4_mux</t>
  </si>
  <si>
    <t>intermediate1_half_adder</t>
  </si>
  <si>
    <t>intermediate2_counter</t>
  </si>
  <si>
    <t>intermediate3_lfsr</t>
  </si>
  <si>
    <t>CSYNTH (Undeclared identifier)</t>
  </si>
  <si>
    <t>intermediate4_simple_fsm</t>
  </si>
  <si>
    <t>example</t>
  </si>
  <si>
    <t>intermediate5_left_rotate</t>
  </si>
  <si>
    <t>design</t>
  </si>
  <si>
    <t>intermediate6_ram</t>
  </si>
  <si>
    <t>overall</t>
  </si>
  <si>
    <t>intermediate7_truthtable</t>
  </si>
  <si>
    <t>using_axi_lite_example</t>
  </si>
  <si>
    <t>interface_array_fft_top</t>
  </si>
  <si>
    <t>COSIM (Inconsistent C/RTL simulation result)</t>
  </si>
  <si>
    <t>CSIM (None)</t>
  </si>
  <si>
    <t>CSYNTH (None)</t>
  </si>
  <si>
    <t>CSYNTH (Code Pre-synthesis failed)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</si>
</sst>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2">
    <font>
      <sz val="11"/>
      <color theme="1"/>
      <name val="宋体"/>
      <charset val="134"/>
      <scheme val="minor"/>
    </font>
    <font>
      <b/>
      <sz val="12"/>
      <name val="Arial"/>
      <charset val="134"/>
    </font>
    <font>
      <sz val="11"/>
      <color theme="1"/>
      <name val="Arial"/>
      <charset val="134"/>
    </font>
    <font>
      <b/>
      <sz val="11"/>
      <color theme="7" tint="-0.5"/>
      <name val="Arial"/>
      <charset val="134"/>
    </font>
    <font>
      <sz val="11"/>
      <color rgb="FFFF0000"/>
      <name val="Arial"/>
      <charset val="134"/>
    </font>
    <font>
      <b/>
      <sz val="20"/>
      <color theme="1"/>
      <name val="Arial"/>
      <charset val="134"/>
    </font>
    <font>
      <b/>
      <sz val="22"/>
      <color theme="1"/>
      <name val="Arial"/>
      <charset val="134"/>
    </font>
    <font>
      <b/>
      <sz val="28"/>
      <color theme="1"/>
      <name val="Arial"/>
      <charset val="134"/>
    </font>
    <font>
      <sz val="12"/>
      <name val="Arial"/>
      <charset val="134"/>
    </font>
    <font>
      <sz val="11"/>
      <color theme="7" tint="-0.5"/>
      <name val="Arial"/>
      <charset val="134"/>
    </font>
    <font>
      <sz val="11"/>
      <color rgb="FF7030A0"/>
      <name val="Arial"/>
      <charset val="134"/>
    </font>
    <font>
      <b/>
      <sz val="72"/>
      <color theme="1"/>
      <name val="Arial"/>
      <charset val="134"/>
    </font>
    <font>
      <sz val="72"/>
      <color theme="1"/>
      <name val="Arial"/>
      <charset val="134"/>
    </font>
    <font>
      <b/>
      <sz val="11"/>
      <color theme="1"/>
      <name val="Arial"/>
      <charset val="134"/>
    </font>
    <font>
      <b/>
      <sz val="12"/>
      <color theme="1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b/>
      <sz val="12"/>
      <color theme="8" tint="-0.25"/>
      <name val="Arial"/>
      <charset val="134"/>
    </font>
    <font>
      <b/>
      <sz val="14"/>
      <color theme="8" tint="-0.25"/>
      <name val="Arial"/>
      <charset val="134"/>
    </font>
    <font>
      <b/>
      <sz val="11"/>
      <color theme="6" tint="-0.5"/>
      <name val="Arial"/>
      <charset val="134"/>
    </font>
    <font>
      <b/>
      <sz val="26"/>
      <color theme="7" tint="-0.5"/>
      <name val="Arial"/>
      <charset val="134"/>
    </font>
    <font>
      <b/>
      <sz val="16"/>
      <color theme="1"/>
      <name val="Arial"/>
      <charset val="134"/>
    </font>
    <font>
      <b/>
      <sz val="11"/>
      <color theme="5" tint="-0.5"/>
      <name val="Arial"/>
      <charset val="134"/>
    </font>
    <font>
      <b/>
      <sz val="16"/>
      <color theme="8" tint="-0.25"/>
      <name val="Arial"/>
      <charset val="134"/>
    </font>
    <font>
      <b/>
      <sz val="26"/>
      <color theme="4" tint="-0.5"/>
      <name val="Arial"/>
      <charset val="134"/>
    </font>
    <font>
      <b/>
      <sz val="11"/>
      <color theme="8" tint="-0.5"/>
      <name val="Arial"/>
      <charset val="134"/>
    </font>
    <font>
      <b/>
      <sz val="22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72"/>
      <color theme="1"/>
      <name val="宋体"/>
      <charset val="134"/>
      <scheme val="minor"/>
    </font>
    <font>
      <sz val="72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b/>
      <sz val="14"/>
      <color theme="1"/>
      <name val="Arial"/>
      <charset val="134"/>
    </font>
    <font>
      <b/>
      <sz val="11"/>
      <color theme="7" tint="-0.25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" borderId="4" applyNumberFormat="0" applyAlignment="0" applyProtection="0">
      <alignment vertical="center"/>
    </xf>
    <xf numFmtId="0" fontId="42" fillId="5" borderId="5" applyNumberFormat="0" applyAlignment="0" applyProtection="0">
      <alignment vertical="center"/>
    </xf>
    <xf numFmtId="0" fontId="43" fillId="5" borderId="4" applyNumberFormat="0" applyAlignment="0" applyProtection="0">
      <alignment vertical="center"/>
    </xf>
    <xf numFmtId="0" fontId="44" fillId="6" borderId="6" applyNumberFormat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0" fontId="5" fillId="0" borderId="0" xfId="3" applyNumberFormat="1" applyFont="1" applyFill="1" applyAlignment="1">
      <alignment vertical="center" wrapText="1"/>
    </xf>
    <xf numFmtId="0" fontId="6" fillId="0" borderId="0" xfId="0" applyFont="1">
      <alignment vertical="center"/>
    </xf>
    <xf numFmtId="10" fontId="7" fillId="0" borderId="0" xfId="3" applyNumberFormat="1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0" fontId="18" fillId="0" borderId="0" xfId="3" applyNumberFormat="1" applyFont="1" applyFill="1" applyAlignment="1">
      <alignment vertical="center" wrapText="1"/>
    </xf>
    <xf numFmtId="0" fontId="19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0" fillId="0" borderId="0" xfId="0" applyFont="1">
      <alignment vertical="center"/>
    </xf>
    <xf numFmtId="10" fontId="20" fillId="0" borderId="0" xfId="3" applyNumberFormat="1" applyFont="1">
      <alignment vertical="center"/>
    </xf>
    <xf numFmtId="0" fontId="21" fillId="0" borderId="0" xfId="0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22" fillId="0" borderId="0" xfId="0" applyFont="1" applyFill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13" fillId="0" borderId="0" xfId="0" applyFont="1">
      <alignment vertical="center"/>
    </xf>
    <xf numFmtId="0" fontId="24" fillId="0" borderId="0" xfId="0" applyFont="1" applyAlignment="1">
      <alignment vertical="center" wrapText="1"/>
    </xf>
    <xf numFmtId="0" fontId="25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26" fillId="0" borderId="0" xfId="0" applyFont="1">
      <alignment vertical="center"/>
    </xf>
    <xf numFmtId="10" fontId="27" fillId="0" borderId="0" xfId="3" applyNumberFormat="1" applyFont="1" applyFill="1" applyAlignment="1">
      <alignment vertical="center" wrapText="1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0" fontId="30" fillId="0" borderId="0" xfId="3" applyNumberFormat="1" applyFont="1" applyFill="1" applyAlignment="1">
      <alignment vertical="center" wrapText="1"/>
    </xf>
    <xf numFmtId="0" fontId="31" fillId="0" borderId="0" xfId="0" applyFont="1" applyFill="1" applyAlignment="1">
      <alignment vertical="center" wrapText="1"/>
    </xf>
    <xf numFmtId="10" fontId="17" fillId="0" borderId="0" xfId="3" applyNumberFormat="1" applyFont="1" applyFill="1" applyAlignment="1">
      <alignment vertical="center" wrapText="1"/>
    </xf>
    <xf numFmtId="0" fontId="32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10" fontId="24" fillId="0" borderId="0" xfId="3" applyNumberFormat="1" applyFont="1" applyAlignment="1">
      <alignment vertical="center" wrapText="1"/>
    </xf>
    <xf numFmtId="0" fontId="20" fillId="0" borderId="0" xfId="0" applyFont="1" applyAlignment="1">
      <alignment vertical="center" wrapText="1"/>
    </xf>
    <xf numFmtId="10" fontId="20" fillId="0" borderId="0" xfId="3" applyNumberFormat="1" applyFont="1" applyAlignment="1">
      <alignment vertical="center" wrapText="1"/>
    </xf>
    <xf numFmtId="10" fontId="18" fillId="2" borderId="0" xfId="3" applyNumberFormat="1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zoomScale="115" zoomScaleNormal="115" workbookViewId="0">
      <selection activeCell="B23" sqref="B23"/>
    </sheetView>
  </sheetViews>
  <sheetFormatPr defaultColWidth="8.88888888888889" defaultRowHeight="13.8" outlineLevelRow="5" outlineLevelCol="4"/>
  <cols>
    <col min="1" max="1" width="13.2314814814815" style="2" customWidth="1"/>
    <col min="2" max="2" width="15.6388888888889" style="2" customWidth="1"/>
    <col min="3" max="3" width="15.1666666666667" style="2" customWidth="1"/>
    <col min="4" max="4" width="17.0925925925926" style="2" customWidth="1"/>
    <col min="5" max="5" width="14.9722222222222" style="2" customWidth="1"/>
    <col min="6" max="16384" width="8.88888888888889" style="2"/>
  </cols>
  <sheetData>
    <row r="1" ht="27.6" spans="1:5">
      <c r="A1" s="14"/>
      <c r="B1" s="14" t="s">
        <v>0</v>
      </c>
      <c r="C1" s="14" t="s">
        <v>1</v>
      </c>
      <c r="D1" s="14" t="s">
        <v>2</v>
      </c>
      <c r="E1" s="14" t="s">
        <v>3</v>
      </c>
    </row>
    <row r="2" ht="17.4" spans="1:5">
      <c r="A2" s="14" t="s">
        <v>4</v>
      </c>
      <c r="B2" s="45">
        <f>14/(8*12-6)</f>
        <v>0.155555555555556</v>
      </c>
      <c r="C2" s="45">
        <f>70/(8*22-2+42)</f>
        <v>0.324074074074074</v>
      </c>
      <c r="D2" s="45">
        <f>170/(15*22-23)</f>
        <v>0.553745928338762</v>
      </c>
      <c r="E2" s="45">
        <f>(240+15)/612</f>
        <v>0.416666666666667</v>
      </c>
    </row>
    <row r="3" ht="17.4" spans="1:5">
      <c r="A3" s="14" t="s">
        <v>5</v>
      </c>
      <c r="B3" s="45">
        <f>7/(8*12-6)</f>
        <v>0.0777777777777778</v>
      </c>
      <c r="C3" s="45">
        <f>40/(8*22-2+42)</f>
        <v>0.185185185185185</v>
      </c>
      <c r="D3" s="45">
        <f>74/(15*22-23)</f>
        <v>0.241042345276873</v>
      </c>
      <c r="E3" s="45">
        <f>122/612</f>
        <v>0.199346405228758</v>
      </c>
    </row>
    <row r="4" ht="17.4" spans="1:5">
      <c r="A4" s="14" t="s">
        <v>6</v>
      </c>
      <c r="B4" s="45">
        <f>54/(8*12-6)</f>
        <v>0.6</v>
      </c>
      <c r="C4" s="45">
        <f>105/(8*22-2+42)</f>
        <v>0.486111111111111</v>
      </c>
      <c r="D4" s="45">
        <f>244/(15*22-23)</f>
        <v>0.794788273615635</v>
      </c>
      <c r="E4" s="45">
        <f>403/612</f>
        <v>0.658496732026144</v>
      </c>
    </row>
    <row r="5" ht="17.4" spans="1:5">
      <c r="A5" s="14" t="s">
        <v>7</v>
      </c>
      <c r="B5" s="45">
        <f>41/(8*12-6)</f>
        <v>0.455555555555556</v>
      </c>
      <c r="C5" s="45">
        <f>106/(8*22-2+42)</f>
        <v>0.490740740740741</v>
      </c>
      <c r="D5" s="45">
        <f>243/(15*22-23)</f>
        <v>0.791530944625407</v>
      </c>
      <c r="E5" s="45">
        <f>391/612</f>
        <v>0.638888888888889</v>
      </c>
    </row>
    <row r="6" ht="17.4" spans="1:5">
      <c r="A6" s="14" t="s">
        <v>8</v>
      </c>
      <c r="B6" s="45">
        <f>62/90</f>
        <v>0.688888888888889</v>
      </c>
      <c r="C6" s="45">
        <f>(131+35)/(8*22-2+42)</f>
        <v>0.768518518518518</v>
      </c>
      <c r="D6" s="45">
        <f>277/(15*22-23)</f>
        <v>0.90228013029316</v>
      </c>
      <c r="E6" s="45">
        <f>506/612</f>
        <v>0.826797385620915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7"/>
  <sheetViews>
    <sheetView zoomScale="25" zoomScaleNormal="25" topLeftCell="A6" workbookViewId="0">
      <selection activeCell="AA16" sqref="AA16"/>
    </sheetView>
  </sheetViews>
  <sheetFormatPr defaultColWidth="8.88888888888889" defaultRowHeight="17.4"/>
  <cols>
    <col min="1" max="1" width="36.3888888888889" style="38" customWidth="1"/>
    <col min="2" max="4" width="12" style="2" customWidth="1"/>
    <col min="5" max="5" width="10.4444444444444" style="2" customWidth="1"/>
    <col min="6" max="12" width="12" style="2" customWidth="1"/>
    <col min="13" max="13" width="10.4444444444444" style="2" customWidth="1"/>
    <col min="14" max="14" width="12" style="14" customWidth="1"/>
    <col min="15" max="17" width="12" style="2" customWidth="1"/>
    <col min="18" max="18" width="12" style="26" customWidth="1"/>
    <col min="19" max="19" width="10.4444444444444" style="26" customWidth="1"/>
    <col min="20" max="20" width="12" style="26" customWidth="1"/>
    <col min="21" max="21" width="10.4444444444444" style="26" customWidth="1"/>
    <col min="22" max="23" width="12" style="26" customWidth="1"/>
    <col min="24" max="24" width="23.5555555555556" style="2" customWidth="1"/>
    <col min="25" max="25" width="17.9814814814815" style="2" customWidth="1"/>
    <col min="26" max="26" width="18.6666666666667" style="2" customWidth="1"/>
    <col min="27" max="27" width="18.8888888888889" style="2" customWidth="1"/>
    <col min="28" max="28" width="28.7777777777778" style="2" customWidth="1"/>
    <col min="29" max="29" width="57.5555555555556" style="2" customWidth="1"/>
    <col min="30" max="30" width="87.5555555555556" style="2" customWidth="1"/>
    <col min="31" max="31" width="12.4444444444444" style="2"/>
    <col min="32" max="32" width="14.6666666666667" style="2"/>
    <col min="33" max="33" width="12.4444444444444" style="2"/>
    <col min="34" max="34" width="28.7777777777778" style="2"/>
    <col min="35" max="35" width="14.6666666666667" style="2"/>
    <col min="36" max="37" width="12.4444444444444" style="2"/>
    <col min="38" max="38" width="14.6666666666667" style="2"/>
    <col min="39" max="39" width="20.4444444444444" style="2"/>
    <col min="40" max="40" width="17" style="2"/>
    <col min="41" max="16384" width="8.88888888888889" style="2"/>
  </cols>
  <sheetData>
    <row r="1" s="14" customFormat="1" ht="41.4" spans="1:40">
      <c r="A1" s="38" t="s">
        <v>9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L1" s="14" t="s">
        <v>20</v>
      </c>
      <c r="M1" s="14" t="s">
        <v>21</v>
      </c>
      <c r="N1" s="14" t="s">
        <v>22</v>
      </c>
      <c r="O1" s="14" t="s">
        <v>23</v>
      </c>
      <c r="P1" s="14" t="s">
        <v>24</v>
      </c>
      <c r="Q1" s="14" t="s">
        <v>25</v>
      </c>
      <c r="R1" s="14" t="s">
        <v>26</v>
      </c>
      <c r="S1" s="14" t="s">
        <v>27</v>
      </c>
      <c r="T1" s="14" t="s">
        <v>28</v>
      </c>
      <c r="U1" s="14" t="s">
        <v>29</v>
      </c>
      <c r="V1" s="14" t="s">
        <v>30</v>
      </c>
      <c r="W1" s="14" t="s">
        <v>31</v>
      </c>
      <c r="Z1" s="14" t="s">
        <v>9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41"/>
      <c r="AN1" s="41"/>
    </row>
    <row r="2" ht="69" spans="1:40">
      <c r="A2" s="38" t="s">
        <v>44</v>
      </c>
      <c r="B2" s="3" t="s">
        <v>45</v>
      </c>
      <c r="C2" s="17" t="s">
        <v>46</v>
      </c>
      <c r="D2" s="17" t="s">
        <v>47</v>
      </c>
      <c r="E2" s="3" t="s">
        <v>45</v>
      </c>
      <c r="F2" s="17" t="s">
        <v>46</v>
      </c>
      <c r="G2" s="17" t="s">
        <v>47</v>
      </c>
      <c r="H2" s="17" t="s">
        <v>46</v>
      </c>
      <c r="I2" s="17" t="s">
        <v>46</v>
      </c>
      <c r="J2" s="17" t="s">
        <v>46</v>
      </c>
      <c r="K2" s="17" t="s">
        <v>46</v>
      </c>
      <c r="L2" s="17" t="s">
        <v>46</v>
      </c>
      <c r="M2" s="17" t="s">
        <v>46</v>
      </c>
      <c r="N2" s="17" t="s">
        <v>47</v>
      </c>
      <c r="O2" s="3" t="s">
        <v>45</v>
      </c>
      <c r="P2" s="17" t="s">
        <v>46</v>
      </c>
      <c r="Q2" s="17" t="s">
        <v>48</v>
      </c>
      <c r="R2" s="3" t="s">
        <v>45</v>
      </c>
      <c r="S2" s="3" t="s">
        <v>45</v>
      </c>
      <c r="T2" s="3" t="s">
        <v>45</v>
      </c>
      <c r="U2" s="17" t="s">
        <v>46</v>
      </c>
      <c r="V2" s="17" t="s">
        <v>46</v>
      </c>
      <c r="W2" s="17" t="s">
        <v>46</v>
      </c>
      <c r="X2" s="8"/>
      <c r="Z2" s="14" t="s">
        <v>49</v>
      </c>
      <c r="AA2" s="5" t="s">
        <v>50</v>
      </c>
      <c r="AB2" s="5" t="s">
        <v>47</v>
      </c>
      <c r="AC2" s="5" t="s">
        <v>46</v>
      </c>
      <c r="AD2" s="5" t="s">
        <v>50</v>
      </c>
      <c r="AE2" s="5" t="s">
        <v>46</v>
      </c>
      <c r="AF2" s="5" t="s">
        <v>46</v>
      </c>
      <c r="AG2" s="5" t="s">
        <v>46</v>
      </c>
      <c r="AH2" s="5" t="s">
        <v>46</v>
      </c>
      <c r="AI2" s="3" t="s">
        <v>45</v>
      </c>
      <c r="AJ2" s="5" t="s">
        <v>51</v>
      </c>
      <c r="AK2" s="5" t="s">
        <v>52</v>
      </c>
      <c r="AL2" s="5" t="s">
        <v>46</v>
      </c>
      <c r="AM2" s="8"/>
      <c r="AN2" s="41"/>
    </row>
    <row r="3" ht="69" spans="1:40">
      <c r="A3" s="38" t="s">
        <v>53</v>
      </c>
      <c r="B3" s="3" t="s">
        <v>45</v>
      </c>
      <c r="C3" s="17" t="s">
        <v>46</v>
      </c>
      <c r="D3" s="17" t="s">
        <v>46</v>
      </c>
      <c r="E3" s="3" t="s">
        <v>45</v>
      </c>
      <c r="F3" s="17" t="s">
        <v>46</v>
      </c>
      <c r="G3" s="17" t="s">
        <v>46</v>
      </c>
      <c r="H3" s="3" t="s">
        <v>45</v>
      </c>
      <c r="I3" s="17" t="s">
        <v>46</v>
      </c>
      <c r="J3" s="17" t="s">
        <v>46</v>
      </c>
      <c r="K3" s="17" t="s">
        <v>46</v>
      </c>
      <c r="L3" s="17" t="s">
        <v>46</v>
      </c>
      <c r="M3" s="17" t="s">
        <v>47</v>
      </c>
      <c r="N3" s="17" t="s">
        <v>46</v>
      </c>
      <c r="O3" s="3" t="s">
        <v>45</v>
      </c>
      <c r="P3" s="17" t="s">
        <v>46</v>
      </c>
      <c r="Q3" s="17" t="s">
        <v>47</v>
      </c>
      <c r="R3" s="17" t="s">
        <v>46</v>
      </c>
      <c r="S3" s="3" t="s">
        <v>45</v>
      </c>
      <c r="T3" s="17" t="s">
        <v>46</v>
      </c>
      <c r="U3" s="17" t="s">
        <v>46</v>
      </c>
      <c r="V3" s="17" t="s">
        <v>46</v>
      </c>
      <c r="W3" s="17" t="s">
        <v>46</v>
      </c>
      <c r="X3" s="8"/>
      <c r="Z3" s="14" t="s">
        <v>54</v>
      </c>
      <c r="AA3" s="5" t="s">
        <v>52</v>
      </c>
      <c r="AB3" s="3" t="s">
        <v>45</v>
      </c>
      <c r="AC3" s="5" t="s">
        <v>46</v>
      </c>
      <c r="AD3" s="5" t="s">
        <v>50</v>
      </c>
      <c r="AE3" s="5" t="s">
        <v>46</v>
      </c>
      <c r="AF3" s="5" t="s">
        <v>46</v>
      </c>
      <c r="AG3" s="5" t="s">
        <v>46</v>
      </c>
      <c r="AH3" s="5" t="s">
        <v>46</v>
      </c>
      <c r="AI3" s="5" t="s">
        <v>46</v>
      </c>
      <c r="AJ3" s="5" t="s">
        <v>46</v>
      </c>
      <c r="AK3" s="5" t="s">
        <v>52</v>
      </c>
      <c r="AL3" s="3" t="s">
        <v>45</v>
      </c>
      <c r="AM3" s="8"/>
      <c r="AN3" s="41"/>
    </row>
    <row r="4" ht="69" spans="1:40">
      <c r="A4" s="38" t="s">
        <v>55</v>
      </c>
      <c r="B4" s="17" t="s">
        <v>46</v>
      </c>
      <c r="C4" s="3" t="s">
        <v>45</v>
      </c>
      <c r="D4" s="17" t="s">
        <v>46</v>
      </c>
      <c r="E4" s="3" t="s">
        <v>45</v>
      </c>
      <c r="F4" s="3" t="s">
        <v>45</v>
      </c>
      <c r="G4" s="17" t="s">
        <v>47</v>
      </c>
      <c r="H4" s="27" t="s">
        <v>56</v>
      </c>
      <c r="I4" s="17" t="s">
        <v>48</v>
      </c>
      <c r="J4" s="3" t="s">
        <v>45</v>
      </c>
      <c r="K4" s="17" t="s">
        <v>46</v>
      </c>
      <c r="L4" s="3" t="s">
        <v>45</v>
      </c>
      <c r="M4" s="17" t="s">
        <v>47</v>
      </c>
      <c r="N4" s="17" t="s">
        <v>46</v>
      </c>
      <c r="O4" s="3" t="s">
        <v>45</v>
      </c>
      <c r="P4" s="17" t="s">
        <v>46</v>
      </c>
      <c r="Q4" s="3" t="s">
        <v>45</v>
      </c>
      <c r="R4" s="17" t="s">
        <v>48</v>
      </c>
      <c r="S4" s="17" t="s">
        <v>48</v>
      </c>
      <c r="T4" s="17" t="s">
        <v>48</v>
      </c>
      <c r="U4" s="17" t="s">
        <v>46</v>
      </c>
      <c r="V4" s="3" t="s">
        <v>45</v>
      </c>
      <c r="W4" s="17" t="s">
        <v>46</v>
      </c>
      <c r="X4" s="8"/>
      <c r="Z4" s="14" t="s">
        <v>57</v>
      </c>
      <c r="AA4" s="17" t="s">
        <v>47</v>
      </c>
      <c r="AB4" s="5" t="s">
        <v>46</v>
      </c>
      <c r="AC4" s="3" t="s">
        <v>45</v>
      </c>
      <c r="AD4" s="5" t="s">
        <v>50</v>
      </c>
      <c r="AE4" s="5" t="s">
        <v>46</v>
      </c>
      <c r="AF4" s="5" t="s">
        <v>46</v>
      </c>
      <c r="AG4" s="5" t="s">
        <v>46</v>
      </c>
      <c r="AH4" s="5" t="s">
        <v>46</v>
      </c>
      <c r="AI4" s="5" t="s">
        <v>46</v>
      </c>
      <c r="AJ4" s="5" t="s">
        <v>46</v>
      </c>
      <c r="AK4" s="5" t="s">
        <v>52</v>
      </c>
      <c r="AL4" s="5" t="s">
        <v>46</v>
      </c>
      <c r="AM4" s="8"/>
      <c r="AN4" s="41"/>
    </row>
    <row r="5" ht="69" spans="1:40">
      <c r="A5" s="38" t="s">
        <v>58</v>
      </c>
      <c r="B5" s="3" t="s">
        <v>45</v>
      </c>
      <c r="C5" s="17" t="s">
        <v>47</v>
      </c>
      <c r="D5" s="17" t="s">
        <v>46</v>
      </c>
      <c r="E5" s="17" t="s">
        <v>47</v>
      </c>
      <c r="F5" s="3" t="s">
        <v>45</v>
      </c>
      <c r="G5" s="3" t="s">
        <v>45</v>
      </c>
      <c r="H5" s="17" t="s">
        <v>46</v>
      </c>
      <c r="I5" s="17" t="s">
        <v>47</v>
      </c>
      <c r="J5" s="3" t="s">
        <v>45</v>
      </c>
      <c r="K5" s="17" t="s">
        <v>46</v>
      </c>
      <c r="L5" s="17" t="s">
        <v>47</v>
      </c>
      <c r="M5" s="17" t="s">
        <v>47</v>
      </c>
      <c r="N5" s="17" t="s">
        <v>47</v>
      </c>
      <c r="O5" s="3" t="s">
        <v>45</v>
      </c>
      <c r="P5" s="3" t="s">
        <v>45</v>
      </c>
      <c r="Q5" s="17" t="s">
        <v>47</v>
      </c>
      <c r="R5" s="17" t="s">
        <v>47</v>
      </c>
      <c r="S5" s="17" t="s">
        <v>46</v>
      </c>
      <c r="T5" s="17" t="s">
        <v>46</v>
      </c>
      <c r="U5" s="17" t="s">
        <v>46</v>
      </c>
      <c r="V5" s="17" t="s">
        <v>47</v>
      </c>
      <c r="W5" s="17" t="s">
        <v>46</v>
      </c>
      <c r="X5" s="8"/>
      <c r="Z5" s="14" t="s">
        <v>59</v>
      </c>
      <c r="AA5" s="5" t="s">
        <v>60</v>
      </c>
      <c r="AB5" s="5" t="s">
        <v>46</v>
      </c>
      <c r="AC5" s="5" t="s">
        <v>50</v>
      </c>
      <c r="AD5" s="5" t="s">
        <v>46</v>
      </c>
      <c r="AE5" s="5" t="s">
        <v>46</v>
      </c>
      <c r="AF5" s="5" t="s">
        <v>46</v>
      </c>
      <c r="AG5" s="5" t="s">
        <v>46</v>
      </c>
      <c r="AH5" s="5" t="s">
        <v>46</v>
      </c>
      <c r="AI5" s="5" t="s">
        <v>46</v>
      </c>
      <c r="AJ5" s="5" t="s">
        <v>46</v>
      </c>
      <c r="AK5" s="5" t="s">
        <v>52</v>
      </c>
      <c r="AL5" s="5" t="s">
        <v>46</v>
      </c>
      <c r="AM5" s="8"/>
      <c r="AN5" s="41"/>
    </row>
    <row r="6" ht="69" spans="1:40">
      <c r="A6" s="38" t="s">
        <v>61</v>
      </c>
      <c r="B6" s="3" t="s">
        <v>45</v>
      </c>
      <c r="C6" s="17" t="s">
        <v>46</v>
      </c>
      <c r="D6" s="17" t="s">
        <v>46</v>
      </c>
      <c r="E6" s="17" t="s">
        <v>47</v>
      </c>
      <c r="F6" s="17" t="s">
        <v>46</v>
      </c>
      <c r="G6" s="3" t="s">
        <v>45</v>
      </c>
      <c r="H6" s="17" t="s">
        <v>46</v>
      </c>
      <c r="I6" s="17" t="s">
        <v>46</v>
      </c>
      <c r="J6" s="3" t="s">
        <v>45</v>
      </c>
      <c r="K6" s="17" t="s">
        <v>46</v>
      </c>
      <c r="L6" s="17" t="s">
        <v>46</v>
      </c>
      <c r="M6" s="17" t="s">
        <v>46</v>
      </c>
      <c r="N6" s="17" t="s">
        <v>46</v>
      </c>
      <c r="O6" s="17" t="s">
        <v>46</v>
      </c>
      <c r="P6" s="17" t="s">
        <v>46</v>
      </c>
      <c r="Q6" s="17" t="s">
        <v>46</v>
      </c>
      <c r="R6" s="3" t="s">
        <v>45</v>
      </c>
      <c r="S6" s="17" t="s">
        <v>46</v>
      </c>
      <c r="T6" s="17" t="s">
        <v>46</v>
      </c>
      <c r="U6" s="17" t="s">
        <v>46</v>
      </c>
      <c r="V6" s="17" t="s">
        <v>46</v>
      </c>
      <c r="W6" s="17" t="s">
        <v>46</v>
      </c>
      <c r="X6" s="8"/>
      <c r="Z6" s="14" t="s">
        <v>62</v>
      </c>
      <c r="AA6" s="5" t="s">
        <v>46</v>
      </c>
      <c r="AB6" s="5" t="s">
        <v>46</v>
      </c>
      <c r="AC6" s="5" t="s">
        <v>46</v>
      </c>
      <c r="AD6" s="5" t="s">
        <v>46</v>
      </c>
      <c r="AE6" s="5" t="s">
        <v>46</v>
      </c>
      <c r="AF6" s="5" t="s">
        <v>46</v>
      </c>
      <c r="AG6" s="5" t="s">
        <v>46</v>
      </c>
      <c r="AH6" s="5" t="s">
        <v>46</v>
      </c>
      <c r="AI6" s="5" t="s">
        <v>46</v>
      </c>
      <c r="AJ6" s="5" t="s">
        <v>46</v>
      </c>
      <c r="AK6" s="5" t="s">
        <v>52</v>
      </c>
      <c r="AL6" s="5" t="s">
        <v>46</v>
      </c>
      <c r="AM6" s="8"/>
      <c r="AN6" s="41"/>
    </row>
    <row r="7" ht="69" spans="1:40">
      <c r="A7" s="38" t="s">
        <v>63</v>
      </c>
      <c r="B7" s="17" t="s">
        <v>46</v>
      </c>
      <c r="C7" s="17" t="s">
        <v>46</v>
      </c>
      <c r="D7" s="17" t="s">
        <v>46</v>
      </c>
      <c r="E7" s="17" t="s">
        <v>46</v>
      </c>
      <c r="F7" s="17" t="s">
        <v>46</v>
      </c>
      <c r="G7" s="17" t="s">
        <v>46</v>
      </c>
      <c r="H7" s="17" t="s">
        <v>46</v>
      </c>
      <c r="I7" s="17" t="s">
        <v>46</v>
      </c>
      <c r="J7" s="17" t="s">
        <v>46</v>
      </c>
      <c r="K7" s="17" t="s">
        <v>46</v>
      </c>
      <c r="L7" s="17" t="s">
        <v>47</v>
      </c>
      <c r="M7" s="17" t="s">
        <v>47</v>
      </c>
      <c r="N7" s="17" t="s">
        <v>46</v>
      </c>
      <c r="O7" s="17" t="s">
        <v>46</v>
      </c>
      <c r="P7" s="17" t="s">
        <v>46</v>
      </c>
      <c r="Q7" s="17" t="s">
        <v>46</v>
      </c>
      <c r="R7" s="17" t="s">
        <v>47</v>
      </c>
      <c r="S7" s="17" t="s">
        <v>46</v>
      </c>
      <c r="T7" s="5" t="s">
        <v>52</v>
      </c>
      <c r="U7" s="17" t="s">
        <v>46</v>
      </c>
      <c r="V7" s="17" t="s">
        <v>46</v>
      </c>
      <c r="W7" s="17" t="s">
        <v>46</v>
      </c>
      <c r="X7" s="8"/>
      <c r="Z7" s="14" t="s">
        <v>64</v>
      </c>
      <c r="AA7" s="5" t="s">
        <v>46</v>
      </c>
      <c r="AB7" s="5" t="s">
        <v>46</v>
      </c>
      <c r="AC7" s="5" t="s">
        <v>47</v>
      </c>
      <c r="AD7" s="5" t="s">
        <v>50</v>
      </c>
      <c r="AE7" s="5" t="s">
        <v>46</v>
      </c>
      <c r="AF7" s="3" t="s">
        <v>45</v>
      </c>
      <c r="AG7" s="5" t="s">
        <v>65</v>
      </c>
      <c r="AH7" s="5" t="s">
        <v>46</v>
      </c>
      <c r="AI7" s="5" t="s">
        <v>46</v>
      </c>
      <c r="AJ7" s="5" t="s">
        <v>46</v>
      </c>
      <c r="AK7" s="5" t="s">
        <v>46</v>
      </c>
      <c r="AL7" s="3" t="s">
        <v>45</v>
      </c>
      <c r="AM7" s="8"/>
      <c r="AN7" s="41"/>
    </row>
    <row r="8" ht="82.8" spans="1:40">
      <c r="A8" s="38" t="s">
        <v>66</v>
      </c>
      <c r="B8" s="17" t="s">
        <v>46</v>
      </c>
      <c r="C8" s="17" t="s">
        <v>46</v>
      </c>
      <c r="D8" s="17" t="s">
        <v>47</v>
      </c>
      <c r="E8" s="17" t="s">
        <v>46</v>
      </c>
      <c r="F8" s="3" t="s">
        <v>45</v>
      </c>
      <c r="G8" s="3" t="s">
        <v>45</v>
      </c>
      <c r="H8" s="17" t="s">
        <v>46</v>
      </c>
      <c r="I8" s="17" t="s">
        <v>46</v>
      </c>
      <c r="J8" s="17" t="s">
        <v>47</v>
      </c>
      <c r="K8" s="17" t="s">
        <v>46</v>
      </c>
      <c r="L8" s="27" t="s">
        <v>56</v>
      </c>
      <c r="M8" s="17" t="s">
        <v>46</v>
      </c>
      <c r="N8" s="17" t="s">
        <v>46</v>
      </c>
      <c r="O8" s="3" t="s">
        <v>45</v>
      </c>
      <c r="P8" s="27" t="s">
        <v>56</v>
      </c>
      <c r="Q8" s="17" t="s">
        <v>46</v>
      </c>
      <c r="R8" s="17" t="s">
        <v>46</v>
      </c>
      <c r="S8" s="3" t="s">
        <v>45</v>
      </c>
      <c r="T8" s="17" t="s">
        <v>47</v>
      </c>
      <c r="U8" s="17" t="s">
        <v>46</v>
      </c>
      <c r="V8" s="3" t="s">
        <v>45</v>
      </c>
      <c r="W8" s="17" t="s">
        <v>47</v>
      </c>
      <c r="X8" s="8"/>
      <c r="Z8" s="14" t="s">
        <v>67</v>
      </c>
      <c r="AA8" s="5" t="s">
        <v>46</v>
      </c>
      <c r="AB8" s="5" t="s">
        <v>65</v>
      </c>
      <c r="AC8" s="5" t="s">
        <v>47</v>
      </c>
      <c r="AD8" s="5" t="s">
        <v>47</v>
      </c>
      <c r="AE8" s="5" t="s">
        <v>46</v>
      </c>
      <c r="AF8" s="5" t="s">
        <v>46</v>
      </c>
      <c r="AG8" s="5" t="s">
        <v>51</v>
      </c>
      <c r="AH8" s="5" t="s">
        <v>46</v>
      </c>
      <c r="AI8" s="5" t="s">
        <v>46</v>
      </c>
      <c r="AJ8" s="5" t="s">
        <v>51</v>
      </c>
      <c r="AK8" s="5" t="s">
        <v>50</v>
      </c>
      <c r="AL8" s="5" t="s">
        <v>46</v>
      </c>
      <c r="AM8" s="8"/>
      <c r="AN8" s="41"/>
    </row>
    <row r="9" ht="82.8" spans="1:40">
      <c r="A9" s="38" t="s">
        <v>68</v>
      </c>
      <c r="B9" s="17" t="s">
        <v>47</v>
      </c>
      <c r="C9" s="3" t="s">
        <v>45</v>
      </c>
      <c r="D9" s="17" t="s">
        <v>46</v>
      </c>
      <c r="E9" s="17" t="s">
        <v>46</v>
      </c>
      <c r="F9" s="17" t="s">
        <v>47</v>
      </c>
      <c r="G9" s="17" t="s">
        <v>47</v>
      </c>
      <c r="H9" s="3" t="s">
        <v>45</v>
      </c>
      <c r="I9" s="17" t="s">
        <v>46</v>
      </c>
      <c r="J9" s="17" t="s">
        <v>47</v>
      </c>
      <c r="K9" s="17" t="s">
        <v>46</v>
      </c>
      <c r="L9" s="17" t="s">
        <v>46</v>
      </c>
      <c r="M9" s="17" t="s">
        <v>48</v>
      </c>
      <c r="N9" s="17" t="s">
        <v>47</v>
      </c>
      <c r="O9" s="17" t="s">
        <v>46</v>
      </c>
      <c r="P9" s="17" t="s">
        <v>47</v>
      </c>
      <c r="Q9" s="17" t="s">
        <v>47</v>
      </c>
      <c r="R9" s="17" t="s">
        <v>46</v>
      </c>
      <c r="S9" s="17" t="s">
        <v>47</v>
      </c>
      <c r="T9" s="5" t="s">
        <v>52</v>
      </c>
      <c r="U9" s="17" t="s">
        <v>46</v>
      </c>
      <c r="V9" s="17" t="s">
        <v>46</v>
      </c>
      <c r="W9" s="17" t="s">
        <v>48</v>
      </c>
      <c r="X9" s="8"/>
      <c r="Z9" s="14" t="s">
        <v>69</v>
      </c>
      <c r="AA9" s="5" t="s">
        <v>47</v>
      </c>
      <c r="AB9" s="5" t="s">
        <v>46</v>
      </c>
      <c r="AC9" s="5" t="s">
        <v>46</v>
      </c>
      <c r="AD9" s="5" t="s">
        <v>46</v>
      </c>
      <c r="AE9" s="5" t="s">
        <v>46</v>
      </c>
      <c r="AF9" s="5" t="s">
        <v>46</v>
      </c>
      <c r="AG9" s="5" t="s">
        <v>46</v>
      </c>
      <c r="AH9" s="5" t="s">
        <v>46</v>
      </c>
      <c r="AI9" s="5" t="s">
        <v>46</v>
      </c>
      <c r="AJ9" s="5" t="s">
        <v>50</v>
      </c>
      <c r="AK9" s="5" t="s">
        <v>46</v>
      </c>
      <c r="AL9" s="3" t="s">
        <v>45</v>
      </c>
      <c r="AM9" s="8"/>
      <c r="AN9" s="41"/>
    </row>
    <row r="10" ht="69" spans="1:40">
      <c r="A10" s="38" t="s">
        <v>70</v>
      </c>
      <c r="B10" s="17" t="s">
        <v>46</v>
      </c>
      <c r="C10" s="17" t="s">
        <v>46</v>
      </c>
      <c r="D10" s="17" t="s">
        <v>47</v>
      </c>
      <c r="E10" s="17" t="s">
        <v>46</v>
      </c>
      <c r="F10" s="17" t="s">
        <v>47</v>
      </c>
      <c r="G10" s="17" t="s">
        <v>46</v>
      </c>
      <c r="H10" s="17" t="s">
        <v>46</v>
      </c>
      <c r="I10" s="3" t="s">
        <v>45</v>
      </c>
      <c r="J10" s="17" t="s">
        <v>46</v>
      </c>
      <c r="K10" s="17" t="s">
        <v>46</v>
      </c>
      <c r="L10" s="3" t="s">
        <v>45</v>
      </c>
      <c r="M10" s="5" t="s">
        <v>52</v>
      </c>
      <c r="N10" s="17" t="s">
        <v>46</v>
      </c>
      <c r="O10" s="17" t="s">
        <v>47</v>
      </c>
      <c r="P10" s="17" t="s">
        <v>47</v>
      </c>
      <c r="Q10" s="17" t="s">
        <v>46</v>
      </c>
      <c r="R10" s="17" t="s">
        <v>46</v>
      </c>
      <c r="S10" s="17" t="s">
        <v>46</v>
      </c>
      <c r="T10" s="3" t="s">
        <v>45</v>
      </c>
      <c r="U10" s="17" t="s">
        <v>46</v>
      </c>
      <c r="V10" s="17" t="s">
        <v>46</v>
      </c>
      <c r="W10" s="3" t="s">
        <v>45</v>
      </c>
      <c r="X10" s="8"/>
      <c r="Z10" s="41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41"/>
      <c r="AN10" s="41"/>
    </row>
    <row r="11" ht="69" spans="1:40">
      <c r="A11" s="38" t="s">
        <v>71</v>
      </c>
      <c r="B11" s="17" t="s">
        <v>48</v>
      </c>
      <c r="C11" s="17" t="s">
        <v>47</v>
      </c>
      <c r="D11" s="17" t="s">
        <v>46</v>
      </c>
      <c r="E11" s="5" t="s">
        <v>52</v>
      </c>
      <c r="F11" s="17" t="s">
        <v>47</v>
      </c>
      <c r="G11" s="17" t="s">
        <v>47</v>
      </c>
      <c r="H11" s="3" t="s">
        <v>45</v>
      </c>
      <c r="I11" s="3" t="s">
        <v>45</v>
      </c>
      <c r="J11" s="17" t="s">
        <v>46</v>
      </c>
      <c r="K11" s="17" t="s">
        <v>46</v>
      </c>
      <c r="L11" s="3" t="s">
        <v>45</v>
      </c>
      <c r="M11" s="5" t="s">
        <v>52</v>
      </c>
      <c r="N11" s="17" t="s">
        <v>46</v>
      </c>
      <c r="O11" s="17" t="s">
        <v>47</v>
      </c>
      <c r="P11" s="3" t="s">
        <v>45</v>
      </c>
      <c r="Q11" s="17" t="s">
        <v>46</v>
      </c>
      <c r="R11" s="3" t="s">
        <v>45</v>
      </c>
      <c r="S11" s="17" t="s">
        <v>46</v>
      </c>
      <c r="T11" s="3" t="s">
        <v>45</v>
      </c>
      <c r="U11" s="17" t="s">
        <v>46</v>
      </c>
      <c r="V11" s="17" t="s">
        <v>46</v>
      </c>
      <c r="W11" s="3" t="s">
        <v>45</v>
      </c>
      <c r="X11" s="8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3"/>
      <c r="AN11" s="44"/>
    </row>
    <row r="12" ht="69" spans="1:24">
      <c r="A12" s="38" t="s">
        <v>72</v>
      </c>
      <c r="B12" s="3" t="s">
        <v>45</v>
      </c>
      <c r="C12" s="3" t="s">
        <v>45</v>
      </c>
      <c r="D12" s="17" t="s">
        <v>47</v>
      </c>
      <c r="E12" s="17" t="s">
        <v>46</v>
      </c>
      <c r="F12" s="3" t="s">
        <v>45</v>
      </c>
      <c r="G12" s="17" t="s">
        <v>46</v>
      </c>
      <c r="H12" s="17" t="s">
        <v>46</v>
      </c>
      <c r="I12" s="17" t="s">
        <v>46</v>
      </c>
      <c r="J12" s="17" t="s">
        <v>48</v>
      </c>
      <c r="K12" s="17" t="s">
        <v>46</v>
      </c>
      <c r="L12" s="17" t="s">
        <v>46</v>
      </c>
      <c r="M12" s="5" t="s">
        <v>52</v>
      </c>
      <c r="N12" s="17" t="s">
        <v>47</v>
      </c>
      <c r="O12" s="3" t="s">
        <v>45</v>
      </c>
      <c r="P12" s="17" t="s">
        <v>46</v>
      </c>
      <c r="Q12" s="17" t="s">
        <v>46</v>
      </c>
      <c r="R12" s="17" t="s">
        <v>47</v>
      </c>
      <c r="S12" s="17" t="s">
        <v>47</v>
      </c>
      <c r="T12" s="17" t="s">
        <v>48</v>
      </c>
      <c r="U12" s="17" t="s">
        <v>46</v>
      </c>
      <c r="V12" s="3" t="s">
        <v>45</v>
      </c>
      <c r="W12" s="17" t="s">
        <v>46</v>
      </c>
      <c r="X12" s="8"/>
    </row>
    <row r="13" ht="69" spans="1:24">
      <c r="A13" s="38" t="s">
        <v>73</v>
      </c>
      <c r="B13" s="17" t="s">
        <v>47</v>
      </c>
      <c r="C13" s="17" t="s">
        <v>46</v>
      </c>
      <c r="D13" s="17" t="s">
        <v>46</v>
      </c>
      <c r="E13" s="5" t="s">
        <v>52</v>
      </c>
      <c r="F13" s="3" t="s">
        <v>45</v>
      </c>
      <c r="G13" s="17" t="s">
        <v>46</v>
      </c>
      <c r="H13" s="17" t="s">
        <v>47</v>
      </c>
      <c r="I13" s="3" t="s">
        <v>45</v>
      </c>
      <c r="J13" s="17" t="s">
        <v>46</v>
      </c>
      <c r="K13" s="17" t="s">
        <v>46</v>
      </c>
      <c r="L13" s="17" t="s">
        <v>47</v>
      </c>
      <c r="M13" s="17" t="s">
        <v>47</v>
      </c>
      <c r="N13" s="17" t="s">
        <v>46</v>
      </c>
      <c r="O13" s="17" t="s">
        <v>46</v>
      </c>
      <c r="P13" s="17" t="s">
        <v>46</v>
      </c>
      <c r="Q13" s="17" t="s">
        <v>47</v>
      </c>
      <c r="R13" s="17" t="s">
        <v>47</v>
      </c>
      <c r="S13" s="17" t="s">
        <v>46</v>
      </c>
      <c r="T13" s="17" t="s">
        <v>46</v>
      </c>
      <c r="U13" s="17" t="s">
        <v>46</v>
      </c>
      <c r="V13" s="17" t="s">
        <v>46</v>
      </c>
      <c r="W13" s="3" t="s">
        <v>45</v>
      </c>
      <c r="X13" s="8"/>
    </row>
    <row r="14" ht="69" spans="1:24">
      <c r="A14" s="38" t="s">
        <v>74</v>
      </c>
      <c r="B14" s="17" t="s">
        <v>46</v>
      </c>
      <c r="C14" s="5" t="s">
        <v>52</v>
      </c>
      <c r="D14" s="17" t="s">
        <v>46</v>
      </c>
      <c r="E14" s="17" t="s">
        <v>46</v>
      </c>
      <c r="F14" s="17" t="s">
        <v>46</v>
      </c>
      <c r="G14" s="17" t="s">
        <v>46</v>
      </c>
      <c r="H14" s="3" t="s">
        <v>45</v>
      </c>
      <c r="I14" s="17" t="s">
        <v>46</v>
      </c>
      <c r="J14" s="17" t="s">
        <v>46</v>
      </c>
      <c r="K14" s="17" t="s">
        <v>46</v>
      </c>
      <c r="L14" s="3" t="s">
        <v>45</v>
      </c>
      <c r="M14" s="5" t="s">
        <v>52</v>
      </c>
      <c r="N14" s="17" t="s">
        <v>47</v>
      </c>
      <c r="O14" s="17" t="s">
        <v>46</v>
      </c>
      <c r="P14" s="3" t="s">
        <v>45</v>
      </c>
      <c r="Q14" s="17" t="s">
        <v>46</v>
      </c>
      <c r="R14" s="17" t="s">
        <v>46</v>
      </c>
      <c r="S14" s="5" t="s">
        <v>52</v>
      </c>
      <c r="T14" s="3" t="s">
        <v>45</v>
      </c>
      <c r="U14" s="17" t="s">
        <v>46</v>
      </c>
      <c r="V14" s="17" t="s">
        <v>46</v>
      </c>
      <c r="W14" s="17" t="s">
        <v>46</v>
      </c>
      <c r="X14" s="8"/>
    </row>
    <row r="15" ht="41.4" spans="1:24">
      <c r="A15" s="38" t="s">
        <v>75</v>
      </c>
      <c r="B15" s="17" t="s">
        <v>46</v>
      </c>
      <c r="C15" s="3" t="s">
        <v>45</v>
      </c>
      <c r="D15" s="17" t="s">
        <v>46</v>
      </c>
      <c r="E15" s="17" t="s">
        <v>46</v>
      </c>
      <c r="F15" s="3" t="s">
        <v>45</v>
      </c>
      <c r="G15" s="3" t="s">
        <v>45</v>
      </c>
      <c r="H15" s="17" t="s">
        <v>46</v>
      </c>
      <c r="I15" s="17" t="s">
        <v>46</v>
      </c>
      <c r="J15" s="17" t="s">
        <v>46</v>
      </c>
      <c r="K15" s="17" t="s">
        <v>46</v>
      </c>
      <c r="L15" s="17" t="s">
        <v>46</v>
      </c>
      <c r="M15" s="5" t="s">
        <v>52</v>
      </c>
      <c r="N15" s="3" t="s">
        <v>45</v>
      </c>
      <c r="O15" s="17" t="s">
        <v>46</v>
      </c>
      <c r="P15" s="17" t="s">
        <v>46</v>
      </c>
      <c r="Q15" s="3" t="s">
        <v>45</v>
      </c>
      <c r="R15" s="17" t="s">
        <v>46</v>
      </c>
      <c r="S15" s="5" t="s">
        <v>52</v>
      </c>
      <c r="T15" s="3" t="s">
        <v>45</v>
      </c>
      <c r="U15" s="17" t="s">
        <v>46</v>
      </c>
      <c r="V15" s="17" t="s">
        <v>46</v>
      </c>
      <c r="W15" s="17" t="s">
        <v>46</v>
      </c>
      <c r="X15" s="8"/>
    </row>
    <row r="16" ht="69" spans="1:24">
      <c r="A16" s="38" t="s">
        <v>76</v>
      </c>
      <c r="B16" s="3" t="s">
        <v>45</v>
      </c>
      <c r="C16" s="17" t="s">
        <v>46</v>
      </c>
      <c r="D16" s="17" t="s">
        <v>46</v>
      </c>
      <c r="E16" s="17" t="s">
        <v>46</v>
      </c>
      <c r="F16" s="17" t="s">
        <v>46</v>
      </c>
      <c r="G16" s="17" t="s">
        <v>46</v>
      </c>
      <c r="H16" s="17" t="s">
        <v>46</v>
      </c>
      <c r="I16" s="3" t="s">
        <v>45</v>
      </c>
      <c r="J16" s="17" t="s">
        <v>46</v>
      </c>
      <c r="K16" s="17" t="s">
        <v>46</v>
      </c>
      <c r="L16" s="17" t="s">
        <v>46</v>
      </c>
      <c r="M16" s="17" t="s">
        <v>46</v>
      </c>
      <c r="N16" s="3" t="s">
        <v>45</v>
      </c>
      <c r="O16" s="17" t="s">
        <v>46</v>
      </c>
      <c r="P16" s="17" t="s">
        <v>46</v>
      </c>
      <c r="Q16" s="17" t="s">
        <v>47</v>
      </c>
      <c r="R16" s="3" t="s">
        <v>45</v>
      </c>
      <c r="S16" s="17" t="s">
        <v>46</v>
      </c>
      <c r="T16" s="17" t="s">
        <v>46</v>
      </c>
      <c r="U16" s="17" t="s">
        <v>48</v>
      </c>
      <c r="V16" s="17" t="s">
        <v>46</v>
      </c>
      <c r="W16" s="17" t="s">
        <v>46</v>
      </c>
      <c r="X16" s="8"/>
    </row>
    <row r="17" ht="69" spans="1:24">
      <c r="A17" s="38" t="s">
        <v>77</v>
      </c>
      <c r="B17" s="3" t="s">
        <v>45</v>
      </c>
      <c r="C17" s="17" t="s">
        <v>46</v>
      </c>
      <c r="D17" s="17" t="s">
        <v>46</v>
      </c>
      <c r="E17" s="17" t="s">
        <v>46</v>
      </c>
      <c r="F17" s="3" t="s">
        <v>45</v>
      </c>
      <c r="G17" s="17" t="s">
        <v>46</v>
      </c>
      <c r="H17" s="3" t="s">
        <v>45</v>
      </c>
      <c r="I17" s="3" t="s">
        <v>45</v>
      </c>
      <c r="J17" s="17" t="s">
        <v>46</v>
      </c>
      <c r="K17" s="17" t="s">
        <v>46</v>
      </c>
      <c r="L17" s="17" t="s">
        <v>46</v>
      </c>
      <c r="M17" s="5" t="s">
        <v>52</v>
      </c>
      <c r="N17" s="17" t="s">
        <v>47</v>
      </c>
      <c r="O17" s="17" t="s">
        <v>46</v>
      </c>
      <c r="P17" s="17" t="s">
        <v>46</v>
      </c>
      <c r="Q17" s="17" t="s">
        <v>46</v>
      </c>
      <c r="R17" s="3" t="s">
        <v>45</v>
      </c>
      <c r="S17" s="5" t="s">
        <v>52</v>
      </c>
      <c r="T17" s="17" t="s">
        <v>46</v>
      </c>
      <c r="U17" s="17" t="s">
        <v>46</v>
      </c>
      <c r="V17" s="17" t="s">
        <v>46</v>
      </c>
      <c r="W17" s="17" t="s">
        <v>46</v>
      </c>
      <c r="X17" s="8"/>
    </row>
    <row r="19" ht="69" spans="1:24">
      <c r="A19" s="38" t="s">
        <v>78</v>
      </c>
      <c r="B19" s="3" t="s">
        <v>45</v>
      </c>
      <c r="C19" s="3" t="s">
        <v>45</v>
      </c>
      <c r="D19" s="3" t="s">
        <v>45</v>
      </c>
      <c r="E19" s="17" t="s">
        <v>47</v>
      </c>
      <c r="F19" s="17" t="s">
        <v>46</v>
      </c>
      <c r="G19" s="3" t="s">
        <v>45</v>
      </c>
      <c r="H19" s="3" t="s">
        <v>45</v>
      </c>
      <c r="I19" s="17" t="s">
        <v>47</v>
      </c>
      <c r="J19" s="17" t="s">
        <v>46</v>
      </c>
      <c r="K19" s="17" t="s">
        <v>46</v>
      </c>
      <c r="L19" s="17" t="s">
        <v>47</v>
      </c>
      <c r="M19" s="5" t="s">
        <v>52</v>
      </c>
      <c r="N19" s="17" t="s">
        <v>46</v>
      </c>
      <c r="O19" s="3" t="s">
        <v>45</v>
      </c>
      <c r="P19" s="17" t="s">
        <v>46</v>
      </c>
      <c r="Q19" s="17" t="s">
        <v>47</v>
      </c>
      <c r="R19" s="3" t="s">
        <v>45</v>
      </c>
      <c r="S19" s="5" t="s">
        <v>52</v>
      </c>
      <c r="T19" s="17" t="s">
        <v>46</v>
      </c>
      <c r="U19" s="17" t="s">
        <v>46</v>
      </c>
      <c r="V19" s="3" t="s">
        <v>45</v>
      </c>
      <c r="W19" s="17" t="s">
        <v>46</v>
      </c>
      <c r="X19" s="8"/>
    </row>
    <row r="20" ht="90" spans="1:32">
      <c r="A20" s="38" t="s">
        <v>79</v>
      </c>
      <c r="B20" s="17" t="s">
        <v>47</v>
      </c>
      <c r="C20" s="17" t="s">
        <v>47</v>
      </c>
      <c r="D20" s="17" t="s">
        <v>47</v>
      </c>
      <c r="E20" s="17" t="s">
        <v>46</v>
      </c>
      <c r="F20" s="17" t="s">
        <v>47</v>
      </c>
      <c r="G20" s="17" t="s">
        <v>47</v>
      </c>
      <c r="H20" s="17" t="s">
        <v>47</v>
      </c>
      <c r="I20" s="17" t="s">
        <v>46</v>
      </c>
      <c r="J20" s="17" t="s">
        <v>47</v>
      </c>
      <c r="K20" s="17" t="s">
        <v>46</v>
      </c>
      <c r="L20" s="17" t="s">
        <v>47</v>
      </c>
      <c r="M20" s="17" t="s">
        <v>47</v>
      </c>
      <c r="N20" s="17" t="s">
        <v>46</v>
      </c>
      <c r="O20" s="17" t="s">
        <v>47</v>
      </c>
      <c r="P20" s="17" t="s">
        <v>47</v>
      </c>
      <c r="Q20" s="17" t="s">
        <v>47</v>
      </c>
      <c r="R20" s="17" t="s">
        <v>47</v>
      </c>
      <c r="S20" s="5" t="s">
        <v>52</v>
      </c>
      <c r="T20" s="3" t="s">
        <v>45</v>
      </c>
      <c r="U20" s="17" t="s">
        <v>46</v>
      </c>
      <c r="V20" s="17" t="s">
        <v>47</v>
      </c>
      <c r="W20" s="17" t="s">
        <v>46</v>
      </c>
      <c r="X20" s="8"/>
      <c r="AB20" s="13"/>
      <c r="AC20" s="13"/>
      <c r="AD20" s="13"/>
      <c r="AE20" s="13"/>
      <c r="AF20" s="13"/>
    </row>
    <row r="21" ht="90" spans="1:32">
      <c r="A21" s="38" t="s">
        <v>80</v>
      </c>
      <c r="B21" s="17" t="s">
        <v>46</v>
      </c>
      <c r="C21" s="17" t="s">
        <v>47</v>
      </c>
      <c r="D21" s="17" t="s">
        <v>46</v>
      </c>
      <c r="E21" s="17" t="s">
        <v>46</v>
      </c>
      <c r="F21" s="17" t="s">
        <v>46</v>
      </c>
      <c r="G21" s="17" t="s">
        <v>46</v>
      </c>
      <c r="H21" s="17" t="s">
        <v>46</v>
      </c>
      <c r="I21" s="17" t="s">
        <v>47</v>
      </c>
      <c r="J21" s="18" t="s">
        <v>81</v>
      </c>
      <c r="K21" s="3" t="s">
        <v>45</v>
      </c>
      <c r="L21" s="3" t="s">
        <v>45</v>
      </c>
      <c r="M21" s="17" t="s">
        <v>46</v>
      </c>
      <c r="N21" s="17" t="s">
        <v>46</v>
      </c>
      <c r="O21" s="17" t="s">
        <v>46</v>
      </c>
      <c r="P21" s="17" t="s">
        <v>47</v>
      </c>
      <c r="Q21" s="17" t="s">
        <v>47</v>
      </c>
      <c r="R21" s="17" t="s">
        <v>46</v>
      </c>
      <c r="S21" s="17" t="s">
        <v>47</v>
      </c>
      <c r="T21" s="5" t="s">
        <v>52</v>
      </c>
      <c r="U21" s="17" t="s">
        <v>46</v>
      </c>
      <c r="V21" s="17" t="s">
        <v>47</v>
      </c>
      <c r="W21" s="17" t="s">
        <v>47</v>
      </c>
      <c r="X21" s="8"/>
      <c r="AB21" s="13"/>
      <c r="AC21" s="12" t="s">
        <v>0</v>
      </c>
      <c r="AD21" s="12">
        <f>7/(8*12-6)</f>
        <v>0.0777777777777778</v>
      </c>
      <c r="AE21" s="13"/>
      <c r="AF21" s="13"/>
    </row>
    <row r="22" ht="90" spans="1:32">
      <c r="A22" s="38" t="s">
        <v>82</v>
      </c>
      <c r="B22" s="3" t="s">
        <v>45</v>
      </c>
      <c r="C22" s="17" t="s">
        <v>47</v>
      </c>
      <c r="D22" s="17" t="s">
        <v>46</v>
      </c>
      <c r="E22" s="17" t="s">
        <v>46</v>
      </c>
      <c r="F22" s="17" t="s">
        <v>46</v>
      </c>
      <c r="G22" s="17" t="s">
        <v>46</v>
      </c>
      <c r="H22" s="17" t="s">
        <v>46</v>
      </c>
      <c r="I22" s="17" t="s">
        <v>46</v>
      </c>
      <c r="J22" s="17" t="s">
        <v>46</v>
      </c>
      <c r="K22" s="17" t="s">
        <v>46</v>
      </c>
      <c r="L22" s="17" t="s">
        <v>46</v>
      </c>
      <c r="M22" s="5" t="s">
        <v>52</v>
      </c>
      <c r="N22" s="17" t="s">
        <v>46</v>
      </c>
      <c r="O22" s="17" t="s">
        <v>46</v>
      </c>
      <c r="P22" s="17" t="s">
        <v>46</v>
      </c>
      <c r="Q22" s="17" t="s">
        <v>46</v>
      </c>
      <c r="R22" s="3" t="s">
        <v>45</v>
      </c>
      <c r="S22" s="17" t="s">
        <v>46</v>
      </c>
      <c r="T22" s="5" t="s">
        <v>52</v>
      </c>
      <c r="U22" s="17" t="s">
        <v>46</v>
      </c>
      <c r="V22" s="17" t="s">
        <v>46</v>
      </c>
      <c r="W22" s="3" t="s">
        <v>45</v>
      </c>
      <c r="X22" s="8"/>
      <c r="AB22" s="13"/>
      <c r="AC22" s="12" t="s">
        <v>83</v>
      </c>
      <c r="AD22" s="12">
        <f>40/(8*22-2+42)</f>
        <v>0.185185185185185</v>
      </c>
      <c r="AE22" s="13"/>
      <c r="AF22" s="13"/>
    </row>
    <row r="23" ht="90" spans="1:32">
      <c r="A23" s="38" t="s">
        <v>84</v>
      </c>
      <c r="B23" s="17" t="s">
        <v>47</v>
      </c>
      <c r="C23" s="17" t="s">
        <v>46</v>
      </c>
      <c r="D23" s="17" t="s">
        <v>46</v>
      </c>
      <c r="E23" s="17" t="s">
        <v>47</v>
      </c>
      <c r="F23" s="17" t="s">
        <v>46</v>
      </c>
      <c r="G23" s="17" t="s">
        <v>46</v>
      </c>
      <c r="H23" s="17" t="s">
        <v>47</v>
      </c>
      <c r="I23" s="3" t="s">
        <v>45</v>
      </c>
      <c r="J23" s="17" t="s">
        <v>46</v>
      </c>
      <c r="K23" s="17" t="s">
        <v>46</v>
      </c>
      <c r="L23" s="17" t="s">
        <v>46</v>
      </c>
      <c r="M23" s="17" t="s">
        <v>46</v>
      </c>
      <c r="N23" s="3" t="s">
        <v>45</v>
      </c>
      <c r="O23" s="17" t="s">
        <v>47</v>
      </c>
      <c r="P23" s="17" t="s">
        <v>46</v>
      </c>
      <c r="Q23" s="17" t="s">
        <v>47</v>
      </c>
      <c r="R23" s="17" t="s">
        <v>47</v>
      </c>
      <c r="S23" s="5" t="s">
        <v>52</v>
      </c>
      <c r="T23" s="3" t="s">
        <v>45</v>
      </c>
      <c r="U23" s="17" t="s">
        <v>46</v>
      </c>
      <c r="V23" s="17" t="s">
        <v>46</v>
      </c>
      <c r="W23" s="17" t="s">
        <v>46</v>
      </c>
      <c r="X23" s="8"/>
      <c r="AB23" s="13"/>
      <c r="AC23" s="12" t="s">
        <v>85</v>
      </c>
      <c r="AD23" s="12">
        <f>74/(15*22-23)</f>
        <v>0.241042345276873</v>
      </c>
      <c r="AE23" s="13"/>
      <c r="AF23" s="13"/>
    </row>
    <row r="24" ht="90" spans="1:32">
      <c r="A24" s="38" t="s">
        <v>86</v>
      </c>
      <c r="B24" s="3" t="s">
        <v>45</v>
      </c>
      <c r="C24" s="3" t="s">
        <v>45</v>
      </c>
      <c r="D24" s="17" t="s">
        <v>47</v>
      </c>
      <c r="E24" s="17" t="s">
        <v>46</v>
      </c>
      <c r="F24" s="17" t="s">
        <v>46</v>
      </c>
      <c r="G24" s="17" t="s">
        <v>47</v>
      </c>
      <c r="H24" s="3" t="s">
        <v>45</v>
      </c>
      <c r="I24" s="17" t="s">
        <v>47</v>
      </c>
      <c r="J24" s="3" t="s">
        <v>45</v>
      </c>
      <c r="K24" s="3" t="s">
        <v>45</v>
      </c>
      <c r="L24" s="3" t="s">
        <v>45</v>
      </c>
      <c r="M24" s="5" t="s">
        <v>52</v>
      </c>
      <c r="N24" s="17" t="s">
        <v>46</v>
      </c>
      <c r="O24" s="17" t="s">
        <v>47</v>
      </c>
      <c r="P24" s="17" t="s">
        <v>46</v>
      </c>
      <c r="Q24" s="3" t="s">
        <v>45</v>
      </c>
      <c r="R24" s="3" t="s">
        <v>45</v>
      </c>
      <c r="S24" s="17" t="s">
        <v>47</v>
      </c>
      <c r="T24" s="17" t="s">
        <v>46</v>
      </c>
      <c r="U24" s="17" t="s">
        <v>46</v>
      </c>
      <c r="V24" s="17" t="s">
        <v>46</v>
      </c>
      <c r="W24" s="3" t="s">
        <v>45</v>
      </c>
      <c r="X24" s="8"/>
      <c r="AB24" s="13"/>
      <c r="AC24" s="12" t="s">
        <v>87</v>
      </c>
      <c r="AD24" s="12">
        <f>122/612</f>
        <v>0.199346405228758</v>
      </c>
      <c r="AE24" s="13"/>
      <c r="AF24" s="13"/>
    </row>
    <row r="25" ht="90" spans="1:32">
      <c r="A25" s="38" t="s">
        <v>88</v>
      </c>
      <c r="B25" s="17" t="s">
        <v>46</v>
      </c>
      <c r="C25" s="17" t="s">
        <v>47</v>
      </c>
      <c r="D25" s="17" t="s">
        <v>47</v>
      </c>
      <c r="E25" s="3" t="s">
        <v>45</v>
      </c>
      <c r="F25" s="17" t="s">
        <v>47</v>
      </c>
      <c r="G25" s="3" t="s">
        <v>45</v>
      </c>
      <c r="H25" s="3" t="s">
        <v>45</v>
      </c>
      <c r="I25" s="3" t="s">
        <v>45</v>
      </c>
      <c r="J25" s="3" t="s">
        <v>45</v>
      </c>
      <c r="K25" s="17" t="s">
        <v>47</v>
      </c>
      <c r="L25" s="17" t="s">
        <v>47</v>
      </c>
      <c r="M25" s="5" t="s">
        <v>52</v>
      </c>
      <c r="N25" s="3" t="s">
        <v>45</v>
      </c>
      <c r="O25" s="17" t="s">
        <v>46</v>
      </c>
      <c r="P25" s="3" t="s">
        <v>45</v>
      </c>
      <c r="Q25" s="3" t="s">
        <v>45</v>
      </c>
      <c r="R25" s="3" t="s">
        <v>45</v>
      </c>
      <c r="S25" s="5" t="s">
        <v>52</v>
      </c>
      <c r="T25" s="5" t="s">
        <v>52</v>
      </c>
      <c r="U25" s="17" t="s">
        <v>46</v>
      </c>
      <c r="V25" s="17" t="s">
        <v>46</v>
      </c>
      <c r="W25" s="3" t="s">
        <v>45</v>
      </c>
      <c r="X25" s="8"/>
      <c r="AB25" s="13"/>
      <c r="AC25" s="13"/>
      <c r="AD25" s="13"/>
      <c r="AE25" s="13"/>
      <c r="AF25" s="13"/>
    </row>
    <row r="26" ht="90" spans="1:32">
      <c r="A26" s="38" t="s">
        <v>89</v>
      </c>
      <c r="B26" s="17" t="s">
        <v>46</v>
      </c>
      <c r="C26" s="5" t="s">
        <v>52</v>
      </c>
      <c r="D26" s="17" t="s">
        <v>46</v>
      </c>
      <c r="E26" s="17" t="s">
        <v>46</v>
      </c>
      <c r="F26" s="17" t="s">
        <v>46</v>
      </c>
      <c r="G26" s="3" t="s">
        <v>45</v>
      </c>
      <c r="H26" s="3" t="s">
        <v>45</v>
      </c>
      <c r="I26" s="17" t="s">
        <v>46</v>
      </c>
      <c r="J26" s="17" t="s">
        <v>46</v>
      </c>
      <c r="K26" s="17" t="s">
        <v>46</v>
      </c>
      <c r="L26" s="17" t="s">
        <v>46</v>
      </c>
      <c r="M26" s="5" t="s">
        <v>52</v>
      </c>
      <c r="N26" s="17" t="s">
        <v>47</v>
      </c>
      <c r="O26" s="17" t="s">
        <v>47</v>
      </c>
      <c r="P26" s="3" t="s">
        <v>45</v>
      </c>
      <c r="Q26" s="17" t="s">
        <v>46</v>
      </c>
      <c r="R26" s="17" t="s">
        <v>46</v>
      </c>
      <c r="S26" s="17" t="s">
        <v>46</v>
      </c>
      <c r="T26" s="3" t="s">
        <v>45</v>
      </c>
      <c r="U26" s="17" t="s">
        <v>46</v>
      </c>
      <c r="V26" s="17" t="s">
        <v>47</v>
      </c>
      <c r="W26" s="17" t="s">
        <v>46</v>
      </c>
      <c r="X26" s="8"/>
      <c r="AB26" s="13"/>
      <c r="AC26" s="13"/>
      <c r="AD26" s="12"/>
      <c r="AE26" s="13"/>
      <c r="AF26" s="13"/>
    </row>
    <row r="27" ht="41.4" spans="1:24">
      <c r="A27" s="38" t="s">
        <v>90</v>
      </c>
      <c r="B27" s="17" t="s">
        <v>46</v>
      </c>
      <c r="C27" s="17" t="s">
        <v>46</v>
      </c>
      <c r="D27" s="17" t="s">
        <v>46</v>
      </c>
      <c r="E27" s="17" t="s">
        <v>46</v>
      </c>
      <c r="F27" s="17" t="s">
        <v>46</v>
      </c>
      <c r="G27" s="17" t="s">
        <v>46</v>
      </c>
      <c r="H27" s="17" t="s">
        <v>46</v>
      </c>
      <c r="I27" s="17" t="s">
        <v>46</v>
      </c>
      <c r="J27" s="17" t="s">
        <v>46</v>
      </c>
      <c r="K27" s="17" t="s">
        <v>46</v>
      </c>
      <c r="L27" s="17" t="s">
        <v>46</v>
      </c>
      <c r="M27" s="17" t="s">
        <v>46</v>
      </c>
      <c r="N27" s="17" t="s">
        <v>46</v>
      </c>
      <c r="O27" s="17" t="s">
        <v>46</v>
      </c>
      <c r="P27" s="17" t="s">
        <v>46</v>
      </c>
      <c r="Q27" s="17" t="s">
        <v>46</v>
      </c>
      <c r="R27" s="17" t="s">
        <v>46</v>
      </c>
      <c r="S27" s="17" t="s">
        <v>46</v>
      </c>
      <c r="T27" s="17" t="s">
        <v>46</v>
      </c>
      <c r="U27" s="17" t="s">
        <v>46</v>
      </c>
      <c r="V27" s="17" t="s">
        <v>46</v>
      </c>
      <c r="W27" s="17" t="s">
        <v>46</v>
      </c>
      <c r="X27" s="8"/>
    </row>
    <row r="28" spans="2:23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4"/>
      <c r="O28" s="17"/>
      <c r="P28" s="40"/>
      <c r="Q28" s="17"/>
      <c r="R28" s="17"/>
      <c r="S28" s="17"/>
      <c r="T28" s="17"/>
      <c r="U28" s="17"/>
      <c r="V28" s="17"/>
      <c r="W28" s="17"/>
    </row>
    <row r="29" spans="2:23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2:23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3" ht="33" spans="25:26">
      <c r="Y33" s="30"/>
      <c r="Z33" s="42"/>
    </row>
    <row r="35" spans="2:23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2:23"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14"/>
      <c r="O36" s="39"/>
      <c r="P36" s="39"/>
      <c r="Q36" s="39"/>
      <c r="R36" s="39"/>
      <c r="S36" s="39"/>
      <c r="T36" s="39"/>
      <c r="U36" s="39"/>
      <c r="V36" s="39"/>
      <c r="W36" s="39"/>
    </row>
    <row r="37" ht="33" spans="25:26">
      <c r="Y37" s="30"/>
      <c r="Z37" s="4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95"/>
  <sheetViews>
    <sheetView zoomScale="10" zoomScaleNormal="10" workbookViewId="0">
      <selection activeCell="DN27" sqref="$A1:$XFD1048576"/>
    </sheetView>
  </sheetViews>
  <sheetFormatPr defaultColWidth="10" defaultRowHeight="14.4"/>
  <cols>
    <col min="1" max="1" width="19.6759259259259" style="14" customWidth="1"/>
    <col min="2" max="2" width="10.4444444444444" style="22"/>
    <col min="3" max="3" width="17.5740740740741" style="22" customWidth="1"/>
    <col min="4" max="4" width="18.9814814814815" style="22" customWidth="1"/>
    <col min="5" max="11" width="10.4444444444444" style="22"/>
    <col min="12" max="13" width="10" style="22"/>
    <col min="14" max="15" width="10.4444444444444" style="22"/>
    <col min="16" max="17" width="10" style="22"/>
    <col min="18" max="20" width="10.4444444444444" style="22"/>
    <col min="21" max="21" width="10" style="22"/>
    <col min="22" max="23" width="10.4444444444444" style="22"/>
    <col min="30" max="31" width="10" style="22"/>
    <col min="32" max="32" width="57.5555555555556" style="22" customWidth="1"/>
    <col min="33" max="33" width="87.5555555555556" style="22" customWidth="1"/>
    <col min="39" max="40" width="10" style="22"/>
    <col min="41" max="41" width="18.0925925925926" style="22" customWidth="1"/>
    <col min="42" max="16384" width="10" style="22"/>
  </cols>
  <sheetData>
    <row r="1" s="14" customFormat="1" ht="41.4" spans="1:41">
      <c r="A1" s="14" t="s">
        <v>9</v>
      </c>
      <c r="B1" s="14" t="s">
        <v>10</v>
      </c>
      <c r="C1" s="14" t="s">
        <v>11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12</v>
      </c>
      <c r="R1" s="14" t="s">
        <v>26</v>
      </c>
      <c r="S1" s="14" t="s">
        <v>27</v>
      </c>
      <c r="T1" s="14" t="s">
        <v>28</v>
      </c>
      <c r="U1" s="14" t="s">
        <v>29</v>
      </c>
      <c r="V1" s="14" t="s">
        <v>30</v>
      </c>
      <c r="W1" s="14" t="s">
        <v>31</v>
      </c>
      <c r="AA1" s="5" t="s">
        <v>9</v>
      </c>
      <c r="AB1" s="5" t="s">
        <v>32</v>
      </c>
      <c r="AC1" s="5" t="s">
        <v>33</v>
      </c>
      <c r="AD1" s="5" t="s">
        <v>34</v>
      </c>
      <c r="AE1" s="5" t="s">
        <v>35</v>
      </c>
      <c r="AF1" s="5" t="s">
        <v>36</v>
      </c>
      <c r="AG1" s="5" t="s">
        <v>37</v>
      </c>
      <c r="AH1" s="5" t="s">
        <v>38</v>
      </c>
      <c r="AI1" s="5" t="s">
        <v>39</v>
      </c>
      <c r="AJ1" s="5" t="s">
        <v>40</v>
      </c>
      <c r="AK1" s="5" t="s">
        <v>41</v>
      </c>
      <c r="AL1" s="5" t="s">
        <v>42</v>
      </c>
      <c r="AM1" s="5" t="s">
        <v>43</v>
      </c>
      <c r="AN1"/>
      <c r="AO1"/>
    </row>
    <row r="2" s="22" customFormat="1" ht="96.6" spans="1:41">
      <c r="A2" s="14" t="s">
        <v>44</v>
      </c>
      <c r="B2" s="31" t="s">
        <v>45</v>
      </c>
      <c r="C2" s="31" t="s">
        <v>45</v>
      </c>
      <c r="D2" s="31" t="s">
        <v>45</v>
      </c>
      <c r="E2" s="31" t="s">
        <v>45</v>
      </c>
      <c r="F2" s="17" t="s">
        <v>47</v>
      </c>
      <c r="G2" s="31" t="s">
        <v>45</v>
      </c>
      <c r="H2" s="31" t="s">
        <v>45</v>
      </c>
      <c r="I2" s="31" t="s">
        <v>45</v>
      </c>
      <c r="J2" s="31" t="s">
        <v>45</v>
      </c>
      <c r="K2" s="31" t="s">
        <v>45</v>
      </c>
      <c r="L2" s="17" t="s">
        <v>47</v>
      </c>
      <c r="M2" s="17" t="s">
        <v>47</v>
      </c>
      <c r="N2" s="17" t="s">
        <v>47</v>
      </c>
      <c r="O2" s="31" t="s">
        <v>45</v>
      </c>
      <c r="P2" s="17" t="s">
        <v>47</v>
      </c>
      <c r="Q2" s="17" t="s">
        <v>47</v>
      </c>
      <c r="R2" s="5" t="s">
        <v>60</v>
      </c>
      <c r="S2" s="31" t="s">
        <v>45</v>
      </c>
      <c r="T2" s="17" t="s">
        <v>46</v>
      </c>
      <c r="U2" s="17" t="s">
        <v>46</v>
      </c>
      <c r="V2" s="17" t="s">
        <v>46</v>
      </c>
      <c r="W2" s="31" t="s">
        <v>45</v>
      </c>
      <c r="AA2" s="5" t="s">
        <v>49</v>
      </c>
      <c r="AB2" s="5" t="s">
        <v>50</v>
      </c>
      <c r="AC2" s="5" t="s">
        <v>65</v>
      </c>
      <c r="AD2" s="5" t="s">
        <v>50</v>
      </c>
      <c r="AE2" s="5" t="s">
        <v>50</v>
      </c>
      <c r="AF2" s="5" t="s">
        <v>46</v>
      </c>
      <c r="AG2" s="3" t="s">
        <v>45</v>
      </c>
      <c r="AH2" s="5" t="s">
        <v>51</v>
      </c>
      <c r="AI2" s="5" t="s">
        <v>60</v>
      </c>
      <c r="AJ2" s="3" t="s">
        <v>45</v>
      </c>
      <c r="AK2" s="5" t="s">
        <v>50</v>
      </c>
      <c r="AL2" s="5" t="s">
        <v>52</v>
      </c>
      <c r="AM2" s="3" t="s">
        <v>45</v>
      </c>
      <c r="AN2" s="37">
        <f>COUNTIF(AB2:AM2,AM3)/(12-COUNTIF(AB2:AM2,AL2))</f>
        <v>0.272727272727273</v>
      </c>
      <c r="AO2"/>
    </row>
    <row r="3" s="22" customFormat="1" ht="96.6" spans="1:41">
      <c r="A3" s="14" t="s">
        <v>53</v>
      </c>
      <c r="B3" s="31" t="s">
        <v>45</v>
      </c>
      <c r="C3" s="31" t="s">
        <v>45</v>
      </c>
      <c r="D3" s="17" t="s">
        <v>47</v>
      </c>
      <c r="E3" s="31" t="s">
        <v>45</v>
      </c>
      <c r="F3" s="31" t="s">
        <v>45</v>
      </c>
      <c r="G3" s="31" t="s">
        <v>45</v>
      </c>
      <c r="H3" s="31" t="s">
        <v>45</v>
      </c>
      <c r="I3" s="31" t="s">
        <v>45</v>
      </c>
      <c r="J3" s="17" t="s">
        <v>46</v>
      </c>
      <c r="K3" s="17" t="s">
        <v>46</v>
      </c>
      <c r="L3" s="17" t="s">
        <v>47</v>
      </c>
      <c r="M3" s="17" t="s">
        <v>47</v>
      </c>
      <c r="N3" s="31" t="s">
        <v>45</v>
      </c>
      <c r="O3" s="31" t="s">
        <v>45</v>
      </c>
      <c r="P3" s="17" t="s">
        <v>47</v>
      </c>
      <c r="Q3" s="17" t="s">
        <v>47</v>
      </c>
      <c r="R3" s="17" t="s">
        <v>47</v>
      </c>
      <c r="S3" s="17" t="s">
        <v>46</v>
      </c>
      <c r="T3" s="5" t="s">
        <v>60</v>
      </c>
      <c r="U3" s="17" t="s">
        <v>46</v>
      </c>
      <c r="V3" s="17" t="s">
        <v>46</v>
      </c>
      <c r="W3" s="31" t="s">
        <v>45</v>
      </c>
      <c r="AA3" s="5" t="s">
        <v>54</v>
      </c>
      <c r="AB3" s="5" t="s">
        <v>52</v>
      </c>
      <c r="AC3" s="5" t="s">
        <v>65</v>
      </c>
      <c r="AD3" s="5" t="s">
        <v>50</v>
      </c>
      <c r="AE3" s="5" t="s">
        <v>50</v>
      </c>
      <c r="AF3" s="5" t="s">
        <v>46</v>
      </c>
      <c r="AG3" s="5" t="s">
        <v>46</v>
      </c>
      <c r="AH3" s="5" t="s">
        <v>51</v>
      </c>
      <c r="AI3" s="5" t="s">
        <v>60</v>
      </c>
      <c r="AJ3" s="5" t="s">
        <v>46</v>
      </c>
      <c r="AK3" s="5" t="s">
        <v>50</v>
      </c>
      <c r="AL3" s="5" t="s">
        <v>52</v>
      </c>
      <c r="AM3" s="3" t="s">
        <v>45</v>
      </c>
      <c r="AN3" s="37">
        <f>COUNTIF(AB3:AM3,AM3)/(12-COUNTIF(AB3:AM3,AL2))</f>
        <v>0.1</v>
      </c>
      <c r="AO3"/>
    </row>
    <row r="4" s="22" customFormat="1" ht="96.6" spans="1:41">
      <c r="A4" s="14" t="s">
        <v>55</v>
      </c>
      <c r="B4" s="17" t="s">
        <v>48</v>
      </c>
      <c r="C4" s="17" t="s">
        <v>48</v>
      </c>
      <c r="D4" s="17" t="s">
        <v>47</v>
      </c>
      <c r="E4" s="17" t="s">
        <v>48</v>
      </c>
      <c r="F4" s="31" t="s">
        <v>45</v>
      </c>
      <c r="G4" s="31" t="s">
        <v>45</v>
      </c>
      <c r="H4" s="17" t="s">
        <v>48</v>
      </c>
      <c r="I4" s="17" t="s">
        <v>48</v>
      </c>
      <c r="J4" s="31" t="s">
        <v>45</v>
      </c>
      <c r="K4" s="17" t="s">
        <v>46</v>
      </c>
      <c r="L4" s="17" t="s">
        <v>48</v>
      </c>
      <c r="M4" s="17" t="s">
        <v>47</v>
      </c>
      <c r="N4" s="31" t="s">
        <v>45</v>
      </c>
      <c r="O4" s="17" t="s">
        <v>48</v>
      </c>
      <c r="P4" s="17" t="s">
        <v>47</v>
      </c>
      <c r="Q4" s="17" t="s">
        <v>48</v>
      </c>
      <c r="R4" s="5" t="s">
        <v>60</v>
      </c>
      <c r="S4" s="17" t="s">
        <v>48</v>
      </c>
      <c r="T4" s="17" t="s">
        <v>48</v>
      </c>
      <c r="U4" s="17" t="s">
        <v>46</v>
      </c>
      <c r="V4" s="17" t="s">
        <v>46</v>
      </c>
      <c r="W4" s="17" t="s">
        <v>46</v>
      </c>
      <c r="AA4" s="5" t="s">
        <v>57</v>
      </c>
      <c r="AB4" s="5" t="s">
        <v>50</v>
      </c>
      <c r="AC4" s="3" t="s">
        <v>45</v>
      </c>
      <c r="AD4" s="5" t="s">
        <v>50</v>
      </c>
      <c r="AE4" s="5" t="s">
        <v>50</v>
      </c>
      <c r="AF4" s="5" t="s">
        <v>46</v>
      </c>
      <c r="AG4" s="3" t="s">
        <v>45</v>
      </c>
      <c r="AH4" s="3" t="s">
        <v>45</v>
      </c>
      <c r="AI4" s="5" t="s">
        <v>60</v>
      </c>
      <c r="AJ4" s="5" t="s">
        <v>46</v>
      </c>
      <c r="AK4" s="5" t="s">
        <v>50</v>
      </c>
      <c r="AL4" s="5" t="s">
        <v>52</v>
      </c>
      <c r="AM4" s="3" t="s">
        <v>45</v>
      </c>
      <c r="AN4" s="37">
        <f>COUNTIF(AB4:AM4,AM3)/(12-COUNTIF(AB4:AM4,AL2))</f>
        <v>0.363636363636364</v>
      </c>
      <c r="AO4"/>
    </row>
    <row r="5" s="22" customFormat="1" ht="69" spans="1:41">
      <c r="A5" s="14" t="s">
        <v>58</v>
      </c>
      <c r="B5" s="17" t="s">
        <v>48</v>
      </c>
      <c r="C5" s="17" t="s">
        <v>47</v>
      </c>
      <c r="D5" s="17" t="s">
        <v>47</v>
      </c>
      <c r="E5" s="31" t="s">
        <v>45</v>
      </c>
      <c r="F5" s="17" t="s">
        <v>47</v>
      </c>
      <c r="G5" s="31" t="s">
        <v>45</v>
      </c>
      <c r="H5" s="31" t="s">
        <v>45</v>
      </c>
      <c r="I5" s="17" t="s">
        <v>46</v>
      </c>
      <c r="J5" s="17" t="s">
        <v>46</v>
      </c>
      <c r="K5" s="17" t="s">
        <v>46</v>
      </c>
      <c r="L5" s="17" t="s">
        <v>47</v>
      </c>
      <c r="M5" s="17" t="s">
        <v>47</v>
      </c>
      <c r="N5" s="31" t="s">
        <v>45</v>
      </c>
      <c r="O5" s="31" t="s">
        <v>45</v>
      </c>
      <c r="P5" s="17" t="s">
        <v>47</v>
      </c>
      <c r="Q5" s="17" t="s">
        <v>47</v>
      </c>
      <c r="R5" s="5" t="s">
        <v>60</v>
      </c>
      <c r="S5" s="5" t="s">
        <v>91</v>
      </c>
      <c r="T5" s="31" t="s">
        <v>45</v>
      </c>
      <c r="U5" s="17" t="s">
        <v>46</v>
      </c>
      <c r="V5" s="17" t="s">
        <v>47</v>
      </c>
      <c r="W5" s="17" t="s">
        <v>46</v>
      </c>
      <c r="AA5" s="5" t="s">
        <v>59</v>
      </c>
      <c r="AB5" s="5" t="s">
        <v>46</v>
      </c>
      <c r="AC5" s="5" t="s">
        <v>46</v>
      </c>
      <c r="AD5" s="5" t="s">
        <v>46</v>
      </c>
      <c r="AE5" s="5" t="s">
        <v>46</v>
      </c>
      <c r="AF5" s="5" t="s">
        <v>46</v>
      </c>
      <c r="AG5" s="5" t="s">
        <v>46</v>
      </c>
      <c r="AH5" s="5" t="s">
        <v>46</v>
      </c>
      <c r="AI5" s="5" t="s">
        <v>46</v>
      </c>
      <c r="AJ5" s="5" t="s">
        <v>46</v>
      </c>
      <c r="AK5" s="5" t="s">
        <v>46</v>
      </c>
      <c r="AL5" s="5" t="s">
        <v>52</v>
      </c>
      <c r="AM5" s="5" t="s">
        <v>46</v>
      </c>
      <c r="AN5" s="37">
        <f>COUNTIF(AB5:AM5,AM3)/(12-COUNTIF(AB5:AM5,AL2))</f>
        <v>0</v>
      </c>
      <c r="AO5"/>
    </row>
    <row r="6" s="22" customFormat="1" ht="96.6" spans="1:41">
      <c r="A6" s="14" t="s">
        <v>61</v>
      </c>
      <c r="B6" s="31" t="s">
        <v>45</v>
      </c>
      <c r="C6" s="17" t="s">
        <v>47</v>
      </c>
      <c r="D6" s="17" t="s">
        <v>47</v>
      </c>
      <c r="E6" s="31" t="s">
        <v>45</v>
      </c>
      <c r="F6" s="31" t="s">
        <v>45</v>
      </c>
      <c r="G6" s="31" t="s">
        <v>45</v>
      </c>
      <c r="H6" s="31" t="s">
        <v>45</v>
      </c>
      <c r="I6" s="17" t="s">
        <v>46</v>
      </c>
      <c r="J6" s="17" t="s">
        <v>46</v>
      </c>
      <c r="K6" s="31" t="s">
        <v>45</v>
      </c>
      <c r="L6" s="17" t="s">
        <v>47</v>
      </c>
      <c r="M6" s="17" t="s">
        <v>47</v>
      </c>
      <c r="N6" s="17" t="s">
        <v>47</v>
      </c>
      <c r="O6" s="17" t="s">
        <v>47</v>
      </c>
      <c r="P6" s="17" t="s">
        <v>47</v>
      </c>
      <c r="Q6" s="17" t="s">
        <v>47</v>
      </c>
      <c r="R6" s="31" t="s">
        <v>45</v>
      </c>
      <c r="S6" s="17" t="s">
        <v>47</v>
      </c>
      <c r="T6" s="17" t="s">
        <v>48</v>
      </c>
      <c r="U6" s="17" t="s">
        <v>46</v>
      </c>
      <c r="V6" s="17" t="s">
        <v>46</v>
      </c>
      <c r="W6" s="5" t="s">
        <v>81</v>
      </c>
      <c r="AA6" s="5" t="s">
        <v>62</v>
      </c>
      <c r="AB6" s="5" t="s">
        <v>60</v>
      </c>
      <c r="AC6" s="5" t="s">
        <v>65</v>
      </c>
      <c r="AD6" s="3" t="s">
        <v>45</v>
      </c>
      <c r="AE6" s="5" t="s">
        <v>50</v>
      </c>
      <c r="AF6" s="5" t="s">
        <v>46</v>
      </c>
      <c r="AG6" s="5" t="s">
        <v>46</v>
      </c>
      <c r="AH6" s="5" t="s">
        <v>51</v>
      </c>
      <c r="AI6" s="5" t="s">
        <v>60</v>
      </c>
      <c r="AJ6" s="5" t="s">
        <v>46</v>
      </c>
      <c r="AK6" s="5" t="s">
        <v>46</v>
      </c>
      <c r="AL6" s="5" t="s">
        <v>52</v>
      </c>
      <c r="AM6" s="3" t="s">
        <v>45</v>
      </c>
      <c r="AN6" s="37">
        <f>COUNTIF(AB6:AM6,AM3)/(12-COUNTIF(AB6:AM6,AL2))</f>
        <v>0.181818181818182</v>
      </c>
      <c r="AO6"/>
    </row>
    <row r="7" s="22" customFormat="1" ht="96.6" spans="1:41">
      <c r="A7" s="14" t="s">
        <v>63</v>
      </c>
      <c r="B7" s="17" t="s">
        <v>48</v>
      </c>
      <c r="C7" s="17" t="s">
        <v>47</v>
      </c>
      <c r="D7" s="17" t="s">
        <v>47</v>
      </c>
      <c r="E7" s="17" t="s">
        <v>46</v>
      </c>
      <c r="F7" s="17" t="s">
        <v>47</v>
      </c>
      <c r="G7" s="31" t="s">
        <v>45</v>
      </c>
      <c r="H7" s="31" t="s">
        <v>45</v>
      </c>
      <c r="I7" s="17" t="s">
        <v>46</v>
      </c>
      <c r="J7" s="17" t="s">
        <v>46</v>
      </c>
      <c r="K7" s="17" t="s">
        <v>46</v>
      </c>
      <c r="L7" s="17" t="s">
        <v>47</v>
      </c>
      <c r="M7" s="17" t="s">
        <v>47</v>
      </c>
      <c r="N7" s="17" t="s">
        <v>47</v>
      </c>
      <c r="O7" s="31" t="s">
        <v>45</v>
      </c>
      <c r="P7" s="17" t="s">
        <v>47</v>
      </c>
      <c r="Q7" s="17" t="s">
        <v>47</v>
      </c>
      <c r="R7" s="5" t="s">
        <v>60</v>
      </c>
      <c r="S7" s="17" t="s">
        <v>47</v>
      </c>
      <c r="T7" s="5" t="s">
        <v>52</v>
      </c>
      <c r="U7" s="17" t="s">
        <v>46</v>
      </c>
      <c r="V7" s="17" t="s">
        <v>46</v>
      </c>
      <c r="W7" s="31" t="s">
        <v>45</v>
      </c>
      <c r="AA7" s="5" t="s">
        <v>64</v>
      </c>
      <c r="AB7" s="5" t="s">
        <v>60</v>
      </c>
      <c r="AC7" s="5" t="s">
        <v>65</v>
      </c>
      <c r="AD7" s="5" t="s">
        <v>50</v>
      </c>
      <c r="AE7" s="5" t="s">
        <v>50</v>
      </c>
      <c r="AF7" s="5" t="s">
        <v>46</v>
      </c>
      <c r="AG7" s="5" t="s">
        <v>46</v>
      </c>
      <c r="AH7" s="3" t="s">
        <v>45</v>
      </c>
      <c r="AI7" s="5" t="s">
        <v>60</v>
      </c>
      <c r="AJ7" s="5" t="s">
        <v>46</v>
      </c>
      <c r="AK7" s="5" t="s">
        <v>50</v>
      </c>
      <c r="AL7" s="5" t="s">
        <v>60</v>
      </c>
      <c r="AM7" s="3" t="s">
        <v>45</v>
      </c>
      <c r="AN7" s="37">
        <f>COUNTIF(AB7:AM7,AM3)/(12-COUNTIF(AB7:AM7,AL2))</f>
        <v>0.166666666666667</v>
      </c>
      <c r="AO7"/>
    </row>
    <row r="8" s="22" customFormat="1" ht="96.6" spans="1:41">
      <c r="A8" s="14" t="s">
        <v>66</v>
      </c>
      <c r="B8" s="17" t="s">
        <v>47</v>
      </c>
      <c r="C8" s="31" t="s">
        <v>45</v>
      </c>
      <c r="D8" s="17" t="s">
        <v>47</v>
      </c>
      <c r="E8" s="31" t="s">
        <v>45</v>
      </c>
      <c r="F8" s="31" t="s">
        <v>45</v>
      </c>
      <c r="G8" s="5" t="s">
        <v>56</v>
      </c>
      <c r="H8" s="31" t="s">
        <v>45</v>
      </c>
      <c r="I8" s="31" t="s">
        <v>45</v>
      </c>
      <c r="J8" s="17" t="s">
        <v>46</v>
      </c>
      <c r="K8" s="5" t="s">
        <v>56</v>
      </c>
      <c r="L8" s="17" t="s">
        <v>47</v>
      </c>
      <c r="M8" s="17" t="s">
        <v>47</v>
      </c>
      <c r="N8" s="31" t="s">
        <v>45</v>
      </c>
      <c r="O8" s="5" t="s">
        <v>56</v>
      </c>
      <c r="P8" s="17" t="s">
        <v>47</v>
      </c>
      <c r="Q8" s="17" t="s">
        <v>47</v>
      </c>
      <c r="R8" s="17" t="s">
        <v>46</v>
      </c>
      <c r="S8" s="17" t="s">
        <v>47</v>
      </c>
      <c r="T8" s="17" t="s">
        <v>47</v>
      </c>
      <c r="U8" s="17" t="s">
        <v>46</v>
      </c>
      <c r="V8" s="17" t="s">
        <v>46</v>
      </c>
      <c r="W8" s="17" t="s">
        <v>46</v>
      </c>
      <c r="AA8" s="5" t="s">
        <v>67</v>
      </c>
      <c r="AB8" s="5" t="s">
        <v>50</v>
      </c>
      <c r="AC8" s="5" t="s">
        <v>65</v>
      </c>
      <c r="AD8" s="5" t="s">
        <v>50</v>
      </c>
      <c r="AE8" s="5" t="s">
        <v>50</v>
      </c>
      <c r="AF8" s="5" t="s">
        <v>46</v>
      </c>
      <c r="AG8" s="5" t="s">
        <v>46</v>
      </c>
      <c r="AH8" s="5" t="s">
        <v>51</v>
      </c>
      <c r="AI8" s="5" t="s">
        <v>60</v>
      </c>
      <c r="AJ8" s="5" t="s">
        <v>46</v>
      </c>
      <c r="AK8" s="5" t="s">
        <v>50</v>
      </c>
      <c r="AL8" s="5" t="s">
        <v>50</v>
      </c>
      <c r="AM8" s="3" t="s">
        <v>45</v>
      </c>
      <c r="AN8" s="37">
        <f>COUNTIF(AB8:AM8,AM3)/(12-COUNTIF(AB8:AM8,AL2))</f>
        <v>0.0833333333333333</v>
      </c>
      <c r="AO8"/>
    </row>
    <row r="9" s="22" customFormat="1" ht="96.6" spans="1:41">
      <c r="A9" s="14" t="s">
        <v>68</v>
      </c>
      <c r="B9" s="17" t="s">
        <v>46</v>
      </c>
      <c r="C9" s="17" t="s">
        <v>47</v>
      </c>
      <c r="D9" s="17" t="s">
        <v>47</v>
      </c>
      <c r="E9" s="17" t="s">
        <v>47</v>
      </c>
      <c r="F9" s="17" t="s">
        <v>47</v>
      </c>
      <c r="G9" s="31" t="s">
        <v>45</v>
      </c>
      <c r="H9" s="31" t="s">
        <v>45</v>
      </c>
      <c r="I9" s="17" t="s">
        <v>46</v>
      </c>
      <c r="J9" s="31" t="s">
        <v>45</v>
      </c>
      <c r="K9" s="17" t="s">
        <v>47</v>
      </c>
      <c r="L9" s="17" t="s">
        <v>47</v>
      </c>
      <c r="M9" s="17" t="s">
        <v>47</v>
      </c>
      <c r="N9" s="17" t="s">
        <v>46</v>
      </c>
      <c r="O9" s="17" t="s">
        <v>47</v>
      </c>
      <c r="P9" s="17" t="s">
        <v>47</v>
      </c>
      <c r="Q9" s="17" t="s">
        <v>47</v>
      </c>
      <c r="R9" s="31" t="s">
        <v>45</v>
      </c>
      <c r="S9" s="31" t="s">
        <v>45</v>
      </c>
      <c r="T9" s="5" t="s">
        <v>52</v>
      </c>
      <c r="U9" s="17" t="s">
        <v>46</v>
      </c>
      <c r="V9" s="31" t="s">
        <v>45</v>
      </c>
      <c r="W9" s="17" t="s">
        <v>47</v>
      </c>
      <c r="AA9" s="5" t="s">
        <v>69</v>
      </c>
      <c r="AB9" s="5" t="s">
        <v>50</v>
      </c>
      <c r="AC9" s="5" t="s">
        <v>65</v>
      </c>
      <c r="AD9" s="5" t="s">
        <v>50</v>
      </c>
      <c r="AE9" s="5" t="s">
        <v>50</v>
      </c>
      <c r="AF9" s="5" t="s">
        <v>46</v>
      </c>
      <c r="AG9" s="5" t="s">
        <v>46</v>
      </c>
      <c r="AH9" s="5" t="s">
        <v>51</v>
      </c>
      <c r="AI9" s="5" t="s">
        <v>60</v>
      </c>
      <c r="AJ9" s="5" t="s">
        <v>46</v>
      </c>
      <c r="AK9" s="5" t="s">
        <v>50</v>
      </c>
      <c r="AL9" s="5" t="s">
        <v>50</v>
      </c>
      <c r="AM9" s="3" t="s">
        <v>45</v>
      </c>
      <c r="AN9" s="37">
        <f>COUNTIF(AB9:AM9,AM3)/(12-COUNTIF(AB9:AM9,AL2))</f>
        <v>0.0833333333333333</v>
      </c>
      <c r="AO9"/>
    </row>
    <row r="10" s="22" customFormat="1" ht="69" spans="1:41">
      <c r="A10" s="14" t="s">
        <v>70</v>
      </c>
      <c r="B10" s="17" t="s">
        <v>48</v>
      </c>
      <c r="C10" s="17" t="s">
        <v>47</v>
      </c>
      <c r="D10" s="17" t="s">
        <v>47</v>
      </c>
      <c r="E10" s="31" t="s">
        <v>45</v>
      </c>
      <c r="F10" s="31" t="s">
        <v>45</v>
      </c>
      <c r="G10" s="17" t="s">
        <v>47</v>
      </c>
      <c r="H10" s="31" t="s">
        <v>45</v>
      </c>
      <c r="I10" s="5" t="s">
        <v>65</v>
      </c>
      <c r="J10" s="17" t="s">
        <v>46</v>
      </c>
      <c r="K10" s="17" t="s">
        <v>47</v>
      </c>
      <c r="L10" s="5" t="s">
        <v>52</v>
      </c>
      <c r="M10" s="17" t="s">
        <v>47</v>
      </c>
      <c r="N10" s="17" t="s">
        <v>47</v>
      </c>
      <c r="O10" s="31" t="s">
        <v>45</v>
      </c>
      <c r="P10" s="17" t="s">
        <v>47</v>
      </c>
      <c r="Q10" s="17" t="s">
        <v>47</v>
      </c>
      <c r="R10" s="31" t="s">
        <v>45</v>
      </c>
      <c r="S10" s="17" t="s">
        <v>48</v>
      </c>
      <c r="T10" s="5" t="s">
        <v>65</v>
      </c>
      <c r="U10" s="17" t="s">
        <v>46</v>
      </c>
      <c r="V10" s="31" t="s">
        <v>45</v>
      </c>
      <c r="W10" s="31" t="s">
        <v>45</v>
      </c>
      <c r="AA10"/>
      <c r="AB10" s="34">
        <f>COUNTIF(AB2:AB9,AM9)/(8-COUNTIF(AB2:AB9,AL2))</f>
        <v>0</v>
      </c>
      <c r="AC10" s="34">
        <f>COUNTIF(AC2:AC9,AM9)/(8-COUNTIF(AC2:AC9,AL2))</f>
        <v>0.125</v>
      </c>
      <c r="AD10" s="34">
        <f>COUNTIF(AD2:AD9,AM9)/(8-COUNTIF(AD2:AD9,AL2))</f>
        <v>0.125</v>
      </c>
      <c r="AE10" s="34">
        <f>COUNTIF(AE2:AE9,AM9)/(8-COUNTIF(AE2:AE9,AL2))</f>
        <v>0</v>
      </c>
      <c r="AF10" s="34">
        <f>COUNTIF(AF2:AF9,AM9)/(8-COUNTIF(AF2:AF9,AL2))</f>
        <v>0</v>
      </c>
      <c r="AG10" s="34">
        <f>COUNTIF(AG2:AG9,AM9)/(8-COUNTIF(AG2:AG9,AL2))</f>
        <v>0.25</v>
      </c>
      <c r="AH10" s="34">
        <f>COUNTIF(AH2:AH9,AM9)/(8-COUNTIF(AH2:AH9,AL2))</f>
        <v>0.25</v>
      </c>
      <c r="AI10" s="34">
        <f>COUNTIF(AI2:AI9,AM9)/(8-COUNTIF(AI2:AI9,AL2))</f>
        <v>0</v>
      </c>
      <c r="AJ10" s="34">
        <f>COUNTIF(AJ2:AJ9,AM9)/(8-COUNTIF(AJ2:AJ9,AL2))</f>
        <v>0.125</v>
      </c>
      <c r="AK10" s="34">
        <f>COUNTIF(AK2:AK9,AM9)/(8-COUNTIF(AK2:AK9,AL2))</f>
        <v>0</v>
      </c>
      <c r="AL10" s="34">
        <f>COUNTIF(AL2:AL9,AM9)/(8-COUNTIF(AL2:AL9,AL2))</f>
        <v>0</v>
      </c>
      <c r="AM10" s="34">
        <f>COUNTIF(AM2:AM9,AM9)/(8-COUNTIF(AM2:AM9,AL2))</f>
        <v>0.875</v>
      </c>
      <c r="AN10"/>
      <c r="AO10"/>
    </row>
    <row r="11" s="22" customFormat="1" ht="69" spans="1:41">
      <c r="A11" s="14" t="s">
        <v>71</v>
      </c>
      <c r="B11" s="17" t="s">
        <v>48</v>
      </c>
      <c r="C11" s="17" t="s">
        <v>47</v>
      </c>
      <c r="D11" s="5" t="s">
        <v>52</v>
      </c>
      <c r="E11" s="31" t="s">
        <v>45</v>
      </c>
      <c r="F11" s="31" t="s">
        <v>45</v>
      </c>
      <c r="G11" s="31" t="s">
        <v>45</v>
      </c>
      <c r="H11" s="31" t="s">
        <v>45</v>
      </c>
      <c r="I11" s="31" t="s">
        <v>45</v>
      </c>
      <c r="J11" s="17" t="s">
        <v>46</v>
      </c>
      <c r="K11" s="31" t="s">
        <v>45</v>
      </c>
      <c r="L11" s="5" t="s">
        <v>52</v>
      </c>
      <c r="M11" s="17" t="s">
        <v>47</v>
      </c>
      <c r="N11" s="31" t="s">
        <v>45</v>
      </c>
      <c r="O11" s="31" t="s">
        <v>45</v>
      </c>
      <c r="P11" s="17" t="s">
        <v>47</v>
      </c>
      <c r="Q11" s="17" t="s">
        <v>47</v>
      </c>
      <c r="R11" s="31" t="s">
        <v>45</v>
      </c>
      <c r="S11" s="17" t="s">
        <v>47</v>
      </c>
      <c r="T11" s="31" t="s">
        <v>45</v>
      </c>
      <c r="U11" s="17" t="s">
        <v>46</v>
      </c>
      <c r="V11" s="31" t="s">
        <v>45</v>
      </c>
      <c r="W11" s="31" t="s">
        <v>45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="22" customFormat="1" ht="69" spans="1:41">
      <c r="A12" s="14" t="s">
        <v>72</v>
      </c>
      <c r="B12" s="17" t="s">
        <v>47</v>
      </c>
      <c r="C12" s="31" t="s">
        <v>45</v>
      </c>
      <c r="D12" s="17" t="s">
        <v>47</v>
      </c>
      <c r="E12" s="31" t="s">
        <v>45</v>
      </c>
      <c r="F12" s="17" t="s">
        <v>47</v>
      </c>
      <c r="G12" s="17" t="s">
        <v>47</v>
      </c>
      <c r="H12" s="31" t="s">
        <v>45</v>
      </c>
      <c r="I12" s="17" t="s">
        <v>46</v>
      </c>
      <c r="J12" s="17" t="s">
        <v>46</v>
      </c>
      <c r="K12" s="17" t="s">
        <v>47</v>
      </c>
      <c r="L12" s="5" t="s">
        <v>52</v>
      </c>
      <c r="M12" s="17" t="s">
        <v>47</v>
      </c>
      <c r="N12" s="17" t="s">
        <v>47</v>
      </c>
      <c r="O12" s="17" t="s">
        <v>47</v>
      </c>
      <c r="P12" s="17" t="s">
        <v>47</v>
      </c>
      <c r="Q12" s="17" t="s">
        <v>47</v>
      </c>
      <c r="R12" s="31" t="s">
        <v>45</v>
      </c>
      <c r="S12" s="17" t="s">
        <v>46</v>
      </c>
      <c r="T12" s="17" t="s">
        <v>48</v>
      </c>
      <c r="U12" s="17" t="s">
        <v>46</v>
      </c>
      <c r="V12" s="31" t="s">
        <v>45</v>
      </c>
      <c r="W12" s="31" t="s">
        <v>45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23"/>
      <c r="AO12" s="24"/>
    </row>
    <row r="13" s="22" customFormat="1" ht="69" spans="1:23">
      <c r="A13" s="14" t="s">
        <v>73</v>
      </c>
      <c r="B13" s="17" t="s">
        <v>48</v>
      </c>
      <c r="C13" s="31" t="s">
        <v>45</v>
      </c>
      <c r="D13" s="5" t="s">
        <v>52</v>
      </c>
      <c r="E13" s="31" t="s">
        <v>45</v>
      </c>
      <c r="F13" s="31" t="s">
        <v>45</v>
      </c>
      <c r="G13" s="31" t="s">
        <v>45</v>
      </c>
      <c r="H13" s="31" t="s">
        <v>45</v>
      </c>
      <c r="I13" s="31" t="s">
        <v>45</v>
      </c>
      <c r="J13" s="17" t="s">
        <v>46</v>
      </c>
      <c r="K13" s="31" t="s">
        <v>45</v>
      </c>
      <c r="L13" s="17" t="s">
        <v>47</v>
      </c>
      <c r="M13" s="17" t="s">
        <v>47</v>
      </c>
      <c r="N13" s="31" t="s">
        <v>45</v>
      </c>
      <c r="O13" s="17" t="s">
        <v>47</v>
      </c>
      <c r="P13" s="17" t="s">
        <v>47</v>
      </c>
      <c r="Q13" s="17" t="s">
        <v>47</v>
      </c>
      <c r="R13" s="31" t="s">
        <v>45</v>
      </c>
      <c r="S13" s="17" t="s">
        <v>47</v>
      </c>
      <c r="T13" s="31" t="s">
        <v>45</v>
      </c>
      <c r="U13" s="17" t="s">
        <v>46</v>
      </c>
      <c r="V13" s="31" t="s">
        <v>45</v>
      </c>
      <c r="W13" s="31" t="s">
        <v>45</v>
      </c>
    </row>
    <row r="14" s="22" customFormat="1" ht="69" spans="1:23">
      <c r="A14" s="14" t="s">
        <v>74</v>
      </c>
      <c r="B14" s="17" t="s">
        <v>48</v>
      </c>
      <c r="C14" s="5" t="s">
        <v>52</v>
      </c>
      <c r="D14" s="17" t="s">
        <v>47</v>
      </c>
      <c r="E14" s="31" t="s">
        <v>45</v>
      </c>
      <c r="F14" s="31" t="s">
        <v>45</v>
      </c>
      <c r="G14" s="31" t="s">
        <v>45</v>
      </c>
      <c r="H14" s="31" t="s">
        <v>45</v>
      </c>
      <c r="I14" s="31" t="s">
        <v>45</v>
      </c>
      <c r="J14" s="17" t="s">
        <v>46</v>
      </c>
      <c r="K14" s="31" t="s">
        <v>45</v>
      </c>
      <c r="L14" s="5" t="s">
        <v>52</v>
      </c>
      <c r="M14" s="17" t="s">
        <v>47</v>
      </c>
      <c r="N14" s="17" t="s">
        <v>47</v>
      </c>
      <c r="O14" s="31" t="s">
        <v>45</v>
      </c>
      <c r="P14" s="17" t="s">
        <v>47</v>
      </c>
      <c r="Q14" s="5" t="s">
        <v>60</v>
      </c>
      <c r="R14" s="31" t="s">
        <v>45</v>
      </c>
      <c r="S14" s="5" t="s">
        <v>52</v>
      </c>
      <c r="T14" s="31" t="s">
        <v>45</v>
      </c>
      <c r="U14" s="17" t="s">
        <v>46</v>
      </c>
      <c r="V14" s="17" t="s">
        <v>46</v>
      </c>
      <c r="W14" s="17" t="s">
        <v>46</v>
      </c>
    </row>
    <row r="15" s="22" customFormat="1" ht="69" spans="1:23">
      <c r="A15" s="14" t="s">
        <v>75</v>
      </c>
      <c r="B15" s="17" t="s">
        <v>48</v>
      </c>
      <c r="C15" s="31" t="s">
        <v>45</v>
      </c>
      <c r="D15" s="31" t="s">
        <v>45</v>
      </c>
      <c r="E15" s="31" t="s">
        <v>45</v>
      </c>
      <c r="F15" s="31" t="s">
        <v>45</v>
      </c>
      <c r="G15" s="31" t="s">
        <v>45</v>
      </c>
      <c r="H15" s="31" t="s">
        <v>45</v>
      </c>
      <c r="I15" s="31" t="s">
        <v>45</v>
      </c>
      <c r="J15" s="17" t="s">
        <v>46</v>
      </c>
      <c r="K15" s="31" t="s">
        <v>45</v>
      </c>
      <c r="L15" s="5" t="s">
        <v>52</v>
      </c>
      <c r="M15" s="31" t="s">
        <v>45</v>
      </c>
      <c r="N15" s="31" t="s">
        <v>45</v>
      </c>
      <c r="O15" s="31" t="s">
        <v>45</v>
      </c>
      <c r="P15" s="31" t="s">
        <v>45</v>
      </c>
      <c r="Q15" s="17" t="s">
        <v>47</v>
      </c>
      <c r="R15" s="31" t="s">
        <v>45</v>
      </c>
      <c r="S15" s="5" t="s">
        <v>52</v>
      </c>
      <c r="T15" s="31" t="s">
        <v>45</v>
      </c>
      <c r="U15" s="17" t="s">
        <v>46</v>
      </c>
      <c r="V15" s="17" t="s">
        <v>46</v>
      </c>
      <c r="W15" s="17" t="s">
        <v>46</v>
      </c>
    </row>
    <row r="16" s="22" customFormat="1" ht="69" spans="1:23">
      <c r="A16" s="14" t="s">
        <v>76</v>
      </c>
      <c r="B16" s="17" t="s">
        <v>48</v>
      </c>
      <c r="C16" s="31" t="s">
        <v>45</v>
      </c>
      <c r="D16" s="17" t="s">
        <v>48</v>
      </c>
      <c r="E16" s="31" t="s">
        <v>45</v>
      </c>
      <c r="F16" s="17" t="s">
        <v>47</v>
      </c>
      <c r="G16" s="17" t="s">
        <v>47</v>
      </c>
      <c r="H16" s="31" t="s">
        <v>45</v>
      </c>
      <c r="I16" s="31" t="s">
        <v>45</v>
      </c>
      <c r="J16" s="17" t="s">
        <v>46</v>
      </c>
      <c r="K16" s="17" t="s">
        <v>46</v>
      </c>
      <c r="L16" s="17" t="s">
        <v>47</v>
      </c>
      <c r="M16" s="17" t="s">
        <v>47</v>
      </c>
      <c r="N16" s="31" t="s">
        <v>45</v>
      </c>
      <c r="O16" s="31" t="s">
        <v>45</v>
      </c>
      <c r="P16" s="17" t="s">
        <v>47</v>
      </c>
      <c r="Q16" s="17" t="s">
        <v>47</v>
      </c>
      <c r="R16" s="31" t="s">
        <v>45</v>
      </c>
      <c r="S16" s="17" t="s">
        <v>46</v>
      </c>
      <c r="T16" s="31" t="s">
        <v>45</v>
      </c>
      <c r="U16" s="17" t="s">
        <v>47</v>
      </c>
      <c r="V16" s="31" t="s">
        <v>45</v>
      </c>
      <c r="W16" s="31" t="s">
        <v>45</v>
      </c>
    </row>
    <row r="17" s="22" customFormat="1" ht="69" spans="1:23">
      <c r="A17" s="14" t="s">
        <v>77</v>
      </c>
      <c r="B17" s="17" t="s">
        <v>48</v>
      </c>
      <c r="C17" s="17" t="s">
        <v>46</v>
      </c>
      <c r="D17" s="17" t="s">
        <v>47</v>
      </c>
      <c r="E17" s="31" t="s">
        <v>45</v>
      </c>
      <c r="F17" s="31" t="s">
        <v>45</v>
      </c>
      <c r="G17" s="31" t="s">
        <v>45</v>
      </c>
      <c r="H17" s="31" t="s">
        <v>45</v>
      </c>
      <c r="I17" s="31" t="s">
        <v>45</v>
      </c>
      <c r="J17" s="17" t="s">
        <v>46</v>
      </c>
      <c r="K17" s="31" t="s">
        <v>45</v>
      </c>
      <c r="L17" s="5" t="s">
        <v>52</v>
      </c>
      <c r="M17" s="17" t="s">
        <v>47</v>
      </c>
      <c r="N17" s="31" t="s">
        <v>45</v>
      </c>
      <c r="O17" s="31" t="s">
        <v>45</v>
      </c>
      <c r="P17" s="17" t="s">
        <v>47</v>
      </c>
      <c r="Q17" s="17" t="s">
        <v>47</v>
      </c>
      <c r="R17" s="31" t="s">
        <v>45</v>
      </c>
      <c r="S17" s="5" t="s">
        <v>52</v>
      </c>
      <c r="T17" s="31" t="s">
        <v>45</v>
      </c>
      <c r="U17" s="17" t="s">
        <v>46</v>
      </c>
      <c r="V17" s="17" t="s">
        <v>46</v>
      </c>
      <c r="W17" s="31" t="s">
        <v>45</v>
      </c>
    </row>
    <row r="18" s="22" customFormat="1" ht="69" spans="1:23">
      <c r="A18" s="14" t="s">
        <v>78</v>
      </c>
      <c r="B18" s="17" t="s">
        <v>48</v>
      </c>
      <c r="C18" s="31" t="s">
        <v>45</v>
      </c>
      <c r="D18" s="31" t="s">
        <v>45</v>
      </c>
      <c r="E18" s="31" t="s">
        <v>45</v>
      </c>
      <c r="F18" s="31" t="s">
        <v>45</v>
      </c>
      <c r="G18" s="31" t="s">
        <v>45</v>
      </c>
      <c r="H18" s="31" t="s">
        <v>45</v>
      </c>
      <c r="I18" s="31" t="s">
        <v>45</v>
      </c>
      <c r="J18" s="17" t="s">
        <v>46</v>
      </c>
      <c r="K18" s="31" t="s">
        <v>45</v>
      </c>
      <c r="L18" s="5" t="s">
        <v>52</v>
      </c>
      <c r="M18" s="17" t="s">
        <v>47</v>
      </c>
      <c r="N18" s="31" t="s">
        <v>45</v>
      </c>
      <c r="O18" s="31" t="s">
        <v>45</v>
      </c>
      <c r="P18" s="31" t="s">
        <v>45</v>
      </c>
      <c r="Q18" s="31" t="s">
        <v>45</v>
      </c>
      <c r="R18" s="31" t="s">
        <v>45</v>
      </c>
      <c r="S18" s="5" t="s">
        <v>52</v>
      </c>
      <c r="T18" s="31" t="s">
        <v>45</v>
      </c>
      <c r="U18" s="17" t="s">
        <v>46</v>
      </c>
      <c r="V18" s="17" t="s">
        <v>46</v>
      </c>
      <c r="W18" s="31" t="s">
        <v>45</v>
      </c>
    </row>
    <row r="19" s="22" customFormat="1" ht="92.4" spans="1:33">
      <c r="A19" s="14" t="s">
        <v>79</v>
      </c>
      <c r="B19" s="31" t="s">
        <v>45</v>
      </c>
      <c r="C19" s="31" t="s">
        <v>45</v>
      </c>
      <c r="D19" s="17" t="s">
        <v>47</v>
      </c>
      <c r="E19" s="31" t="s">
        <v>45</v>
      </c>
      <c r="F19" s="31" t="s">
        <v>45</v>
      </c>
      <c r="G19" s="31" t="s">
        <v>45</v>
      </c>
      <c r="H19" s="31" t="s">
        <v>45</v>
      </c>
      <c r="I19" s="31" t="s">
        <v>45</v>
      </c>
      <c r="J19" s="17" t="s">
        <v>46</v>
      </c>
      <c r="K19" s="31" t="s">
        <v>45</v>
      </c>
      <c r="L19" s="17" t="s">
        <v>47</v>
      </c>
      <c r="M19" s="17" t="s">
        <v>47</v>
      </c>
      <c r="N19" s="31" t="s">
        <v>45</v>
      </c>
      <c r="O19" s="31" t="s">
        <v>45</v>
      </c>
      <c r="P19" s="17" t="s">
        <v>47</v>
      </c>
      <c r="Q19" s="17" t="s">
        <v>47</v>
      </c>
      <c r="R19" s="31" t="s">
        <v>45</v>
      </c>
      <c r="S19" s="5" t="s">
        <v>52</v>
      </c>
      <c r="T19" s="31" t="s">
        <v>45</v>
      </c>
      <c r="U19" s="17" t="s">
        <v>46</v>
      </c>
      <c r="V19" s="17" t="s">
        <v>47</v>
      </c>
      <c r="W19" s="31" t="s">
        <v>45</v>
      </c>
      <c r="AF19" s="35" t="s">
        <v>0</v>
      </c>
      <c r="AG19" s="35">
        <f>14/(8*12-6)</f>
        <v>0.155555555555556</v>
      </c>
    </row>
    <row r="20" s="22" customFormat="1" ht="92.4" spans="1:33">
      <c r="A20" s="14" t="s">
        <v>80</v>
      </c>
      <c r="B20" s="17" t="s">
        <v>48</v>
      </c>
      <c r="C20" s="31" t="s">
        <v>45</v>
      </c>
      <c r="D20" s="17" t="s">
        <v>47</v>
      </c>
      <c r="E20" s="31" t="s">
        <v>45</v>
      </c>
      <c r="F20" s="31" t="s">
        <v>45</v>
      </c>
      <c r="G20" s="31" t="s">
        <v>45</v>
      </c>
      <c r="H20" s="31" t="s">
        <v>45</v>
      </c>
      <c r="I20" s="31" t="s">
        <v>45</v>
      </c>
      <c r="J20" s="31" t="s">
        <v>45</v>
      </c>
      <c r="K20" s="31" t="s">
        <v>45</v>
      </c>
      <c r="L20" s="17" t="s">
        <v>47</v>
      </c>
      <c r="M20" s="31" t="s">
        <v>45</v>
      </c>
      <c r="N20" s="31" t="s">
        <v>45</v>
      </c>
      <c r="O20" s="31" t="s">
        <v>45</v>
      </c>
      <c r="P20" s="17" t="s">
        <v>47</v>
      </c>
      <c r="Q20" s="17" t="s">
        <v>47</v>
      </c>
      <c r="R20" s="5" t="s">
        <v>60</v>
      </c>
      <c r="S20" s="17" t="s">
        <v>48</v>
      </c>
      <c r="T20" s="5" t="s">
        <v>52</v>
      </c>
      <c r="U20" s="17" t="s">
        <v>46</v>
      </c>
      <c r="V20" s="17" t="s">
        <v>47</v>
      </c>
      <c r="W20" s="31" t="s">
        <v>45</v>
      </c>
      <c r="AF20" s="35" t="s">
        <v>83</v>
      </c>
      <c r="AG20" s="35">
        <f>70/(8*22-2+42)</f>
        <v>0.324074074074074</v>
      </c>
    </row>
    <row r="21" s="22" customFormat="1" ht="92.4" spans="1:33">
      <c r="A21" s="14" t="s">
        <v>82</v>
      </c>
      <c r="B21" s="17" t="s">
        <v>48</v>
      </c>
      <c r="C21" s="31" t="s">
        <v>45</v>
      </c>
      <c r="D21" s="31" t="s">
        <v>45</v>
      </c>
      <c r="E21" s="31" t="s">
        <v>45</v>
      </c>
      <c r="F21" s="31" t="s">
        <v>45</v>
      </c>
      <c r="G21" s="31" t="s">
        <v>45</v>
      </c>
      <c r="H21" s="31" t="s">
        <v>45</v>
      </c>
      <c r="I21" s="31" t="s">
        <v>45</v>
      </c>
      <c r="J21" s="17" t="s">
        <v>46</v>
      </c>
      <c r="K21" s="31" t="s">
        <v>45</v>
      </c>
      <c r="L21" s="5" t="s">
        <v>52</v>
      </c>
      <c r="M21" s="17" t="s">
        <v>47</v>
      </c>
      <c r="N21" s="31" t="s">
        <v>45</v>
      </c>
      <c r="O21" s="31" t="s">
        <v>45</v>
      </c>
      <c r="P21" s="17" t="s">
        <v>47</v>
      </c>
      <c r="Q21" s="17" t="s">
        <v>47</v>
      </c>
      <c r="R21" s="5" t="s">
        <v>60</v>
      </c>
      <c r="S21" s="17" t="s">
        <v>48</v>
      </c>
      <c r="T21" s="5" t="s">
        <v>52</v>
      </c>
      <c r="U21" s="17" t="s">
        <v>46</v>
      </c>
      <c r="V21" s="17" t="s">
        <v>46</v>
      </c>
      <c r="W21" s="31" t="s">
        <v>45</v>
      </c>
      <c r="AF21" s="35" t="s">
        <v>85</v>
      </c>
      <c r="AG21" s="35">
        <f>170/(15*22-23)</f>
        <v>0.553745928338762</v>
      </c>
    </row>
    <row r="22" s="22" customFormat="1" ht="92.4" spans="1:33">
      <c r="A22" s="14" t="s">
        <v>84</v>
      </c>
      <c r="B22" s="31" t="s">
        <v>45</v>
      </c>
      <c r="C22" s="31" t="s">
        <v>45</v>
      </c>
      <c r="D22" s="17" t="s">
        <v>47</v>
      </c>
      <c r="E22" s="31" t="s">
        <v>45</v>
      </c>
      <c r="F22" s="31" t="s">
        <v>45</v>
      </c>
      <c r="G22" s="31" t="s">
        <v>45</v>
      </c>
      <c r="H22" s="31" t="s">
        <v>45</v>
      </c>
      <c r="I22" s="31" t="s">
        <v>45</v>
      </c>
      <c r="J22" s="17" t="s">
        <v>46</v>
      </c>
      <c r="K22" s="31" t="s">
        <v>45</v>
      </c>
      <c r="L22" s="17" t="s">
        <v>47</v>
      </c>
      <c r="M22" s="31" t="s">
        <v>45</v>
      </c>
      <c r="N22" s="17" t="s">
        <v>47</v>
      </c>
      <c r="O22" s="31" t="s">
        <v>45</v>
      </c>
      <c r="P22" s="17" t="s">
        <v>47</v>
      </c>
      <c r="Q22" s="17" t="s">
        <v>47</v>
      </c>
      <c r="R22" s="31" t="s">
        <v>45</v>
      </c>
      <c r="S22" s="5" t="s">
        <v>52</v>
      </c>
      <c r="T22" s="17" t="s">
        <v>48</v>
      </c>
      <c r="U22" s="17" t="s">
        <v>46</v>
      </c>
      <c r="V22" s="17" t="s">
        <v>46</v>
      </c>
      <c r="W22" s="31" t="s">
        <v>45</v>
      </c>
      <c r="AF22" s="35" t="s">
        <v>87</v>
      </c>
      <c r="AG22" s="35">
        <f>(240+15)/612</f>
        <v>0.416666666666667</v>
      </c>
    </row>
    <row r="23" s="22" customFormat="1" ht="92.4" spans="1:33">
      <c r="A23" s="14" t="s">
        <v>86</v>
      </c>
      <c r="B23" s="31" t="s">
        <v>45</v>
      </c>
      <c r="C23" s="31" t="s">
        <v>45</v>
      </c>
      <c r="D23" s="17" t="s">
        <v>47</v>
      </c>
      <c r="E23" s="31" t="s">
        <v>45</v>
      </c>
      <c r="F23" s="31" t="s">
        <v>45</v>
      </c>
      <c r="G23" s="31" t="s">
        <v>45</v>
      </c>
      <c r="H23" s="31" t="s">
        <v>45</v>
      </c>
      <c r="I23" s="31" t="s">
        <v>45</v>
      </c>
      <c r="J23" s="31" t="s">
        <v>45</v>
      </c>
      <c r="K23" s="31" t="s">
        <v>45</v>
      </c>
      <c r="L23" s="5" t="s">
        <v>52</v>
      </c>
      <c r="M23" s="31" t="s">
        <v>45</v>
      </c>
      <c r="N23" s="17" t="s">
        <v>47</v>
      </c>
      <c r="O23" s="31" t="s">
        <v>45</v>
      </c>
      <c r="P23" s="17" t="s">
        <v>47</v>
      </c>
      <c r="Q23" s="17" t="s">
        <v>47</v>
      </c>
      <c r="R23" s="31" t="s">
        <v>45</v>
      </c>
      <c r="S23" s="31" t="s">
        <v>45</v>
      </c>
      <c r="T23" s="17" t="s">
        <v>48</v>
      </c>
      <c r="U23" s="17" t="s">
        <v>46</v>
      </c>
      <c r="V23" s="17" t="s">
        <v>46</v>
      </c>
      <c r="W23" s="31" t="s">
        <v>45</v>
      </c>
      <c r="AF23" s="36"/>
      <c r="AG23" s="36"/>
    </row>
    <row r="24" s="22" customFormat="1" ht="69" spans="1:23">
      <c r="A24" s="14" t="s">
        <v>88</v>
      </c>
      <c r="B24" s="17" t="s">
        <v>48</v>
      </c>
      <c r="C24" s="31" t="s">
        <v>45</v>
      </c>
      <c r="D24" s="31" t="s">
        <v>45</v>
      </c>
      <c r="E24" s="31" t="s">
        <v>45</v>
      </c>
      <c r="F24" s="31" t="s">
        <v>45</v>
      </c>
      <c r="G24" s="31" t="s">
        <v>45</v>
      </c>
      <c r="H24" s="31" t="s">
        <v>45</v>
      </c>
      <c r="I24" s="31" t="s">
        <v>45</v>
      </c>
      <c r="J24" s="17" t="s">
        <v>46</v>
      </c>
      <c r="K24" s="31" t="s">
        <v>45</v>
      </c>
      <c r="L24" s="5" t="s">
        <v>52</v>
      </c>
      <c r="M24" s="17" t="s">
        <v>47</v>
      </c>
      <c r="N24" s="31" t="s">
        <v>45</v>
      </c>
      <c r="O24" s="31" t="s">
        <v>45</v>
      </c>
      <c r="P24" s="17" t="s">
        <v>47</v>
      </c>
      <c r="Q24" s="17" t="s">
        <v>47</v>
      </c>
      <c r="R24" s="31" t="s">
        <v>45</v>
      </c>
      <c r="S24" s="5" t="s">
        <v>52</v>
      </c>
      <c r="T24" s="5" t="s">
        <v>52</v>
      </c>
      <c r="U24" s="17" t="s">
        <v>46</v>
      </c>
      <c r="V24" s="17" t="s">
        <v>46</v>
      </c>
      <c r="W24" s="31" t="s">
        <v>45</v>
      </c>
    </row>
    <row r="26" s="22" customFormat="1" ht="69" spans="1:23">
      <c r="A26" s="14" t="s">
        <v>89</v>
      </c>
      <c r="B26" s="17" t="s">
        <v>48</v>
      </c>
      <c r="C26" s="5" t="s">
        <v>52</v>
      </c>
      <c r="D26" s="17" t="s">
        <v>47</v>
      </c>
      <c r="E26" s="31" t="s">
        <v>45</v>
      </c>
      <c r="F26" s="31" t="s">
        <v>45</v>
      </c>
      <c r="G26" s="31" t="s">
        <v>45</v>
      </c>
      <c r="H26" s="17" t="s">
        <v>46</v>
      </c>
      <c r="I26" s="17" t="s">
        <v>46</v>
      </c>
      <c r="J26" s="17" t="s">
        <v>46</v>
      </c>
      <c r="K26" s="17" t="s">
        <v>46</v>
      </c>
      <c r="L26" s="5" t="s">
        <v>52</v>
      </c>
      <c r="M26" s="17" t="s">
        <v>47</v>
      </c>
      <c r="N26" s="17" t="s">
        <v>47</v>
      </c>
      <c r="O26" s="31" t="s">
        <v>45</v>
      </c>
      <c r="P26" s="17" t="s">
        <v>47</v>
      </c>
      <c r="Q26" s="17" t="s">
        <v>47</v>
      </c>
      <c r="R26" s="5" t="s">
        <v>60</v>
      </c>
      <c r="S26" s="17" t="s">
        <v>46</v>
      </c>
      <c r="T26" s="17" t="s">
        <v>48</v>
      </c>
      <c r="U26" s="17" t="s">
        <v>46</v>
      </c>
      <c r="V26" s="17" t="s">
        <v>47</v>
      </c>
      <c r="W26" s="17" t="s">
        <v>46</v>
      </c>
    </row>
    <row r="27" s="22" customFormat="1" ht="69" spans="1:23">
      <c r="A27" s="14" t="s">
        <v>90</v>
      </c>
      <c r="B27" s="31" t="s">
        <v>45</v>
      </c>
      <c r="C27" s="17" t="s">
        <v>47</v>
      </c>
      <c r="D27" s="31" t="s">
        <v>45</v>
      </c>
      <c r="E27" s="31" t="s">
        <v>45</v>
      </c>
      <c r="F27" s="31" t="s">
        <v>45</v>
      </c>
      <c r="G27" s="31" t="s">
        <v>45</v>
      </c>
      <c r="H27" s="31" t="s">
        <v>45</v>
      </c>
      <c r="I27" s="31" t="s">
        <v>45</v>
      </c>
      <c r="J27" s="17" t="s">
        <v>46</v>
      </c>
      <c r="K27" s="17" t="s">
        <v>46</v>
      </c>
      <c r="L27" s="17" t="s">
        <v>47</v>
      </c>
      <c r="M27" s="17" t="s">
        <v>47</v>
      </c>
      <c r="N27" s="17" t="s">
        <v>47</v>
      </c>
      <c r="O27" s="31" t="s">
        <v>45</v>
      </c>
      <c r="P27" s="17" t="s">
        <v>46</v>
      </c>
      <c r="Q27" s="31" t="s">
        <v>45</v>
      </c>
      <c r="R27" s="5" t="s">
        <v>60</v>
      </c>
      <c r="S27" s="31" t="s">
        <v>45</v>
      </c>
      <c r="T27" s="17" t="s">
        <v>48</v>
      </c>
      <c r="U27" s="17" t="s">
        <v>46</v>
      </c>
      <c r="V27" s="17" t="s">
        <v>46</v>
      </c>
      <c r="W27" s="31" t="s">
        <v>45</v>
      </c>
    </row>
    <row r="30" s="22" customFormat="1" spans="1:38">
      <c r="A30" s="14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AH30"/>
      <c r="AI30"/>
      <c r="AJ30"/>
      <c r="AK30"/>
      <c r="AL30"/>
    </row>
    <row r="31" s="22" customFormat="1" spans="1:38">
      <c r="A31" s="14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AH31"/>
      <c r="AI31"/>
      <c r="AJ31"/>
      <c r="AK31"/>
      <c r="AL31"/>
    </row>
    <row r="32" s="22" customFormat="1" ht="17.4" spans="1:38">
      <c r="A32" s="3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AH32"/>
      <c r="AI32"/>
      <c r="AJ32"/>
      <c r="AK32"/>
      <c r="AL32"/>
    </row>
    <row r="33" s="22" customFormat="1" spans="1:38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AH33"/>
      <c r="AI33"/>
      <c r="AJ33"/>
      <c r="AK33"/>
      <c r="AL33"/>
    </row>
    <row r="43" s="22" customFormat="1" ht="28.2" spans="1:38">
      <c r="A43" s="14"/>
      <c r="C43" s="33"/>
      <c r="D43" s="33"/>
      <c r="AH43"/>
      <c r="AI43"/>
      <c r="AJ43"/>
      <c r="AK43"/>
      <c r="AL43"/>
    </row>
    <row r="44" s="22" customFormat="1" ht="28.2" spans="1:38">
      <c r="A44" s="14"/>
      <c r="C44" s="33"/>
      <c r="D44" s="33"/>
      <c r="AH44"/>
      <c r="AI44"/>
      <c r="AJ44"/>
      <c r="AK44"/>
      <c r="AL44"/>
    </row>
    <row r="45" s="22" customFormat="1" ht="28.2" spans="1:38">
      <c r="A45" s="14"/>
      <c r="C45" s="33"/>
      <c r="D45" s="33"/>
      <c r="AH45"/>
      <c r="AI45"/>
      <c r="AJ45"/>
      <c r="AK45"/>
      <c r="AL45"/>
    </row>
    <row r="69" s="22" customFormat="1" spans="1:38">
      <c r="A69" s="14"/>
      <c r="AH69"/>
      <c r="AI69"/>
      <c r="AJ69"/>
      <c r="AK69"/>
      <c r="AL69"/>
    </row>
    <row r="89" s="22" customFormat="1" spans="1:38">
      <c r="A89" s="14"/>
      <c r="G89" s="22">
        <f>(8*22-2+42)</f>
        <v>216</v>
      </c>
      <c r="AH89"/>
      <c r="AI89"/>
      <c r="AJ89"/>
      <c r="AK89"/>
      <c r="AL89"/>
    </row>
    <row r="95" s="22" customFormat="1" spans="1:38">
      <c r="A95" s="14"/>
      <c r="G95" s="22">
        <f>10*22-4</f>
        <v>216</v>
      </c>
      <c r="AH95"/>
      <c r="AI95"/>
      <c r="AJ95"/>
      <c r="AK95"/>
      <c r="AL95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25" zoomScaleNormal="25" topLeftCell="J15" workbookViewId="0">
      <selection activeCell="AD41" sqref="AD41"/>
    </sheetView>
  </sheetViews>
  <sheetFormatPr defaultColWidth="9" defaultRowHeight="21"/>
  <cols>
    <col min="1" max="1" width="41.1111111111111" style="25" customWidth="1"/>
    <col min="2" max="4" width="12.8888888888889" style="2"/>
    <col min="5" max="5" width="30.1111111111111" style="2"/>
    <col min="6" max="7" width="12.8888888888889" style="2"/>
    <col min="8" max="8" width="14.2222222222222" style="2"/>
    <col min="9" max="15" width="12.8888888888889" style="2"/>
    <col min="16" max="16" width="14.2222222222222" style="2"/>
    <col min="17" max="17" width="12.8888888888889" style="2"/>
    <col min="18" max="23" width="12.8888888888889" style="26"/>
    <col min="24" max="24" width="9" style="2"/>
    <col min="25" max="25" width="18.25" style="2" customWidth="1"/>
    <col min="26" max="29" width="9" style="2"/>
    <col min="30" max="30" width="57.5555555555556" style="2" customWidth="1"/>
    <col min="31" max="31" width="87.5555555555556" style="2" customWidth="1"/>
    <col min="32" max="38" width="9" style="2"/>
    <col min="39" max="39" width="19.4444444444444" style="2" customWidth="1"/>
    <col min="40" max="16384" width="9" style="2"/>
  </cols>
  <sheetData>
    <row r="1" s="14" customFormat="1" ht="41.4" spans="1:39">
      <c r="A1" s="25" t="s">
        <v>9</v>
      </c>
      <c r="B1" s="14" t="s">
        <v>10</v>
      </c>
      <c r="C1" s="14" t="s">
        <v>11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12</v>
      </c>
      <c r="O1" s="14" t="s">
        <v>23</v>
      </c>
      <c r="P1" s="14" t="s">
        <v>24</v>
      </c>
      <c r="Q1" s="14" t="s">
        <v>25</v>
      </c>
      <c r="R1" s="14" t="s">
        <v>26</v>
      </c>
      <c r="S1" s="14" t="s">
        <v>27</v>
      </c>
      <c r="T1" s="14" t="s">
        <v>28</v>
      </c>
      <c r="U1" s="14" t="s">
        <v>29</v>
      </c>
      <c r="V1" s="14" t="s">
        <v>30</v>
      </c>
      <c r="W1" s="14" t="s">
        <v>31</v>
      </c>
      <c r="Y1" s="14" t="s">
        <v>9</v>
      </c>
      <c r="Z1" s="5" t="s">
        <v>32</v>
      </c>
      <c r="AA1" s="5" t="s">
        <v>33</v>
      </c>
      <c r="AB1" s="5" t="s">
        <v>34</v>
      </c>
      <c r="AC1" s="5" t="s">
        <v>35</v>
      </c>
      <c r="AD1" s="5" t="s">
        <v>36</v>
      </c>
      <c r="AE1" s="5" t="s">
        <v>37</v>
      </c>
      <c r="AF1" s="5" t="s">
        <v>38</v>
      </c>
      <c r="AG1" s="5" t="s">
        <v>39</v>
      </c>
      <c r="AH1" s="5" t="s">
        <v>40</v>
      </c>
      <c r="AI1" s="5" t="s">
        <v>41</v>
      </c>
      <c r="AJ1" s="5" t="s">
        <v>42</v>
      </c>
      <c r="AK1" s="5" t="s">
        <v>43</v>
      </c>
      <c r="AL1" s="2"/>
      <c r="AM1" s="2"/>
    </row>
    <row r="2" s="2" customFormat="1" ht="124.2" spans="1:38">
      <c r="A2" s="25" t="s">
        <v>44</v>
      </c>
      <c r="B2" s="3" t="s">
        <v>45</v>
      </c>
      <c r="C2" s="3" t="s">
        <v>45</v>
      </c>
      <c r="D2" s="17" t="s">
        <v>92</v>
      </c>
      <c r="E2" s="3" t="s">
        <v>45</v>
      </c>
      <c r="F2" s="17" t="s">
        <v>47</v>
      </c>
      <c r="G2" s="3" t="s">
        <v>45</v>
      </c>
      <c r="H2" s="3" t="s">
        <v>45</v>
      </c>
      <c r="I2" s="3" t="s">
        <v>45</v>
      </c>
      <c r="J2" s="3" t="s">
        <v>45</v>
      </c>
      <c r="K2" s="3" t="s">
        <v>45</v>
      </c>
      <c r="L2" s="3" t="s">
        <v>45</v>
      </c>
      <c r="M2" s="3" t="s">
        <v>45</v>
      </c>
      <c r="N2" s="17" t="s">
        <v>92</v>
      </c>
      <c r="O2" s="3" t="s">
        <v>45</v>
      </c>
      <c r="P2" s="3" t="s">
        <v>45</v>
      </c>
      <c r="Q2" s="17" t="s">
        <v>47</v>
      </c>
      <c r="R2" s="17" t="s">
        <v>92</v>
      </c>
      <c r="S2" s="3" t="s">
        <v>45</v>
      </c>
      <c r="T2" s="3" t="s">
        <v>45</v>
      </c>
      <c r="U2" s="17" t="s">
        <v>46</v>
      </c>
      <c r="V2" s="17" t="s">
        <v>46</v>
      </c>
      <c r="W2" s="3" t="s">
        <v>45</v>
      </c>
      <c r="Y2" s="14" t="s">
        <v>49</v>
      </c>
      <c r="Z2" s="18" t="s">
        <v>50</v>
      </c>
      <c r="AA2" s="17" t="s">
        <v>92</v>
      </c>
      <c r="AB2" s="3" t="s">
        <v>45</v>
      </c>
      <c r="AC2" s="18" t="s">
        <v>50</v>
      </c>
      <c r="AD2" s="17" t="s">
        <v>46</v>
      </c>
      <c r="AE2" s="3" t="s">
        <v>45</v>
      </c>
      <c r="AF2" s="3" t="s">
        <v>45</v>
      </c>
      <c r="AG2" s="3" t="s">
        <v>45</v>
      </c>
      <c r="AH2" s="3" t="s">
        <v>45</v>
      </c>
      <c r="AI2" s="3" t="s">
        <v>45</v>
      </c>
      <c r="AJ2" s="5" t="s">
        <v>52</v>
      </c>
      <c r="AK2" s="3" t="s">
        <v>45</v>
      </c>
      <c r="AL2" s="8"/>
    </row>
    <row r="3" s="2" customFormat="1" ht="124.2" spans="1:38">
      <c r="A3" s="25" t="s">
        <v>53</v>
      </c>
      <c r="B3" s="3" t="s">
        <v>45</v>
      </c>
      <c r="C3" s="3" t="s">
        <v>45</v>
      </c>
      <c r="D3" s="17" t="s">
        <v>46</v>
      </c>
      <c r="E3" s="3" t="s">
        <v>45</v>
      </c>
      <c r="F3" s="3" t="s">
        <v>45</v>
      </c>
      <c r="G3" s="3" t="s">
        <v>45</v>
      </c>
      <c r="H3" s="3" t="s">
        <v>45</v>
      </c>
      <c r="I3" s="3" t="s">
        <v>45</v>
      </c>
      <c r="J3" s="3" t="s">
        <v>45</v>
      </c>
      <c r="K3" s="17" t="s">
        <v>46</v>
      </c>
      <c r="L3" s="17" t="s">
        <v>46</v>
      </c>
      <c r="M3" s="17" t="s">
        <v>46</v>
      </c>
      <c r="N3" s="17" t="s">
        <v>46</v>
      </c>
      <c r="O3" s="3" t="s">
        <v>45</v>
      </c>
      <c r="P3" s="3" t="s">
        <v>45</v>
      </c>
      <c r="Q3" s="17" t="s">
        <v>46</v>
      </c>
      <c r="R3" s="3" t="s">
        <v>45</v>
      </c>
      <c r="S3" s="17" t="s">
        <v>46</v>
      </c>
      <c r="T3" s="3" t="s">
        <v>45</v>
      </c>
      <c r="U3" s="17" t="s">
        <v>46</v>
      </c>
      <c r="V3" s="17" t="s">
        <v>46</v>
      </c>
      <c r="W3" s="3" t="s">
        <v>45</v>
      </c>
      <c r="Y3" s="14" t="s">
        <v>54</v>
      </c>
      <c r="Z3" s="5" t="s">
        <v>52</v>
      </c>
      <c r="AA3" s="3" t="s">
        <v>45</v>
      </c>
      <c r="AB3" s="18" t="s">
        <v>50</v>
      </c>
      <c r="AC3" s="18" t="s">
        <v>50</v>
      </c>
      <c r="AD3" s="17" t="s">
        <v>46</v>
      </c>
      <c r="AE3" s="3" t="s">
        <v>45</v>
      </c>
      <c r="AF3" s="3" t="s">
        <v>45</v>
      </c>
      <c r="AG3" s="3" t="s">
        <v>45</v>
      </c>
      <c r="AH3" s="3" t="s">
        <v>45</v>
      </c>
      <c r="AI3" s="3" t="s">
        <v>45</v>
      </c>
      <c r="AJ3" s="5" t="s">
        <v>52</v>
      </c>
      <c r="AK3" s="3" t="s">
        <v>45</v>
      </c>
      <c r="AL3" s="8"/>
    </row>
    <row r="4" s="2" customFormat="1" ht="124.2" spans="1:38">
      <c r="A4" s="25" t="s">
        <v>55</v>
      </c>
      <c r="B4" s="3" t="s">
        <v>45</v>
      </c>
      <c r="C4" s="17" t="s">
        <v>47</v>
      </c>
      <c r="D4" s="17" t="s">
        <v>47</v>
      </c>
      <c r="E4" s="17" t="s">
        <v>47</v>
      </c>
      <c r="F4" s="17" t="s">
        <v>47</v>
      </c>
      <c r="G4" s="17" t="s">
        <v>47</v>
      </c>
      <c r="H4" s="17" t="s">
        <v>47</v>
      </c>
      <c r="I4" s="17" t="s">
        <v>47</v>
      </c>
      <c r="J4" s="17" t="s">
        <v>47</v>
      </c>
      <c r="K4" s="17" t="s">
        <v>47</v>
      </c>
      <c r="L4" s="17" t="s">
        <v>47</v>
      </c>
      <c r="M4" s="17" t="s">
        <v>47</v>
      </c>
      <c r="N4" s="17" t="s">
        <v>47</v>
      </c>
      <c r="O4" s="17" t="s">
        <v>47</v>
      </c>
      <c r="P4" s="17" t="s">
        <v>47</v>
      </c>
      <c r="Q4" s="17" t="s">
        <v>47</v>
      </c>
      <c r="R4" s="17" t="s">
        <v>47</v>
      </c>
      <c r="S4" s="3" t="s">
        <v>45</v>
      </c>
      <c r="T4" s="17" t="s">
        <v>47</v>
      </c>
      <c r="U4" s="17" t="s">
        <v>46</v>
      </c>
      <c r="V4" s="3" t="s">
        <v>45</v>
      </c>
      <c r="W4" s="17" t="s">
        <v>47</v>
      </c>
      <c r="Y4" s="14" t="s">
        <v>57</v>
      </c>
      <c r="Z4" s="18" t="s">
        <v>50</v>
      </c>
      <c r="AA4" s="3" t="s">
        <v>45</v>
      </c>
      <c r="AB4" s="18" t="s">
        <v>50</v>
      </c>
      <c r="AC4" s="18" t="s">
        <v>50</v>
      </c>
      <c r="AD4" s="17" t="s">
        <v>46</v>
      </c>
      <c r="AE4" s="3" t="s">
        <v>45</v>
      </c>
      <c r="AF4" s="3" t="s">
        <v>45</v>
      </c>
      <c r="AG4" s="3" t="s">
        <v>45</v>
      </c>
      <c r="AH4" s="3" t="s">
        <v>45</v>
      </c>
      <c r="AI4" s="18" t="s">
        <v>50</v>
      </c>
      <c r="AJ4" s="5" t="s">
        <v>52</v>
      </c>
      <c r="AK4" s="3" t="s">
        <v>45</v>
      </c>
      <c r="AL4" s="8"/>
    </row>
    <row r="5" s="2" customFormat="1" ht="124.2" spans="1:38">
      <c r="A5" s="25" t="s">
        <v>58</v>
      </c>
      <c r="B5" s="3" t="s">
        <v>45</v>
      </c>
      <c r="C5" s="17" t="s">
        <v>47</v>
      </c>
      <c r="D5" s="17" t="s">
        <v>47</v>
      </c>
      <c r="E5" s="3" t="s">
        <v>45</v>
      </c>
      <c r="F5" s="3" t="s">
        <v>45</v>
      </c>
      <c r="G5" s="3" t="s">
        <v>45</v>
      </c>
      <c r="H5" s="17" t="s">
        <v>47</v>
      </c>
      <c r="I5" s="3" t="s">
        <v>45</v>
      </c>
      <c r="J5" s="3" t="s">
        <v>45</v>
      </c>
      <c r="K5" s="17" t="s">
        <v>46</v>
      </c>
      <c r="L5" s="17" t="s">
        <v>47</v>
      </c>
      <c r="M5" s="17" t="s">
        <v>47</v>
      </c>
      <c r="N5" s="17" t="s">
        <v>47</v>
      </c>
      <c r="O5" s="17" t="s">
        <v>47</v>
      </c>
      <c r="P5" s="3" t="s">
        <v>45</v>
      </c>
      <c r="Q5" s="17" t="s">
        <v>47</v>
      </c>
      <c r="R5" s="3" t="s">
        <v>45</v>
      </c>
      <c r="S5" s="17" t="s">
        <v>47</v>
      </c>
      <c r="T5" s="3" t="s">
        <v>45</v>
      </c>
      <c r="U5" s="17" t="s">
        <v>46</v>
      </c>
      <c r="V5" s="17" t="s">
        <v>47</v>
      </c>
      <c r="W5" s="3" t="s">
        <v>45</v>
      </c>
      <c r="Y5" s="14" t="s">
        <v>59</v>
      </c>
      <c r="Z5" s="3" t="s">
        <v>45</v>
      </c>
      <c r="AA5" s="3" t="s">
        <v>45</v>
      </c>
      <c r="AB5" s="18" t="s">
        <v>50</v>
      </c>
      <c r="AC5" s="18" t="s">
        <v>50</v>
      </c>
      <c r="AD5" s="17" t="s">
        <v>46</v>
      </c>
      <c r="AE5" s="3" t="s">
        <v>45</v>
      </c>
      <c r="AF5" s="3" t="s">
        <v>45</v>
      </c>
      <c r="AG5" s="3" t="s">
        <v>45</v>
      </c>
      <c r="AH5" s="17" t="s">
        <v>46</v>
      </c>
      <c r="AI5" s="3" t="s">
        <v>45</v>
      </c>
      <c r="AJ5" s="5" t="s">
        <v>52</v>
      </c>
      <c r="AK5" s="3" t="s">
        <v>45</v>
      </c>
      <c r="AL5" s="8"/>
    </row>
    <row r="6" s="2" customFormat="1" ht="124.2" spans="1:38">
      <c r="A6" s="25" t="s">
        <v>61</v>
      </c>
      <c r="B6" s="3" t="s">
        <v>45</v>
      </c>
      <c r="C6" s="3" t="s">
        <v>45</v>
      </c>
      <c r="D6" s="3" t="s">
        <v>45</v>
      </c>
      <c r="E6" s="3" t="s">
        <v>45</v>
      </c>
      <c r="F6" s="3" t="s">
        <v>45</v>
      </c>
      <c r="G6" s="3" t="s">
        <v>45</v>
      </c>
      <c r="H6" s="3" t="s">
        <v>45</v>
      </c>
      <c r="I6" s="3" t="s">
        <v>45</v>
      </c>
      <c r="J6" s="3" t="s">
        <v>45</v>
      </c>
      <c r="K6" s="3" t="s">
        <v>45</v>
      </c>
      <c r="L6" s="3" t="s">
        <v>45</v>
      </c>
      <c r="M6" s="17" t="s">
        <v>47</v>
      </c>
      <c r="N6" s="17" t="s">
        <v>47</v>
      </c>
      <c r="O6" s="3" t="s">
        <v>45</v>
      </c>
      <c r="P6" s="3" t="s">
        <v>45</v>
      </c>
      <c r="Q6" s="3" t="s">
        <v>45</v>
      </c>
      <c r="R6" s="3" t="s">
        <v>45</v>
      </c>
      <c r="S6" s="17" t="s">
        <v>47</v>
      </c>
      <c r="T6" s="3" t="s">
        <v>45</v>
      </c>
      <c r="U6" s="17" t="s">
        <v>46</v>
      </c>
      <c r="V6" s="3" t="s">
        <v>45</v>
      </c>
      <c r="W6" s="3" t="s">
        <v>45</v>
      </c>
      <c r="Y6" s="14" t="s">
        <v>62</v>
      </c>
      <c r="Z6" s="3" t="s">
        <v>45</v>
      </c>
      <c r="AA6" s="3" t="s">
        <v>45</v>
      </c>
      <c r="AB6" s="3" t="s">
        <v>45</v>
      </c>
      <c r="AC6" s="18" t="s">
        <v>50</v>
      </c>
      <c r="AD6" s="17" t="s">
        <v>46</v>
      </c>
      <c r="AE6" s="3" t="s">
        <v>45</v>
      </c>
      <c r="AF6" s="3" t="s">
        <v>45</v>
      </c>
      <c r="AG6" s="3" t="s">
        <v>45</v>
      </c>
      <c r="AH6" s="3" t="s">
        <v>45</v>
      </c>
      <c r="AI6" s="3" t="s">
        <v>45</v>
      </c>
      <c r="AJ6" s="5" t="s">
        <v>52</v>
      </c>
      <c r="AK6" s="3" t="s">
        <v>45</v>
      </c>
      <c r="AL6" s="8"/>
    </row>
    <row r="7" s="2" customFormat="1" ht="124.2" spans="1:38">
      <c r="A7" s="25" t="s">
        <v>63</v>
      </c>
      <c r="B7" s="17" t="s">
        <v>47</v>
      </c>
      <c r="C7" s="3" t="s">
        <v>45</v>
      </c>
      <c r="D7" s="17" t="s">
        <v>47</v>
      </c>
      <c r="E7" s="3" t="s">
        <v>45</v>
      </c>
      <c r="F7" s="3" t="s">
        <v>45</v>
      </c>
      <c r="G7" s="3" t="s">
        <v>45</v>
      </c>
      <c r="H7" s="3" t="s">
        <v>45</v>
      </c>
      <c r="I7" s="3" t="s">
        <v>45</v>
      </c>
      <c r="J7" s="17" t="s">
        <v>46</v>
      </c>
      <c r="K7" s="3" t="s">
        <v>45</v>
      </c>
      <c r="L7" s="3" t="s">
        <v>45</v>
      </c>
      <c r="M7" s="17" t="s">
        <v>47</v>
      </c>
      <c r="N7" s="17" t="s">
        <v>47</v>
      </c>
      <c r="O7" s="3" t="s">
        <v>45</v>
      </c>
      <c r="P7" s="3" t="s">
        <v>45</v>
      </c>
      <c r="Q7" s="17" t="s">
        <v>47</v>
      </c>
      <c r="R7" s="3" t="s">
        <v>45</v>
      </c>
      <c r="S7" s="17" t="s">
        <v>47</v>
      </c>
      <c r="T7" s="5" t="s">
        <v>52</v>
      </c>
      <c r="U7" s="17" t="s">
        <v>46</v>
      </c>
      <c r="V7" s="17" t="s">
        <v>46</v>
      </c>
      <c r="W7" s="3" t="s">
        <v>45</v>
      </c>
      <c r="Y7" s="14" t="s">
        <v>64</v>
      </c>
      <c r="Z7" s="3" t="s">
        <v>45</v>
      </c>
      <c r="AA7" s="3" t="s">
        <v>45</v>
      </c>
      <c r="AB7" s="18" t="s">
        <v>50</v>
      </c>
      <c r="AC7" s="18" t="s">
        <v>50</v>
      </c>
      <c r="AD7" s="17" t="s">
        <v>46</v>
      </c>
      <c r="AE7" s="3" t="s">
        <v>45</v>
      </c>
      <c r="AF7" s="3" t="s">
        <v>45</v>
      </c>
      <c r="AG7" s="3" t="s">
        <v>45</v>
      </c>
      <c r="AH7" s="3" t="s">
        <v>45</v>
      </c>
      <c r="AI7" s="18" t="s">
        <v>50</v>
      </c>
      <c r="AJ7" s="18" t="s">
        <v>50</v>
      </c>
      <c r="AK7" s="3" t="s">
        <v>45</v>
      </c>
      <c r="AL7" s="8"/>
    </row>
    <row r="8" s="2" customFormat="1" ht="124.2" spans="1:38">
      <c r="A8" s="25" t="s">
        <v>66</v>
      </c>
      <c r="B8" s="17" t="s">
        <v>47</v>
      </c>
      <c r="C8" s="3" t="s">
        <v>45</v>
      </c>
      <c r="D8" s="17" t="s">
        <v>47</v>
      </c>
      <c r="E8" s="17" t="s">
        <v>47</v>
      </c>
      <c r="F8" s="17" t="s">
        <v>47</v>
      </c>
      <c r="G8" s="27" t="s">
        <v>56</v>
      </c>
      <c r="H8" s="3" t="s">
        <v>45</v>
      </c>
      <c r="I8" s="17" t="s">
        <v>47</v>
      </c>
      <c r="J8" s="17" t="s">
        <v>46</v>
      </c>
      <c r="K8" s="27" t="s">
        <v>56</v>
      </c>
      <c r="L8" s="17" t="s">
        <v>47</v>
      </c>
      <c r="M8" s="3" t="s">
        <v>45</v>
      </c>
      <c r="N8" s="17" t="s">
        <v>47</v>
      </c>
      <c r="O8" s="3" t="s">
        <v>45</v>
      </c>
      <c r="P8" s="27" t="s">
        <v>56</v>
      </c>
      <c r="Q8" s="17" t="s">
        <v>47</v>
      </c>
      <c r="R8" s="17" t="s">
        <v>47</v>
      </c>
      <c r="S8" s="17" t="s">
        <v>47</v>
      </c>
      <c r="T8" s="17" t="s">
        <v>47</v>
      </c>
      <c r="U8" s="17" t="s">
        <v>46</v>
      </c>
      <c r="V8" s="17" t="s">
        <v>47</v>
      </c>
      <c r="W8" s="27" t="s">
        <v>56</v>
      </c>
      <c r="Y8" s="14" t="s">
        <v>67</v>
      </c>
      <c r="Z8" s="18" t="s">
        <v>50</v>
      </c>
      <c r="AA8" s="3" t="s">
        <v>45</v>
      </c>
      <c r="AB8" s="18" t="s">
        <v>50</v>
      </c>
      <c r="AC8" s="18" t="s">
        <v>50</v>
      </c>
      <c r="AD8" s="17" t="s">
        <v>46</v>
      </c>
      <c r="AE8" s="3" t="s">
        <v>45</v>
      </c>
      <c r="AF8" s="3" t="s">
        <v>45</v>
      </c>
      <c r="AG8" s="3" t="s">
        <v>45</v>
      </c>
      <c r="AH8" s="17" t="s">
        <v>46</v>
      </c>
      <c r="AI8" s="18" t="s">
        <v>50</v>
      </c>
      <c r="AJ8" s="18" t="s">
        <v>50</v>
      </c>
      <c r="AK8" s="3" t="s">
        <v>45</v>
      </c>
      <c r="AL8" s="8"/>
    </row>
    <row r="9" s="2" customFormat="1" ht="124.2" spans="1:38">
      <c r="A9" s="25" t="s">
        <v>68</v>
      </c>
      <c r="B9" s="17" t="s">
        <v>47</v>
      </c>
      <c r="C9" s="17" t="s">
        <v>46</v>
      </c>
      <c r="D9" s="17" t="s">
        <v>47</v>
      </c>
      <c r="E9" s="17" t="s">
        <v>47</v>
      </c>
      <c r="F9" s="17" t="s">
        <v>46</v>
      </c>
      <c r="G9" s="17" t="s">
        <v>47</v>
      </c>
      <c r="H9" s="3" t="s">
        <v>45</v>
      </c>
      <c r="I9" s="17" t="s">
        <v>47</v>
      </c>
      <c r="J9" s="17" t="s">
        <v>47</v>
      </c>
      <c r="K9" s="17" t="s">
        <v>47</v>
      </c>
      <c r="L9" s="17" t="s">
        <v>47</v>
      </c>
      <c r="M9" s="17" t="s">
        <v>47</v>
      </c>
      <c r="N9" s="3" t="s">
        <v>45</v>
      </c>
      <c r="O9" s="3" t="s">
        <v>45</v>
      </c>
      <c r="P9" s="17" t="s">
        <v>47</v>
      </c>
      <c r="Q9" s="17" t="s">
        <v>47</v>
      </c>
      <c r="R9" s="3" t="s">
        <v>45</v>
      </c>
      <c r="S9" s="17" t="s">
        <v>46</v>
      </c>
      <c r="T9" s="5" t="s">
        <v>52</v>
      </c>
      <c r="U9" s="17" t="s">
        <v>46</v>
      </c>
      <c r="V9" s="17" t="s">
        <v>46</v>
      </c>
      <c r="W9" s="17" t="s">
        <v>47</v>
      </c>
      <c r="Y9" s="14" t="s">
        <v>69</v>
      </c>
      <c r="Z9" s="18" t="s">
        <v>50</v>
      </c>
      <c r="AA9" s="3" t="s">
        <v>45</v>
      </c>
      <c r="AB9" s="3" t="s">
        <v>45</v>
      </c>
      <c r="AC9" s="18" t="s">
        <v>50</v>
      </c>
      <c r="AD9" s="17" t="s">
        <v>46</v>
      </c>
      <c r="AE9" s="17" t="s">
        <v>46</v>
      </c>
      <c r="AF9" s="3" t="s">
        <v>45</v>
      </c>
      <c r="AG9" s="3" t="s">
        <v>45</v>
      </c>
      <c r="AH9" s="3" t="s">
        <v>45</v>
      </c>
      <c r="AI9" s="18" t="s">
        <v>50</v>
      </c>
      <c r="AJ9" s="18" t="s">
        <v>50</v>
      </c>
      <c r="AK9" s="3" t="s">
        <v>45</v>
      </c>
      <c r="AL9" s="8"/>
    </row>
    <row r="10" s="2" customFormat="1" ht="55.2" spans="1:37">
      <c r="A10" s="25" t="s">
        <v>70</v>
      </c>
      <c r="B10" s="3" t="s">
        <v>45</v>
      </c>
      <c r="C10" s="3" t="s">
        <v>45</v>
      </c>
      <c r="D10" s="3" t="s">
        <v>45</v>
      </c>
      <c r="E10" s="3" t="s">
        <v>45</v>
      </c>
      <c r="F10" s="3" t="s">
        <v>45</v>
      </c>
      <c r="G10" s="3" t="s">
        <v>45</v>
      </c>
      <c r="H10" s="3" t="s">
        <v>45</v>
      </c>
      <c r="I10" s="3" t="s">
        <v>45</v>
      </c>
      <c r="J10" s="3" t="s">
        <v>45</v>
      </c>
      <c r="K10" s="3" t="s">
        <v>45</v>
      </c>
      <c r="L10" s="5" t="s">
        <v>52</v>
      </c>
      <c r="M10" s="17" t="s">
        <v>47</v>
      </c>
      <c r="N10" s="3" t="s">
        <v>45</v>
      </c>
      <c r="O10" s="3" t="s">
        <v>45</v>
      </c>
      <c r="P10" s="3" t="s">
        <v>45</v>
      </c>
      <c r="Q10" s="3" t="s">
        <v>45</v>
      </c>
      <c r="R10" s="3" t="s">
        <v>45</v>
      </c>
      <c r="S10" s="3" t="s">
        <v>45</v>
      </c>
      <c r="T10" s="3" t="s">
        <v>45</v>
      </c>
      <c r="U10" s="17" t="s">
        <v>46</v>
      </c>
      <c r="V10" s="3" t="s">
        <v>45</v>
      </c>
      <c r="W10" s="3" t="s">
        <v>45</v>
      </c>
      <c r="Y10" s="29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="2" customFormat="1" ht="55.2" spans="1:25">
      <c r="A11" s="25" t="s">
        <v>71</v>
      </c>
      <c r="B11" s="3" t="s">
        <v>45</v>
      </c>
      <c r="C11" s="3" t="s">
        <v>45</v>
      </c>
      <c r="D11" s="5" t="s">
        <v>52</v>
      </c>
      <c r="E11" s="3" t="s">
        <v>45</v>
      </c>
      <c r="F11" s="3" t="s">
        <v>45</v>
      </c>
      <c r="G11" s="3" t="s">
        <v>45</v>
      </c>
      <c r="H11" s="3" t="s">
        <v>45</v>
      </c>
      <c r="I11" s="3" t="s">
        <v>45</v>
      </c>
      <c r="J11" s="17" t="s">
        <v>46</v>
      </c>
      <c r="K11" s="3" t="s">
        <v>45</v>
      </c>
      <c r="L11" s="5" t="s">
        <v>52</v>
      </c>
      <c r="M11" s="3" t="s">
        <v>45</v>
      </c>
      <c r="N11" s="17" t="s">
        <v>47</v>
      </c>
      <c r="O11" s="3" t="s">
        <v>45</v>
      </c>
      <c r="P11" s="3" t="s">
        <v>45</v>
      </c>
      <c r="Q11" s="3" t="s">
        <v>45</v>
      </c>
      <c r="R11" s="3" t="s">
        <v>45</v>
      </c>
      <c r="S11" s="3" t="s">
        <v>45</v>
      </c>
      <c r="T11" s="3" t="s">
        <v>45</v>
      </c>
      <c r="U11" s="3" t="s">
        <v>45</v>
      </c>
      <c r="V11" s="3" t="s">
        <v>45</v>
      </c>
      <c r="W11" s="3" t="s">
        <v>45</v>
      </c>
      <c r="Y11" s="29"/>
    </row>
    <row r="12" s="2" customFormat="1" ht="55.2" spans="1:39">
      <c r="A12" s="25" t="s">
        <v>72</v>
      </c>
      <c r="B12" s="3" t="s">
        <v>45</v>
      </c>
      <c r="C12" s="3" t="s">
        <v>45</v>
      </c>
      <c r="D12" s="3" t="s">
        <v>45</v>
      </c>
      <c r="E12" s="3" t="s">
        <v>45</v>
      </c>
      <c r="F12" s="3" t="s">
        <v>45</v>
      </c>
      <c r="G12" s="3" t="s">
        <v>45</v>
      </c>
      <c r="H12" s="3" t="s">
        <v>45</v>
      </c>
      <c r="I12" s="18" t="s">
        <v>60</v>
      </c>
      <c r="J12" s="3" t="s">
        <v>45</v>
      </c>
      <c r="K12" s="3" t="s">
        <v>45</v>
      </c>
      <c r="L12" s="5" t="s">
        <v>52</v>
      </c>
      <c r="M12" s="3" t="s">
        <v>45</v>
      </c>
      <c r="N12" s="17" t="s">
        <v>47</v>
      </c>
      <c r="O12" s="3" t="s">
        <v>45</v>
      </c>
      <c r="P12" s="3" t="s">
        <v>45</v>
      </c>
      <c r="Q12" s="3" t="s">
        <v>45</v>
      </c>
      <c r="R12" s="3" t="s">
        <v>45</v>
      </c>
      <c r="S12" s="3" t="s">
        <v>45</v>
      </c>
      <c r="T12" s="3" t="s">
        <v>45</v>
      </c>
      <c r="U12" s="17" t="s">
        <v>46</v>
      </c>
      <c r="V12" s="3" t="s">
        <v>45</v>
      </c>
      <c r="W12" s="3" t="s">
        <v>45</v>
      </c>
      <c r="Y12" s="29"/>
      <c r="AL12" s="23"/>
      <c r="AM12" s="24"/>
    </row>
    <row r="13" s="2" customFormat="1" ht="55.2" spans="1:25">
      <c r="A13" s="25" t="s">
        <v>73</v>
      </c>
      <c r="B13" s="3" t="s">
        <v>45</v>
      </c>
      <c r="C13" s="3" t="s">
        <v>45</v>
      </c>
      <c r="D13" s="5" t="s">
        <v>52</v>
      </c>
      <c r="E13" s="3" t="s">
        <v>45</v>
      </c>
      <c r="F13" s="3" t="s">
        <v>45</v>
      </c>
      <c r="G13" s="3" t="s">
        <v>45</v>
      </c>
      <c r="H13" s="3" t="s">
        <v>45</v>
      </c>
      <c r="I13" s="3" t="s">
        <v>45</v>
      </c>
      <c r="J13" s="3" t="s">
        <v>45</v>
      </c>
      <c r="K13" s="3" t="s">
        <v>45</v>
      </c>
      <c r="L13" s="17" t="s">
        <v>47</v>
      </c>
      <c r="M13" s="3" t="s">
        <v>45</v>
      </c>
      <c r="N13" s="17" t="s">
        <v>47</v>
      </c>
      <c r="O13" s="3" t="s">
        <v>45</v>
      </c>
      <c r="P13" s="3" t="s">
        <v>45</v>
      </c>
      <c r="Q13" s="17" t="s">
        <v>47</v>
      </c>
      <c r="R13" s="3" t="s">
        <v>45</v>
      </c>
      <c r="S13" s="17" t="s">
        <v>47</v>
      </c>
      <c r="T13" s="3" t="s">
        <v>45</v>
      </c>
      <c r="U13" s="17" t="s">
        <v>46</v>
      </c>
      <c r="V13" s="3" t="s">
        <v>45</v>
      </c>
      <c r="W13" s="3" t="s">
        <v>45</v>
      </c>
      <c r="Y13" s="14"/>
    </row>
    <row r="14" s="2" customFormat="1" ht="55.2" spans="1:25">
      <c r="A14" s="25" t="s">
        <v>74</v>
      </c>
      <c r="B14" s="3" t="s">
        <v>45</v>
      </c>
      <c r="C14" s="5" t="s">
        <v>52</v>
      </c>
      <c r="D14" s="17" t="s">
        <v>47</v>
      </c>
      <c r="E14" s="3" t="s">
        <v>45</v>
      </c>
      <c r="F14" s="3" t="s">
        <v>45</v>
      </c>
      <c r="G14" s="3" t="s">
        <v>45</v>
      </c>
      <c r="H14" s="3" t="s">
        <v>45</v>
      </c>
      <c r="I14" s="3" t="s">
        <v>45</v>
      </c>
      <c r="J14" s="3" t="s">
        <v>45</v>
      </c>
      <c r="K14" s="3" t="s">
        <v>45</v>
      </c>
      <c r="L14" s="5" t="s">
        <v>52</v>
      </c>
      <c r="M14" s="17" t="s">
        <v>47</v>
      </c>
      <c r="N14" s="17" t="s">
        <v>47</v>
      </c>
      <c r="O14" s="3" t="s">
        <v>45</v>
      </c>
      <c r="P14" s="3" t="s">
        <v>45</v>
      </c>
      <c r="Q14" s="17" t="s">
        <v>47</v>
      </c>
      <c r="R14" s="3" t="s">
        <v>45</v>
      </c>
      <c r="S14" s="5" t="s">
        <v>52</v>
      </c>
      <c r="T14" s="3" t="s">
        <v>45</v>
      </c>
      <c r="U14" s="17" t="s">
        <v>46</v>
      </c>
      <c r="V14" s="17" t="s">
        <v>46</v>
      </c>
      <c r="W14" s="3" t="s">
        <v>45</v>
      </c>
      <c r="Y14" s="14"/>
    </row>
    <row r="15" s="2" customFormat="1" ht="41.4" spans="1:25">
      <c r="A15" s="25" t="s">
        <v>75</v>
      </c>
      <c r="B15" s="3" t="s">
        <v>45</v>
      </c>
      <c r="C15" s="3" t="s">
        <v>45</v>
      </c>
      <c r="D15" s="3" t="s">
        <v>45</v>
      </c>
      <c r="E15" s="3" t="s">
        <v>45</v>
      </c>
      <c r="F15" s="3" t="s">
        <v>45</v>
      </c>
      <c r="G15" s="3" t="s">
        <v>45</v>
      </c>
      <c r="H15" s="3" t="s">
        <v>45</v>
      </c>
      <c r="I15" s="3" t="s">
        <v>45</v>
      </c>
      <c r="J15" s="3" t="s">
        <v>45</v>
      </c>
      <c r="K15" s="3" t="s">
        <v>45</v>
      </c>
      <c r="L15" s="5" t="s">
        <v>52</v>
      </c>
      <c r="M15" s="3" t="s">
        <v>45</v>
      </c>
      <c r="N15" s="3" t="s">
        <v>45</v>
      </c>
      <c r="O15" s="3" t="s">
        <v>45</v>
      </c>
      <c r="P15" s="3" t="s">
        <v>45</v>
      </c>
      <c r="Q15" s="3" t="s">
        <v>45</v>
      </c>
      <c r="R15" s="3" t="s">
        <v>45</v>
      </c>
      <c r="S15" s="5" t="s">
        <v>52</v>
      </c>
      <c r="T15" s="3" t="s">
        <v>45</v>
      </c>
      <c r="U15" s="17" t="s">
        <v>46</v>
      </c>
      <c r="V15" s="17" t="s">
        <v>46</v>
      </c>
      <c r="W15" s="3" t="s">
        <v>45</v>
      </c>
      <c r="Y15" s="14"/>
    </row>
    <row r="16" s="2" customFormat="1" ht="55.2" spans="1:25">
      <c r="A16" s="25" t="s">
        <v>76</v>
      </c>
      <c r="B16" s="17" t="s">
        <v>47</v>
      </c>
      <c r="C16" s="3" t="s">
        <v>45</v>
      </c>
      <c r="D16" s="17" t="s">
        <v>47</v>
      </c>
      <c r="E16" s="3" t="s">
        <v>45</v>
      </c>
      <c r="F16" s="3" t="s">
        <v>45</v>
      </c>
      <c r="G16" s="3" t="s">
        <v>45</v>
      </c>
      <c r="H16" s="3" t="s">
        <v>45</v>
      </c>
      <c r="I16" s="3" t="s">
        <v>45</v>
      </c>
      <c r="J16" s="17" t="s">
        <v>46</v>
      </c>
      <c r="K16" s="17" t="s">
        <v>47</v>
      </c>
      <c r="L16" s="3" t="s">
        <v>45</v>
      </c>
      <c r="M16" s="3" t="s">
        <v>45</v>
      </c>
      <c r="N16" s="17" t="s">
        <v>47</v>
      </c>
      <c r="O16" s="17" t="s">
        <v>47</v>
      </c>
      <c r="P16" s="3" t="s">
        <v>45</v>
      </c>
      <c r="Q16" s="17" t="s">
        <v>47</v>
      </c>
      <c r="R16" s="3" t="s">
        <v>45</v>
      </c>
      <c r="S16" s="17" t="s">
        <v>47</v>
      </c>
      <c r="T16" s="3" t="s">
        <v>45</v>
      </c>
      <c r="U16" s="3" t="s">
        <v>45</v>
      </c>
      <c r="V16" s="3" t="s">
        <v>45</v>
      </c>
      <c r="W16" s="3" t="s">
        <v>45</v>
      </c>
      <c r="Y16" s="14"/>
    </row>
    <row r="17" s="2" customFormat="1" ht="55.2" spans="1:25">
      <c r="A17" s="25" t="s">
        <v>77</v>
      </c>
      <c r="B17" s="3" t="s">
        <v>45</v>
      </c>
      <c r="C17" s="3" t="s">
        <v>45</v>
      </c>
      <c r="D17" s="3" t="s">
        <v>45</v>
      </c>
      <c r="E17" s="3" t="s">
        <v>45</v>
      </c>
      <c r="F17" s="3" t="s">
        <v>45</v>
      </c>
      <c r="G17" s="3" t="s">
        <v>45</v>
      </c>
      <c r="H17" s="3" t="s">
        <v>45</v>
      </c>
      <c r="I17" s="3" t="s">
        <v>45</v>
      </c>
      <c r="J17" s="3" t="s">
        <v>45</v>
      </c>
      <c r="K17" s="3" t="s">
        <v>45</v>
      </c>
      <c r="L17" s="5" t="s">
        <v>52</v>
      </c>
      <c r="M17" s="3" t="s">
        <v>45</v>
      </c>
      <c r="N17" s="17" t="s">
        <v>47</v>
      </c>
      <c r="O17" s="3" t="s">
        <v>45</v>
      </c>
      <c r="P17" s="3" t="s">
        <v>45</v>
      </c>
      <c r="Q17" s="17" t="s">
        <v>47</v>
      </c>
      <c r="R17" s="3" t="s">
        <v>45</v>
      </c>
      <c r="S17" s="5" t="s">
        <v>52</v>
      </c>
      <c r="T17" s="3" t="s">
        <v>45</v>
      </c>
      <c r="U17" s="17" t="s">
        <v>46</v>
      </c>
      <c r="V17" s="17" t="s">
        <v>46</v>
      </c>
      <c r="W17" s="3" t="s">
        <v>45</v>
      </c>
      <c r="Y17" s="14"/>
    </row>
    <row r="18" ht="41.4" spans="1:40">
      <c r="A18" s="25" t="s">
        <v>78</v>
      </c>
      <c r="B18" s="3" t="s">
        <v>45</v>
      </c>
      <c r="C18" s="3" t="s">
        <v>45</v>
      </c>
      <c r="D18" s="3" t="s">
        <v>45</v>
      </c>
      <c r="E18" s="3" t="s">
        <v>45</v>
      </c>
      <c r="F18" s="3" t="s">
        <v>45</v>
      </c>
      <c r="G18" s="3" t="s">
        <v>45</v>
      </c>
      <c r="H18" s="3" t="s">
        <v>45</v>
      </c>
      <c r="I18" s="3" t="s">
        <v>45</v>
      </c>
      <c r="J18" s="3" t="s">
        <v>45</v>
      </c>
      <c r="K18" s="3" t="s">
        <v>45</v>
      </c>
      <c r="L18" s="5" t="s">
        <v>52</v>
      </c>
      <c r="M18" s="3" t="s">
        <v>45</v>
      </c>
      <c r="N18" s="3" t="s">
        <v>45</v>
      </c>
      <c r="O18" s="3" t="s">
        <v>45</v>
      </c>
      <c r="P18" s="3" t="s">
        <v>45</v>
      </c>
      <c r="Q18" s="3" t="s">
        <v>45</v>
      </c>
      <c r="R18" s="3" t="s">
        <v>45</v>
      </c>
      <c r="S18" s="5" t="s">
        <v>52</v>
      </c>
      <c r="T18" s="3" t="s">
        <v>45</v>
      </c>
      <c r="U18" s="17" t="s">
        <v>46</v>
      </c>
      <c r="V18" s="3" t="s">
        <v>45</v>
      </c>
      <c r="W18" s="3" t="s">
        <v>45</v>
      </c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</row>
    <row r="19" s="2" customFormat="1" ht="55.2" spans="1:40">
      <c r="A19" s="25" t="s">
        <v>79</v>
      </c>
      <c r="B19" s="17" t="s">
        <v>46</v>
      </c>
      <c r="C19" s="3" t="s">
        <v>45</v>
      </c>
      <c r="D19" s="3" t="s">
        <v>45</v>
      </c>
      <c r="E19" s="3" t="s">
        <v>45</v>
      </c>
      <c r="F19" s="3" t="s">
        <v>45</v>
      </c>
      <c r="G19" s="3" t="s">
        <v>45</v>
      </c>
      <c r="H19" s="3" t="s">
        <v>45</v>
      </c>
      <c r="I19" s="3" t="s">
        <v>45</v>
      </c>
      <c r="J19" s="3" t="s">
        <v>45</v>
      </c>
      <c r="K19" s="3" t="s">
        <v>45</v>
      </c>
      <c r="L19" s="17" t="s">
        <v>47</v>
      </c>
      <c r="M19" s="3" t="s">
        <v>45</v>
      </c>
      <c r="N19" s="17" t="s">
        <v>46</v>
      </c>
      <c r="O19" s="3" t="s">
        <v>45</v>
      </c>
      <c r="P19" s="3" t="s">
        <v>45</v>
      </c>
      <c r="Q19" s="17" t="s">
        <v>47</v>
      </c>
      <c r="R19" s="3" t="s">
        <v>45</v>
      </c>
      <c r="S19" s="5" t="s">
        <v>52</v>
      </c>
      <c r="T19" s="3" t="s">
        <v>45</v>
      </c>
      <c r="U19" s="17" t="s">
        <v>46</v>
      </c>
      <c r="V19" s="17" t="s">
        <v>47</v>
      </c>
      <c r="W19" s="3" t="s">
        <v>45</v>
      </c>
      <c r="Y19" s="14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</row>
    <row r="20" s="2" customFormat="1" ht="90" spans="1:40">
      <c r="A20" s="25" t="s">
        <v>80</v>
      </c>
      <c r="B20" s="3" t="s">
        <v>45</v>
      </c>
      <c r="C20" s="3" t="s">
        <v>45</v>
      </c>
      <c r="D20" s="17" t="s">
        <v>47</v>
      </c>
      <c r="E20" s="3" t="s">
        <v>45</v>
      </c>
      <c r="F20" s="17" t="s">
        <v>47</v>
      </c>
      <c r="G20" s="3" t="s">
        <v>45</v>
      </c>
      <c r="H20" s="3" t="s">
        <v>45</v>
      </c>
      <c r="I20" s="3" t="s">
        <v>45</v>
      </c>
      <c r="J20" s="3" t="s">
        <v>45</v>
      </c>
      <c r="K20" s="3" t="s">
        <v>45</v>
      </c>
      <c r="L20" s="17" t="s">
        <v>47</v>
      </c>
      <c r="M20" s="3" t="s">
        <v>45</v>
      </c>
      <c r="N20" s="17" t="s">
        <v>47</v>
      </c>
      <c r="O20" s="3" t="s">
        <v>45</v>
      </c>
      <c r="P20" s="17" t="s">
        <v>47</v>
      </c>
      <c r="Q20" s="17" t="s">
        <v>47</v>
      </c>
      <c r="R20" s="3" t="s">
        <v>45</v>
      </c>
      <c r="S20" s="17" t="s">
        <v>47</v>
      </c>
      <c r="T20" s="5" t="s">
        <v>52</v>
      </c>
      <c r="U20" s="17" t="s">
        <v>46</v>
      </c>
      <c r="V20" s="3" t="s">
        <v>45</v>
      </c>
      <c r="W20" s="3" t="s">
        <v>45</v>
      </c>
      <c r="Y20" s="14"/>
      <c r="AD20" s="12" t="s">
        <v>0</v>
      </c>
      <c r="AE20" s="12">
        <f>54/(8*12-6)</f>
        <v>0.6</v>
      </c>
      <c r="AF20" s="22"/>
      <c r="AG20" s="22"/>
      <c r="AH20" s="22"/>
      <c r="AI20" s="22"/>
      <c r="AJ20" s="22"/>
      <c r="AK20" s="22"/>
      <c r="AL20" s="22"/>
      <c r="AM20" s="22"/>
      <c r="AN20" s="22"/>
    </row>
    <row r="21" s="2" customFormat="1" ht="90" spans="1:40">
      <c r="A21" s="25" t="s">
        <v>82</v>
      </c>
      <c r="B21" s="3" t="s">
        <v>45</v>
      </c>
      <c r="C21" s="3" t="s">
        <v>45</v>
      </c>
      <c r="D21" s="3" t="s">
        <v>45</v>
      </c>
      <c r="E21" s="3" t="s">
        <v>45</v>
      </c>
      <c r="F21" s="3" t="s">
        <v>45</v>
      </c>
      <c r="G21" s="3" t="s">
        <v>45</v>
      </c>
      <c r="H21" s="3" t="s">
        <v>45</v>
      </c>
      <c r="I21" s="3" t="s">
        <v>45</v>
      </c>
      <c r="J21" s="3" t="s">
        <v>45</v>
      </c>
      <c r="K21" s="3" t="s">
        <v>45</v>
      </c>
      <c r="L21" s="5" t="s">
        <v>52</v>
      </c>
      <c r="M21" s="17" t="s">
        <v>46</v>
      </c>
      <c r="N21" s="17" t="s">
        <v>47</v>
      </c>
      <c r="O21" s="3" t="s">
        <v>45</v>
      </c>
      <c r="P21" s="3" t="s">
        <v>45</v>
      </c>
      <c r="Q21" s="17" t="s">
        <v>47</v>
      </c>
      <c r="R21" s="3" t="s">
        <v>45</v>
      </c>
      <c r="S21" s="3" t="s">
        <v>45</v>
      </c>
      <c r="T21" s="5" t="s">
        <v>52</v>
      </c>
      <c r="U21" s="17" t="s">
        <v>46</v>
      </c>
      <c r="V21" s="17" t="s">
        <v>47</v>
      </c>
      <c r="W21" s="3" t="s">
        <v>45</v>
      </c>
      <c r="Y21" s="14"/>
      <c r="AD21" s="12" t="s">
        <v>83</v>
      </c>
      <c r="AE21" s="12">
        <f>105/(8*22-2+42)</f>
        <v>0.486111111111111</v>
      </c>
      <c r="AF21" s="22"/>
      <c r="AG21" s="22"/>
      <c r="AH21" s="22"/>
      <c r="AI21" s="22"/>
      <c r="AJ21" s="22"/>
      <c r="AK21" s="22"/>
      <c r="AL21" s="22"/>
      <c r="AM21" s="22"/>
      <c r="AN21" s="22"/>
    </row>
    <row r="22" s="2" customFormat="1" ht="90" spans="1:40">
      <c r="A22" s="25" t="s">
        <v>84</v>
      </c>
      <c r="B22" s="3" t="s">
        <v>45</v>
      </c>
      <c r="C22" s="3" t="s">
        <v>45</v>
      </c>
      <c r="D22" s="17" t="s">
        <v>46</v>
      </c>
      <c r="E22" s="3" t="s">
        <v>45</v>
      </c>
      <c r="F22" s="3" t="s">
        <v>45</v>
      </c>
      <c r="G22" s="3" t="s">
        <v>45</v>
      </c>
      <c r="H22" s="3" t="s">
        <v>45</v>
      </c>
      <c r="I22" s="3" t="s">
        <v>45</v>
      </c>
      <c r="J22" s="3" t="s">
        <v>45</v>
      </c>
      <c r="K22" s="3" t="s">
        <v>45</v>
      </c>
      <c r="L22" s="17" t="s">
        <v>47</v>
      </c>
      <c r="M22" s="3" t="s">
        <v>45</v>
      </c>
      <c r="N22" s="3" t="s">
        <v>45</v>
      </c>
      <c r="O22" s="3" t="s">
        <v>45</v>
      </c>
      <c r="P22" s="3" t="s">
        <v>45</v>
      </c>
      <c r="Q22" s="3" t="s">
        <v>45</v>
      </c>
      <c r="R22" s="3" t="s">
        <v>45</v>
      </c>
      <c r="S22" s="5" t="s">
        <v>52</v>
      </c>
      <c r="T22" s="3" t="s">
        <v>45</v>
      </c>
      <c r="U22" s="17" t="s">
        <v>46</v>
      </c>
      <c r="V22" s="3" t="s">
        <v>45</v>
      </c>
      <c r="W22" s="3" t="s">
        <v>45</v>
      </c>
      <c r="Y22" s="14"/>
      <c r="AD22" s="12" t="s">
        <v>85</v>
      </c>
      <c r="AE22" s="12">
        <f>244/(15*22-23)</f>
        <v>0.794788273615635</v>
      </c>
      <c r="AF22" s="22"/>
      <c r="AG22" s="22"/>
      <c r="AH22" s="22"/>
      <c r="AI22" s="22"/>
      <c r="AJ22" s="22"/>
      <c r="AK22" s="22"/>
      <c r="AL22" s="22"/>
      <c r="AM22" s="22"/>
      <c r="AN22" s="22"/>
    </row>
    <row r="23" s="2" customFormat="1" ht="90" spans="1:40">
      <c r="A23" s="25" t="s">
        <v>86</v>
      </c>
      <c r="B23" s="3" t="s">
        <v>45</v>
      </c>
      <c r="C23" s="3" t="s">
        <v>45</v>
      </c>
      <c r="D23" s="3" t="s">
        <v>45</v>
      </c>
      <c r="E23" s="3" t="s">
        <v>45</v>
      </c>
      <c r="F23" s="3" t="s">
        <v>45</v>
      </c>
      <c r="G23" s="3" t="s">
        <v>45</v>
      </c>
      <c r="H23" s="3" t="s">
        <v>45</v>
      </c>
      <c r="I23" s="3" t="s">
        <v>45</v>
      </c>
      <c r="J23" s="3" t="s">
        <v>45</v>
      </c>
      <c r="K23" s="3" t="s">
        <v>45</v>
      </c>
      <c r="L23" s="5" t="s">
        <v>52</v>
      </c>
      <c r="M23" s="3" t="s">
        <v>45</v>
      </c>
      <c r="N23" s="3" t="s">
        <v>45</v>
      </c>
      <c r="O23" s="3" t="s">
        <v>45</v>
      </c>
      <c r="P23" s="3" t="s">
        <v>45</v>
      </c>
      <c r="Q23" s="3" t="s">
        <v>45</v>
      </c>
      <c r="R23" s="3" t="s">
        <v>45</v>
      </c>
      <c r="S23" s="3" t="s">
        <v>45</v>
      </c>
      <c r="T23" s="3" t="s">
        <v>45</v>
      </c>
      <c r="U23" s="17" t="s">
        <v>46</v>
      </c>
      <c r="V23" s="17" t="s">
        <v>46</v>
      </c>
      <c r="W23" s="3" t="s">
        <v>45</v>
      </c>
      <c r="Y23" s="14"/>
      <c r="AD23" s="12" t="s">
        <v>87</v>
      </c>
      <c r="AE23" s="12">
        <f>403/612</f>
        <v>0.658496732026144</v>
      </c>
      <c r="AF23" s="22"/>
      <c r="AG23" s="22"/>
      <c r="AH23" s="22"/>
      <c r="AI23" s="22"/>
      <c r="AJ23" s="22"/>
      <c r="AK23" s="22"/>
      <c r="AL23" s="22"/>
      <c r="AM23" s="22"/>
      <c r="AN23" s="22"/>
    </row>
    <row r="24" s="2" customFormat="1" ht="90" spans="1:40">
      <c r="A24" s="25" t="s">
        <v>88</v>
      </c>
      <c r="B24" s="3" t="s">
        <v>45</v>
      </c>
      <c r="C24" s="3" t="s">
        <v>45</v>
      </c>
      <c r="D24" s="3" t="s">
        <v>45</v>
      </c>
      <c r="E24" s="3" t="s">
        <v>45</v>
      </c>
      <c r="F24" s="3" t="s">
        <v>45</v>
      </c>
      <c r="G24" s="3" t="s">
        <v>45</v>
      </c>
      <c r="H24" s="3" t="s">
        <v>45</v>
      </c>
      <c r="I24" s="3" t="s">
        <v>45</v>
      </c>
      <c r="J24" s="17" t="s">
        <v>46</v>
      </c>
      <c r="K24" s="3" t="s">
        <v>45</v>
      </c>
      <c r="L24" s="5" t="s">
        <v>52</v>
      </c>
      <c r="M24" s="17" t="s">
        <v>47</v>
      </c>
      <c r="N24" s="17" t="s">
        <v>47</v>
      </c>
      <c r="O24" s="3" t="s">
        <v>45</v>
      </c>
      <c r="P24" s="3" t="s">
        <v>45</v>
      </c>
      <c r="Q24" s="17" t="s">
        <v>47</v>
      </c>
      <c r="R24" s="3" t="s">
        <v>45</v>
      </c>
      <c r="S24" s="5" t="s">
        <v>52</v>
      </c>
      <c r="T24" s="5" t="s">
        <v>52</v>
      </c>
      <c r="U24" s="17" t="s">
        <v>46</v>
      </c>
      <c r="V24" s="17" t="s">
        <v>46</v>
      </c>
      <c r="W24" s="3" t="s">
        <v>45</v>
      </c>
      <c r="Y24" s="14"/>
      <c r="AD24" s="13"/>
      <c r="AE24" s="13"/>
      <c r="AF24" s="22"/>
      <c r="AG24" s="22"/>
      <c r="AH24" s="22"/>
      <c r="AI24" s="22"/>
      <c r="AJ24" s="22"/>
      <c r="AK24" s="22"/>
      <c r="AL24" s="22"/>
      <c r="AM24" s="22"/>
      <c r="AN24" s="22"/>
    </row>
    <row r="25" s="2" customFormat="1" ht="55.2" spans="1:40">
      <c r="A25" s="25" t="s">
        <v>89</v>
      </c>
      <c r="B25" s="17" t="s">
        <v>47</v>
      </c>
      <c r="C25" s="5" t="s">
        <v>52</v>
      </c>
      <c r="D25" s="17" t="s">
        <v>47</v>
      </c>
      <c r="E25" s="3" t="s">
        <v>45</v>
      </c>
      <c r="F25" s="3" t="s">
        <v>45</v>
      </c>
      <c r="G25" s="3" t="s">
        <v>45</v>
      </c>
      <c r="H25" s="3" t="s">
        <v>45</v>
      </c>
      <c r="I25" s="3" t="s">
        <v>45</v>
      </c>
      <c r="J25" s="3" t="s">
        <v>45</v>
      </c>
      <c r="K25" s="17" t="s">
        <v>47</v>
      </c>
      <c r="L25" s="5" t="s">
        <v>52</v>
      </c>
      <c r="M25" s="17" t="s">
        <v>46</v>
      </c>
      <c r="N25" s="17" t="s">
        <v>46</v>
      </c>
      <c r="O25" s="17" t="s">
        <v>46</v>
      </c>
      <c r="P25" s="3" t="s">
        <v>45</v>
      </c>
      <c r="Q25" s="17" t="s">
        <v>47</v>
      </c>
      <c r="R25" s="3" t="s">
        <v>45</v>
      </c>
      <c r="S25" s="17" t="s">
        <v>46</v>
      </c>
      <c r="T25" s="3" t="s">
        <v>45</v>
      </c>
      <c r="U25" s="17" t="s">
        <v>46</v>
      </c>
      <c r="V25" s="17" t="s">
        <v>47</v>
      </c>
      <c r="W25" s="3" t="s">
        <v>45</v>
      </c>
      <c r="Y25" s="14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</row>
    <row r="26" s="2" customFormat="1" ht="55.2" spans="1:40">
      <c r="A26" s="25" t="s">
        <v>90</v>
      </c>
      <c r="B26" s="3" t="s">
        <v>45</v>
      </c>
      <c r="C26" s="3" t="s">
        <v>45</v>
      </c>
      <c r="D26" s="3" t="s">
        <v>45</v>
      </c>
      <c r="E26" s="3" t="s">
        <v>45</v>
      </c>
      <c r="F26" s="3" t="s">
        <v>45</v>
      </c>
      <c r="G26" s="3" t="s">
        <v>45</v>
      </c>
      <c r="H26" s="3" t="s">
        <v>45</v>
      </c>
      <c r="I26" s="18" t="s">
        <v>60</v>
      </c>
      <c r="J26" s="3" t="s">
        <v>45</v>
      </c>
      <c r="K26" s="3" t="s">
        <v>45</v>
      </c>
      <c r="L26" s="3" t="s">
        <v>45</v>
      </c>
      <c r="M26" s="17" t="s">
        <v>47</v>
      </c>
      <c r="N26" s="3" t="s">
        <v>45</v>
      </c>
      <c r="O26" s="17" t="s">
        <v>47</v>
      </c>
      <c r="P26" s="3" t="s">
        <v>45</v>
      </c>
      <c r="Q26" s="17" t="s">
        <v>46</v>
      </c>
      <c r="R26" s="3" t="s">
        <v>45</v>
      </c>
      <c r="S26" s="3" t="s">
        <v>45</v>
      </c>
      <c r="T26" s="3" t="s">
        <v>45</v>
      </c>
      <c r="U26" s="17" t="s">
        <v>46</v>
      </c>
      <c r="V26" s="17" t="s">
        <v>46</v>
      </c>
      <c r="W26" s="3" t="s">
        <v>45</v>
      </c>
      <c r="Y26" s="14"/>
      <c r="AD26" s="22"/>
      <c r="AE26" s="22"/>
      <c r="AK26" s="22"/>
      <c r="AL26" s="22"/>
      <c r="AM26" s="22"/>
      <c r="AN26" s="22"/>
    </row>
    <row r="27" s="2" customFormat="1" spans="1:40">
      <c r="A27" s="25"/>
      <c r="B27" s="3"/>
      <c r="C27" s="3"/>
      <c r="D27" s="18"/>
      <c r="E27" s="3"/>
      <c r="F27" s="3"/>
      <c r="G27" s="18"/>
      <c r="H27" s="3"/>
      <c r="I27" s="3"/>
      <c r="J27" s="3"/>
      <c r="K27" s="3"/>
      <c r="L27" s="3"/>
      <c r="M27" s="3"/>
      <c r="N27" s="3"/>
      <c r="O27" s="17"/>
      <c r="P27" s="3"/>
      <c r="Q27" s="17"/>
      <c r="R27" s="18"/>
      <c r="S27" s="3"/>
      <c r="T27" s="3"/>
      <c r="U27" s="17"/>
      <c r="V27" s="3"/>
      <c r="W27" s="3"/>
      <c r="Y27" s="14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</row>
    <row r="28" s="2" customFormat="1" spans="1:40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Y28" s="14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</row>
    <row r="29" s="2" customFormat="1" spans="1:40">
      <c r="A29" s="28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AD29" s="22"/>
      <c r="AE29" s="22"/>
      <c r="AK29" s="22"/>
      <c r="AL29" s="22"/>
      <c r="AM29" s="22"/>
      <c r="AN29" s="22"/>
    </row>
    <row r="30" s="2" customFormat="1" spans="30:40">
      <c r="AD30" s="22"/>
      <c r="AE30" s="22"/>
      <c r="AK30" s="22"/>
      <c r="AL30" s="22"/>
      <c r="AM30" s="22"/>
      <c r="AN30" s="22"/>
    </row>
    <row r="31" spans="30:40">
      <c r="AD31" s="22"/>
      <c r="AE31" s="22"/>
      <c r="AK31" s="22"/>
      <c r="AL31" s="22"/>
      <c r="AM31" s="22"/>
      <c r="AN31" s="22"/>
    </row>
    <row r="32" spans="30:40">
      <c r="AD32" s="22"/>
      <c r="AE32" s="22"/>
      <c r="AK32" s="22"/>
      <c r="AL32" s="22"/>
      <c r="AM32" s="22"/>
      <c r="AN32" s="22"/>
    </row>
    <row r="33" s="2" customFormat="1" ht="33" spans="1:40">
      <c r="A33" s="25"/>
      <c r="R33" s="26"/>
      <c r="S33" s="26"/>
      <c r="T33" s="26"/>
      <c r="U33" s="26"/>
      <c r="V33" s="26"/>
      <c r="W33" s="26"/>
      <c r="Y33" s="30"/>
      <c r="AD33" s="22"/>
      <c r="AE33" s="22"/>
      <c r="AK33" s="22"/>
      <c r="AL33" s="22"/>
      <c r="AM33" s="22"/>
      <c r="AN33" s="22"/>
    </row>
    <row r="34" spans="30:40">
      <c r="AD34" s="22"/>
      <c r="AE34" s="22"/>
      <c r="AK34" s="22"/>
      <c r="AL34" s="22"/>
      <c r="AM34" s="22"/>
      <c r="AN34" s="22"/>
    </row>
    <row r="35" s="14" customFormat="1" spans="1:40">
      <c r="A35" s="25"/>
      <c r="AD35" s="22"/>
      <c r="AE35" s="22"/>
      <c r="AF35" s="2"/>
      <c r="AG35" s="2"/>
      <c r="AH35" s="2"/>
      <c r="AI35" s="2"/>
      <c r="AJ35" s="2"/>
      <c r="AK35" s="22"/>
      <c r="AL35" s="22"/>
      <c r="AM35" s="22"/>
      <c r="AN35" s="22"/>
    </row>
    <row r="36" s="2" customFormat="1" spans="1:40">
      <c r="A36" s="25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AD36" s="22"/>
      <c r="AE36" s="22"/>
      <c r="AK36" s="22"/>
      <c r="AL36" s="22"/>
      <c r="AM36" s="22"/>
      <c r="AN36" s="22"/>
    </row>
    <row r="39" s="2" customFormat="1" ht="122" customHeight="1" spans="1:25">
      <c r="A39" s="25"/>
      <c r="D39" s="7" t="s">
        <v>83</v>
      </c>
      <c r="E39" s="7">
        <f>105/(8*22-2+42)</f>
        <v>0.486111111111111</v>
      </c>
      <c r="R39" s="26"/>
      <c r="S39" s="26"/>
      <c r="T39" s="26"/>
      <c r="U39" s="26"/>
      <c r="V39" s="26"/>
      <c r="W39" s="26"/>
      <c r="Y39" s="30"/>
    </row>
    <row r="40" s="2" customFormat="1" ht="28.2" spans="1:23">
      <c r="A40" s="25"/>
      <c r="D40" s="7" t="s">
        <v>85</v>
      </c>
      <c r="E40" s="7">
        <f>244/(15*22-23)</f>
        <v>0.794788273615635</v>
      </c>
      <c r="R40" s="26"/>
      <c r="S40" s="26"/>
      <c r="T40" s="26"/>
      <c r="U40" s="26"/>
      <c r="V40" s="26"/>
      <c r="W40" s="26"/>
    </row>
    <row r="41" s="2" customFormat="1" ht="28.2" spans="1:23">
      <c r="A41" s="25"/>
      <c r="D41" s="7" t="s">
        <v>87</v>
      </c>
      <c r="E41" s="7">
        <f>403/612</f>
        <v>0.658496732026144</v>
      </c>
      <c r="R41" s="26"/>
      <c r="S41" s="26"/>
      <c r="T41" s="26"/>
      <c r="U41" s="26"/>
      <c r="V41" s="26"/>
      <c r="W41" s="26"/>
    </row>
    <row r="43" s="2" customFormat="1" ht="33" spans="1:25">
      <c r="A43" s="25"/>
      <c r="R43" s="26"/>
      <c r="S43" s="26"/>
      <c r="T43" s="26"/>
      <c r="U43" s="26"/>
      <c r="V43" s="26"/>
      <c r="W43" s="26"/>
      <c r="Y43" s="30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1"/>
  <sheetViews>
    <sheetView zoomScale="25" zoomScaleNormal="25" topLeftCell="A5" workbookViewId="0">
      <selection activeCell="AQ20" sqref="$A1:$XFD1048576"/>
    </sheetView>
  </sheetViews>
  <sheetFormatPr defaultColWidth="8.88888888888889" defaultRowHeight="15.6"/>
  <cols>
    <col min="1" max="1" width="22.4259259259259" style="16" customWidth="1"/>
    <col min="2" max="3" width="12" style="15"/>
    <col min="4" max="4" width="10.4444444444444" style="15"/>
    <col min="5" max="6" width="12" style="15"/>
    <col min="7" max="7" width="10.4444444444444" style="15"/>
    <col min="8" max="9" width="12" style="15"/>
    <col min="10" max="12" width="10.4444444444444" style="15"/>
    <col min="13" max="13" width="28.7777777777778" style="15"/>
    <col min="14" max="15" width="12" style="15"/>
    <col min="16" max="20" width="10.4444444444444" style="15"/>
    <col min="21" max="21" width="12" style="15"/>
    <col min="22" max="22" width="10.4444444444444" style="15"/>
    <col min="23" max="23" width="12" style="15"/>
    <col min="24" max="30" width="8.88888888888889" style="2"/>
    <col min="31" max="31" width="8.88888888888889" style="15"/>
    <col min="32" max="32" width="10.4444444444444" style="2"/>
    <col min="33" max="35" width="8.88888888888889" style="2"/>
    <col min="36" max="36" width="57.5555555555556" style="2" customWidth="1"/>
    <col min="37" max="37" width="87.5555555555556" style="15" customWidth="1"/>
    <col min="38" max="39" width="8.88888888888889" style="15"/>
    <col min="40" max="40" width="8.88888888888889" style="2"/>
    <col min="41" max="16384" width="8.88888888888889" style="15"/>
  </cols>
  <sheetData>
    <row r="1" s="14" customFormat="1" ht="41.4" spans="1:44">
      <c r="A1" s="16" t="s">
        <v>9</v>
      </c>
      <c r="B1" s="14" t="s">
        <v>10</v>
      </c>
      <c r="C1" s="14" t="s">
        <v>11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12</v>
      </c>
      <c r="R1" s="14" t="s">
        <v>26</v>
      </c>
      <c r="S1" s="14" t="s">
        <v>27</v>
      </c>
      <c r="T1" s="14" t="s">
        <v>28</v>
      </c>
      <c r="U1" s="14" t="s">
        <v>29</v>
      </c>
      <c r="V1" s="14" t="s">
        <v>30</v>
      </c>
      <c r="W1" s="14" t="s">
        <v>31</v>
      </c>
      <c r="AD1" s="5" t="s">
        <v>9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36</v>
      </c>
      <c r="AJ1" s="5" t="s">
        <v>37</v>
      </c>
      <c r="AK1" s="5" t="s">
        <v>38</v>
      </c>
      <c r="AL1" s="5" t="s">
        <v>39</v>
      </c>
      <c r="AM1" s="5" t="s">
        <v>40</v>
      </c>
      <c r="AN1" s="5" t="s">
        <v>41</v>
      </c>
      <c r="AO1" s="5" t="s">
        <v>42</v>
      </c>
      <c r="AP1" s="5" t="s">
        <v>43</v>
      </c>
      <c r="AQ1" s="2"/>
      <c r="AR1" s="2"/>
    </row>
    <row r="2" s="15" customFormat="1" ht="110.4" spans="1:44">
      <c r="A2" s="16" t="s">
        <v>44</v>
      </c>
      <c r="B2" s="3" t="s">
        <v>45</v>
      </c>
      <c r="C2" s="3" t="s">
        <v>45</v>
      </c>
      <c r="D2" s="3" t="s">
        <v>45</v>
      </c>
      <c r="E2" s="3" t="s">
        <v>45</v>
      </c>
      <c r="F2" s="17" t="s">
        <v>47</v>
      </c>
      <c r="G2" s="3" t="s">
        <v>45</v>
      </c>
      <c r="H2" s="3" t="s">
        <v>45</v>
      </c>
      <c r="I2" s="3" t="s">
        <v>45</v>
      </c>
      <c r="J2" s="3" t="s">
        <v>45</v>
      </c>
      <c r="K2" s="3" t="s">
        <v>45</v>
      </c>
      <c r="L2" s="17" t="s">
        <v>47</v>
      </c>
      <c r="M2" s="3" t="s">
        <v>45</v>
      </c>
      <c r="N2" s="3" t="s">
        <v>45</v>
      </c>
      <c r="O2" s="3" t="s">
        <v>45</v>
      </c>
      <c r="P2" s="17" t="s">
        <v>47</v>
      </c>
      <c r="Q2" s="17" t="s">
        <v>47</v>
      </c>
      <c r="R2" s="3" t="s">
        <v>45</v>
      </c>
      <c r="S2" s="3" t="s">
        <v>45</v>
      </c>
      <c r="T2" s="3" t="s">
        <v>45</v>
      </c>
      <c r="U2" s="17" t="s">
        <v>46</v>
      </c>
      <c r="V2" s="3" t="s">
        <v>45</v>
      </c>
      <c r="W2" s="17" t="s">
        <v>92</v>
      </c>
      <c r="AD2" s="5" t="s">
        <v>49</v>
      </c>
      <c r="AE2" s="5" t="s">
        <v>50</v>
      </c>
      <c r="AF2" s="5" t="s">
        <v>45</v>
      </c>
      <c r="AG2" s="5" t="s">
        <v>50</v>
      </c>
      <c r="AH2" s="5" t="s">
        <v>50</v>
      </c>
      <c r="AI2" s="5" t="s">
        <v>46</v>
      </c>
      <c r="AJ2" s="5" t="s">
        <v>46</v>
      </c>
      <c r="AK2" s="5" t="s">
        <v>51</v>
      </c>
      <c r="AL2" s="5" t="s">
        <v>45</v>
      </c>
      <c r="AM2" s="5" t="s">
        <v>45</v>
      </c>
      <c r="AN2" s="5" t="s">
        <v>45</v>
      </c>
      <c r="AO2" s="5" t="s">
        <v>52</v>
      </c>
      <c r="AP2" s="5" t="s">
        <v>45</v>
      </c>
      <c r="AQ2" s="8"/>
      <c r="AR2" s="2"/>
    </row>
    <row r="3" s="15" customFormat="1" ht="110.4" spans="1:44">
      <c r="A3" s="16" t="s">
        <v>53</v>
      </c>
      <c r="B3" s="3" t="s">
        <v>45</v>
      </c>
      <c r="C3" s="3" t="s">
        <v>45</v>
      </c>
      <c r="D3" s="17" t="s">
        <v>47</v>
      </c>
      <c r="E3" s="3" t="s">
        <v>45</v>
      </c>
      <c r="F3" s="3" t="s">
        <v>45</v>
      </c>
      <c r="G3" s="3" t="s">
        <v>45</v>
      </c>
      <c r="H3" s="3" t="s">
        <v>45</v>
      </c>
      <c r="I3" s="3" t="s">
        <v>45</v>
      </c>
      <c r="J3" s="3" t="s">
        <v>45</v>
      </c>
      <c r="K3" s="17" t="s">
        <v>46</v>
      </c>
      <c r="L3" s="17" t="s">
        <v>47</v>
      </c>
      <c r="M3" s="3" t="s">
        <v>45</v>
      </c>
      <c r="N3" s="3" t="s">
        <v>45</v>
      </c>
      <c r="O3" s="3" t="s">
        <v>45</v>
      </c>
      <c r="P3" s="17" t="s">
        <v>47</v>
      </c>
      <c r="Q3" s="17" t="s">
        <v>47</v>
      </c>
      <c r="R3" s="3" t="s">
        <v>45</v>
      </c>
      <c r="S3" s="3" t="s">
        <v>45</v>
      </c>
      <c r="T3" s="3" t="s">
        <v>45</v>
      </c>
      <c r="U3" s="17" t="s">
        <v>46</v>
      </c>
      <c r="V3" s="17" t="s">
        <v>46</v>
      </c>
      <c r="W3" s="3" t="s">
        <v>45</v>
      </c>
      <c r="AD3" s="5" t="s">
        <v>54</v>
      </c>
      <c r="AE3" s="5" t="s">
        <v>52</v>
      </c>
      <c r="AF3" s="5" t="s">
        <v>45</v>
      </c>
      <c r="AG3" s="5" t="s">
        <v>45</v>
      </c>
      <c r="AH3" s="5" t="s">
        <v>50</v>
      </c>
      <c r="AI3" s="5" t="s">
        <v>46</v>
      </c>
      <c r="AJ3" s="5" t="s">
        <v>93</v>
      </c>
      <c r="AK3" s="5" t="s">
        <v>93</v>
      </c>
      <c r="AL3" s="5" t="s">
        <v>92</v>
      </c>
      <c r="AM3" s="5" t="s">
        <v>45</v>
      </c>
      <c r="AN3" s="5" t="s">
        <v>45</v>
      </c>
      <c r="AO3" s="5" t="s">
        <v>52</v>
      </c>
      <c r="AP3" s="5" t="s">
        <v>45</v>
      </c>
      <c r="AQ3" s="8"/>
      <c r="AR3" s="2"/>
    </row>
    <row r="4" s="15" customFormat="1" ht="110.4" spans="1:44">
      <c r="A4" s="16" t="s">
        <v>55</v>
      </c>
      <c r="B4" s="3" t="s">
        <v>45</v>
      </c>
      <c r="C4" s="17" t="s">
        <v>47</v>
      </c>
      <c r="D4" s="17" t="s">
        <v>47</v>
      </c>
      <c r="E4" s="17" t="s">
        <v>47</v>
      </c>
      <c r="F4" s="3" t="s">
        <v>45</v>
      </c>
      <c r="G4" s="3" t="s">
        <v>45</v>
      </c>
      <c r="H4" s="17" t="s">
        <v>47</v>
      </c>
      <c r="I4" s="17" t="s">
        <v>47</v>
      </c>
      <c r="J4" s="17" t="s">
        <v>47</v>
      </c>
      <c r="K4" s="17" t="s">
        <v>47</v>
      </c>
      <c r="L4" s="17" t="s">
        <v>47</v>
      </c>
      <c r="M4" s="17" t="s">
        <v>47</v>
      </c>
      <c r="N4" s="17" t="s">
        <v>47</v>
      </c>
      <c r="O4" s="17" t="s">
        <v>47</v>
      </c>
      <c r="P4" s="17" t="s">
        <v>47</v>
      </c>
      <c r="Q4" s="17" t="s">
        <v>47</v>
      </c>
      <c r="R4" s="3" t="s">
        <v>45</v>
      </c>
      <c r="S4" s="17" t="s">
        <v>47</v>
      </c>
      <c r="T4" s="3" t="s">
        <v>45</v>
      </c>
      <c r="U4" s="17" t="s">
        <v>46</v>
      </c>
      <c r="V4" s="17" t="s">
        <v>47</v>
      </c>
      <c r="W4" s="3" t="s">
        <v>45</v>
      </c>
      <c r="AD4" s="5" t="s">
        <v>57</v>
      </c>
      <c r="AE4" s="5" t="s">
        <v>45</v>
      </c>
      <c r="AF4" s="5" t="s">
        <v>45</v>
      </c>
      <c r="AG4" s="5" t="s">
        <v>50</v>
      </c>
      <c r="AH4" s="5" t="s">
        <v>45</v>
      </c>
      <c r="AI4" s="5" t="s">
        <v>46</v>
      </c>
      <c r="AJ4" s="5" t="s">
        <v>45</v>
      </c>
      <c r="AK4" s="5" t="s">
        <v>45</v>
      </c>
      <c r="AL4" s="5" t="s">
        <v>45</v>
      </c>
      <c r="AM4" s="5" t="s">
        <v>46</v>
      </c>
      <c r="AN4" s="5" t="s">
        <v>45</v>
      </c>
      <c r="AO4" s="5" t="s">
        <v>52</v>
      </c>
      <c r="AP4" s="5" t="s">
        <v>45</v>
      </c>
      <c r="AQ4" s="8"/>
      <c r="AR4" s="2"/>
    </row>
    <row r="5" s="15" customFormat="1" ht="110.4" spans="1:44">
      <c r="A5" s="16" t="s">
        <v>58</v>
      </c>
      <c r="B5" s="3" t="s">
        <v>45</v>
      </c>
      <c r="C5" s="17" t="s">
        <v>47</v>
      </c>
      <c r="D5" s="17" t="s">
        <v>47</v>
      </c>
      <c r="E5" s="3" t="s">
        <v>45</v>
      </c>
      <c r="F5" s="3" t="s">
        <v>45</v>
      </c>
      <c r="G5" s="3" t="s">
        <v>45</v>
      </c>
      <c r="H5" s="17" t="s">
        <v>47</v>
      </c>
      <c r="I5" s="3" t="s">
        <v>45</v>
      </c>
      <c r="J5" s="3" t="s">
        <v>45</v>
      </c>
      <c r="K5" s="17" t="s">
        <v>46</v>
      </c>
      <c r="L5" s="17" t="s">
        <v>47</v>
      </c>
      <c r="M5" s="17" t="s">
        <v>47</v>
      </c>
      <c r="N5" s="17" t="s">
        <v>47</v>
      </c>
      <c r="O5" s="3" t="s">
        <v>45</v>
      </c>
      <c r="P5" s="17" t="s">
        <v>47</v>
      </c>
      <c r="Q5" s="17" t="s">
        <v>47</v>
      </c>
      <c r="R5" s="3" t="s">
        <v>45</v>
      </c>
      <c r="S5" s="21" t="s">
        <v>91</v>
      </c>
      <c r="T5" s="3" t="s">
        <v>45</v>
      </c>
      <c r="U5" s="17" t="s">
        <v>46</v>
      </c>
      <c r="V5" s="17" t="s">
        <v>46</v>
      </c>
      <c r="W5" s="3" t="s">
        <v>45</v>
      </c>
      <c r="AD5" s="5" t="s">
        <v>59</v>
      </c>
      <c r="AE5" s="5" t="s">
        <v>46</v>
      </c>
      <c r="AF5" s="5" t="s">
        <v>94</v>
      </c>
      <c r="AG5" s="5" t="s">
        <v>45</v>
      </c>
      <c r="AH5" s="5" t="s">
        <v>50</v>
      </c>
      <c r="AI5" s="5" t="s">
        <v>46</v>
      </c>
      <c r="AJ5" s="5" t="s">
        <v>45</v>
      </c>
      <c r="AK5" s="5" t="s">
        <v>51</v>
      </c>
      <c r="AL5" s="5" t="s">
        <v>45</v>
      </c>
      <c r="AM5" s="5" t="s">
        <v>45</v>
      </c>
      <c r="AN5" s="5" t="s">
        <v>46</v>
      </c>
      <c r="AO5" s="5" t="s">
        <v>52</v>
      </c>
      <c r="AP5" s="5" t="s">
        <v>46</v>
      </c>
      <c r="AQ5" s="8"/>
      <c r="AR5" s="2"/>
    </row>
    <row r="6" s="15" customFormat="1" ht="110.4" spans="1:44">
      <c r="A6" s="16" t="s">
        <v>61</v>
      </c>
      <c r="B6" s="3" t="s">
        <v>45</v>
      </c>
      <c r="C6" s="3" t="s">
        <v>45</v>
      </c>
      <c r="D6" s="17" t="s">
        <v>47</v>
      </c>
      <c r="E6" s="3" t="s">
        <v>45</v>
      </c>
      <c r="F6" s="3" t="s">
        <v>45</v>
      </c>
      <c r="G6" s="3" t="s">
        <v>45</v>
      </c>
      <c r="H6" s="3" t="s">
        <v>45</v>
      </c>
      <c r="I6" s="3" t="s">
        <v>45</v>
      </c>
      <c r="J6" s="3" t="s">
        <v>45</v>
      </c>
      <c r="K6" s="3" t="s">
        <v>45</v>
      </c>
      <c r="L6" s="17" t="s">
        <v>47</v>
      </c>
      <c r="M6" s="17" t="s">
        <v>47</v>
      </c>
      <c r="N6" s="3" t="s">
        <v>45</v>
      </c>
      <c r="O6" s="3" t="s">
        <v>45</v>
      </c>
      <c r="P6" s="17" t="s">
        <v>47</v>
      </c>
      <c r="Q6" s="17" t="s">
        <v>47</v>
      </c>
      <c r="R6" s="3" t="s">
        <v>45</v>
      </c>
      <c r="S6" s="17" t="s">
        <v>47</v>
      </c>
      <c r="T6" s="3" t="s">
        <v>45</v>
      </c>
      <c r="U6" s="17" t="s">
        <v>46</v>
      </c>
      <c r="V6" s="3" t="s">
        <v>45</v>
      </c>
      <c r="W6" s="3" t="s">
        <v>45</v>
      </c>
      <c r="AD6" s="5" t="s">
        <v>62</v>
      </c>
      <c r="AE6" s="5" t="s">
        <v>50</v>
      </c>
      <c r="AF6" s="5" t="s">
        <v>45</v>
      </c>
      <c r="AG6" s="5" t="s">
        <v>45</v>
      </c>
      <c r="AH6" s="5" t="s">
        <v>50</v>
      </c>
      <c r="AI6" s="5" t="s">
        <v>46</v>
      </c>
      <c r="AJ6" s="5" t="s">
        <v>46</v>
      </c>
      <c r="AK6" s="5" t="s">
        <v>51</v>
      </c>
      <c r="AL6" s="5" t="s">
        <v>45</v>
      </c>
      <c r="AM6" s="5" t="s">
        <v>45</v>
      </c>
      <c r="AN6" s="5" t="s">
        <v>50</v>
      </c>
      <c r="AO6" s="5" t="s">
        <v>52</v>
      </c>
      <c r="AP6" s="5" t="s">
        <v>45</v>
      </c>
      <c r="AQ6" s="8"/>
      <c r="AR6" s="2"/>
    </row>
    <row r="7" s="15" customFormat="1" ht="110.4" spans="1:44">
      <c r="A7" s="16" t="s">
        <v>63</v>
      </c>
      <c r="B7" s="17" t="s">
        <v>47</v>
      </c>
      <c r="C7" s="3" t="s">
        <v>45</v>
      </c>
      <c r="D7" s="17" t="s">
        <v>47</v>
      </c>
      <c r="E7" s="3" t="s">
        <v>45</v>
      </c>
      <c r="F7" s="3" t="s">
        <v>45</v>
      </c>
      <c r="G7" s="3" t="s">
        <v>45</v>
      </c>
      <c r="H7" s="3" t="s">
        <v>45</v>
      </c>
      <c r="I7" s="3" t="s">
        <v>45</v>
      </c>
      <c r="J7" s="17" t="s">
        <v>46</v>
      </c>
      <c r="K7" s="3" t="s">
        <v>45</v>
      </c>
      <c r="L7" s="17" t="s">
        <v>47</v>
      </c>
      <c r="M7" s="17" t="s">
        <v>47</v>
      </c>
      <c r="N7" s="17" t="s">
        <v>47</v>
      </c>
      <c r="O7" s="3" t="s">
        <v>45</v>
      </c>
      <c r="P7" s="17" t="s">
        <v>47</v>
      </c>
      <c r="Q7" s="17" t="s">
        <v>47</v>
      </c>
      <c r="R7" s="3" t="s">
        <v>45</v>
      </c>
      <c r="S7" s="17" t="s">
        <v>47</v>
      </c>
      <c r="T7" s="5" t="s">
        <v>52</v>
      </c>
      <c r="U7" s="17" t="s">
        <v>46</v>
      </c>
      <c r="V7" s="17" t="s">
        <v>46</v>
      </c>
      <c r="W7" s="3" t="s">
        <v>45</v>
      </c>
      <c r="AD7" s="5" t="s">
        <v>64</v>
      </c>
      <c r="AE7" s="5" t="s">
        <v>45</v>
      </c>
      <c r="AF7" s="5" t="s">
        <v>45</v>
      </c>
      <c r="AG7" s="5" t="s">
        <v>50</v>
      </c>
      <c r="AH7" s="5" t="s">
        <v>50</v>
      </c>
      <c r="AI7" s="5" t="s">
        <v>46</v>
      </c>
      <c r="AJ7" s="5" t="s">
        <v>46</v>
      </c>
      <c r="AK7" s="5" t="s">
        <v>51</v>
      </c>
      <c r="AL7" s="5" t="s">
        <v>45</v>
      </c>
      <c r="AM7" s="5" t="s">
        <v>46</v>
      </c>
      <c r="AN7" s="5" t="s">
        <v>46</v>
      </c>
      <c r="AO7" s="5" t="s">
        <v>50</v>
      </c>
      <c r="AP7" s="5" t="s">
        <v>45</v>
      </c>
      <c r="AQ7" s="8"/>
      <c r="AR7" s="2"/>
    </row>
    <row r="8" s="15" customFormat="1" ht="110.4" spans="1:44">
      <c r="A8" s="16" t="s">
        <v>66</v>
      </c>
      <c r="B8" s="17" t="s">
        <v>47</v>
      </c>
      <c r="C8" s="17" t="s">
        <v>47</v>
      </c>
      <c r="D8" s="17" t="s">
        <v>47</v>
      </c>
      <c r="E8" s="18" t="s">
        <v>93</v>
      </c>
      <c r="F8" s="18" t="s">
        <v>93</v>
      </c>
      <c r="G8" s="18" t="s">
        <v>93</v>
      </c>
      <c r="H8" s="18" t="s">
        <v>93</v>
      </c>
      <c r="I8" s="18" t="s">
        <v>93</v>
      </c>
      <c r="J8" s="17" t="s">
        <v>46</v>
      </c>
      <c r="K8" s="18" t="s">
        <v>93</v>
      </c>
      <c r="L8" s="17" t="s">
        <v>47</v>
      </c>
      <c r="M8" s="3" t="s">
        <v>45</v>
      </c>
      <c r="N8" s="17" t="s">
        <v>47</v>
      </c>
      <c r="O8" s="18" t="s">
        <v>93</v>
      </c>
      <c r="P8" s="17" t="s">
        <v>47</v>
      </c>
      <c r="Q8" s="17" t="s">
        <v>47</v>
      </c>
      <c r="R8" s="18" t="s">
        <v>93</v>
      </c>
      <c r="S8" s="17" t="s">
        <v>47</v>
      </c>
      <c r="T8" s="17" t="s">
        <v>47</v>
      </c>
      <c r="U8" s="17" t="s">
        <v>46</v>
      </c>
      <c r="V8" s="18" t="s">
        <v>93</v>
      </c>
      <c r="W8" s="18" t="s">
        <v>93</v>
      </c>
      <c r="AD8" s="5" t="s">
        <v>67</v>
      </c>
      <c r="AE8" s="5" t="s">
        <v>50</v>
      </c>
      <c r="AF8" s="5" t="s">
        <v>45</v>
      </c>
      <c r="AG8" s="5" t="s">
        <v>50</v>
      </c>
      <c r="AH8" s="5" t="s">
        <v>50</v>
      </c>
      <c r="AI8" s="5" t="s">
        <v>46</v>
      </c>
      <c r="AJ8" s="5" t="s">
        <v>45</v>
      </c>
      <c r="AK8" s="5" t="s">
        <v>45</v>
      </c>
      <c r="AL8" s="5" t="s">
        <v>93</v>
      </c>
      <c r="AM8" s="5" t="s">
        <v>46</v>
      </c>
      <c r="AN8" s="5" t="s">
        <v>50</v>
      </c>
      <c r="AO8" s="5" t="s">
        <v>50</v>
      </c>
      <c r="AP8" s="5" t="s">
        <v>45</v>
      </c>
      <c r="AQ8" s="8"/>
      <c r="AR8" s="2"/>
    </row>
    <row r="9" s="15" customFormat="1" ht="110.4" spans="1:44">
      <c r="A9" s="16" t="s">
        <v>68</v>
      </c>
      <c r="B9" s="3" t="s">
        <v>45</v>
      </c>
      <c r="C9" s="3" t="s">
        <v>45</v>
      </c>
      <c r="D9" s="18" t="s">
        <v>93</v>
      </c>
      <c r="E9" s="18" t="s">
        <v>93</v>
      </c>
      <c r="F9" s="18" t="s">
        <v>93</v>
      </c>
      <c r="G9" s="18" t="s">
        <v>93</v>
      </c>
      <c r="H9" s="18" t="s">
        <v>93</v>
      </c>
      <c r="I9" s="18" t="s">
        <v>93</v>
      </c>
      <c r="J9" s="18" t="s">
        <v>93</v>
      </c>
      <c r="K9" s="18" t="s">
        <v>93</v>
      </c>
      <c r="L9" s="17" t="s">
        <v>47</v>
      </c>
      <c r="M9" s="17" t="s">
        <v>47</v>
      </c>
      <c r="N9" s="3" t="s">
        <v>45</v>
      </c>
      <c r="O9" s="3" t="s">
        <v>45</v>
      </c>
      <c r="P9" s="17" t="s">
        <v>47</v>
      </c>
      <c r="Q9" s="18" t="s">
        <v>93</v>
      </c>
      <c r="R9" s="18" t="s">
        <v>93</v>
      </c>
      <c r="S9" s="3" t="s">
        <v>45</v>
      </c>
      <c r="T9" s="5" t="s">
        <v>52</v>
      </c>
      <c r="U9" s="17" t="s">
        <v>46</v>
      </c>
      <c r="V9" s="18" t="s">
        <v>93</v>
      </c>
      <c r="W9" s="18" t="s">
        <v>93</v>
      </c>
      <c r="AD9" s="5" t="s">
        <v>69</v>
      </c>
      <c r="AE9" s="5" t="s">
        <v>50</v>
      </c>
      <c r="AF9" s="5" t="s">
        <v>45</v>
      </c>
      <c r="AG9" s="5" t="s">
        <v>45</v>
      </c>
      <c r="AH9" s="5" t="s">
        <v>50</v>
      </c>
      <c r="AI9" s="5" t="s">
        <v>46</v>
      </c>
      <c r="AJ9" s="5" t="s">
        <v>46</v>
      </c>
      <c r="AK9" s="5" t="s">
        <v>45</v>
      </c>
      <c r="AL9" s="5" t="s">
        <v>45</v>
      </c>
      <c r="AM9" s="5" t="s">
        <v>45</v>
      </c>
      <c r="AN9" s="5" t="s">
        <v>50</v>
      </c>
      <c r="AO9" s="5" t="s">
        <v>50</v>
      </c>
      <c r="AP9" s="5" t="s">
        <v>45</v>
      </c>
      <c r="AQ9" s="8"/>
      <c r="AR9" s="2"/>
    </row>
    <row r="10" s="15" customFormat="1" ht="69" spans="1:44">
      <c r="A10" s="16" t="s">
        <v>70</v>
      </c>
      <c r="B10" s="3" t="s">
        <v>45</v>
      </c>
      <c r="C10" s="17" t="s">
        <v>47</v>
      </c>
      <c r="D10" s="3" t="s">
        <v>45</v>
      </c>
      <c r="E10" s="3" t="s">
        <v>45</v>
      </c>
      <c r="F10" s="3" t="s">
        <v>45</v>
      </c>
      <c r="G10" s="3" t="s">
        <v>45</v>
      </c>
      <c r="H10" s="3" t="s">
        <v>45</v>
      </c>
      <c r="I10" s="3" t="s">
        <v>45</v>
      </c>
      <c r="J10" s="3" t="s">
        <v>45</v>
      </c>
      <c r="K10" s="3" t="s">
        <v>45</v>
      </c>
      <c r="L10" s="5" t="s">
        <v>52</v>
      </c>
      <c r="M10" s="17" t="s">
        <v>47</v>
      </c>
      <c r="N10" s="3" t="s">
        <v>45</v>
      </c>
      <c r="O10" s="3" t="s">
        <v>45</v>
      </c>
      <c r="P10" s="17" t="s">
        <v>47</v>
      </c>
      <c r="Q10" s="3" t="s">
        <v>45</v>
      </c>
      <c r="R10" s="3" t="s">
        <v>45</v>
      </c>
      <c r="S10" s="3" t="s">
        <v>45</v>
      </c>
      <c r="T10" s="3" t="s">
        <v>45</v>
      </c>
      <c r="U10" s="17" t="s">
        <v>46</v>
      </c>
      <c r="V10" s="3" t="s">
        <v>45</v>
      </c>
      <c r="W10" s="3" t="s">
        <v>45</v>
      </c>
      <c r="AD10" s="2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2"/>
      <c r="AR10" s="2"/>
    </row>
    <row r="11" s="15" customFormat="1" ht="41.4" spans="1:44">
      <c r="A11" s="16" t="s">
        <v>71</v>
      </c>
      <c r="B11" s="3" t="s">
        <v>45</v>
      </c>
      <c r="C11" s="3" t="s">
        <v>45</v>
      </c>
      <c r="D11" s="5" t="s">
        <v>52</v>
      </c>
      <c r="E11" s="3" t="s">
        <v>45</v>
      </c>
      <c r="F11" s="3" t="s">
        <v>45</v>
      </c>
      <c r="G11" s="3" t="s">
        <v>45</v>
      </c>
      <c r="H11" s="3" t="s">
        <v>45</v>
      </c>
      <c r="I11" s="3" t="s">
        <v>45</v>
      </c>
      <c r="J11" s="17" t="s">
        <v>46</v>
      </c>
      <c r="K11" s="3" t="s">
        <v>45</v>
      </c>
      <c r="L11" s="5" t="s">
        <v>52</v>
      </c>
      <c r="M11" s="3" t="s">
        <v>45</v>
      </c>
      <c r="N11" s="3" t="s">
        <v>45</v>
      </c>
      <c r="O11" s="3" t="s">
        <v>45</v>
      </c>
      <c r="P11" s="3" t="s">
        <v>45</v>
      </c>
      <c r="Q11" s="3" t="s">
        <v>45</v>
      </c>
      <c r="R11" s="3" t="s">
        <v>45</v>
      </c>
      <c r="S11" s="3" t="s">
        <v>45</v>
      </c>
      <c r="T11" s="3" t="s">
        <v>45</v>
      </c>
      <c r="U11" s="17" t="s">
        <v>46</v>
      </c>
      <c r="V11" s="3" t="s">
        <v>45</v>
      </c>
      <c r="W11" s="3" t="s">
        <v>45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="15" customFormat="1" ht="69" spans="1:44">
      <c r="A12" s="16" t="s">
        <v>72</v>
      </c>
      <c r="B12" s="3" t="s">
        <v>45</v>
      </c>
      <c r="C12" s="3" t="s">
        <v>45</v>
      </c>
      <c r="D12" s="3" t="s">
        <v>45</v>
      </c>
      <c r="E12" s="3" t="s">
        <v>45</v>
      </c>
      <c r="F12" s="3" t="s">
        <v>45</v>
      </c>
      <c r="G12" s="3" t="s">
        <v>45</v>
      </c>
      <c r="H12" s="3" t="s">
        <v>45</v>
      </c>
      <c r="I12" s="3" t="s">
        <v>45</v>
      </c>
      <c r="J12" s="3" t="s">
        <v>45</v>
      </c>
      <c r="K12" s="3" t="s">
        <v>45</v>
      </c>
      <c r="L12" s="5" t="s">
        <v>52</v>
      </c>
      <c r="M12" s="17" t="s">
        <v>47</v>
      </c>
      <c r="N12" s="3" t="s">
        <v>45</v>
      </c>
      <c r="O12" s="3" t="s">
        <v>45</v>
      </c>
      <c r="P12" s="3" t="s">
        <v>45</v>
      </c>
      <c r="Q12" s="17" t="s">
        <v>47</v>
      </c>
      <c r="R12" s="3" t="s">
        <v>45</v>
      </c>
      <c r="S12" s="3" t="s">
        <v>45</v>
      </c>
      <c r="T12" s="3" t="s">
        <v>45</v>
      </c>
      <c r="U12" s="17" t="s">
        <v>46</v>
      </c>
      <c r="V12" s="3" t="s">
        <v>45</v>
      </c>
      <c r="W12" s="3" t="s">
        <v>45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3"/>
      <c r="AR12" s="24"/>
    </row>
    <row r="13" s="15" customFormat="1" ht="69" spans="1:36">
      <c r="A13" s="16" t="s">
        <v>73</v>
      </c>
      <c r="B13" s="3" t="s">
        <v>45</v>
      </c>
      <c r="C13" s="3" t="s">
        <v>45</v>
      </c>
      <c r="D13" s="5" t="s">
        <v>52</v>
      </c>
      <c r="E13" s="3" t="s">
        <v>45</v>
      </c>
      <c r="F13" s="3" t="s">
        <v>45</v>
      </c>
      <c r="G13" s="3" t="s">
        <v>45</v>
      </c>
      <c r="H13" s="3" t="s">
        <v>45</v>
      </c>
      <c r="I13" s="3" t="s">
        <v>45</v>
      </c>
      <c r="J13" s="3" t="s">
        <v>45</v>
      </c>
      <c r="K13" s="3" t="s">
        <v>45</v>
      </c>
      <c r="L13" s="17" t="s">
        <v>47</v>
      </c>
      <c r="M13" s="17" t="s">
        <v>47</v>
      </c>
      <c r="N13" s="3" t="s">
        <v>45</v>
      </c>
      <c r="O13" s="3" t="s">
        <v>45</v>
      </c>
      <c r="P13" s="17" t="s">
        <v>47</v>
      </c>
      <c r="Q13" s="17" t="s">
        <v>47</v>
      </c>
      <c r="R13" s="3" t="s">
        <v>45</v>
      </c>
      <c r="S13" s="17" t="s">
        <v>47</v>
      </c>
      <c r="T13" s="3" t="s">
        <v>45</v>
      </c>
      <c r="U13" s="3" t="s">
        <v>45</v>
      </c>
      <c r="V13" s="3" t="s">
        <v>45</v>
      </c>
      <c r="W13" s="3" t="s">
        <v>45</v>
      </c>
      <c r="AF13" s="2"/>
      <c r="AG13" s="2"/>
      <c r="AH13" s="2"/>
      <c r="AI13" s="2"/>
      <c r="AJ13" s="2"/>
    </row>
    <row r="14" s="15" customFormat="1" ht="69" spans="1:40">
      <c r="A14" s="16" t="s">
        <v>74</v>
      </c>
      <c r="B14" s="3" t="s">
        <v>45</v>
      </c>
      <c r="C14" s="5" t="s">
        <v>52</v>
      </c>
      <c r="D14" s="3" t="s">
        <v>45</v>
      </c>
      <c r="E14" s="3" t="s">
        <v>45</v>
      </c>
      <c r="F14" s="3" t="s">
        <v>45</v>
      </c>
      <c r="G14" s="3" t="s">
        <v>45</v>
      </c>
      <c r="H14" s="3" t="s">
        <v>45</v>
      </c>
      <c r="I14" s="3" t="s">
        <v>45</v>
      </c>
      <c r="J14" s="17" t="s">
        <v>46</v>
      </c>
      <c r="K14" s="3" t="s">
        <v>45</v>
      </c>
      <c r="L14" s="5" t="s">
        <v>52</v>
      </c>
      <c r="M14" s="17" t="s">
        <v>47</v>
      </c>
      <c r="N14" s="3" t="s">
        <v>45</v>
      </c>
      <c r="O14" s="3" t="s">
        <v>45</v>
      </c>
      <c r="P14" s="17" t="s">
        <v>47</v>
      </c>
      <c r="Q14" s="17" t="s">
        <v>47</v>
      </c>
      <c r="R14" s="3" t="s">
        <v>45</v>
      </c>
      <c r="S14" s="5" t="s">
        <v>52</v>
      </c>
      <c r="T14" s="3" t="s">
        <v>45</v>
      </c>
      <c r="U14" s="17" t="s">
        <v>46</v>
      </c>
      <c r="V14" s="17" t="s">
        <v>46</v>
      </c>
      <c r="W14" s="3" t="s">
        <v>45</v>
      </c>
      <c r="AF14" s="2"/>
      <c r="AG14" s="2"/>
      <c r="AH14" s="2"/>
      <c r="AI14" s="2"/>
      <c r="AJ14" s="22"/>
      <c r="AK14" s="22"/>
      <c r="AL14" s="22"/>
      <c r="AM14" s="22"/>
      <c r="AN14" s="22"/>
    </row>
    <row r="15" s="15" customFormat="1" ht="90" spans="1:40">
      <c r="A15" s="16" t="s">
        <v>75</v>
      </c>
      <c r="B15" s="3" t="s">
        <v>45</v>
      </c>
      <c r="C15" s="3" t="s">
        <v>45</v>
      </c>
      <c r="D15" s="17" t="s">
        <v>47</v>
      </c>
      <c r="E15" s="3" t="s">
        <v>45</v>
      </c>
      <c r="F15" s="3" t="s">
        <v>45</v>
      </c>
      <c r="G15" s="3" t="s">
        <v>45</v>
      </c>
      <c r="H15" s="3" t="s">
        <v>45</v>
      </c>
      <c r="I15" s="3" t="s">
        <v>45</v>
      </c>
      <c r="J15" s="3" t="s">
        <v>45</v>
      </c>
      <c r="K15" s="3" t="s">
        <v>45</v>
      </c>
      <c r="L15" s="5" t="s">
        <v>52</v>
      </c>
      <c r="M15" s="3" t="s">
        <v>45</v>
      </c>
      <c r="N15" s="3" t="s">
        <v>45</v>
      </c>
      <c r="O15" s="3" t="s">
        <v>45</v>
      </c>
      <c r="P15" s="3" t="s">
        <v>45</v>
      </c>
      <c r="Q15" s="3" t="s">
        <v>45</v>
      </c>
      <c r="R15" s="3" t="s">
        <v>45</v>
      </c>
      <c r="S15" s="5" t="s">
        <v>52</v>
      </c>
      <c r="T15" s="3" t="s">
        <v>45</v>
      </c>
      <c r="U15" s="17" t="s">
        <v>46</v>
      </c>
      <c r="V15" s="17" t="s">
        <v>46</v>
      </c>
      <c r="W15" s="3" t="s">
        <v>45</v>
      </c>
      <c r="AF15" s="2"/>
      <c r="AG15" s="2"/>
      <c r="AH15" s="2"/>
      <c r="AI15" s="2"/>
      <c r="AJ15" s="12" t="s">
        <v>0</v>
      </c>
      <c r="AK15" s="12">
        <f>41/(8*12-6)</f>
        <v>0.455555555555556</v>
      </c>
      <c r="AL15" s="22"/>
      <c r="AM15" s="22"/>
      <c r="AN15" s="22"/>
    </row>
    <row r="16" s="15" customFormat="1" ht="90" spans="1:40">
      <c r="A16" s="16" t="s">
        <v>76</v>
      </c>
      <c r="B16" s="17" t="s">
        <v>47</v>
      </c>
      <c r="C16" s="3" t="s">
        <v>45</v>
      </c>
      <c r="D16" s="3" t="s">
        <v>45</v>
      </c>
      <c r="E16" s="3" t="s">
        <v>45</v>
      </c>
      <c r="F16" s="3" t="s">
        <v>45</v>
      </c>
      <c r="G16" s="3" t="s">
        <v>45</v>
      </c>
      <c r="H16" s="3" t="s">
        <v>45</v>
      </c>
      <c r="I16" s="3" t="s">
        <v>45</v>
      </c>
      <c r="J16" s="3" t="s">
        <v>45</v>
      </c>
      <c r="K16" s="3" t="s">
        <v>45</v>
      </c>
      <c r="L16" s="17" t="s">
        <v>47</v>
      </c>
      <c r="M16" s="3" t="s">
        <v>45</v>
      </c>
      <c r="N16" s="3" t="s">
        <v>45</v>
      </c>
      <c r="O16" s="3" t="s">
        <v>45</v>
      </c>
      <c r="P16" s="17" t="s">
        <v>47</v>
      </c>
      <c r="Q16" s="17" t="s">
        <v>47</v>
      </c>
      <c r="R16" s="3" t="s">
        <v>45</v>
      </c>
      <c r="S16" s="17" t="s">
        <v>47</v>
      </c>
      <c r="T16" s="3" t="s">
        <v>45</v>
      </c>
      <c r="U16" s="3" t="s">
        <v>45</v>
      </c>
      <c r="V16" s="3" t="s">
        <v>45</v>
      </c>
      <c r="W16" s="3" t="s">
        <v>45</v>
      </c>
      <c r="AF16" s="2"/>
      <c r="AG16" s="2"/>
      <c r="AH16" s="2"/>
      <c r="AI16" s="2"/>
      <c r="AJ16" s="12" t="s">
        <v>83</v>
      </c>
      <c r="AK16" s="12">
        <f>106/(8*22-2+42)</f>
        <v>0.490740740740741</v>
      </c>
      <c r="AL16" s="22"/>
      <c r="AM16" s="22"/>
      <c r="AN16" s="22"/>
    </row>
    <row r="17" s="15" customFormat="1" ht="90" spans="1:40">
      <c r="A17" s="16" t="s">
        <v>77</v>
      </c>
      <c r="B17" s="3" t="s">
        <v>45</v>
      </c>
      <c r="C17" s="3" t="s">
        <v>45</v>
      </c>
      <c r="D17" s="3" t="s">
        <v>45</v>
      </c>
      <c r="E17" s="3" t="s">
        <v>45</v>
      </c>
      <c r="F17" s="3" t="s">
        <v>45</v>
      </c>
      <c r="G17" s="3" t="s">
        <v>45</v>
      </c>
      <c r="H17" s="3" t="s">
        <v>45</v>
      </c>
      <c r="I17" s="3" t="s">
        <v>45</v>
      </c>
      <c r="J17" s="3" t="s">
        <v>45</v>
      </c>
      <c r="K17" s="3" t="s">
        <v>45</v>
      </c>
      <c r="L17" s="5" t="s">
        <v>52</v>
      </c>
      <c r="M17" s="3" t="s">
        <v>45</v>
      </c>
      <c r="N17" s="3" t="s">
        <v>45</v>
      </c>
      <c r="O17" s="3" t="s">
        <v>45</v>
      </c>
      <c r="P17" s="17" t="s">
        <v>47</v>
      </c>
      <c r="Q17" s="17" t="s">
        <v>47</v>
      </c>
      <c r="R17" s="3" t="s">
        <v>45</v>
      </c>
      <c r="S17" s="5" t="s">
        <v>52</v>
      </c>
      <c r="T17" s="3" t="s">
        <v>45</v>
      </c>
      <c r="U17" s="17" t="s">
        <v>46</v>
      </c>
      <c r="V17" s="17" t="s">
        <v>46</v>
      </c>
      <c r="W17" s="3" t="s">
        <v>45</v>
      </c>
      <c r="AF17" s="2"/>
      <c r="AG17" s="2"/>
      <c r="AH17" s="2"/>
      <c r="AI17" s="2"/>
      <c r="AJ17" s="12" t="s">
        <v>85</v>
      </c>
      <c r="AK17" s="12">
        <f>243/(15*22-23)</f>
        <v>0.791530944625407</v>
      </c>
      <c r="AL17" s="22"/>
      <c r="AM17" s="22"/>
      <c r="AN17" s="22"/>
    </row>
    <row r="18" ht="90" spans="1:40">
      <c r="A18" s="16" t="s">
        <v>78</v>
      </c>
      <c r="B18" s="3" t="s">
        <v>45</v>
      </c>
      <c r="C18" s="3" t="s">
        <v>45</v>
      </c>
      <c r="D18" s="3" t="s">
        <v>45</v>
      </c>
      <c r="E18" s="3" t="s">
        <v>45</v>
      </c>
      <c r="F18" s="3" t="s">
        <v>45</v>
      </c>
      <c r="G18" s="3" t="s">
        <v>45</v>
      </c>
      <c r="H18" s="3" t="s">
        <v>45</v>
      </c>
      <c r="I18" s="3" t="s">
        <v>45</v>
      </c>
      <c r="J18" s="3" t="s">
        <v>45</v>
      </c>
      <c r="K18" s="3" t="s">
        <v>45</v>
      </c>
      <c r="L18" s="5" t="s">
        <v>52</v>
      </c>
      <c r="M18" s="3" t="s">
        <v>45</v>
      </c>
      <c r="N18" s="3" t="s">
        <v>45</v>
      </c>
      <c r="O18" s="3" t="s">
        <v>45</v>
      </c>
      <c r="P18" s="3" t="s">
        <v>45</v>
      </c>
      <c r="Q18" s="3" t="s">
        <v>45</v>
      </c>
      <c r="R18" s="3" t="s">
        <v>45</v>
      </c>
      <c r="S18" s="5" t="s">
        <v>52</v>
      </c>
      <c r="T18" s="3" t="s">
        <v>45</v>
      </c>
      <c r="U18" s="17" t="s">
        <v>46</v>
      </c>
      <c r="V18" s="3" t="s">
        <v>45</v>
      </c>
      <c r="W18" s="3" t="s">
        <v>45</v>
      </c>
      <c r="X18" s="15"/>
      <c r="Y18" s="15"/>
      <c r="Z18" s="15"/>
      <c r="AA18" s="15"/>
      <c r="AB18" s="15"/>
      <c r="AC18" s="15"/>
      <c r="AD18" s="15"/>
      <c r="AJ18" s="12" t="s">
        <v>87</v>
      </c>
      <c r="AK18" s="12">
        <f>391/612</f>
        <v>0.638888888888889</v>
      </c>
      <c r="AL18" s="22"/>
      <c r="AM18" s="22"/>
      <c r="AN18" s="22"/>
    </row>
    <row r="19" s="15" customFormat="1" ht="90" spans="1:40">
      <c r="A19" s="16" t="s">
        <v>79</v>
      </c>
      <c r="B19" s="3" t="s">
        <v>45</v>
      </c>
      <c r="C19" s="3" t="s">
        <v>45</v>
      </c>
      <c r="D19" s="3" t="s">
        <v>45</v>
      </c>
      <c r="E19" s="3" t="s">
        <v>45</v>
      </c>
      <c r="F19" s="3" t="s">
        <v>45</v>
      </c>
      <c r="G19" s="3" t="s">
        <v>45</v>
      </c>
      <c r="H19" s="3" t="s">
        <v>45</v>
      </c>
      <c r="I19" s="17" t="s">
        <v>47</v>
      </c>
      <c r="J19" s="17" t="s">
        <v>46</v>
      </c>
      <c r="K19" s="3" t="s">
        <v>45</v>
      </c>
      <c r="L19" s="17" t="s">
        <v>47</v>
      </c>
      <c r="M19" s="3" t="s">
        <v>45</v>
      </c>
      <c r="N19" s="3" t="s">
        <v>45</v>
      </c>
      <c r="O19" s="3" t="s">
        <v>45</v>
      </c>
      <c r="P19" s="17" t="s">
        <v>47</v>
      </c>
      <c r="Q19" s="17" t="s">
        <v>47</v>
      </c>
      <c r="R19" s="3" t="s">
        <v>45</v>
      </c>
      <c r="S19" s="5" t="s">
        <v>52</v>
      </c>
      <c r="T19" s="3" t="s">
        <v>45</v>
      </c>
      <c r="U19" s="17" t="s">
        <v>46</v>
      </c>
      <c r="V19" s="17" t="s">
        <v>47</v>
      </c>
      <c r="W19" s="3" t="s">
        <v>45</v>
      </c>
      <c r="AF19" s="2"/>
      <c r="AG19" s="2"/>
      <c r="AH19" s="2"/>
      <c r="AI19" s="2"/>
      <c r="AJ19" s="13"/>
      <c r="AK19" s="13"/>
      <c r="AL19" s="22"/>
      <c r="AM19" s="22"/>
      <c r="AN19" s="22"/>
    </row>
    <row r="20" s="15" customFormat="1" ht="69" spans="1:40">
      <c r="A20" s="16" t="s">
        <v>80</v>
      </c>
      <c r="B20" s="3" t="s">
        <v>45</v>
      </c>
      <c r="C20" s="3" t="s">
        <v>45</v>
      </c>
      <c r="D20" s="17" t="s">
        <v>47</v>
      </c>
      <c r="E20" s="3" t="s">
        <v>45</v>
      </c>
      <c r="F20" s="3" t="s">
        <v>45</v>
      </c>
      <c r="G20" s="3" t="s">
        <v>45</v>
      </c>
      <c r="H20" s="3" t="s">
        <v>45</v>
      </c>
      <c r="I20" s="3" t="s">
        <v>45</v>
      </c>
      <c r="J20" s="3" t="s">
        <v>45</v>
      </c>
      <c r="K20" s="3" t="s">
        <v>45</v>
      </c>
      <c r="L20" s="3" t="s">
        <v>45</v>
      </c>
      <c r="M20" s="3" t="s">
        <v>45</v>
      </c>
      <c r="N20" s="3" t="s">
        <v>45</v>
      </c>
      <c r="O20" s="3" t="s">
        <v>45</v>
      </c>
      <c r="P20" s="17" t="s">
        <v>47</v>
      </c>
      <c r="Q20" s="17" t="s">
        <v>47</v>
      </c>
      <c r="R20" s="3" t="s">
        <v>45</v>
      </c>
      <c r="S20" s="17" t="s">
        <v>47</v>
      </c>
      <c r="T20" s="5" t="s">
        <v>52</v>
      </c>
      <c r="U20" s="17" t="s">
        <v>46</v>
      </c>
      <c r="V20" s="17" t="s">
        <v>47</v>
      </c>
      <c r="W20" s="3" t="s">
        <v>45</v>
      </c>
      <c r="AF20" s="2"/>
      <c r="AG20" s="2"/>
      <c r="AH20" s="2"/>
      <c r="AI20" s="2"/>
      <c r="AJ20" s="22"/>
      <c r="AK20" s="22"/>
      <c r="AL20" s="22"/>
      <c r="AM20" s="22"/>
      <c r="AN20" s="22"/>
    </row>
    <row r="21" s="15" customFormat="1" ht="69" spans="1:40">
      <c r="A21" s="16" t="s">
        <v>82</v>
      </c>
      <c r="B21" s="3" t="s">
        <v>45</v>
      </c>
      <c r="C21" s="3" t="s">
        <v>45</v>
      </c>
      <c r="D21" s="3" t="s">
        <v>45</v>
      </c>
      <c r="E21" s="3" t="s">
        <v>45</v>
      </c>
      <c r="F21" s="3" t="s">
        <v>45</v>
      </c>
      <c r="G21" s="3" t="s">
        <v>45</v>
      </c>
      <c r="H21" s="3" t="s">
        <v>45</v>
      </c>
      <c r="I21" s="3" t="s">
        <v>45</v>
      </c>
      <c r="J21" s="17" t="s">
        <v>46</v>
      </c>
      <c r="K21" s="3" t="s">
        <v>45</v>
      </c>
      <c r="L21" s="5" t="s">
        <v>52</v>
      </c>
      <c r="M21" s="17" t="s">
        <v>47</v>
      </c>
      <c r="N21" s="3" t="s">
        <v>45</v>
      </c>
      <c r="O21" s="3" t="s">
        <v>45</v>
      </c>
      <c r="P21" s="17" t="s">
        <v>47</v>
      </c>
      <c r="Q21" s="17" t="s">
        <v>47</v>
      </c>
      <c r="R21" s="3" t="s">
        <v>45</v>
      </c>
      <c r="S21" s="3" t="s">
        <v>45</v>
      </c>
      <c r="T21" s="5" t="s">
        <v>52</v>
      </c>
      <c r="U21" s="17" t="s">
        <v>46</v>
      </c>
      <c r="V21" s="3" t="s">
        <v>45</v>
      </c>
      <c r="W21" s="3" t="s">
        <v>45</v>
      </c>
      <c r="AF21" s="2"/>
      <c r="AG21" s="2"/>
      <c r="AH21" s="2"/>
      <c r="AI21" s="2"/>
      <c r="AJ21" s="22"/>
      <c r="AK21" s="22"/>
      <c r="AL21" s="2"/>
      <c r="AM21" s="2"/>
      <c r="AN21" s="2"/>
    </row>
    <row r="22" s="15" customFormat="1" ht="69" spans="1:40">
      <c r="A22" s="16" t="s">
        <v>84</v>
      </c>
      <c r="B22" s="3" t="s">
        <v>45</v>
      </c>
      <c r="C22" s="3" t="s">
        <v>45</v>
      </c>
      <c r="D22" s="3" t="s">
        <v>45</v>
      </c>
      <c r="E22" s="3" t="s">
        <v>45</v>
      </c>
      <c r="F22" s="3" t="s">
        <v>45</v>
      </c>
      <c r="G22" s="3" t="s">
        <v>45</v>
      </c>
      <c r="H22" s="3" t="s">
        <v>45</v>
      </c>
      <c r="I22" s="3" t="s">
        <v>45</v>
      </c>
      <c r="J22" s="3" t="s">
        <v>45</v>
      </c>
      <c r="K22" s="3" t="s">
        <v>45</v>
      </c>
      <c r="L22" s="3" t="s">
        <v>45</v>
      </c>
      <c r="M22" s="3" t="s">
        <v>45</v>
      </c>
      <c r="N22" s="3" t="s">
        <v>45</v>
      </c>
      <c r="O22" s="3" t="s">
        <v>45</v>
      </c>
      <c r="P22" s="3" t="s">
        <v>45</v>
      </c>
      <c r="Q22" s="17" t="s">
        <v>47</v>
      </c>
      <c r="R22" s="3" t="s">
        <v>45</v>
      </c>
      <c r="S22" s="5" t="s">
        <v>52</v>
      </c>
      <c r="T22" s="3" t="s">
        <v>45</v>
      </c>
      <c r="U22" s="17" t="s">
        <v>46</v>
      </c>
      <c r="V22" s="3" t="s">
        <v>45</v>
      </c>
      <c r="W22" s="3" t="s">
        <v>45</v>
      </c>
      <c r="AF22" s="2"/>
      <c r="AG22" s="2"/>
      <c r="AH22" s="2"/>
      <c r="AI22" s="2"/>
      <c r="AJ22" s="22"/>
      <c r="AK22" s="22"/>
      <c r="AL22" s="22"/>
      <c r="AM22" s="22"/>
      <c r="AN22" s="22"/>
    </row>
    <row r="23" s="15" customFormat="1" ht="69" spans="1:36">
      <c r="A23" s="16" t="s">
        <v>86</v>
      </c>
      <c r="B23" s="3" t="s">
        <v>45</v>
      </c>
      <c r="C23" s="3" t="s">
        <v>45</v>
      </c>
      <c r="D23" s="17" t="s">
        <v>47</v>
      </c>
      <c r="E23" s="3" t="s">
        <v>45</v>
      </c>
      <c r="F23" s="3" t="s">
        <v>45</v>
      </c>
      <c r="G23" s="3" t="s">
        <v>45</v>
      </c>
      <c r="H23" s="3" t="s">
        <v>45</v>
      </c>
      <c r="I23" s="3" t="s">
        <v>45</v>
      </c>
      <c r="J23" s="3" t="s">
        <v>45</v>
      </c>
      <c r="K23" s="3" t="s">
        <v>45</v>
      </c>
      <c r="L23" s="5" t="s">
        <v>52</v>
      </c>
      <c r="M23" s="3" t="s">
        <v>45</v>
      </c>
      <c r="N23" s="17" t="s">
        <v>47</v>
      </c>
      <c r="O23" s="3" t="s">
        <v>45</v>
      </c>
      <c r="P23" s="17" t="s">
        <v>47</v>
      </c>
      <c r="Q23" s="3" t="s">
        <v>45</v>
      </c>
      <c r="R23" s="3" t="s">
        <v>45</v>
      </c>
      <c r="S23" s="3" t="s">
        <v>45</v>
      </c>
      <c r="T23" s="3" t="s">
        <v>45</v>
      </c>
      <c r="U23" s="17" t="s">
        <v>46</v>
      </c>
      <c r="V23" s="3" t="s">
        <v>45</v>
      </c>
      <c r="W23" s="3" t="s">
        <v>45</v>
      </c>
      <c r="AF23" s="2"/>
      <c r="AG23" s="2"/>
      <c r="AH23" s="2"/>
      <c r="AI23" s="2"/>
      <c r="AJ23" s="2"/>
    </row>
    <row r="24" s="15" customFormat="1" ht="69" spans="1:36">
      <c r="A24" s="16" t="s">
        <v>88</v>
      </c>
      <c r="B24" s="3" t="s">
        <v>45</v>
      </c>
      <c r="C24" s="3" t="s">
        <v>45</v>
      </c>
      <c r="D24" s="17" t="s">
        <v>46</v>
      </c>
      <c r="E24" s="3" t="s">
        <v>45</v>
      </c>
      <c r="F24" s="3" t="s">
        <v>45</v>
      </c>
      <c r="G24" s="3" t="s">
        <v>45</v>
      </c>
      <c r="H24" s="3" t="s">
        <v>45</v>
      </c>
      <c r="I24" s="3" t="s">
        <v>45</v>
      </c>
      <c r="J24" s="17" t="s">
        <v>46</v>
      </c>
      <c r="K24" s="3" t="s">
        <v>45</v>
      </c>
      <c r="L24" s="5" t="s">
        <v>52</v>
      </c>
      <c r="M24" s="17" t="s">
        <v>47</v>
      </c>
      <c r="N24" s="3" t="s">
        <v>45</v>
      </c>
      <c r="O24" s="3" t="s">
        <v>45</v>
      </c>
      <c r="P24" s="17" t="s">
        <v>47</v>
      </c>
      <c r="Q24" s="17" t="s">
        <v>47</v>
      </c>
      <c r="R24" s="3" t="s">
        <v>45</v>
      </c>
      <c r="S24" s="5" t="s">
        <v>52</v>
      </c>
      <c r="T24" s="5" t="s">
        <v>52</v>
      </c>
      <c r="U24" s="17" t="s">
        <v>46</v>
      </c>
      <c r="V24" s="17" t="s">
        <v>46</v>
      </c>
      <c r="W24" s="3" t="s">
        <v>45</v>
      </c>
      <c r="AF24" s="2"/>
      <c r="AG24" s="2"/>
      <c r="AH24" s="2"/>
      <c r="AI24" s="2"/>
      <c r="AJ24" s="2"/>
    </row>
    <row r="25" s="15" customFormat="1" ht="69" spans="1:36">
      <c r="A25" s="16" t="s">
        <v>89</v>
      </c>
      <c r="B25" s="3" t="s">
        <v>45</v>
      </c>
      <c r="C25" s="5" t="s">
        <v>52</v>
      </c>
      <c r="D25" s="3" t="s">
        <v>45</v>
      </c>
      <c r="E25" s="3" t="s">
        <v>45</v>
      </c>
      <c r="F25" s="3" t="s">
        <v>45</v>
      </c>
      <c r="G25" s="3" t="s">
        <v>45</v>
      </c>
      <c r="H25" s="3" t="s">
        <v>45</v>
      </c>
      <c r="I25" s="3" t="s">
        <v>45</v>
      </c>
      <c r="J25" s="3" t="s">
        <v>45</v>
      </c>
      <c r="K25" s="3" t="s">
        <v>45</v>
      </c>
      <c r="L25" s="5" t="s">
        <v>52</v>
      </c>
      <c r="M25" s="17" t="s">
        <v>47</v>
      </c>
      <c r="N25" s="3" t="s">
        <v>45</v>
      </c>
      <c r="O25" s="3" t="s">
        <v>45</v>
      </c>
      <c r="P25" s="17" t="s">
        <v>47</v>
      </c>
      <c r="Q25" s="17" t="s">
        <v>47</v>
      </c>
      <c r="R25" s="3" t="s">
        <v>45</v>
      </c>
      <c r="S25" s="17" t="s">
        <v>46</v>
      </c>
      <c r="T25" s="3" t="s">
        <v>45</v>
      </c>
      <c r="U25" s="17" t="s">
        <v>46</v>
      </c>
      <c r="V25" s="17" t="s">
        <v>47</v>
      </c>
      <c r="W25" s="3" t="s">
        <v>45</v>
      </c>
      <c r="AF25" s="2"/>
      <c r="AG25" s="2"/>
      <c r="AH25" s="2"/>
      <c r="AI25" s="2"/>
      <c r="AJ25" s="2"/>
    </row>
    <row r="26" s="15" customFormat="1" ht="69" spans="1:36">
      <c r="A26" s="16" t="s">
        <v>90</v>
      </c>
      <c r="B26" s="3" t="s">
        <v>45</v>
      </c>
      <c r="C26" s="3" t="s">
        <v>45</v>
      </c>
      <c r="D26" s="3" t="s">
        <v>45</v>
      </c>
      <c r="E26" s="3" t="s">
        <v>45</v>
      </c>
      <c r="F26" s="3" t="s">
        <v>45</v>
      </c>
      <c r="G26" s="3" t="s">
        <v>45</v>
      </c>
      <c r="H26" s="3" t="s">
        <v>45</v>
      </c>
      <c r="I26" s="21" t="s">
        <v>91</v>
      </c>
      <c r="J26" s="3" t="s">
        <v>45</v>
      </c>
      <c r="K26" s="3" t="s">
        <v>45</v>
      </c>
      <c r="L26" s="17" t="s">
        <v>47</v>
      </c>
      <c r="M26" s="17" t="s">
        <v>47</v>
      </c>
      <c r="N26" s="17" t="s">
        <v>47</v>
      </c>
      <c r="O26" s="17" t="s">
        <v>47</v>
      </c>
      <c r="P26" s="17" t="s">
        <v>46</v>
      </c>
      <c r="Q26" s="3" t="s">
        <v>45</v>
      </c>
      <c r="R26" s="3" t="s">
        <v>45</v>
      </c>
      <c r="S26" s="3" t="s">
        <v>45</v>
      </c>
      <c r="T26" s="3" t="s">
        <v>45</v>
      </c>
      <c r="U26" s="17" t="s">
        <v>46</v>
      </c>
      <c r="V26" s="17" t="s">
        <v>46</v>
      </c>
      <c r="W26" s="3" t="s">
        <v>45</v>
      </c>
      <c r="AF26" s="2"/>
      <c r="AG26" s="2"/>
      <c r="AH26" s="2"/>
      <c r="AI26" s="2"/>
      <c r="AJ26" s="2"/>
    </row>
    <row r="27" s="15" customFormat="1" spans="1:36">
      <c r="A27" s="16"/>
      <c r="B27" s="3"/>
      <c r="C27" s="3"/>
      <c r="D27" s="3"/>
      <c r="E27" s="17"/>
      <c r="F27" s="3"/>
      <c r="G27" s="3"/>
      <c r="H27" s="3"/>
      <c r="I27" s="17"/>
      <c r="J27" s="17"/>
      <c r="K27" s="17"/>
      <c r="L27" s="3"/>
      <c r="M27" s="3"/>
      <c r="N27" s="17"/>
      <c r="O27" s="3"/>
      <c r="P27" s="17"/>
      <c r="Q27" s="3"/>
      <c r="R27" s="3"/>
      <c r="S27" s="3"/>
      <c r="T27" s="3"/>
      <c r="U27" s="3"/>
      <c r="V27" s="17"/>
      <c r="W27" s="17"/>
      <c r="AF27" s="2"/>
      <c r="AG27" s="2"/>
      <c r="AH27" s="2"/>
      <c r="AI27" s="2"/>
      <c r="AJ27" s="2"/>
    </row>
    <row r="28" s="15" customFormat="1" spans="1:36">
      <c r="A28" s="16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AF28" s="2"/>
      <c r="AG28" s="2"/>
      <c r="AH28" s="2"/>
      <c r="AI28" s="2"/>
      <c r="AJ28" s="2"/>
    </row>
    <row r="29" s="15" customFormat="1" ht="17.4" spans="1:36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AF29" s="2"/>
      <c r="AG29" s="2"/>
      <c r="AH29" s="2"/>
      <c r="AI29" s="2"/>
      <c r="AJ29" s="2"/>
    </row>
    <row r="30" s="15" customFormat="1" spans="1:36">
      <c r="A30" s="16"/>
      <c r="B30" s="3"/>
      <c r="C30" s="3"/>
      <c r="D30" s="17"/>
      <c r="E30" s="3"/>
      <c r="F30" s="3"/>
      <c r="G30" s="3"/>
      <c r="H30" s="3"/>
      <c r="I30" s="17"/>
      <c r="J30" s="17"/>
      <c r="K30" s="3"/>
      <c r="L30" s="18"/>
      <c r="M30" s="3"/>
      <c r="N30" s="3"/>
      <c r="O30" s="3"/>
      <c r="P30" s="17"/>
      <c r="Q30" s="3"/>
      <c r="R30" s="3"/>
      <c r="S30" s="3"/>
      <c r="T30" s="17"/>
      <c r="U30" s="3"/>
      <c r="V30" s="3"/>
      <c r="W30" s="3"/>
      <c r="AF30" s="2"/>
      <c r="AG30" s="2"/>
      <c r="AH30" s="2"/>
      <c r="AI30" s="2"/>
      <c r="AJ30" s="2"/>
    </row>
    <row r="31" s="15" customFormat="1" spans="1:36">
      <c r="A31" s="16"/>
      <c r="B31" s="3"/>
      <c r="C31" s="3"/>
      <c r="D31" s="17"/>
      <c r="E31" s="3"/>
      <c r="F31" s="3"/>
      <c r="G31" s="3"/>
      <c r="H31" s="3"/>
      <c r="I31" s="3"/>
      <c r="J31" s="17"/>
      <c r="K31" s="3"/>
      <c r="L31" s="17"/>
      <c r="M31" s="3"/>
      <c r="N31" s="3"/>
      <c r="O31" s="3"/>
      <c r="P31" s="17"/>
      <c r="Q31" s="3"/>
      <c r="R31" s="3"/>
      <c r="S31" s="3"/>
      <c r="T31" s="3"/>
      <c r="U31" s="3"/>
      <c r="V31" s="17"/>
      <c r="W31" s="3"/>
      <c r="AF31" s="2"/>
      <c r="AG31" s="2"/>
      <c r="AH31" s="2"/>
      <c r="AI31" s="2"/>
      <c r="AJ31" s="2"/>
    </row>
    <row r="32" s="15" customFormat="1" spans="1:36">
      <c r="A32" s="16"/>
      <c r="AF32" s="2"/>
      <c r="AG32" s="2"/>
      <c r="AH32" s="2"/>
      <c r="AI32" s="2"/>
      <c r="AJ32" s="2"/>
    </row>
    <row r="33" s="15" customFormat="1" spans="1:36">
      <c r="A33" s="16"/>
      <c r="AF33" s="2"/>
      <c r="AG33" s="2"/>
      <c r="AH33" s="2"/>
      <c r="AI33" s="2"/>
      <c r="AJ33" s="2"/>
    </row>
    <row r="34" s="15" customFormat="1" spans="1:36">
      <c r="A34" s="16"/>
      <c r="X34" s="2"/>
      <c r="Y34" s="2"/>
      <c r="Z34" s="2"/>
      <c r="AA34" s="2"/>
      <c r="AB34" s="2"/>
      <c r="AC34" s="2"/>
      <c r="AD34" s="2"/>
      <c r="AF34" s="2"/>
      <c r="AG34" s="2"/>
      <c r="AH34" s="2"/>
      <c r="AI34" s="2"/>
      <c r="AJ34" s="2"/>
    </row>
    <row r="35" spans="24:30">
      <c r="X35" s="15"/>
      <c r="Y35" s="15"/>
      <c r="Z35" s="15"/>
      <c r="AA35" s="15"/>
      <c r="AB35" s="15"/>
      <c r="AC35" s="15"/>
      <c r="AD35" s="15"/>
    </row>
    <row r="36" s="15" customFormat="1" ht="20" customHeight="1" spans="1:36">
      <c r="A36" s="16"/>
      <c r="AF36" s="2"/>
      <c r="AG36" s="2"/>
      <c r="AH36" s="2"/>
      <c r="AI36" s="2"/>
      <c r="AJ36" s="2"/>
    </row>
    <row r="37" s="15" customFormat="1" spans="32:36">
      <c r="AF37" s="2"/>
      <c r="AG37" s="2"/>
      <c r="AH37" s="2"/>
      <c r="AI37" s="2"/>
      <c r="AJ37" s="2"/>
    </row>
    <row r="38" s="15" customFormat="1" spans="1:36">
      <c r="A38" s="16"/>
      <c r="AF38" s="2"/>
      <c r="AG38" s="2"/>
      <c r="AH38" s="2"/>
      <c r="AI38" s="2"/>
      <c r="AJ38" s="2"/>
    </row>
    <row r="39" s="15" customFormat="1" spans="1:36">
      <c r="A39" s="16"/>
      <c r="AF39" s="2"/>
      <c r="AG39" s="2"/>
      <c r="AH39" s="2"/>
      <c r="AI39" s="2"/>
      <c r="AJ39" s="2"/>
    </row>
    <row r="40" s="15" customFormat="1" ht="22" customHeight="1" spans="1:36">
      <c r="A40" s="16"/>
      <c r="AF40" s="2"/>
      <c r="AG40" s="2"/>
      <c r="AH40" s="2"/>
      <c r="AI40" s="2"/>
      <c r="AJ40" s="2"/>
    </row>
    <row r="45" s="15" customFormat="1" ht="28.2" spans="1:36">
      <c r="A45" s="16"/>
      <c r="L45" s="7"/>
      <c r="M45" s="7"/>
      <c r="AF45" s="2"/>
      <c r="AG45" s="2"/>
      <c r="AH45" s="2"/>
      <c r="AI45" s="2"/>
      <c r="AJ45" s="2"/>
    </row>
    <row r="46" s="15" customFormat="1" ht="28.2" spans="1:36">
      <c r="A46" s="16"/>
      <c r="L46" s="7"/>
      <c r="M46" s="7"/>
      <c r="AF46" s="2"/>
      <c r="AG46" s="2"/>
      <c r="AH46" s="2"/>
      <c r="AI46" s="2"/>
      <c r="AJ46" s="2"/>
    </row>
    <row r="47" s="15" customFormat="1" ht="28.2" spans="1:36">
      <c r="A47" s="16"/>
      <c r="L47" s="7"/>
      <c r="M47" s="7"/>
      <c r="AF47" s="2"/>
      <c r="AG47" s="2"/>
      <c r="AH47" s="2"/>
      <c r="AI47" s="2"/>
      <c r="AJ47" s="2"/>
    </row>
    <row r="61" s="15" customFormat="1" spans="1:36">
      <c r="A61" s="16"/>
      <c r="AF61" s="2"/>
      <c r="AG61" s="2"/>
      <c r="AH61" s="2"/>
      <c r="AI61" s="2"/>
      <c r="AJ61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0"/>
  <sheetViews>
    <sheetView tabSelected="1" zoomScale="25" zoomScaleNormal="25" workbookViewId="0">
      <selection activeCell="X13" sqref="X13"/>
    </sheetView>
  </sheetViews>
  <sheetFormatPr defaultColWidth="8.88888888888889" defaultRowHeight="15.6"/>
  <cols>
    <col min="1" max="1" width="12" style="1" customWidth="1"/>
    <col min="2" max="2" width="19.1111111111111" style="2"/>
    <col min="3" max="3" width="16.8888888888889" style="2"/>
    <col min="4" max="6" width="14.6666666666667" style="2"/>
    <col min="7" max="9" width="16.8888888888889" style="2"/>
    <col min="10" max="10" width="14.6666666666667" style="2"/>
    <col min="11" max="13" width="16.8888888888889" style="2"/>
    <col min="14" max="14" width="28.7777777777778" style="2"/>
    <col min="15" max="16" width="16.8888888888889" style="2"/>
    <col min="17" max="18" width="19.1111111111111" style="2"/>
    <col min="19" max="19" width="16.8888888888889" style="2"/>
    <col min="20" max="21" width="19.1111111111111" style="2"/>
    <col min="22" max="23" width="14.6666666666667" style="2"/>
    <col min="24" max="24" width="23.8888888888889" style="2" customWidth="1"/>
    <col min="25" max="27" width="8.88888888888889" style="2"/>
    <col min="28" max="28" width="12.8888888888889" style="2"/>
    <col min="29" max="30" width="8.88888888888889" style="2"/>
    <col min="31" max="31" width="57.5555555555556" style="2" customWidth="1"/>
    <col min="32" max="32" width="87.5555555555556" style="2" customWidth="1"/>
    <col min="33" max="16384" width="8.88888888888889" style="2"/>
  </cols>
  <sheetData>
    <row r="1" s="1" customFormat="1" ht="31.2" spans="1:43">
      <c r="A1" s="1" t="s">
        <v>9</v>
      </c>
      <c r="B1" s="1" t="s">
        <v>26</v>
      </c>
      <c r="C1" s="1" t="s">
        <v>10</v>
      </c>
      <c r="D1" s="1" t="s">
        <v>11</v>
      </c>
      <c r="E1" s="1" t="s">
        <v>21</v>
      </c>
      <c r="F1" s="1" t="s">
        <v>27</v>
      </c>
      <c r="G1" s="1" t="s">
        <v>28</v>
      </c>
      <c r="H1" s="1" t="s">
        <v>22</v>
      </c>
      <c r="I1" s="1" t="s">
        <v>29</v>
      </c>
      <c r="J1" s="1" t="s">
        <v>30</v>
      </c>
      <c r="K1" s="1" t="s">
        <v>23</v>
      </c>
      <c r="L1" s="1" t="s">
        <v>12</v>
      </c>
      <c r="M1" s="1" t="s">
        <v>13</v>
      </c>
      <c r="N1" s="1" t="s">
        <v>14</v>
      </c>
      <c r="O1" s="1" t="s">
        <v>31</v>
      </c>
      <c r="P1" s="1" t="s">
        <v>15</v>
      </c>
      <c r="Q1" s="1" t="s">
        <v>16</v>
      </c>
      <c r="R1" s="1" t="s">
        <v>24</v>
      </c>
      <c r="S1" s="1" t="s">
        <v>25</v>
      </c>
      <c r="T1" s="1" t="s">
        <v>17</v>
      </c>
      <c r="U1" s="1" t="s">
        <v>18</v>
      </c>
      <c r="V1" s="1" t="s">
        <v>19</v>
      </c>
      <c r="W1" s="1" t="s">
        <v>20</v>
      </c>
      <c r="AE1" s="9" t="s">
        <v>9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  <c r="AL1" s="9" t="s">
        <v>38</v>
      </c>
      <c r="AM1" s="9" t="s">
        <v>39</v>
      </c>
      <c r="AN1" s="9" t="s">
        <v>40</v>
      </c>
      <c r="AO1" s="9" t="s">
        <v>41</v>
      </c>
      <c r="AP1" s="9" t="s">
        <v>42</v>
      </c>
      <c r="AQ1" s="9" t="s">
        <v>43</v>
      </c>
    </row>
    <row r="2" ht="93.6" spans="1:44">
      <c r="A2" s="1" t="s">
        <v>44</v>
      </c>
      <c r="B2" s="3" t="s">
        <v>45</v>
      </c>
      <c r="C2" s="3" t="s">
        <v>45</v>
      </c>
      <c r="D2" s="3" t="s">
        <v>45</v>
      </c>
      <c r="E2" s="3" t="s">
        <v>45</v>
      </c>
      <c r="F2" s="3" t="s">
        <v>45</v>
      </c>
      <c r="G2" s="3" t="s">
        <v>45</v>
      </c>
      <c r="H2" s="3" t="s">
        <v>45</v>
      </c>
      <c r="I2" s="4" t="s">
        <v>46</v>
      </c>
      <c r="J2" s="3" t="s">
        <v>45</v>
      </c>
      <c r="K2" s="3" t="s">
        <v>45</v>
      </c>
      <c r="L2" s="3" t="s">
        <v>45</v>
      </c>
      <c r="M2" s="3" t="s">
        <v>45</v>
      </c>
      <c r="N2" s="3" t="s">
        <v>45</v>
      </c>
      <c r="O2" s="3" t="s">
        <v>45</v>
      </c>
      <c r="P2" s="3" t="s">
        <v>45</v>
      </c>
      <c r="Q2" s="3" t="s">
        <v>45</v>
      </c>
      <c r="R2" s="3" t="s">
        <v>45</v>
      </c>
      <c r="S2" s="3" t="s">
        <v>45</v>
      </c>
      <c r="T2" s="3" t="s">
        <v>45</v>
      </c>
      <c r="U2" s="3" t="s">
        <v>45</v>
      </c>
      <c r="V2" s="3" t="s">
        <v>45</v>
      </c>
      <c r="W2" s="3" t="s">
        <v>45</v>
      </c>
      <c r="X2" s="8"/>
      <c r="AE2" s="9" t="s">
        <v>49</v>
      </c>
      <c r="AF2" s="10" t="s">
        <v>45</v>
      </c>
      <c r="AG2" s="10" t="s">
        <v>45</v>
      </c>
      <c r="AH2" s="10" t="s">
        <v>45</v>
      </c>
      <c r="AI2" s="10" t="s">
        <v>45</v>
      </c>
      <c r="AJ2" s="4" t="s">
        <v>46</v>
      </c>
      <c r="AK2" s="10" t="s">
        <v>45</v>
      </c>
      <c r="AL2" s="10" t="s">
        <v>45</v>
      </c>
      <c r="AM2" s="10" t="s">
        <v>45</v>
      </c>
      <c r="AN2" s="10" t="s">
        <v>45</v>
      </c>
      <c r="AO2" s="10" t="s">
        <v>45</v>
      </c>
      <c r="AP2" s="5" t="s">
        <v>52</v>
      </c>
      <c r="AQ2" s="10" t="s">
        <v>45</v>
      </c>
      <c r="AR2" s="8"/>
    </row>
    <row r="3" ht="110.4" spans="1:44">
      <c r="A3" s="1" t="s">
        <v>53</v>
      </c>
      <c r="B3" s="3" t="s">
        <v>45</v>
      </c>
      <c r="C3" s="3" t="s">
        <v>45</v>
      </c>
      <c r="D3" s="3" t="s">
        <v>45</v>
      </c>
      <c r="E3" s="3" t="s">
        <v>45</v>
      </c>
      <c r="F3" s="3" t="s">
        <v>45</v>
      </c>
      <c r="G3" s="3" t="s">
        <v>45</v>
      </c>
      <c r="H3" s="3" t="s">
        <v>45</v>
      </c>
      <c r="I3" s="3" t="s">
        <v>45</v>
      </c>
      <c r="J3" s="4" t="s">
        <v>46</v>
      </c>
      <c r="K3" s="3" t="s">
        <v>45</v>
      </c>
      <c r="L3" s="4" t="s">
        <v>47</v>
      </c>
      <c r="M3" s="4" t="s">
        <v>47</v>
      </c>
      <c r="N3" s="3" t="s">
        <v>45</v>
      </c>
      <c r="O3" s="3" t="s">
        <v>45</v>
      </c>
      <c r="P3" s="3" t="s">
        <v>45</v>
      </c>
      <c r="Q3" s="3" t="s">
        <v>45</v>
      </c>
      <c r="R3" s="3" t="s">
        <v>45</v>
      </c>
      <c r="S3" s="3" t="s">
        <v>45</v>
      </c>
      <c r="T3" s="3" t="s">
        <v>45</v>
      </c>
      <c r="U3" s="3" t="s">
        <v>45</v>
      </c>
      <c r="V3" s="3" t="s">
        <v>45</v>
      </c>
      <c r="W3" s="3" t="s">
        <v>45</v>
      </c>
      <c r="X3" s="8"/>
      <c r="AE3" s="9" t="s">
        <v>54</v>
      </c>
      <c r="AF3" s="5" t="s">
        <v>52</v>
      </c>
      <c r="AG3" s="10" t="s">
        <v>45</v>
      </c>
      <c r="AH3" s="11" t="s">
        <v>50</v>
      </c>
      <c r="AI3" s="10" t="s">
        <v>45</v>
      </c>
      <c r="AJ3" s="4" t="s">
        <v>46</v>
      </c>
      <c r="AK3" s="10" t="s">
        <v>45</v>
      </c>
      <c r="AL3" s="10" t="s">
        <v>45</v>
      </c>
      <c r="AM3" s="10" t="s">
        <v>45</v>
      </c>
      <c r="AN3" s="10" t="s">
        <v>45</v>
      </c>
      <c r="AO3" s="10" t="s">
        <v>45</v>
      </c>
      <c r="AP3" s="5" t="s">
        <v>52</v>
      </c>
      <c r="AQ3" s="4" t="s">
        <v>46</v>
      </c>
      <c r="AR3" s="8"/>
    </row>
    <row r="4" ht="110.4" spans="1:44">
      <c r="A4" s="1" t="s">
        <v>55</v>
      </c>
      <c r="B4" s="3" t="s">
        <v>45</v>
      </c>
      <c r="C4" s="3" t="s">
        <v>45</v>
      </c>
      <c r="D4" s="3" t="s">
        <v>45</v>
      </c>
      <c r="E4" s="3" t="s">
        <v>45</v>
      </c>
      <c r="F4" s="3" t="s">
        <v>45</v>
      </c>
      <c r="G4" s="3" t="s">
        <v>45</v>
      </c>
      <c r="H4" s="3" t="s">
        <v>45</v>
      </c>
      <c r="I4" s="3" t="s">
        <v>45</v>
      </c>
      <c r="J4" s="3" t="s">
        <v>45</v>
      </c>
      <c r="K4" s="3" t="s">
        <v>45</v>
      </c>
      <c r="L4" s="4" t="s">
        <v>48</v>
      </c>
      <c r="M4" s="3" t="s">
        <v>45</v>
      </c>
      <c r="N4" s="3" t="s">
        <v>45</v>
      </c>
      <c r="O4" s="3" t="s">
        <v>45</v>
      </c>
      <c r="P4" s="3" t="s">
        <v>45</v>
      </c>
      <c r="Q4" s="3" t="s">
        <v>45</v>
      </c>
      <c r="R4" s="3" t="s">
        <v>45</v>
      </c>
      <c r="S4" s="3" t="s">
        <v>45</v>
      </c>
      <c r="T4" s="3" t="s">
        <v>45</v>
      </c>
      <c r="U4" s="3" t="s">
        <v>45</v>
      </c>
      <c r="V4" s="3" t="s">
        <v>45</v>
      </c>
      <c r="W4" s="3" t="s">
        <v>45</v>
      </c>
      <c r="X4" s="8"/>
      <c r="AE4" s="9" t="s">
        <v>57</v>
      </c>
      <c r="AF4" s="11" t="s">
        <v>50</v>
      </c>
      <c r="AG4" s="10" t="s">
        <v>45</v>
      </c>
      <c r="AH4" s="11" t="s">
        <v>50</v>
      </c>
      <c r="AI4" s="10" t="s">
        <v>45</v>
      </c>
      <c r="AJ4" s="4" t="s">
        <v>46</v>
      </c>
      <c r="AK4" s="10" t="s">
        <v>45</v>
      </c>
      <c r="AL4" s="10" t="s">
        <v>45</v>
      </c>
      <c r="AM4" s="10" t="s">
        <v>45</v>
      </c>
      <c r="AN4" s="10" t="s">
        <v>45</v>
      </c>
      <c r="AO4" s="10" t="s">
        <v>45</v>
      </c>
      <c r="AP4" s="5" t="s">
        <v>52</v>
      </c>
      <c r="AQ4" s="10" t="s">
        <v>45</v>
      </c>
      <c r="AR4" s="8"/>
    </row>
    <row r="5" ht="110.4" spans="1:44">
      <c r="A5" s="1" t="s">
        <v>58</v>
      </c>
      <c r="B5" s="3" t="s">
        <v>45</v>
      </c>
      <c r="C5" s="3" t="s">
        <v>45</v>
      </c>
      <c r="D5" s="4" t="s">
        <v>47</v>
      </c>
      <c r="E5" s="3" t="s">
        <v>45</v>
      </c>
      <c r="F5" s="3" t="s">
        <v>45</v>
      </c>
      <c r="G5" s="3" t="s">
        <v>45</v>
      </c>
      <c r="H5" s="3" t="s">
        <v>45</v>
      </c>
      <c r="I5" s="4" t="s">
        <v>46</v>
      </c>
      <c r="J5" s="4" t="s">
        <v>47</v>
      </c>
      <c r="K5" s="3" t="s">
        <v>45</v>
      </c>
      <c r="L5" s="3" t="s">
        <v>45</v>
      </c>
      <c r="M5" s="4" t="s">
        <v>47</v>
      </c>
      <c r="N5" s="3" t="s">
        <v>45</v>
      </c>
      <c r="O5" s="4" t="s">
        <v>46</v>
      </c>
      <c r="P5" s="3" t="s">
        <v>45</v>
      </c>
      <c r="Q5" s="3" t="s">
        <v>45</v>
      </c>
      <c r="R5" s="3" t="s">
        <v>45</v>
      </c>
      <c r="S5" s="4" t="s">
        <v>46</v>
      </c>
      <c r="T5" s="3" t="s">
        <v>45</v>
      </c>
      <c r="U5" s="3" t="s">
        <v>45</v>
      </c>
      <c r="V5" s="3" t="s">
        <v>45</v>
      </c>
      <c r="W5" s="4" t="s">
        <v>47</v>
      </c>
      <c r="X5" s="8"/>
      <c r="AE5" s="9" t="s">
        <v>59</v>
      </c>
      <c r="AF5" s="4" t="s">
        <v>46</v>
      </c>
      <c r="AG5" s="10" t="s">
        <v>45</v>
      </c>
      <c r="AH5" s="10" t="s">
        <v>45</v>
      </c>
      <c r="AI5" s="11" t="s">
        <v>50</v>
      </c>
      <c r="AJ5" s="4" t="s">
        <v>46</v>
      </c>
      <c r="AK5" s="10" t="s">
        <v>45</v>
      </c>
      <c r="AL5" s="10" t="s">
        <v>45</v>
      </c>
      <c r="AM5" s="10" t="s">
        <v>45</v>
      </c>
      <c r="AN5" s="10" t="s">
        <v>45</v>
      </c>
      <c r="AO5" s="10" t="s">
        <v>45</v>
      </c>
      <c r="AP5" s="5" t="s">
        <v>52</v>
      </c>
      <c r="AQ5" s="10" t="s">
        <v>45</v>
      </c>
      <c r="AR5" s="8"/>
    </row>
    <row r="6" ht="110.4" spans="1:44">
      <c r="A6" s="1" t="s">
        <v>61</v>
      </c>
      <c r="B6" s="3" t="s">
        <v>45</v>
      </c>
      <c r="C6" s="3" t="s">
        <v>45</v>
      </c>
      <c r="D6" s="3" t="s">
        <v>45</v>
      </c>
      <c r="E6" s="3" t="s">
        <v>45</v>
      </c>
      <c r="F6" s="3" t="s">
        <v>45</v>
      </c>
      <c r="G6" s="3" t="s">
        <v>45</v>
      </c>
      <c r="H6" s="3" t="s">
        <v>45</v>
      </c>
      <c r="I6" s="3" t="s">
        <v>45</v>
      </c>
      <c r="J6" s="3" t="s">
        <v>45</v>
      </c>
      <c r="K6" s="3" t="s">
        <v>45</v>
      </c>
      <c r="L6" s="3" t="s">
        <v>45</v>
      </c>
      <c r="M6" s="3" t="s">
        <v>45</v>
      </c>
      <c r="N6" s="3" t="s">
        <v>45</v>
      </c>
      <c r="O6" s="3" t="s">
        <v>45</v>
      </c>
      <c r="P6" s="3" t="s">
        <v>45</v>
      </c>
      <c r="Q6" s="3" t="s">
        <v>45</v>
      </c>
      <c r="R6" s="3" t="s">
        <v>45</v>
      </c>
      <c r="S6" s="3" t="s">
        <v>45</v>
      </c>
      <c r="T6" s="3" t="s">
        <v>45</v>
      </c>
      <c r="U6" s="3" t="s">
        <v>45</v>
      </c>
      <c r="V6" s="3" t="s">
        <v>45</v>
      </c>
      <c r="W6" s="3" t="s">
        <v>45</v>
      </c>
      <c r="X6" s="8"/>
      <c r="AE6" s="9" t="s">
        <v>62</v>
      </c>
      <c r="AF6" s="11" t="s">
        <v>60</v>
      </c>
      <c r="AG6" s="10" t="s">
        <v>45</v>
      </c>
      <c r="AH6" s="10" t="s">
        <v>45</v>
      </c>
      <c r="AI6" s="10" t="s">
        <v>45</v>
      </c>
      <c r="AJ6" s="4" t="s">
        <v>46</v>
      </c>
      <c r="AK6" s="10" t="s">
        <v>45</v>
      </c>
      <c r="AL6" s="11" t="s">
        <v>60</v>
      </c>
      <c r="AM6" s="10" t="s">
        <v>45</v>
      </c>
      <c r="AN6" s="10" t="s">
        <v>45</v>
      </c>
      <c r="AO6" s="11" t="s">
        <v>50</v>
      </c>
      <c r="AP6" s="5" t="s">
        <v>52</v>
      </c>
      <c r="AQ6" s="10" t="s">
        <v>45</v>
      </c>
      <c r="AR6" s="8"/>
    </row>
    <row r="7" ht="110.4" spans="1:44">
      <c r="A7" s="1" t="s">
        <v>63</v>
      </c>
      <c r="B7" s="3" t="s">
        <v>45</v>
      </c>
      <c r="C7" s="3" t="s">
        <v>45</v>
      </c>
      <c r="D7" s="4" t="s">
        <v>47</v>
      </c>
      <c r="E7" s="4" t="s">
        <v>47</v>
      </c>
      <c r="F7" s="4" t="s">
        <v>47</v>
      </c>
      <c r="G7" s="5" t="s">
        <v>52</v>
      </c>
      <c r="H7" s="4" t="s">
        <v>47</v>
      </c>
      <c r="I7" s="3" t="s">
        <v>45</v>
      </c>
      <c r="J7" s="3" t="s">
        <v>45</v>
      </c>
      <c r="K7" s="3" t="s">
        <v>45</v>
      </c>
      <c r="L7" s="4" t="s">
        <v>47</v>
      </c>
      <c r="M7" s="4" t="s">
        <v>47</v>
      </c>
      <c r="N7" s="3" t="s">
        <v>45</v>
      </c>
      <c r="O7" s="3" t="s">
        <v>45</v>
      </c>
      <c r="P7" s="4" t="s">
        <v>47</v>
      </c>
      <c r="Q7" s="3" t="s">
        <v>45</v>
      </c>
      <c r="R7" s="3" t="s">
        <v>45</v>
      </c>
      <c r="S7" s="4" t="s">
        <v>46</v>
      </c>
      <c r="T7" s="4" t="s">
        <v>47</v>
      </c>
      <c r="U7" s="3" t="s">
        <v>45</v>
      </c>
      <c r="V7" s="4" t="s">
        <v>46</v>
      </c>
      <c r="W7" s="3" t="s">
        <v>45</v>
      </c>
      <c r="X7" s="8"/>
      <c r="AE7" s="9" t="s">
        <v>64</v>
      </c>
      <c r="AF7" s="11" t="s">
        <v>60</v>
      </c>
      <c r="AG7" s="10" t="s">
        <v>45</v>
      </c>
      <c r="AH7" s="11" t="s">
        <v>50</v>
      </c>
      <c r="AI7" s="11" t="s">
        <v>50</v>
      </c>
      <c r="AJ7" s="4" t="s">
        <v>46</v>
      </c>
      <c r="AK7" s="11" t="s">
        <v>51</v>
      </c>
      <c r="AL7" s="10" t="s">
        <v>45</v>
      </c>
      <c r="AM7" s="10" t="s">
        <v>45</v>
      </c>
      <c r="AN7" s="10" t="s">
        <v>45</v>
      </c>
      <c r="AO7" s="11" t="s">
        <v>50</v>
      </c>
      <c r="AP7" s="11" t="s">
        <v>60</v>
      </c>
      <c r="AQ7" s="10" t="s">
        <v>45</v>
      </c>
      <c r="AR7" s="8"/>
    </row>
    <row r="8" ht="110.4" spans="1:44">
      <c r="A8" s="1" t="s">
        <v>66</v>
      </c>
      <c r="B8" s="5" t="s">
        <v>56</v>
      </c>
      <c r="C8" s="4" t="s">
        <v>47</v>
      </c>
      <c r="D8" s="4" t="s">
        <v>47</v>
      </c>
      <c r="E8" s="4" t="s">
        <v>47</v>
      </c>
      <c r="F8" s="4" t="s">
        <v>47</v>
      </c>
      <c r="G8" s="4" t="s">
        <v>47</v>
      </c>
      <c r="H8" s="3" t="s">
        <v>45</v>
      </c>
      <c r="I8" s="5" t="s">
        <v>56</v>
      </c>
      <c r="J8" s="3" t="s">
        <v>45</v>
      </c>
      <c r="K8" s="4" t="s">
        <v>47</v>
      </c>
      <c r="L8" s="3" t="s">
        <v>45</v>
      </c>
      <c r="M8" s="4" t="s">
        <v>47</v>
      </c>
      <c r="N8" s="3" t="s">
        <v>45</v>
      </c>
      <c r="O8" s="5" t="s">
        <v>56</v>
      </c>
      <c r="P8" s="4" t="s">
        <v>47</v>
      </c>
      <c r="Q8" s="5" t="s">
        <v>56</v>
      </c>
      <c r="R8" s="5" t="s">
        <v>56</v>
      </c>
      <c r="S8" s="3" t="s">
        <v>45</v>
      </c>
      <c r="T8" s="3" t="s">
        <v>45</v>
      </c>
      <c r="U8" s="3" t="s">
        <v>45</v>
      </c>
      <c r="V8" s="3" t="s">
        <v>45</v>
      </c>
      <c r="W8" s="5" t="s">
        <v>56</v>
      </c>
      <c r="X8" s="8"/>
      <c r="AE8" s="9" t="s">
        <v>67</v>
      </c>
      <c r="AF8" s="11" t="s">
        <v>50</v>
      </c>
      <c r="AG8" s="10" t="s">
        <v>45</v>
      </c>
      <c r="AH8" s="11" t="s">
        <v>50</v>
      </c>
      <c r="AI8" s="11" t="s">
        <v>50</v>
      </c>
      <c r="AJ8" s="4" t="s">
        <v>46</v>
      </c>
      <c r="AK8" s="10" t="s">
        <v>45</v>
      </c>
      <c r="AL8" s="10" t="s">
        <v>45</v>
      </c>
      <c r="AM8" s="10" t="s">
        <v>45</v>
      </c>
      <c r="AN8" s="10" t="s">
        <v>45</v>
      </c>
      <c r="AO8" s="11" t="s">
        <v>50</v>
      </c>
      <c r="AP8" s="11" t="s">
        <v>50</v>
      </c>
      <c r="AQ8" s="10" t="s">
        <v>45</v>
      </c>
      <c r="AR8" s="8"/>
    </row>
    <row r="9" ht="110.4" spans="1:44">
      <c r="A9" s="1" t="s">
        <v>68</v>
      </c>
      <c r="B9" s="3" t="s">
        <v>45</v>
      </c>
      <c r="C9" s="3" t="s">
        <v>45</v>
      </c>
      <c r="D9" s="3" t="s">
        <v>45</v>
      </c>
      <c r="E9" s="4" t="s">
        <v>47</v>
      </c>
      <c r="F9" s="3" t="s">
        <v>45</v>
      </c>
      <c r="G9" s="5" t="s">
        <v>52</v>
      </c>
      <c r="H9" s="4" t="s">
        <v>47</v>
      </c>
      <c r="I9" s="3" t="s">
        <v>45</v>
      </c>
      <c r="J9" s="3" t="s">
        <v>45</v>
      </c>
      <c r="K9" s="4" t="s">
        <v>47</v>
      </c>
      <c r="L9" s="4" t="s">
        <v>47</v>
      </c>
      <c r="M9" s="4" t="s">
        <v>47</v>
      </c>
      <c r="N9" s="3" t="s">
        <v>45</v>
      </c>
      <c r="O9" s="3" t="s">
        <v>45</v>
      </c>
      <c r="P9" s="4" t="s">
        <v>47</v>
      </c>
      <c r="Q9" s="3" t="s">
        <v>45</v>
      </c>
      <c r="R9" s="3" t="s">
        <v>45</v>
      </c>
      <c r="S9" s="4" t="s">
        <v>46</v>
      </c>
      <c r="T9" s="3" t="s">
        <v>45</v>
      </c>
      <c r="U9" s="3" t="s">
        <v>45</v>
      </c>
      <c r="V9" s="3" t="s">
        <v>45</v>
      </c>
      <c r="W9" s="3" t="s">
        <v>45</v>
      </c>
      <c r="X9" s="8"/>
      <c r="AE9" s="9" t="s">
        <v>69</v>
      </c>
      <c r="AF9" s="11" t="s">
        <v>50</v>
      </c>
      <c r="AG9" s="10" t="s">
        <v>45</v>
      </c>
      <c r="AH9" s="10" t="s">
        <v>45</v>
      </c>
      <c r="AI9" s="11" t="s">
        <v>50</v>
      </c>
      <c r="AJ9" s="4" t="s">
        <v>46</v>
      </c>
      <c r="AK9" s="10" t="s">
        <v>45</v>
      </c>
      <c r="AL9" s="10" t="s">
        <v>45</v>
      </c>
      <c r="AM9" s="10" t="s">
        <v>45</v>
      </c>
      <c r="AN9" s="4" t="s">
        <v>46</v>
      </c>
      <c r="AO9" s="11" t="s">
        <v>50</v>
      </c>
      <c r="AP9" s="11" t="s">
        <v>50</v>
      </c>
      <c r="AQ9" s="10" t="s">
        <v>45</v>
      </c>
      <c r="AR9" s="8"/>
    </row>
    <row r="10" ht="46.8" spans="1:43">
      <c r="A10" s="1" t="s">
        <v>70</v>
      </c>
      <c r="B10" s="3" t="s">
        <v>45</v>
      </c>
      <c r="C10" s="3" t="s">
        <v>45</v>
      </c>
      <c r="D10" s="3" t="s">
        <v>45</v>
      </c>
      <c r="E10" s="5" t="s">
        <v>52</v>
      </c>
      <c r="F10" s="3" t="s">
        <v>45</v>
      </c>
      <c r="G10" s="3" t="s">
        <v>45</v>
      </c>
      <c r="H10" s="3" t="s">
        <v>45</v>
      </c>
      <c r="I10" s="3" t="s">
        <v>45</v>
      </c>
      <c r="J10" s="3" t="s">
        <v>45</v>
      </c>
      <c r="K10" s="3" t="s">
        <v>45</v>
      </c>
      <c r="L10" s="3" t="s">
        <v>45</v>
      </c>
      <c r="M10" s="3" t="s">
        <v>45</v>
      </c>
      <c r="N10" s="3" t="s">
        <v>45</v>
      </c>
      <c r="O10" s="3" t="s">
        <v>45</v>
      </c>
      <c r="P10" s="3" t="s">
        <v>45</v>
      </c>
      <c r="Q10" s="3" t="s">
        <v>45</v>
      </c>
      <c r="R10" s="3" t="s">
        <v>45</v>
      </c>
      <c r="S10" s="3" t="s">
        <v>45</v>
      </c>
      <c r="T10" s="3" t="s">
        <v>45</v>
      </c>
      <c r="U10" s="3" t="s">
        <v>45</v>
      </c>
      <c r="V10" s="3" t="s">
        <v>45</v>
      </c>
      <c r="W10" s="3" t="s">
        <v>45</v>
      </c>
      <c r="X10" s="8"/>
      <c r="AE10" s="1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ht="46.8" spans="1:43">
      <c r="A11" s="1" t="s">
        <v>71</v>
      </c>
      <c r="B11" s="3" t="s">
        <v>45</v>
      </c>
      <c r="C11" s="3" t="s">
        <v>45</v>
      </c>
      <c r="D11" s="3" t="s">
        <v>45</v>
      </c>
      <c r="E11" s="5" t="s">
        <v>52</v>
      </c>
      <c r="F11" s="3" t="s">
        <v>45</v>
      </c>
      <c r="G11" s="3" t="s">
        <v>45</v>
      </c>
      <c r="H11" s="3" t="s">
        <v>45</v>
      </c>
      <c r="I11" s="3" t="s">
        <v>45</v>
      </c>
      <c r="J11" s="3" t="s">
        <v>45</v>
      </c>
      <c r="K11" s="3" t="s">
        <v>45</v>
      </c>
      <c r="L11" s="4" t="s">
        <v>47</v>
      </c>
      <c r="M11" s="5" t="s">
        <v>52</v>
      </c>
      <c r="N11" s="3" t="s">
        <v>45</v>
      </c>
      <c r="O11" s="3" t="s">
        <v>45</v>
      </c>
      <c r="P11" s="4" t="s">
        <v>46</v>
      </c>
      <c r="Q11" s="3" t="s">
        <v>45</v>
      </c>
      <c r="R11" s="3" t="s">
        <v>45</v>
      </c>
      <c r="S11" s="3" t="s">
        <v>45</v>
      </c>
      <c r="T11" s="3" t="s">
        <v>45</v>
      </c>
      <c r="U11" s="3" t="s">
        <v>45</v>
      </c>
      <c r="V11" s="3" t="s">
        <v>45</v>
      </c>
      <c r="W11" s="3" t="s">
        <v>45</v>
      </c>
      <c r="X11" s="8"/>
      <c r="AE11" s="1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 ht="46.8" spans="1:31">
      <c r="A12" s="1" t="s">
        <v>72</v>
      </c>
      <c r="B12" s="3" t="s">
        <v>45</v>
      </c>
      <c r="C12" s="3" t="s">
        <v>45</v>
      </c>
      <c r="D12" s="3" t="s">
        <v>45</v>
      </c>
      <c r="E12" s="5" t="s">
        <v>52</v>
      </c>
      <c r="F12" s="3" t="s">
        <v>45</v>
      </c>
      <c r="G12" s="3" t="s">
        <v>45</v>
      </c>
      <c r="H12" s="3" t="s">
        <v>45</v>
      </c>
      <c r="I12" s="4" t="s">
        <v>46</v>
      </c>
      <c r="J12" s="3" t="s">
        <v>45</v>
      </c>
      <c r="K12" s="3" t="s">
        <v>45</v>
      </c>
      <c r="L12" s="4" t="s">
        <v>47</v>
      </c>
      <c r="M12" s="3" t="s">
        <v>45</v>
      </c>
      <c r="N12" s="3" t="s">
        <v>45</v>
      </c>
      <c r="O12" s="3" t="s">
        <v>45</v>
      </c>
      <c r="P12" s="3" t="s">
        <v>45</v>
      </c>
      <c r="Q12" s="3" t="s">
        <v>45</v>
      </c>
      <c r="R12" s="3" t="s">
        <v>45</v>
      </c>
      <c r="S12" s="4" t="s">
        <v>47</v>
      </c>
      <c r="T12" s="3" t="s">
        <v>45</v>
      </c>
      <c r="U12" s="3" t="s">
        <v>45</v>
      </c>
      <c r="V12" s="3" t="s">
        <v>45</v>
      </c>
      <c r="W12" s="3" t="s">
        <v>45</v>
      </c>
      <c r="X12" s="8"/>
      <c r="AE12" s="1"/>
    </row>
    <row r="13" ht="55.2" spans="1:24">
      <c r="A13" s="1" t="s">
        <v>73</v>
      </c>
      <c r="B13" s="3" t="s">
        <v>45</v>
      </c>
      <c r="C13" s="3" t="s">
        <v>45</v>
      </c>
      <c r="D13" s="3" t="s">
        <v>45</v>
      </c>
      <c r="E13" s="4" t="s">
        <v>47</v>
      </c>
      <c r="F13" s="3" t="s">
        <v>45</v>
      </c>
      <c r="G13" s="3" t="s">
        <v>45</v>
      </c>
      <c r="H13" s="4" t="s">
        <v>47</v>
      </c>
      <c r="I13" s="3" t="s">
        <v>45</v>
      </c>
      <c r="J13" s="3" t="s">
        <v>45</v>
      </c>
      <c r="K13" s="3" t="s">
        <v>45</v>
      </c>
      <c r="L13" s="3" t="s">
        <v>45</v>
      </c>
      <c r="M13" s="5" t="s">
        <v>52</v>
      </c>
      <c r="N13" s="3" t="s">
        <v>45</v>
      </c>
      <c r="O13" s="3" t="s">
        <v>45</v>
      </c>
      <c r="P13" s="3" t="s">
        <v>45</v>
      </c>
      <c r="Q13" s="3" t="s">
        <v>45</v>
      </c>
      <c r="R13" s="3" t="s">
        <v>45</v>
      </c>
      <c r="S13" s="3" t="s">
        <v>45</v>
      </c>
      <c r="T13" s="3" t="s">
        <v>45</v>
      </c>
      <c r="U13" s="3" t="s">
        <v>45</v>
      </c>
      <c r="V13" s="3" t="s">
        <v>45</v>
      </c>
      <c r="W13" s="3" t="s">
        <v>45</v>
      </c>
      <c r="X13" s="8"/>
    </row>
    <row r="14" ht="41.4" spans="1:24">
      <c r="A14" s="1" t="s">
        <v>74</v>
      </c>
      <c r="B14" s="3" t="s">
        <v>45</v>
      </c>
      <c r="C14" s="3" t="s">
        <v>45</v>
      </c>
      <c r="D14" s="5" t="s">
        <v>52</v>
      </c>
      <c r="E14" s="5" t="s">
        <v>52</v>
      </c>
      <c r="F14" s="5" t="s">
        <v>52</v>
      </c>
      <c r="G14" s="3" t="s">
        <v>45</v>
      </c>
      <c r="H14" s="3" t="s">
        <v>45</v>
      </c>
      <c r="I14" s="3" t="s">
        <v>45</v>
      </c>
      <c r="J14" s="3" t="s">
        <v>45</v>
      </c>
      <c r="K14" s="4" t="s">
        <v>46</v>
      </c>
      <c r="L14" s="3" t="s">
        <v>45</v>
      </c>
      <c r="M14" s="3" t="s">
        <v>45</v>
      </c>
      <c r="N14" s="3" t="s">
        <v>45</v>
      </c>
      <c r="O14" s="3" t="s">
        <v>45</v>
      </c>
      <c r="P14" s="3" t="s">
        <v>45</v>
      </c>
      <c r="Q14" s="3" t="s">
        <v>45</v>
      </c>
      <c r="R14" s="3" t="s">
        <v>45</v>
      </c>
      <c r="S14" s="3" t="s">
        <v>45</v>
      </c>
      <c r="T14" s="3" t="s">
        <v>45</v>
      </c>
      <c r="U14" s="3" t="s">
        <v>45</v>
      </c>
      <c r="V14" s="3" t="s">
        <v>45</v>
      </c>
      <c r="W14" s="3" t="s">
        <v>45</v>
      </c>
      <c r="X14" s="8"/>
    </row>
    <row r="15" ht="35.4" spans="1:24">
      <c r="A15" s="1" t="s">
        <v>75</v>
      </c>
      <c r="B15" s="3" t="s">
        <v>45</v>
      </c>
      <c r="C15" s="3" t="s">
        <v>45</v>
      </c>
      <c r="D15" s="3" t="s">
        <v>45</v>
      </c>
      <c r="E15" s="5" t="s">
        <v>52</v>
      </c>
      <c r="F15" s="5" t="s">
        <v>52</v>
      </c>
      <c r="G15" s="3" t="s">
        <v>45</v>
      </c>
      <c r="H15" s="3" t="s">
        <v>45</v>
      </c>
      <c r="I15" s="3" t="s">
        <v>45</v>
      </c>
      <c r="J15" s="3" t="s">
        <v>45</v>
      </c>
      <c r="K15" s="3" t="s">
        <v>45</v>
      </c>
      <c r="L15" s="3" t="s">
        <v>45</v>
      </c>
      <c r="M15" s="3" t="s">
        <v>45</v>
      </c>
      <c r="N15" s="3" t="s">
        <v>45</v>
      </c>
      <c r="O15" s="3" t="s">
        <v>45</v>
      </c>
      <c r="P15" s="3" t="s">
        <v>45</v>
      </c>
      <c r="Q15" s="3" t="s">
        <v>45</v>
      </c>
      <c r="R15" s="3" t="s">
        <v>45</v>
      </c>
      <c r="S15" s="3" t="s">
        <v>45</v>
      </c>
      <c r="T15" s="3" t="s">
        <v>45</v>
      </c>
      <c r="U15" s="3" t="s">
        <v>45</v>
      </c>
      <c r="V15" s="3" t="s">
        <v>45</v>
      </c>
      <c r="W15" s="3" t="s">
        <v>45</v>
      </c>
      <c r="X15" s="8"/>
    </row>
    <row r="16" ht="55.2" spans="1:24">
      <c r="A16" s="1" t="s">
        <v>76</v>
      </c>
      <c r="B16" s="3" t="s">
        <v>45</v>
      </c>
      <c r="C16" s="3" t="s">
        <v>45</v>
      </c>
      <c r="D16" s="4" t="s">
        <v>47</v>
      </c>
      <c r="E16" s="3" t="s">
        <v>45</v>
      </c>
      <c r="F16" s="4" t="s">
        <v>48</v>
      </c>
      <c r="G16" s="3" t="s">
        <v>45</v>
      </c>
      <c r="H16" s="3" t="s">
        <v>45</v>
      </c>
      <c r="I16" s="3" t="s">
        <v>45</v>
      </c>
      <c r="J16" s="3" t="s">
        <v>45</v>
      </c>
      <c r="K16" s="3" t="s">
        <v>45</v>
      </c>
      <c r="L16" s="4" t="s">
        <v>47</v>
      </c>
      <c r="M16" s="4" t="s">
        <v>48</v>
      </c>
      <c r="N16" s="3" t="s">
        <v>45</v>
      </c>
      <c r="O16" s="3" t="s">
        <v>45</v>
      </c>
      <c r="P16" s="3" t="s">
        <v>45</v>
      </c>
      <c r="Q16" s="3" t="s">
        <v>45</v>
      </c>
      <c r="R16" s="3" t="s">
        <v>45</v>
      </c>
      <c r="S16" s="3" t="s">
        <v>45</v>
      </c>
      <c r="T16" s="3" t="s">
        <v>45</v>
      </c>
      <c r="U16" s="3" t="s">
        <v>45</v>
      </c>
      <c r="V16" s="3" t="s">
        <v>45</v>
      </c>
      <c r="W16" s="3" t="s">
        <v>45</v>
      </c>
      <c r="X16" s="8"/>
    </row>
    <row r="17" ht="90" spans="1:32">
      <c r="A17" s="1" t="s">
        <v>77</v>
      </c>
      <c r="B17" s="3" t="s">
        <v>45</v>
      </c>
      <c r="C17" s="3" t="s">
        <v>45</v>
      </c>
      <c r="D17" s="4" t="s">
        <v>47</v>
      </c>
      <c r="E17" s="5" t="s">
        <v>52</v>
      </c>
      <c r="F17" s="5" t="s">
        <v>52</v>
      </c>
      <c r="G17" s="3" t="s">
        <v>45</v>
      </c>
      <c r="H17" s="3" t="s">
        <v>45</v>
      </c>
      <c r="I17" s="3" t="s">
        <v>45</v>
      </c>
      <c r="J17" s="3" t="s">
        <v>45</v>
      </c>
      <c r="K17" s="3" t="s">
        <v>45</v>
      </c>
      <c r="L17" s="3" t="s">
        <v>45</v>
      </c>
      <c r="M17" s="4" t="s">
        <v>47</v>
      </c>
      <c r="N17" s="3" t="s">
        <v>45</v>
      </c>
      <c r="O17" s="3" t="s">
        <v>45</v>
      </c>
      <c r="P17" s="3" t="s">
        <v>45</v>
      </c>
      <c r="Q17" s="3" t="s">
        <v>45</v>
      </c>
      <c r="R17" s="3" t="s">
        <v>45</v>
      </c>
      <c r="S17" s="4" t="s">
        <v>47</v>
      </c>
      <c r="T17" s="3" t="s">
        <v>45</v>
      </c>
      <c r="U17" s="3" t="s">
        <v>45</v>
      </c>
      <c r="V17" s="3" t="s">
        <v>45</v>
      </c>
      <c r="W17" s="3" t="s">
        <v>45</v>
      </c>
      <c r="X17" s="8"/>
      <c r="AE17" s="12" t="s">
        <v>0</v>
      </c>
      <c r="AF17" s="12">
        <f>62/90</f>
        <v>0.688888888888889</v>
      </c>
    </row>
    <row r="18" ht="90" spans="1:32">
      <c r="A18" s="1" t="s">
        <v>78</v>
      </c>
      <c r="B18" s="3" t="s">
        <v>45</v>
      </c>
      <c r="C18" s="3" t="s">
        <v>45</v>
      </c>
      <c r="D18" s="3" t="s">
        <v>45</v>
      </c>
      <c r="E18" s="5" t="s">
        <v>52</v>
      </c>
      <c r="F18" s="5" t="s">
        <v>52</v>
      </c>
      <c r="G18" s="3" t="s">
        <v>45</v>
      </c>
      <c r="H18" s="3" t="s">
        <v>45</v>
      </c>
      <c r="I18" s="4" t="s">
        <v>46</v>
      </c>
      <c r="J18" s="3" t="s">
        <v>45</v>
      </c>
      <c r="K18" s="3" t="s">
        <v>45</v>
      </c>
      <c r="L18" s="3" t="s">
        <v>45</v>
      </c>
      <c r="M18" s="3" t="s">
        <v>45</v>
      </c>
      <c r="N18" s="3" t="s">
        <v>45</v>
      </c>
      <c r="O18" s="3" t="s">
        <v>45</v>
      </c>
      <c r="P18" s="3" t="s">
        <v>45</v>
      </c>
      <c r="Q18" s="3" t="s">
        <v>45</v>
      </c>
      <c r="R18" s="3" t="s">
        <v>45</v>
      </c>
      <c r="S18" s="3" t="s">
        <v>45</v>
      </c>
      <c r="T18" s="3" t="s">
        <v>45</v>
      </c>
      <c r="U18" s="3" t="s">
        <v>45</v>
      </c>
      <c r="V18" s="3" t="s">
        <v>45</v>
      </c>
      <c r="W18" s="3" t="s">
        <v>45</v>
      </c>
      <c r="X18" s="8"/>
      <c r="AE18" s="12" t="s">
        <v>83</v>
      </c>
      <c r="AF18" s="12">
        <f>(131+35)/(8*22-2+42)</f>
        <v>0.768518518518518</v>
      </c>
    </row>
    <row r="19" ht="90" spans="1:32">
      <c r="A19" s="1" t="s">
        <v>79</v>
      </c>
      <c r="B19" s="3" t="s">
        <v>45</v>
      </c>
      <c r="C19" s="3" t="s">
        <v>45</v>
      </c>
      <c r="D19" s="3" t="s">
        <v>45</v>
      </c>
      <c r="E19" s="3" t="s">
        <v>45</v>
      </c>
      <c r="F19" s="5" t="s">
        <v>52</v>
      </c>
      <c r="G19" s="3" t="s">
        <v>45</v>
      </c>
      <c r="H19" s="3" t="s">
        <v>45</v>
      </c>
      <c r="I19" s="3" t="s">
        <v>45</v>
      </c>
      <c r="J19" s="3" t="s">
        <v>45</v>
      </c>
      <c r="K19" s="4" t="s">
        <v>47</v>
      </c>
      <c r="L19" s="4" t="s">
        <v>47</v>
      </c>
      <c r="M19" s="4" t="s">
        <v>46</v>
      </c>
      <c r="N19" s="3" t="s">
        <v>45</v>
      </c>
      <c r="O19" s="3" t="s">
        <v>45</v>
      </c>
      <c r="P19" s="3" t="s">
        <v>45</v>
      </c>
      <c r="Q19" s="3" t="s">
        <v>45</v>
      </c>
      <c r="R19" s="3" t="s">
        <v>45</v>
      </c>
      <c r="S19" s="4" t="s">
        <v>47</v>
      </c>
      <c r="T19" s="3" t="s">
        <v>45</v>
      </c>
      <c r="U19" s="3" t="s">
        <v>45</v>
      </c>
      <c r="V19" s="3" t="s">
        <v>45</v>
      </c>
      <c r="W19" s="3" t="s">
        <v>45</v>
      </c>
      <c r="X19" s="8"/>
      <c r="AE19" s="12" t="s">
        <v>85</v>
      </c>
      <c r="AF19" s="12">
        <f>277/(15*22-23)</f>
        <v>0.90228013029316</v>
      </c>
    </row>
    <row r="20" ht="90" spans="1:32">
      <c r="A20" s="1" t="s">
        <v>80</v>
      </c>
      <c r="B20" s="3" t="s">
        <v>45</v>
      </c>
      <c r="C20" s="3" t="s">
        <v>45</v>
      </c>
      <c r="D20" s="3" t="s">
        <v>45</v>
      </c>
      <c r="E20" s="3" t="s">
        <v>45</v>
      </c>
      <c r="F20" s="4" t="s">
        <v>47</v>
      </c>
      <c r="G20" s="5" t="s">
        <v>52</v>
      </c>
      <c r="H20" s="3" t="s">
        <v>45</v>
      </c>
      <c r="I20" s="3" t="s">
        <v>45</v>
      </c>
      <c r="J20" s="4" t="s">
        <v>47</v>
      </c>
      <c r="K20" s="3" t="s">
        <v>45</v>
      </c>
      <c r="L20" s="3" t="s">
        <v>45</v>
      </c>
      <c r="M20" s="4" t="s">
        <v>47</v>
      </c>
      <c r="N20" s="3" t="s">
        <v>45</v>
      </c>
      <c r="O20" s="3" t="s">
        <v>45</v>
      </c>
      <c r="P20" s="3" t="s">
        <v>45</v>
      </c>
      <c r="Q20" s="3" t="s">
        <v>45</v>
      </c>
      <c r="R20" s="3" t="s">
        <v>45</v>
      </c>
      <c r="S20" s="4" t="s">
        <v>47</v>
      </c>
      <c r="T20" s="3" t="s">
        <v>45</v>
      </c>
      <c r="U20" s="3" t="s">
        <v>45</v>
      </c>
      <c r="V20" s="3" t="s">
        <v>45</v>
      </c>
      <c r="W20" s="3" t="s">
        <v>45</v>
      </c>
      <c r="X20" s="8"/>
      <c r="AE20" s="12" t="s">
        <v>87</v>
      </c>
      <c r="AF20" s="12">
        <f>505/612</f>
        <v>0.82516339869281</v>
      </c>
    </row>
    <row r="21" ht="90" spans="1:32">
      <c r="A21" s="1" t="s">
        <v>82</v>
      </c>
      <c r="B21" s="3" t="s">
        <v>45</v>
      </c>
      <c r="C21" s="3" t="s">
        <v>45</v>
      </c>
      <c r="D21" s="3" t="s">
        <v>45</v>
      </c>
      <c r="E21" s="5" t="s">
        <v>52</v>
      </c>
      <c r="F21" s="4" t="s">
        <v>48</v>
      </c>
      <c r="G21" s="5" t="s">
        <v>52</v>
      </c>
      <c r="H21" s="3" t="s">
        <v>45</v>
      </c>
      <c r="I21" s="3" t="s">
        <v>45</v>
      </c>
      <c r="J21" s="3" t="s">
        <v>45</v>
      </c>
      <c r="K21" s="3" t="s">
        <v>45</v>
      </c>
      <c r="L21" s="3" t="s">
        <v>45</v>
      </c>
      <c r="M21" s="3" t="s">
        <v>45</v>
      </c>
      <c r="N21" s="3" t="s">
        <v>45</v>
      </c>
      <c r="O21" s="3" t="s">
        <v>45</v>
      </c>
      <c r="P21" s="3" t="s">
        <v>45</v>
      </c>
      <c r="Q21" s="3" t="s">
        <v>45</v>
      </c>
      <c r="R21" s="3" t="s">
        <v>45</v>
      </c>
      <c r="S21" s="3" t="s">
        <v>45</v>
      </c>
      <c r="T21" s="3" t="s">
        <v>45</v>
      </c>
      <c r="U21" s="3" t="s">
        <v>45</v>
      </c>
      <c r="V21" s="3" t="s">
        <v>45</v>
      </c>
      <c r="W21" s="3" t="s">
        <v>45</v>
      </c>
      <c r="X21" s="8"/>
      <c r="AE21" s="13"/>
      <c r="AF21" s="13"/>
    </row>
    <row r="22" ht="46.8" spans="1:24">
      <c r="A22" s="1" t="s">
        <v>84</v>
      </c>
      <c r="B22" s="3" t="s">
        <v>45</v>
      </c>
      <c r="C22" s="3" t="s">
        <v>45</v>
      </c>
      <c r="D22" s="3" t="s">
        <v>45</v>
      </c>
      <c r="E22" s="3" t="s">
        <v>45</v>
      </c>
      <c r="F22" s="5" t="s">
        <v>52</v>
      </c>
      <c r="G22" s="3" t="s">
        <v>45</v>
      </c>
      <c r="H22" s="3" t="s">
        <v>45</v>
      </c>
      <c r="I22" s="3" t="s">
        <v>45</v>
      </c>
      <c r="J22" s="3" t="s">
        <v>45</v>
      </c>
      <c r="K22" s="3" t="s">
        <v>45</v>
      </c>
      <c r="L22" s="4" t="s">
        <v>47</v>
      </c>
      <c r="M22" s="3" t="s">
        <v>45</v>
      </c>
      <c r="N22" s="3" t="s">
        <v>45</v>
      </c>
      <c r="O22" s="3" t="s">
        <v>45</v>
      </c>
      <c r="P22" s="3" t="s">
        <v>45</v>
      </c>
      <c r="Q22" s="3" t="s">
        <v>45</v>
      </c>
      <c r="R22" s="3" t="s">
        <v>45</v>
      </c>
      <c r="S22" s="3" t="s">
        <v>45</v>
      </c>
      <c r="T22" s="3" t="s">
        <v>45</v>
      </c>
      <c r="U22" s="3" t="s">
        <v>45</v>
      </c>
      <c r="V22" s="3" t="s">
        <v>45</v>
      </c>
      <c r="W22" s="3" t="s">
        <v>45</v>
      </c>
      <c r="X22" s="8"/>
    </row>
    <row r="23" ht="41.4" spans="1:24">
      <c r="A23" s="1" t="s">
        <v>86</v>
      </c>
      <c r="B23" s="3" t="s">
        <v>45</v>
      </c>
      <c r="C23" s="3" t="s">
        <v>45</v>
      </c>
      <c r="D23" s="3" t="s">
        <v>45</v>
      </c>
      <c r="E23" s="5" t="s">
        <v>52</v>
      </c>
      <c r="F23" s="3" t="s">
        <v>45</v>
      </c>
      <c r="G23" s="3" t="s">
        <v>45</v>
      </c>
      <c r="H23" s="3" t="s">
        <v>45</v>
      </c>
      <c r="I23" s="3" t="s">
        <v>45</v>
      </c>
      <c r="J23" s="3" t="s">
        <v>45</v>
      </c>
      <c r="K23" s="3" t="s">
        <v>45</v>
      </c>
      <c r="L23" s="4" t="s">
        <v>46</v>
      </c>
      <c r="M23" s="3" t="s">
        <v>45</v>
      </c>
      <c r="N23" s="3" t="s">
        <v>45</v>
      </c>
      <c r="O23" s="3" t="s">
        <v>45</v>
      </c>
      <c r="P23" s="3" t="s">
        <v>45</v>
      </c>
      <c r="Q23" s="3" t="s">
        <v>45</v>
      </c>
      <c r="R23" s="3" t="s">
        <v>45</v>
      </c>
      <c r="S23" s="3" t="s">
        <v>45</v>
      </c>
      <c r="T23" s="3" t="s">
        <v>45</v>
      </c>
      <c r="U23" s="3" t="s">
        <v>45</v>
      </c>
      <c r="V23" s="3" t="s">
        <v>45</v>
      </c>
      <c r="W23" s="3" t="s">
        <v>45</v>
      </c>
      <c r="X23" s="8"/>
    </row>
    <row r="24" ht="46.8" spans="1:24">
      <c r="A24" s="1" t="s">
        <v>88</v>
      </c>
      <c r="B24" s="3" t="s">
        <v>45</v>
      </c>
      <c r="C24" s="3" t="s">
        <v>45</v>
      </c>
      <c r="D24" s="3" t="s">
        <v>45</v>
      </c>
      <c r="E24" s="5" t="s">
        <v>52</v>
      </c>
      <c r="F24" s="5" t="s">
        <v>52</v>
      </c>
      <c r="G24" s="5" t="s">
        <v>52</v>
      </c>
      <c r="H24" s="4" t="s">
        <v>47</v>
      </c>
      <c r="I24" s="3" t="s">
        <v>45</v>
      </c>
      <c r="J24" s="3" t="s">
        <v>45</v>
      </c>
      <c r="K24" s="3" t="s">
        <v>45</v>
      </c>
      <c r="L24" s="4" t="s">
        <v>47</v>
      </c>
      <c r="M24" s="3" t="s">
        <v>45</v>
      </c>
      <c r="N24" s="3" t="s">
        <v>45</v>
      </c>
      <c r="O24" s="3" t="s">
        <v>45</v>
      </c>
      <c r="P24" s="3" t="s">
        <v>45</v>
      </c>
      <c r="Q24" s="3" t="s">
        <v>45</v>
      </c>
      <c r="R24" s="3" t="s">
        <v>45</v>
      </c>
      <c r="S24" s="4" t="s">
        <v>47</v>
      </c>
      <c r="T24" s="3" t="s">
        <v>45</v>
      </c>
      <c r="U24" s="3" t="s">
        <v>45</v>
      </c>
      <c r="V24" s="3" t="s">
        <v>45</v>
      </c>
      <c r="W24" s="3" t="s">
        <v>45</v>
      </c>
      <c r="X24" s="8"/>
    </row>
    <row r="25" ht="55.2" spans="1:24">
      <c r="A25" s="1" t="s">
        <v>90</v>
      </c>
      <c r="B25" s="5" t="s">
        <v>60</v>
      </c>
      <c r="C25" s="3" t="s">
        <v>45</v>
      </c>
      <c r="D25" s="3" t="s">
        <v>45</v>
      </c>
      <c r="E25" s="3" t="s">
        <v>45</v>
      </c>
      <c r="F25" s="3" t="s">
        <v>45</v>
      </c>
      <c r="G25" s="3" t="s">
        <v>45</v>
      </c>
      <c r="H25" s="3" t="s">
        <v>45</v>
      </c>
      <c r="I25" s="4" t="s">
        <v>46</v>
      </c>
      <c r="J25" s="4" t="s">
        <v>47</v>
      </c>
      <c r="K25" s="4" t="s">
        <v>47</v>
      </c>
      <c r="L25" s="3" t="s">
        <v>45</v>
      </c>
      <c r="M25" s="3" t="s">
        <v>45</v>
      </c>
      <c r="N25" s="3" t="s">
        <v>45</v>
      </c>
      <c r="O25" s="3" t="s">
        <v>45</v>
      </c>
      <c r="P25" s="3" t="s">
        <v>45</v>
      </c>
      <c r="Q25" s="3" t="s">
        <v>45</v>
      </c>
      <c r="R25" s="3" t="s">
        <v>45</v>
      </c>
      <c r="S25" s="3" t="s">
        <v>45</v>
      </c>
      <c r="T25" s="3" t="s">
        <v>45</v>
      </c>
      <c r="U25" s="5" t="s">
        <v>60</v>
      </c>
      <c r="V25" s="3" t="s">
        <v>45</v>
      </c>
      <c r="W25" s="3" t="s">
        <v>45</v>
      </c>
      <c r="X25" s="8"/>
    </row>
    <row r="26" ht="46.8" spans="1:24">
      <c r="A26" s="1" t="s">
        <v>89</v>
      </c>
      <c r="B26" s="3" t="s">
        <v>45</v>
      </c>
      <c r="C26" s="3" t="s">
        <v>45</v>
      </c>
      <c r="D26" s="5" t="s">
        <v>52</v>
      </c>
      <c r="E26" s="5" t="s">
        <v>52</v>
      </c>
      <c r="F26" s="4" t="s">
        <v>46</v>
      </c>
      <c r="G26" s="3" t="s">
        <v>45</v>
      </c>
      <c r="H26" s="3" t="s">
        <v>45</v>
      </c>
      <c r="I26" s="3" t="s">
        <v>45</v>
      </c>
      <c r="J26" s="3" t="s">
        <v>45</v>
      </c>
      <c r="K26" s="3" t="s">
        <v>45</v>
      </c>
      <c r="L26" s="4" t="s">
        <v>47</v>
      </c>
      <c r="M26" s="3" t="s">
        <v>45</v>
      </c>
      <c r="N26" s="3" t="s">
        <v>45</v>
      </c>
      <c r="O26" s="3" t="s">
        <v>45</v>
      </c>
      <c r="P26" s="3" t="s">
        <v>45</v>
      </c>
      <c r="Q26" s="3" t="s">
        <v>45</v>
      </c>
      <c r="R26" s="3" t="s">
        <v>45</v>
      </c>
      <c r="S26" s="3" t="s">
        <v>45</v>
      </c>
      <c r="T26" s="3" t="s">
        <v>45</v>
      </c>
      <c r="U26" s="3" t="s">
        <v>45</v>
      </c>
      <c r="V26" s="3" t="s">
        <v>45</v>
      </c>
      <c r="W26" s="3" t="s">
        <v>45</v>
      </c>
      <c r="X26" s="8"/>
    </row>
    <row r="27" s="2" customFormat="1" ht="24.6" spans="1:23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="1" customFormat="1"/>
    <row r="32" s="2" customFormat="1" spans="1:7">
      <c r="A32" s="1"/>
      <c r="B32" s="1"/>
      <c r="C32" s="1"/>
      <c r="D32" s="1"/>
      <c r="E32" s="1"/>
      <c r="F32" s="1"/>
      <c r="G32" s="1"/>
    </row>
    <row r="33" s="2" customFormat="1" ht="24.6" spans="1:7">
      <c r="A33" s="1"/>
      <c r="B33" s="6"/>
      <c r="C33" s="6"/>
      <c r="D33" s="6"/>
      <c r="E33" s="6"/>
      <c r="F33" s="6"/>
      <c r="G33" s="6"/>
    </row>
    <row r="34" s="2" customFormat="1" ht="28.2" spans="1:14">
      <c r="A34" s="1"/>
      <c r="M34" s="7"/>
      <c r="N34" s="7"/>
    </row>
    <row r="35" s="2" customFormat="1" ht="28.2" spans="1:14">
      <c r="A35" s="1"/>
      <c r="M35" s="7"/>
      <c r="N35" s="7"/>
    </row>
    <row r="36" s="2" customFormat="1" ht="28.2" spans="1:14">
      <c r="A36" s="1"/>
      <c r="M36" s="7"/>
      <c r="N36" s="7"/>
    </row>
    <row r="42" s="2" customFormat="1" spans="1:1">
      <c r="A42" s="1"/>
    </row>
    <row r="43" s="2" customFormat="1" spans="1:1">
      <c r="A43" s="1"/>
    </row>
    <row r="44" s="2" customFormat="1" spans="1:1">
      <c r="A44" s="1"/>
    </row>
    <row r="50" s="2" customFormat="1" spans="1:1">
      <c r="A5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Contrast</vt:lpstr>
      <vt:lpstr>Llama3-8B</vt:lpstr>
      <vt:lpstr>Deepseek-Code</vt:lpstr>
      <vt:lpstr>Claude3.5</vt:lpstr>
      <vt:lpstr>GPT4o</vt:lpstr>
      <vt:lpstr>HLSFixer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fd_reality</dc:creator>
  <cp:lastModifiedBy>Regular script </cp:lastModifiedBy>
  <dcterms:created xsi:type="dcterms:W3CDTF">2023-05-12T11:15:00Z</dcterms:created>
  <dcterms:modified xsi:type="dcterms:W3CDTF">2024-11-21T12:33:37Z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712A597E9A80437289F4A82D3D39990F_12</vt:lpwstr>
  </property>
</Properties>
</file>