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85" yWindow="0" windowWidth="20730" windowHeight="11760" tabRatio="500"/>
  </bookViews>
  <sheets>
    <sheet name="Bombers and Seagull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" i="1"/>
  <c r="D54"/>
  <c r="K32"/>
  <c r="L32"/>
  <c r="M32"/>
  <c r="N32"/>
  <c r="O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4"/>
  <c r="F54"/>
  <c r="P32"/>
  <c r="G33"/>
  <c r="K33"/>
  <c r="L33"/>
  <c r="F33"/>
  <c r="M33"/>
  <c r="N33"/>
  <c r="O33"/>
  <c r="P33"/>
  <c r="G34"/>
  <c r="K34"/>
  <c r="L34"/>
  <c r="F34"/>
  <c r="M34"/>
  <c r="N34"/>
  <c r="O34"/>
  <c r="P34"/>
  <c r="G35"/>
  <c r="K35"/>
  <c r="L35"/>
  <c r="F35"/>
  <c r="M35"/>
  <c r="N35"/>
  <c r="O35"/>
  <c r="P35"/>
  <c r="G36"/>
  <c r="K36"/>
  <c r="L36"/>
  <c r="F36"/>
  <c r="M36"/>
  <c r="N36"/>
  <c r="O36"/>
  <c r="P36"/>
  <c r="G37"/>
  <c r="K37"/>
  <c r="L37"/>
  <c r="F37"/>
  <c r="M37"/>
  <c r="N37"/>
  <c r="O37"/>
  <c r="P37"/>
  <c r="G38"/>
  <c r="K38"/>
  <c r="L38"/>
  <c r="F38"/>
  <c r="M38"/>
  <c r="N38"/>
  <c r="O38"/>
  <c r="P38"/>
  <c r="G39"/>
  <c r="K39"/>
  <c r="L39"/>
  <c r="F39"/>
  <c r="M39"/>
  <c r="N39"/>
  <c r="O39"/>
  <c r="P39"/>
  <c r="G40"/>
  <c r="K40"/>
  <c r="L40"/>
  <c r="F40"/>
  <c r="M40"/>
  <c r="N40"/>
  <c r="O40"/>
  <c r="P40"/>
  <c r="G41"/>
  <c r="K41"/>
  <c r="L41"/>
  <c r="F41"/>
  <c r="M41"/>
  <c r="N41"/>
  <c r="O41"/>
  <c r="P41"/>
  <c r="G42"/>
  <c r="K42"/>
  <c r="L42"/>
  <c r="F42"/>
  <c r="M42"/>
  <c r="N42"/>
  <c r="O42"/>
  <c r="P42"/>
  <c r="G43"/>
  <c r="K43"/>
  <c r="L43"/>
  <c r="F43"/>
  <c r="M43"/>
  <c r="N43"/>
  <c r="O43"/>
  <c r="P43"/>
  <c r="G44"/>
  <c r="K44"/>
  <c r="L44"/>
  <c r="F44"/>
  <c r="M44"/>
  <c r="N44"/>
  <c r="O44"/>
  <c r="P44"/>
  <c r="G45"/>
  <c r="K45"/>
  <c r="L45"/>
  <c r="F45"/>
  <c r="M45"/>
  <c r="N45"/>
  <c r="O45"/>
  <c r="P45"/>
  <c r="G46"/>
  <c r="K46"/>
  <c r="L46"/>
  <c r="F46"/>
  <c r="M46"/>
  <c r="N46"/>
  <c r="O46"/>
  <c r="P46"/>
  <c r="G47"/>
  <c r="K47"/>
  <c r="L47"/>
  <c r="F47"/>
  <c r="M47"/>
  <c r="N47"/>
  <c r="O47"/>
  <c r="P47"/>
  <c r="G48"/>
  <c r="K48"/>
  <c r="L48"/>
  <c r="F48"/>
  <c r="M48"/>
  <c r="N48"/>
  <c r="O48"/>
  <c r="P48"/>
  <c r="G49"/>
  <c r="K49"/>
  <c r="L49"/>
  <c r="F49"/>
  <c r="M49"/>
  <c r="N49"/>
  <c r="O49"/>
  <c r="P49"/>
  <c r="G50"/>
  <c r="K50"/>
  <c r="L50"/>
  <c r="F50"/>
  <c r="M50"/>
  <c r="N50"/>
  <c r="O50"/>
  <c r="P50"/>
  <c r="G51"/>
  <c r="K51"/>
  <c r="L51"/>
  <c r="F51"/>
  <c r="M51"/>
  <c r="N51"/>
  <c r="O51"/>
  <c r="P51"/>
  <c r="G52"/>
  <c r="K52"/>
  <c r="L52"/>
  <c r="F52"/>
  <c r="M52"/>
  <c r="N52"/>
  <c r="O52"/>
  <c r="P52"/>
  <c r="P54"/>
  <c r="O54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D7"/>
  <c r="D6"/>
  <c r="G7"/>
  <c r="E7"/>
  <c r="E6"/>
  <c r="H7"/>
  <c r="I7"/>
  <c r="D8"/>
  <c r="G8"/>
  <c r="E8"/>
  <c r="H8"/>
  <c r="I8"/>
  <c r="D9"/>
  <c r="G9"/>
  <c r="E9"/>
  <c r="H9"/>
  <c r="I9"/>
  <c r="D10"/>
  <c r="G10"/>
  <c r="E10"/>
  <c r="H10"/>
  <c r="I10"/>
  <c r="D11"/>
  <c r="G11"/>
  <c r="E11"/>
  <c r="H11"/>
  <c r="I11"/>
  <c r="D12"/>
  <c r="G12"/>
  <c r="E12"/>
  <c r="H12"/>
  <c r="I12"/>
  <c r="D13"/>
  <c r="G13"/>
  <c r="E13"/>
  <c r="H13"/>
  <c r="I13"/>
  <c r="D14"/>
  <c r="G14"/>
  <c r="E14"/>
  <c r="H14"/>
  <c r="I14"/>
  <c r="D15"/>
  <c r="G15"/>
  <c r="E15"/>
  <c r="H15"/>
  <c r="I15"/>
  <c r="D16"/>
  <c r="G16"/>
  <c r="E16"/>
  <c r="H16"/>
  <c r="I16"/>
  <c r="D17"/>
  <c r="G17"/>
  <c r="E17"/>
  <c r="H17"/>
  <c r="I17"/>
  <c r="D18"/>
  <c r="G18"/>
  <c r="E18"/>
  <c r="H18"/>
  <c r="I18"/>
  <c r="D19"/>
  <c r="G19"/>
  <c r="E19"/>
  <c r="H19"/>
  <c r="I19"/>
  <c r="D20"/>
  <c r="G20"/>
  <c r="E20"/>
  <c r="H20"/>
  <c r="I20"/>
  <c r="D21"/>
  <c r="G21"/>
  <c r="E21"/>
  <c r="H21"/>
  <c r="I21"/>
  <c r="D22"/>
  <c r="G22"/>
  <c r="E22"/>
  <c r="H22"/>
  <c r="I22"/>
  <c r="D23"/>
  <c r="G23"/>
  <c r="E23"/>
  <c r="H23"/>
  <c r="I23"/>
  <c r="D24"/>
  <c r="G24"/>
  <c r="E24"/>
  <c r="H24"/>
  <c r="I24"/>
  <c r="D25"/>
  <c r="G25"/>
  <c r="E25"/>
  <c r="H25"/>
  <c r="I25"/>
  <c r="D26"/>
  <c r="G26"/>
  <c r="E26"/>
  <c r="H26"/>
  <c r="I26"/>
  <c r="I28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<sst xmlns="http://schemas.openxmlformats.org/spreadsheetml/2006/main" count="40" uniqueCount="38">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</sst>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13"/>
          <c:y val="3.7617554858934206E-2"/>
        </c:manualLayout>
      </c:layout>
    </c:title>
    <c:plotArea>
      <c:layout>
        <c:manualLayout>
          <c:layoutTarget val="inner"/>
          <c:xMode val="edge"/>
          <c:yMode val="edge"/>
          <c:x val="9.5210629921259851E-2"/>
          <c:y val="4.1666666666666713E-2"/>
          <c:w val="0.65319466316710417"/>
          <c:h val="0.82246937882764681"/>
        </c:manualLayout>
      </c:layout>
      <c:scatterChart>
        <c:scatterStyle val="lineMarker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0.17647058823529413</c:v>
                </c:pt>
                <c:pt idx="6">
                  <c:v>0.23529411764705882</c:v>
                </c:pt>
                <c:pt idx="7">
                  <c:v>0.29411764705882354</c:v>
                </c:pt>
                <c:pt idx="8">
                  <c:v>0.29411764705882354</c:v>
                </c:pt>
                <c:pt idx="9">
                  <c:v>0.35294117647058826</c:v>
                </c:pt>
                <c:pt idx="10">
                  <c:v>0.41176470588235292</c:v>
                </c:pt>
                <c:pt idx="11">
                  <c:v>0.47058823529411764</c:v>
                </c:pt>
                <c:pt idx="12">
                  <c:v>0.52941176470588236</c:v>
                </c:pt>
                <c:pt idx="13">
                  <c:v>0.58823529411764708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0.76470588235294112</c:v>
                </c:pt>
                <c:pt idx="17">
                  <c:v>0.82352941176470584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/>
        <c:axId val="70157440"/>
        <c:axId val="70158976"/>
      </c:scatterChart>
      <c:valAx>
        <c:axId val="70157440"/>
        <c:scaling>
          <c:orientation val="minMax"/>
          <c:max val="1"/>
        </c:scaling>
        <c:axPos val="b"/>
        <c:majorGridlines/>
        <c:numFmt formatCode="0.00" sourceLinked="1"/>
        <c:tickLblPos val="nextTo"/>
        <c:crossAx val="70158976"/>
        <c:crosses val="autoZero"/>
        <c:crossBetween val="midCat"/>
      </c:valAx>
      <c:valAx>
        <c:axId val="70158976"/>
        <c:scaling>
          <c:orientation val="minMax"/>
          <c:max val="1"/>
        </c:scaling>
        <c:axPos val="l"/>
        <c:majorGridlines/>
        <c:numFmt formatCode="0.00" sourceLinked="1"/>
        <c:tickLblPos val="nextTo"/>
        <c:crossAx val="701574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9"/>
  <sheetViews>
    <sheetView tabSelected="1" topLeftCell="F28" zoomScale="75" zoomScaleNormal="75" zoomScalePageLayoutView="75" workbookViewId="0">
      <selection activeCell="H66" sqref="H66"/>
    </sheetView>
  </sheetViews>
  <sheetFormatPr defaultColWidth="11.125" defaultRowHeight="15.75"/>
  <cols>
    <col min="4" max="4" width="24" customWidth="1"/>
    <col min="5" max="5" width="31.375" customWidth="1"/>
    <col min="6" max="6" width="24.625" customWidth="1"/>
    <col min="7" max="7" width="18.375" customWidth="1"/>
    <col min="8" max="8" width="18" customWidth="1"/>
    <col min="11" max="11" width="19.875" customWidth="1"/>
    <col min="12" max="12" width="15.125" bestFit="1" customWidth="1"/>
    <col min="13" max="13" width="15" customWidth="1"/>
    <col min="14" max="14" width="16.125" customWidth="1"/>
    <col min="15" max="15" width="15.125" bestFit="1" customWidth="1"/>
    <col min="16" max="16" width="13.875" bestFit="1" customWidth="1"/>
  </cols>
  <sheetData>
    <row r="1" spans="1:17" ht="21">
      <c r="A1" s="1" t="s">
        <v>0</v>
      </c>
    </row>
    <row r="2" spans="1:17" ht="21">
      <c r="A2" s="2" t="s">
        <v>1</v>
      </c>
      <c r="B2" s="2"/>
      <c r="C2" s="2"/>
    </row>
    <row r="4" spans="1:17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>
      <c r="A7" s="16"/>
      <c r="B7" s="6"/>
      <c r="C7" s="17">
        <v>97</v>
      </c>
      <c r="D7" s="12">
        <f t="shared" ref="D7:D26" si="0">H33</f>
        <v>5.8823529411764705E-2</v>
      </c>
      <c r="E7" s="12">
        <f>I33</f>
        <v>0</v>
      </c>
      <c r="F7" s="8"/>
      <c r="G7" s="18">
        <f t="shared" ref="G7:G26" si="1">D7-D6</f>
        <v>5.8823529411764705E-2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>
      <c r="A8" s="20"/>
      <c r="B8" s="6"/>
      <c r="C8" s="21">
        <v>93</v>
      </c>
      <c r="D8" s="12">
        <f>H34</f>
        <v>5.8823529411764705E-2</v>
      </c>
      <c r="E8" s="12">
        <f>I34</f>
        <v>0.33333333333333331</v>
      </c>
      <c r="F8" s="8"/>
      <c r="G8" s="18">
        <f t="shared" si="1"/>
        <v>0</v>
      </c>
      <c r="H8" s="22">
        <f t="shared" si="2"/>
        <v>0.16666666666666666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>
      <c r="A9" s="16"/>
      <c r="B9" s="6"/>
      <c r="C9" s="17">
        <v>90</v>
      </c>
      <c r="D9" s="12">
        <f>H35</f>
        <v>0.11764705882352941</v>
      </c>
      <c r="E9" s="12">
        <f t="shared" ref="E9:E26" si="4">I35</f>
        <v>0.33333333333333331</v>
      </c>
      <c r="F9" s="8"/>
      <c r="G9" s="18">
        <f t="shared" si="1"/>
        <v>5.8823529411764705E-2</v>
      </c>
      <c r="H9" s="22">
        <f t="shared" si="2"/>
        <v>0.33333333333333331</v>
      </c>
      <c r="I9" s="19">
        <f>G9*H9</f>
        <v>1.9607843137254902E-2</v>
      </c>
      <c r="J9" s="14"/>
      <c r="K9" s="14"/>
      <c r="L9" s="14"/>
      <c r="M9" s="14"/>
      <c r="N9" s="14"/>
      <c r="O9" s="14"/>
      <c r="P9" s="15"/>
      <c r="Q9" s="8"/>
    </row>
    <row r="10" spans="1:17" ht="21">
      <c r="A10" s="16"/>
      <c r="B10" s="6"/>
      <c r="C10" s="17">
        <v>86</v>
      </c>
      <c r="D10" s="12">
        <f>H36</f>
        <v>0.17647058823529413</v>
      </c>
      <c r="E10" s="12">
        <f t="shared" si="4"/>
        <v>0.33333333333333331</v>
      </c>
      <c r="F10" s="8"/>
      <c r="G10" s="18">
        <f t="shared" si="1"/>
        <v>5.8823529411764719E-2</v>
      </c>
      <c r="H10" s="22">
        <f t="shared" si="2"/>
        <v>0.33333333333333331</v>
      </c>
      <c r="I10" s="19">
        <f t="shared" si="3"/>
        <v>1.9607843137254905E-2</v>
      </c>
      <c r="J10" s="14"/>
      <c r="K10" s="14"/>
      <c r="L10" s="14"/>
      <c r="M10" s="14"/>
      <c r="N10" s="14"/>
      <c r="O10" s="14"/>
      <c r="P10" s="15"/>
      <c r="Q10" s="8"/>
    </row>
    <row r="11" spans="1:17" ht="21">
      <c r="A11" s="20"/>
      <c r="B11" s="6"/>
      <c r="C11" s="21">
        <v>83</v>
      </c>
      <c r="D11" s="12">
        <f>H37</f>
        <v>0.17647058823529413</v>
      </c>
      <c r="E11" s="12">
        <f t="shared" si="4"/>
        <v>0.66666666666666663</v>
      </c>
      <c r="F11" s="8"/>
      <c r="G11" s="18">
        <f t="shared" si="1"/>
        <v>0</v>
      </c>
      <c r="H11" s="22">
        <f t="shared" si="2"/>
        <v>0.5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>
      <c r="A12" s="16"/>
      <c r="B12" s="6"/>
      <c r="C12" s="17">
        <v>80</v>
      </c>
      <c r="D12" s="12">
        <f t="shared" si="0"/>
        <v>0.23529411764705882</v>
      </c>
      <c r="E12" s="12">
        <f t="shared" si="4"/>
        <v>0.66666666666666663</v>
      </c>
      <c r="F12" s="8"/>
      <c r="G12" s="18">
        <f t="shared" si="1"/>
        <v>5.8823529411764691E-2</v>
      </c>
      <c r="H12" s="22">
        <f t="shared" si="2"/>
        <v>0.66666666666666663</v>
      </c>
      <c r="I12" s="19">
        <f t="shared" si="3"/>
        <v>3.9215686274509789E-2</v>
      </c>
      <c r="J12" s="14"/>
      <c r="K12" s="14"/>
      <c r="L12" s="14"/>
      <c r="M12" s="14"/>
      <c r="N12" s="14"/>
      <c r="O12" s="14"/>
      <c r="P12" s="15"/>
      <c r="Q12" s="8"/>
    </row>
    <row r="13" spans="1:17" ht="21">
      <c r="A13" s="16"/>
      <c r="B13" s="6"/>
      <c r="C13" s="17">
        <v>77</v>
      </c>
      <c r="D13" s="12">
        <f t="shared" si="0"/>
        <v>0.29411764705882354</v>
      </c>
      <c r="E13" s="12">
        <f t="shared" si="4"/>
        <v>0.66666666666666663</v>
      </c>
      <c r="F13" s="8"/>
      <c r="G13" s="18">
        <f t="shared" si="1"/>
        <v>5.8823529411764719E-2</v>
      </c>
      <c r="H13" s="22">
        <f t="shared" si="2"/>
        <v>0.66666666666666663</v>
      </c>
      <c r="I13" s="19">
        <f t="shared" si="3"/>
        <v>3.921568627450981E-2</v>
      </c>
      <c r="J13" s="14"/>
      <c r="K13" s="14"/>
      <c r="L13" s="14"/>
      <c r="M13" s="14"/>
      <c r="N13" s="14"/>
      <c r="O13" s="14"/>
      <c r="P13" s="15"/>
      <c r="Q13" s="8"/>
    </row>
    <row r="14" spans="1:17" ht="21">
      <c r="A14" s="20"/>
      <c r="B14" s="6"/>
      <c r="C14" s="21">
        <v>75</v>
      </c>
      <c r="D14" s="12">
        <f t="shared" si="0"/>
        <v>0.29411764705882354</v>
      </c>
      <c r="E14" s="12">
        <f t="shared" si="4"/>
        <v>1</v>
      </c>
      <c r="F14" s="8"/>
      <c r="G14" s="18">
        <f t="shared" si="1"/>
        <v>0</v>
      </c>
      <c r="H14" s="22">
        <f t="shared" si="2"/>
        <v>0.83333333333333326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>
      <c r="A15" s="16"/>
      <c r="B15" s="6"/>
      <c r="C15" s="17">
        <v>74</v>
      </c>
      <c r="D15" s="12">
        <f t="shared" si="0"/>
        <v>0.35294117647058826</v>
      </c>
      <c r="E15" s="12">
        <f t="shared" si="4"/>
        <v>1</v>
      </c>
      <c r="F15" s="8"/>
      <c r="G15" s="18">
        <f t="shared" si="1"/>
        <v>5.8823529411764719E-2</v>
      </c>
      <c r="H15" s="14">
        <f t="shared" si="2"/>
        <v>1</v>
      </c>
      <c r="I15" s="23">
        <f>G15*H15</f>
        <v>5.8823529411764719E-2</v>
      </c>
      <c r="J15" s="14"/>
      <c r="K15" s="14"/>
      <c r="L15" s="14"/>
      <c r="M15" s="14"/>
      <c r="N15" s="14"/>
      <c r="O15" s="14"/>
      <c r="P15" s="15"/>
      <c r="Q15" s="8"/>
    </row>
    <row r="16" spans="1:17" ht="21">
      <c r="A16" s="16"/>
      <c r="B16" s="6"/>
      <c r="C16" s="17">
        <v>70</v>
      </c>
      <c r="D16" s="12">
        <f t="shared" si="0"/>
        <v>0.41176470588235292</v>
      </c>
      <c r="E16" s="12">
        <f t="shared" si="4"/>
        <v>1</v>
      </c>
      <c r="F16" s="8"/>
      <c r="G16" s="18">
        <f t="shared" si="1"/>
        <v>5.8823529411764663E-2</v>
      </c>
      <c r="H16" s="14">
        <f t="shared" si="2"/>
        <v>1</v>
      </c>
      <c r="I16" s="23">
        <f t="shared" si="3"/>
        <v>5.8823529411764663E-2</v>
      </c>
      <c r="J16" s="14"/>
      <c r="K16" s="14"/>
      <c r="L16" s="14"/>
      <c r="M16" s="14"/>
      <c r="N16" s="14"/>
      <c r="O16" s="14"/>
      <c r="P16" s="15"/>
      <c r="Q16" s="8"/>
    </row>
    <row r="17" spans="1:17" ht="21">
      <c r="A17" s="16"/>
      <c r="B17" s="6"/>
      <c r="C17" s="17">
        <v>66</v>
      </c>
      <c r="D17" s="12">
        <f t="shared" si="0"/>
        <v>0.47058823529411764</v>
      </c>
      <c r="E17" s="12">
        <f t="shared" si="4"/>
        <v>1</v>
      </c>
      <c r="F17" s="8"/>
      <c r="G17" s="18">
        <f t="shared" si="1"/>
        <v>5.8823529411764719E-2</v>
      </c>
      <c r="H17" s="14">
        <f t="shared" si="2"/>
        <v>1</v>
      </c>
      <c r="I17" s="23">
        <f t="shared" si="3"/>
        <v>5.8823529411764719E-2</v>
      </c>
      <c r="J17" s="14"/>
      <c r="K17" s="14"/>
      <c r="L17" s="14"/>
      <c r="M17" s="14"/>
      <c r="N17" s="14"/>
      <c r="O17" s="14"/>
      <c r="P17" s="15"/>
      <c r="Q17" s="8"/>
    </row>
    <row r="18" spans="1:17" ht="21">
      <c r="A18" s="16"/>
      <c r="B18" s="6"/>
      <c r="C18" s="17">
        <v>62</v>
      </c>
      <c r="D18" s="12">
        <f t="shared" si="0"/>
        <v>0.52941176470588236</v>
      </c>
      <c r="E18" s="12">
        <f t="shared" si="4"/>
        <v>1</v>
      </c>
      <c r="F18" s="8"/>
      <c r="G18" s="18">
        <f t="shared" si="1"/>
        <v>5.8823529411764719E-2</v>
      </c>
      <c r="H18" s="14">
        <f t="shared" si="2"/>
        <v>1</v>
      </c>
      <c r="I18" s="23">
        <f t="shared" si="3"/>
        <v>5.8823529411764719E-2</v>
      </c>
      <c r="J18" s="14"/>
      <c r="K18" s="14"/>
      <c r="L18" s="14"/>
      <c r="M18" s="14"/>
      <c r="N18" s="14"/>
      <c r="O18" s="14"/>
      <c r="P18" s="15"/>
      <c r="Q18" s="8"/>
    </row>
    <row r="19" spans="1:17" ht="21">
      <c r="A19" s="16"/>
      <c r="B19" s="6"/>
      <c r="C19" s="17">
        <v>60</v>
      </c>
      <c r="D19" s="12">
        <f t="shared" si="0"/>
        <v>0.58823529411764708</v>
      </c>
      <c r="E19" s="12">
        <f t="shared" si="4"/>
        <v>1</v>
      </c>
      <c r="F19" s="8"/>
      <c r="G19" s="18">
        <f t="shared" si="1"/>
        <v>5.8823529411764719E-2</v>
      </c>
      <c r="H19" s="14">
        <f t="shared" si="2"/>
        <v>1</v>
      </c>
      <c r="I19" s="23">
        <f t="shared" si="3"/>
        <v>5.8823529411764719E-2</v>
      </c>
      <c r="J19" s="14"/>
      <c r="K19" s="14"/>
      <c r="L19" s="14"/>
      <c r="M19" s="14"/>
      <c r="N19" s="14"/>
      <c r="O19" s="14"/>
      <c r="P19" s="15"/>
      <c r="Q19" s="8"/>
    </row>
    <row r="20" spans="1:17" ht="21">
      <c r="A20" s="16"/>
      <c r="B20" s="6"/>
      <c r="C20" s="17">
        <v>55</v>
      </c>
      <c r="D20" s="12">
        <f t="shared" si="0"/>
        <v>0.6470588235294118</v>
      </c>
      <c r="E20" s="12">
        <f t="shared" si="4"/>
        <v>1</v>
      </c>
      <c r="F20" s="8"/>
      <c r="G20" s="18">
        <f t="shared" si="1"/>
        <v>5.8823529411764719E-2</v>
      </c>
      <c r="H20" s="14">
        <f t="shared" si="2"/>
        <v>1</v>
      </c>
      <c r="I20" s="23">
        <f t="shared" si="3"/>
        <v>5.8823529411764719E-2</v>
      </c>
      <c r="J20" s="14"/>
      <c r="K20" s="14"/>
      <c r="L20" s="14"/>
      <c r="M20" s="14"/>
      <c r="N20" s="14"/>
      <c r="O20" s="14"/>
      <c r="P20" s="15"/>
      <c r="Q20" s="8"/>
    </row>
    <row r="21" spans="1:17" ht="21">
      <c r="A21" s="16"/>
      <c r="B21" s="6"/>
      <c r="C21" s="17">
        <v>50</v>
      </c>
      <c r="D21" s="12">
        <f t="shared" si="0"/>
        <v>0.70588235294117652</v>
      </c>
      <c r="E21" s="12">
        <f t="shared" si="4"/>
        <v>1</v>
      </c>
      <c r="F21" s="8"/>
      <c r="G21" s="18">
        <f t="shared" si="1"/>
        <v>5.8823529411764719E-2</v>
      </c>
      <c r="H21" s="14">
        <f t="shared" si="2"/>
        <v>1</v>
      </c>
      <c r="I21" s="23">
        <f t="shared" si="3"/>
        <v>5.8823529411764719E-2</v>
      </c>
      <c r="J21" s="14"/>
      <c r="K21" s="14"/>
      <c r="L21" s="14"/>
      <c r="M21" s="14"/>
      <c r="N21" s="14"/>
      <c r="O21" s="14"/>
      <c r="P21" s="15"/>
      <c r="Q21" s="8"/>
    </row>
    <row r="22" spans="1:17" ht="21">
      <c r="A22" s="16"/>
      <c r="B22" s="6"/>
      <c r="C22" s="17">
        <v>44</v>
      </c>
      <c r="D22" s="12">
        <f t="shared" si="0"/>
        <v>0.76470588235294112</v>
      </c>
      <c r="E22" s="12">
        <f t="shared" si="4"/>
        <v>1</v>
      </c>
      <c r="F22" s="8"/>
      <c r="G22" s="18">
        <f t="shared" si="1"/>
        <v>5.8823529411764608E-2</v>
      </c>
      <c r="H22" s="14">
        <f t="shared" si="2"/>
        <v>1</v>
      </c>
      <c r="I22" s="23">
        <f t="shared" si="3"/>
        <v>5.8823529411764608E-2</v>
      </c>
      <c r="J22" s="14"/>
      <c r="K22" s="14"/>
      <c r="L22" s="14"/>
      <c r="M22" s="14"/>
      <c r="N22" s="14"/>
      <c r="O22" s="14"/>
      <c r="P22" s="15"/>
      <c r="Q22" s="8"/>
    </row>
    <row r="23" spans="1:17" ht="21">
      <c r="A23" s="16"/>
      <c r="B23" s="6"/>
      <c r="C23" s="17">
        <v>39</v>
      </c>
      <c r="D23" s="12">
        <f t="shared" si="0"/>
        <v>0.82352941176470584</v>
      </c>
      <c r="E23" s="12">
        <f t="shared" si="4"/>
        <v>1</v>
      </c>
      <c r="F23" s="8"/>
      <c r="G23" s="18">
        <f t="shared" si="1"/>
        <v>5.8823529411764719E-2</v>
      </c>
      <c r="H23" s="14">
        <f t="shared" si="2"/>
        <v>1</v>
      </c>
      <c r="I23" s="23">
        <f t="shared" si="3"/>
        <v>5.8823529411764719E-2</v>
      </c>
      <c r="J23" s="14"/>
      <c r="K23" s="14"/>
      <c r="L23" s="14"/>
      <c r="M23" s="14"/>
      <c r="N23" s="14"/>
      <c r="O23" s="14"/>
      <c r="P23" s="15"/>
      <c r="Q23" s="8"/>
    </row>
    <row r="24" spans="1:17" ht="21">
      <c r="A24" s="16"/>
      <c r="B24" s="6"/>
      <c r="C24" s="17">
        <v>33</v>
      </c>
      <c r="D24" s="12">
        <f t="shared" si="0"/>
        <v>0.88235294117647056</v>
      </c>
      <c r="E24" s="12">
        <f t="shared" si="4"/>
        <v>1</v>
      </c>
      <c r="F24" s="8"/>
      <c r="G24" s="18">
        <f t="shared" si="1"/>
        <v>5.8823529411764719E-2</v>
      </c>
      <c r="H24" s="14">
        <f t="shared" si="2"/>
        <v>1</v>
      </c>
      <c r="I24" s="23">
        <f t="shared" si="3"/>
        <v>5.8823529411764719E-2</v>
      </c>
      <c r="J24" s="14"/>
      <c r="K24" s="14"/>
      <c r="L24" s="14"/>
      <c r="M24" s="14"/>
      <c r="N24" s="14"/>
      <c r="O24" s="14"/>
      <c r="P24" s="15"/>
      <c r="Q24" s="8"/>
    </row>
    <row r="25" spans="1:17" ht="21">
      <c r="A25" s="16"/>
      <c r="B25" s="6"/>
      <c r="C25" s="7">
        <v>20</v>
      </c>
      <c r="D25" s="12">
        <f t="shared" si="0"/>
        <v>0.94117647058823528</v>
      </c>
      <c r="E25" s="12">
        <f t="shared" si="4"/>
        <v>1</v>
      </c>
      <c r="F25" s="8"/>
      <c r="G25" s="18">
        <f t="shared" si="1"/>
        <v>5.8823529411764719E-2</v>
      </c>
      <c r="H25" s="14">
        <f t="shared" si="2"/>
        <v>1</v>
      </c>
      <c r="I25" s="23">
        <f t="shared" si="3"/>
        <v>5.8823529411764719E-2</v>
      </c>
      <c r="J25" s="14"/>
      <c r="K25" s="14"/>
      <c r="L25" s="14"/>
      <c r="M25" s="14"/>
      <c r="N25" s="14"/>
      <c r="O25" s="14"/>
      <c r="P25" s="15"/>
      <c r="Q25" s="8"/>
    </row>
    <row r="26" spans="1:17" ht="21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5.8823529411764719E-2</v>
      </c>
      <c r="H26" s="14">
        <f t="shared" si="2"/>
        <v>1</v>
      </c>
      <c r="I26" s="23">
        <f t="shared" si="3"/>
        <v>5.8823529411764719E-2</v>
      </c>
      <c r="J26" s="14"/>
      <c r="K26" s="14"/>
      <c r="L26" s="14"/>
      <c r="M26" s="14"/>
      <c r="N26" s="14"/>
      <c r="O26" s="14"/>
      <c r="P26" s="15"/>
      <c r="Q26" s="8"/>
    </row>
    <row r="27" spans="1:17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>
      <c r="B28" s="25"/>
      <c r="C28" s="26"/>
      <c r="D28" s="26"/>
      <c r="E28" s="26"/>
      <c r="F28" s="27"/>
      <c r="G28" s="28"/>
      <c r="H28" s="29"/>
      <c r="I28" s="30">
        <f>SUM(I7:I26)</f>
        <v>0.82352941176470584</v>
      </c>
      <c r="J28" s="29"/>
      <c r="K28" s="29"/>
      <c r="L28" s="29"/>
      <c r="M28" s="29"/>
      <c r="N28" s="29"/>
      <c r="O28" s="29"/>
      <c r="P28" s="31"/>
      <c r="Q28" s="8"/>
    </row>
    <row r="29" spans="1:17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</v>
      </c>
      <c r="M30" s="35" t="s">
        <v>17</v>
      </c>
      <c r="N30" s="37">
        <v>4000000</v>
      </c>
      <c r="O30" s="33"/>
      <c r="P30" s="33"/>
      <c r="Q30" s="33"/>
    </row>
    <row r="31" spans="1:17" ht="21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3</v>
      </c>
      <c r="L32" s="45">
        <f>L$30*K32</f>
        <v>15000000</v>
      </c>
      <c r="M32" s="13">
        <f>F32</f>
        <v>0</v>
      </c>
      <c r="N32" s="46">
        <f>N$30*M32</f>
        <v>0</v>
      </c>
      <c r="O32" s="47">
        <f>L32+N32</f>
        <v>15000000</v>
      </c>
      <c r="P32" s="48">
        <f>O32/F$54</f>
        <v>750000</v>
      </c>
      <c r="Q32" s="33"/>
    </row>
    <row r="33" spans="2:17" ht="21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5.8823529411764705E-2</v>
      </c>
      <c r="I33" s="50">
        <f>G33/D$54</f>
        <v>0</v>
      </c>
      <c r="J33" s="8"/>
      <c r="K33" s="13">
        <f t="shared" ref="K33:K52" si="5">D$54-G33</f>
        <v>3</v>
      </c>
      <c r="L33" s="48">
        <f t="shared" ref="L33:L52" si="6">L$30*K33</f>
        <v>15000000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19000000</v>
      </c>
      <c r="P33" s="48">
        <f t="shared" ref="P33:P52" si="10">O33/F$54</f>
        <v>950000</v>
      </c>
      <c r="Q33" s="33"/>
    </row>
    <row r="34" spans="2:17" ht="21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5.8823529411764705E-2</v>
      </c>
      <c r="I34" s="50">
        <f t="shared" ref="I34:I52" si="13">G34/D$54</f>
        <v>0.33333333333333331</v>
      </c>
      <c r="J34" s="8"/>
      <c r="K34" s="13">
        <f t="shared" si="5"/>
        <v>2</v>
      </c>
      <c r="L34" s="48">
        <f t="shared" si="6"/>
        <v>10000000</v>
      </c>
      <c r="M34" s="13">
        <f t="shared" si="7"/>
        <v>1</v>
      </c>
      <c r="N34" s="46">
        <f t="shared" si="8"/>
        <v>4000000</v>
      </c>
      <c r="O34" s="47">
        <f t="shared" si="9"/>
        <v>14000000</v>
      </c>
      <c r="P34" s="48">
        <f t="shared" si="10"/>
        <v>700000</v>
      </c>
      <c r="Q34" s="33"/>
    </row>
    <row r="35" spans="2:17" ht="21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0.11764705882352941</v>
      </c>
      <c r="I35" s="50">
        <f t="shared" si="13"/>
        <v>0.33333333333333331</v>
      </c>
      <c r="J35" s="8"/>
      <c r="K35" s="13">
        <f t="shared" si="5"/>
        <v>2</v>
      </c>
      <c r="L35" s="48">
        <f t="shared" si="6"/>
        <v>10000000</v>
      </c>
      <c r="M35" s="13">
        <f t="shared" si="7"/>
        <v>2</v>
      </c>
      <c r="N35" s="46">
        <f t="shared" si="8"/>
        <v>8000000</v>
      </c>
      <c r="O35" s="47">
        <f t="shared" si="9"/>
        <v>18000000</v>
      </c>
      <c r="P35" s="48">
        <f t="shared" si="10"/>
        <v>900000</v>
      </c>
      <c r="Q35" s="33"/>
    </row>
    <row r="36" spans="2:17" ht="21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0.17647058823529413</v>
      </c>
      <c r="I36" s="50">
        <f t="shared" si="13"/>
        <v>0.33333333333333331</v>
      </c>
      <c r="J36" s="8"/>
      <c r="K36" s="13">
        <f t="shared" si="5"/>
        <v>2</v>
      </c>
      <c r="L36" s="48">
        <f t="shared" si="6"/>
        <v>10000000</v>
      </c>
      <c r="M36" s="13">
        <f t="shared" si="7"/>
        <v>3</v>
      </c>
      <c r="N36" s="46">
        <f t="shared" si="8"/>
        <v>12000000</v>
      </c>
      <c r="O36" s="47">
        <f t="shared" si="9"/>
        <v>22000000</v>
      </c>
      <c r="P36" s="48">
        <f t="shared" si="10"/>
        <v>1100000</v>
      </c>
      <c r="Q36" s="33"/>
    </row>
    <row r="37" spans="2:17" ht="21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0.17647058823529413</v>
      </c>
      <c r="I37" s="50">
        <f t="shared" si="13"/>
        <v>0.66666666666666663</v>
      </c>
      <c r="J37" s="8"/>
      <c r="K37" s="13">
        <f t="shared" si="5"/>
        <v>1</v>
      </c>
      <c r="L37" s="48">
        <f t="shared" si="6"/>
        <v>5000000</v>
      </c>
      <c r="M37" s="13">
        <f t="shared" si="7"/>
        <v>3</v>
      </c>
      <c r="N37" s="46">
        <f t="shared" si="8"/>
        <v>12000000</v>
      </c>
      <c r="O37" s="47">
        <f t="shared" si="9"/>
        <v>17000000</v>
      </c>
      <c r="P37" s="48">
        <f t="shared" si="10"/>
        <v>850000</v>
      </c>
      <c r="Q37" s="33"/>
    </row>
    <row r="38" spans="2:17" ht="21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0.23529411764705882</v>
      </c>
      <c r="I38" s="50">
        <f t="shared" si="13"/>
        <v>0.66666666666666663</v>
      </c>
      <c r="J38" s="8"/>
      <c r="K38" s="13">
        <f t="shared" si="5"/>
        <v>1</v>
      </c>
      <c r="L38" s="48">
        <f t="shared" si="6"/>
        <v>5000000</v>
      </c>
      <c r="M38" s="13">
        <f t="shared" si="7"/>
        <v>4</v>
      </c>
      <c r="N38" s="46">
        <f t="shared" si="8"/>
        <v>16000000</v>
      </c>
      <c r="O38" s="47">
        <f t="shared" si="9"/>
        <v>21000000</v>
      </c>
      <c r="P38" s="48">
        <f t="shared" si="10"/>
        <v>1050000</v>
      </c>
      <c r="Q38" s="33"/>
    </row>
    <row r="39" spans="2:17" ht="21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0.29411764705882354</v>
      </c>
      <c r="I39" s="50">
        <f t="shared" si="13"/>
        <v>0.66666666666666663</v>
      </c>
      <c r="J39" s="8"/>
      <c r="K39" s="13">
        <f t="shared" si="5"/>
        <v>1</v>
      </c>
      <c r="L39" s="48">
        <f t="shared" si="6"/>
        <v>5000000</v>
      </c>
      <c r="M39" s="13">
        <f t="shared" si="7"/>
        <v>5</v>
      </c>
      <c r="N39" s="46">
        <f t="shared" si="8"/>
        <v>20000000</v>
      </c>
      <c r="O39" s="47">
        <f t="shared" si="9"/>
        <v>25000000</v>
      </c>
      <c r="P39" s="48">
        <f t="shared" si="10"/>
        <v>1250000</v>
      </c>
      <c r="Q39" s="33"/>
    </row>
    <row r="40" spans="2:17" ht="21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0.29411764705882354</v>
      </c>
      <c r="I40" s="50">
        <f t="shared" si="13"/>
        <v>1</v>
      </c>
      <c r="J40" s="8"/>
      <c r="K40" s="13">
        <f t="shared" si="5"/>
        <v>0</v>
      </c>
      <c r="L40" s="48">
        <f t="shared" si="6"/>
        <v>0</v>
      </c>
      <c r="M40" s="13">
        <f t="shared" si="7"/>
        <v>5</v>
      </c>
      <c r="N40" s="46">
        <f t="shared" si="8"/>
        <v>20000000</v>
      </c>
      <c r="O40" s="47">
        <f t="shared" si="9"/>
        <v>20000000</v>
      </c>
      <c r="P40" s="48">
        <f t="shared" si="10"/>
        <v>1000000</v>
      </c>
      <c r="Q40" s="33"/>
    </row>
    <row r="41" spans="2:17" ht="21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0.35294117647058826</v>
      </c>
      <c r="I41" s="50">
        <f t="shared" si="13"/>
        <v>1</v>
      </c>
      <c r="J41" s="8"/>
      <c r="K41" s="13">
        <f t="shared" si="5"/>
        <v>0</v>
      </c>
      <c r="L41" s="48">
        <f t="shared" si="6"/>
        <v>0</v>
      </c>
      <c r="M41" s="13">
        <f t="shared" si="7"/>
        <v>6</v>
      </c>
      <c r="N41" s="46">
        <f t="shared" si="8"/>
        <v>24000000</v>
      </c>
      <c r="O41" s="47">
        <f t="shared" si="9"/>
        <v>24000000</v>
      </c>
      <c r="P41" s="48">
        <f t="shared" si="10"/>
        <v>1200000</v>
      </c>
      <c r="Q41" s="33"/>
    </row>
    <row r="42" spans="2:17" ht="21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0.41176470588235292</v>
      </c>
      <c r="I42" s="50">
        <f t="shared" si="13"/>
        <v>1</v>
      </c>
      <c r="J42" s="8"/>
      <c r="K42" s="13">
        <f t="shared" si="5"/>
        <v>0</v>
      </c>
      <c r="L42" s="48">
        <f t="shared" si="6"/>
        <v>0</v>
      </c>
      <c r="M42" s="13">
        <f t="shared" si="7"/>
        <v>7</v>
      </c>
      <c r="N42" s="46">
        <f t="shared" si="8"/>
        <v>28000000</v>
      </c>
      <c r="O42" s="47">
        <f t="shared" si="9"/>
        <v>28000000</v>
      </c>
      <c r="P42" s="48">
        <f t="shared" si="10"/>
        <v>1400000</v>
      </c>
      <c r="Q42" s="33"/>
    </row>
    <row r="43" spans="2:17" ht="21">
      <c r="B43" s="6"/>
      <c r="C43" s="52">
        <v>66</v>
      </c>
      <c r="D43" s="53">
        <v>0</v>
      </c>
      <c r="E43" s="49">
        <f>IF(D43=0, 1, 0)</f>
        <v>1</v>
      </c>
      <c r="F43" s="14">
        <f>SUM(E$33:E43)</f>
        <v>8</v>
      </c>
      <c r="G43" s="14">
        <f>SUM(D$33:D43)</f>
        <v>3</v>
      </c>
      <c r="H43" s="22">
        <f t="shared" si="12"/>
        <v>0.47058823529411764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8</v>
      </c>
      <c r="N43" s="46">
        <f t="shared" si="8"/>
        <v>32000000</v>
      </c>
      <c r="O43" s="47">
        <f t="shared" si="9"/>
        <v>32000000</v>
      </c>
      <c r="P43" s="48">
        <f t="shared" si="10"/>
        <v>1600000</v>
      </c>
      <c r="Q43" s="33"/>
    </row>
    <row r="44" spans="2:17" ht="21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9</v>
      </c>
      <c r="G44" s="14">
        <f>SUM(D$33:D44)</f>
        <v>3</v>
      </c>
      <c r="H44" s="22">
        <f t="shared" si="12"/>
        <v>0.52941176470588236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9</v>
      </c>
      <c r="N44" s="46">
        <f t="shared" si="8"/>
        <v>36000000</v>
      </c>
      <c r="O44" s="47">
        <f t="shared" si="9"/>
        <v>36000000</v>
      </c>
      <c r="P44" s="48">
        <f t="shared" si="10"/>
        <v>1800000</v>
      </c>
      <c r="Q44" s="33"/>
    </row>
    <row r="45" spans="2:17" ht="21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10</v>
      </c>
      <c r="G45" s="14">
        <f>SUM(D$33:D45)</f>
        <v>3</v>
      </c>
      <c r="H45" s="22">
        <f t="shared" si="12"/>
        <v>0.58823529411764708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10</v>
      </c>
      <c r="N45" s="46">
        <f t="shared" si="8"/>
        <v>40000000</v>
      </c>
      <c r="O45" s="47">
        <f t="shared" si="9"/>
        <v>40000000</v>
      </c>
      <c r="P45" s="48">
        <f t="shared" si="10"/>
        <v>2000000</v>
      </c>
      <c r="Q45" s="33"/>
    </row>
    <row r="46" spans="2:17" ht="21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11</v>
      </c>
      <c r="G46" s="14">
        <f>SUM(D$33:D46)</f>
        <v>3</v>
      </c>
      <c r="H46" s="22">
        <f t="shared" si="12"/>
        <v>0.6470588235294118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11</v>
      </c>
      <c r="N46" s="46">
        <f t="shared" si="8"/>
        <v>44000000</v>
      </c>
      <c r="O46" s="47">
        <f t="shared" si="9"/>
        <v>44000000</v>
      </c>
      <c r="P46" s="48">
        <f t="shared" si="10"/>
        <v>2200000</v>
      </c>
      <c r="Q46" s="33"/>
    </row>
    <row r="47" spans="2:17" ht="21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12</v>
      </c>
      <c r="G47" s="14">
        <f>SUM(D$33:D47)</f>
        <v>3</v>
      </c>
      <c r="H47" s="22">
        <f t="shared" si="12"/>
        <v>0.70588235294117652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12</v>
      </c>
      <c r="N47" s="46">
        <f t="shared" si="8"/>
        <v>48000000</v>
      </c>
      <c r="O47" s="47">
        <f t="shared" si="9"/>
        <v>48000000</v>
      </c>
      <c r="P47" s="48">
        <f t="shared" si="10"/>
        <v>2400000</v>
      </c>
      <c r="Q47" s="33"/>
    </row>
    <row r="48" spans="2:17" ht="21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13</v>
      </c>
      <c r="G48" s="14">
        <f>SUM(D$33:D48)</f>
        <v>3</v>
      </c>
      <c r="H48" s="22">
        <f t="shared" si="12"/>
        <v>0.76470588235294112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13</v>
      </c>
      <c r="N48" s="46">
        <f t="shared" si="8"/>
        <v>52000000</v>
      </c>
      <c r="O48" s="47">
        <f t="shared" si="9"/>
        <v>52000000</v>
      </c>
      <c r="P48" s="48">
        <f t="shared" si="10"/>
        <v>2600000</v>
      </c>
      <c r="Q48" s="33"/>
    </row>
    <row r="49" spans="2:17" ht="21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14</v>
      </c>
      <c r="G49" s="14">
        <f>SUM(D$33:D49)</f>
        <v>3</v>
      </c>
      <c r="H49" s="22">
        <f t="shared" si="12"/>
        <v>0.82352941176470584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14</v>
      </c>
      <c r="N49" s="46">
        <f t="shared" si="8"/>
        <v>56000000</v>
      </c>
      <c r="O49" s="47">
        <f t="shared" si="9"/>
        <v>56000000</v>
      </c>
      <c r="P49" s="48">
        <f t="shared" si="10"/>
        <v>2800000</v>
      </c>
      <c r="Q49" s="33"/>
    </row>
    <row r="50" spans="2:17" ht="21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15</v>
      </c>
      <c r="G50" s="14">
        <f>SUM(D$33:D50)</f>
        <v>3</v>
      </c>
      <c r="H50" s="22">
        <f t="shared" si="12"/>
        <v>0.88235294117647056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15</v>
      </c>
      <c r="N50" s="46">
        <f t="shared" si="8"/>
        <v>60000000</v>
      </c>
      <c r="O50" s="47">
        <f t="shared" si="9"/>
        <v>60000000</v>
      </c>
      <c r="P50" s="48">
        <f t="shared" si="10"/>
        <v>3000000</v>
      </c>
      <c r="Q50" s="33"/>
    </row>
    <row r="51" spans="2:17" ht="21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16</v>
      </c>
      <c r="G51" s="14">
        <f>SUM(D$33:D51)</f>
        <v>3</v>
      </c>
      <c r="H51" s="22">
        <f t="shared" si="12"/>
        <v>0.94117647058823528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16</v>
      </c>
      <c r="N51" s="46">
        <f t="shared" si="8"/>
        <v>64000000</v>
      </c>
      <c r="O51" s="47">
        <f t="shared" si="9"/>
        <v>64000000</v>
      </c>
      <c r="P51" s="48">
        <f t="shared" si="10"/>
        <v>3200000</v>
      </c>
      <c r="Q51" s="33"/>
    </row>
    <row r="52" spans="2:17" ht="21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17</v>
      </c>
      <c r="G52" s="29">
        <f>SUM(D$33:D52)</f>
        <v>3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17</v>
      </c>
      <c r="N52" s="58">
        <f t="shared" si="8"/>
        <v>68000000</v>
      </c>
      <c r="O52" s="59">
        <f t="shared" si="9"/>
        <v>68000000</v>
      </c>
      <c r="P52" s="57">
        <f t="shared" si="10"/>
        <v>3400000</v>
      </c>
      <c r="Q52" s="33"/>
    </row>
    <row r="53" spans="2:17" ht="21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>
      <c r="B54" s="6"/>
      <c r="C54" s="24"/>
      <c r="D54" s="63">
        <f>SUM(D33:D52)</f>
        <v>3</v>
      </c>
      <c r="E54" s="64">
        <f>SUM(E33:E52)</f>
        <v>17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14000000</v>
      </c>
      <c r="P54" s="66">
        <f>MIN(P32:P52)</f>
        <v>700000</v>
      </c>
      <c r="Q54" s="33"/>
    </row>
    <row r="55" spans="2:17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>
      <c r="K56" s="33"/>
      <c r="L56" s="34" t="s">
        <v>34</v>
      </c>
      <c r="M56" s="10"/>
      <c r="N56" s="10"/>
      <c r="O56" s="10"/>
      <c r="P56" s="11"/>
      <c r="Q56" s="33"/>
    </row>
    <row r="57" spans="2:17" ht="21">
      <c r="K57" s="33"/>
      <c r="L57" s="28" t="s">
        <v>35</v>
      </c>
      <c r="M57" s="29"/>
      <c r="N57" s="29" t="s">
        <v>36</v>
      </c>
      <c r="O57" s="67">
        <f>L30/N30</f>
        <v>1.25</v>
      </c>
      <c r="P57" s="31"/>
      <c r="Q57" s="33"/>
    </row>
    <row r="58" spans="2:17">
      <c r="K58" s="33"/>
      <c r="L58" s="33"/>
      <c r="M58" s="33"/>
      <c r="N58" s="33"/>
      <c r="O58" s="33"/>
      <c r="P58" s="33"/>
      <c r="Q58" s="33"/>
    </row>
    <row r="59" spans="2:17" ht="21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2016-06-02T16:30:07Z</dcterms:created>
  <dcterms:modified xsi:type="dcterms:W3CDTF">2020-05-20T18:24:43Z</dcterms:modified>
</cp:coreProperties>
</file>