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AW6" i="1" l="1"/>
  <c r="AU6" i="1"/>
  <c r="AP2" i="1"/>
  <c r="AI6" i="1" l="1"/>
  <c r="AG2" i="1"/>
  <c r="AB6" i="1"/>
  <c r="AB2" i="1"/>
  <c r="U8" i="1"/>
  <c r="U2" i="1" a="1"/>
  <c r="U2" i="1" s="1"/>
  <c r="R2" i="1" a="1"/>
  <c r="R2" i="1" s="1"/>
  <c r="M8" i="1"/>
  <c r="D8" i="1"/>
  <c r="O2" i="1" a="1"/>
  <c r="J8" i="1"/>
  <c r="J2" i="1" a="1"/>
  <c r="J6" i="1" s="1"/>
  <c r="J2" i="1"/>
  <c r="J4" i="1"/>
  <c r="J5" i="1"/>
  <c r="G3" i="1"/>
  <c r="G4" i="1"/>
  <c r="G5" i="1"/>
  <c r="G6" i="1"/>
  <c r="G7" i="1"/>
  <c r="G2" i="1"/>
  <c r="U7" i="1" l="1"/>
  <c r="U3" i="1"/>
  <c r="U5" i="1"/>
  <c r="U4" i="1"/>
  <c r="U6" i="1"/>
  <c r="R5" i="1"/>
  <c r="R4" i="1"/>
  <c r="R7" i="1"/>
  <c r="R3" i="1"/>
  <c r="R6" i="1"/>
  <c r="O2" i="1"/>
  <c r="O5" i="1"/>
  <c r="O4" i="1"/>
  <c r="O7" i="1"/>
  <c r="O3" i="1"/>
  <c r="O6" i="1"/>
  <c r="J7" i="1"/>
  <c r="J3" i="1"/>
</calcChain>
</file>

<file path=xl/sharedStrings.xml><?xml version="1.0" encoding="utf-8"?>
<sst xmlns="http://schemas.openxmlformats.org/spreadsheetml/2006/main" count="19" uniqueCount="19">
  <si>
    <t>сумма (карманы)</t>
  </si>
  <si>
    <t>x*ni</t>
  </si>
  <si>
    <t>серидины интервалов (x)</t>
  </si>
  <si>
    <t>число вкладов (ni)</t>
  </si>
  <si>
    <t>сумма (sum(x)):</t>
  </si>
  <si>
    <t>оценка средней</t>
  </si>
  <si>
    <t>x-среднее</t>
  </si>
  <si>
    <t>объем:</t>
  </si>
  <si>
    <t>(x-среднее)^2</t>
  </si>
  <si>
    <t>(x-среднее)^2 * ni</t>
  </si>
  <si>
    <t xml:space="preserve">сумма (sum_disp): </t>
  </si>
  <si>
    <t>дисперсия sum_disp / n:</t>
  </si>
  <si>
    <t>исправленная дисперсия sum_disp / (n-1):</t>
  </si>
  <si>
    <t>среднекавадратическое отклонение:</t>
  </si>
  <si>
    <t>среднеквадратическое отклонение исправленное:</t>
  </si>
  <si>
    <t>получем доверительную ошибку:</t>
  </si>
  <si>
    <t xml:space="preserve">ОТВЕТ: получаем что средний вклад с вероятностью 95% лежит в интервале </t>
  </si>
  <si>
    <t>от</t>
  </si>
  <si>
    <t>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</si>
</sst>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X8"/>
  <sheetViews>
    <sheetView tabSelected="1" topLeftCell="Z1" workbookViewId="0">
      <selection activeCell="AH5" sqref="AH5"/>
    </sheetView>
  </sheetViews>
  <sheetFormatPr defaultRowHeight="15" x14ac:dyDescent="0.25"/>
  <sheetData>
    <row r="1" spans="1:50" x14ac:dyDescent="0.25">
      <c r="A1" s="2" t="s">
        <v>0</v>
      </c>
      <c r="B1" s="2"/>
      <c r="C1" s="2" t="s">
        <v>3</v>
      </c>
      <c r="D1" s="2"/>
      <c r="E1" s="1" t="s">
        <v>2</v>
      </c>
      <c r="F1" s="1"/>
      <c r="I1" s="2" t="s">
        <v>1</v>
      </c>
      <c r="J1" s="2"/>
      <c r="N1" s="2" t="s">
        <v>6</v>
      </c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50" x14ac:dyDescent="0.25">
      <c r="B2">
        <v>10</v>
      </c>
      <c r="D2">
        <v>2</v>
      </c>
      <c r="G2">
        <f>(B3+B2)/2</f>
        <v>20</v>
      </c>
      <c r="J2">
        <f t="array" ref="J2:J7">D2:D7*G2:G7</f>
        <v>40</v>
      </c>
      <c r="O2">
        <f t="array" ref="O2:O7">G2:G7-M8</f>
        <v>-68.695652173913047</v>
      </c>
      <c r="R2">
        <f t="array" ref="R2:R7">O2:O7^2</f>
        <v>4719.0926275992442</v>
      </c>
      <c r="U2">
        <f t="array" ref="U2:U7">R2:R7*D2:D7</f>
        <v>9438.1852551984884</v>
      </c>
      <c r="W2" s="2" t="s">
        <v>11</v>
      </c>
      <c r="X2" s="2"/>
      <c r="Y2" s="2"/>
      <c r="Z2" s="2"/>
      <c r="AA2" s="2"/>
      <c r="AB2">
        <f>U8/D8</f>
        <v>411.3421550094518</v>
      </c>
      <c r="AC2" s="2" t="s">
        <v>13</v>
      </c>
      <c r="AD2" s="2"/>
      <c r="AE2" s="2"/>
      <c r="AF2" s="2"/>
      <c r="AG2">
        <f>SQRT(AB2)</f>
        <v>20.281571808157565</v>
      </c>
      <c r="AK2" s="2" t="s">
        <v>15</v>
      </c>
      <c r="AL2" s="2"/>
      <c r="AM2" s="2"/>
      <c r="AN2" s="2"/>
      <c r="AO2" s="2"/>
      <c r="AP2">
        <f>_xlfn.CONFIDENCE.NORM(0.05,AI6,D8)</f>
        <v>3.7230363359273015</v>
      </c>
    </row>
    <row r="3" spans="1:50" x14ac:dyDescent="0.25">
      <c r="B3">
        <v>30</v>
      </c>
      <c r="D3">
        <v>5</v>
      </c>
      <c r="G3">
        <f t="shared" ref="G3:G7" si="0">(B4+B3)/2</f>
        <v>40</v>
      </c>
      <c r="J3">
        <v>200</v>
      </c>
      <c r="O3">
        <v>-48.695652173913047</v>
      </c>
      <c r="R3">
        <v>2371.2665406427222</v>
      </c>
      <c r="U3">
        <v>11856.332703213611</v>
      </c>
    </row>
    <row r="4" spans="1:50" x14ac:dyDescent="0.25">
      <c r="B4">
        <v>50</v>
      </c>
      <c r="D4">
        <v>10</v>
      </c>
      <c r="G4">
        <f t="shared" si="0"/>
        <v>60</v>
      </c>
      <c r="J4">
        <v>600</v>
      </c>
      <c r="O4">
        <v>-28.695652173913047</v>
      </c>
      <c r="R4">
        <v>823.4404536862005</v>
      </c>
      <c r="U4">
        <v>8234.4045368620045</v>
      </c>
    </row>
    <row r="5" spans="1:50" x14ac:dyDescent="0.25">
      <c r="B5">
        <v>70</v>
      </c>
      <c r="D5">
        <v>30</v>
      </c>
      <c r="G5">
        <f t="shared" si="0"/>
        <v>80</v>
      </c>
      <c r="J5">
        <v>2400</v>
      </c>
      <c r="O5">
        <v>-8.6956521739130466</v>
      </c>
      <c r="R5">
        <v>75.614366729678693</v>
      </c>
      <c r="U5">
        <v>2268.4310018903607</v>
      </c>
    </row>
    <row r="6" spans="1:50" x14ac:dyDescent="0.25">
      <c r="B6">
        <v>90</v>
      </c>
      <c r="D6">
        <v>60</v>
      </c>
      <c r="G6">
        <f t="shared" si="0"/>
        <v>100</v>
      </c>
      <c r="J6">
        <v>6000</v>
      </c>
      <c r="O6">
        <v>11.304347826086953</v>
      </c>
      <c r="R6">
        <v>127.78827977315683</v>
      </c>
      <c r="U6">
        <v>7667.29678638941</v>
      </c>
      <c r="W6" s="2" t="s">
        <v>12</v>
      </c>
      <c r="X6" s="2"/>
      <c r="Y6" s="2"/>
      <c r="Z6" s="2"/>
      <c r="AA6" s="2"/>
      <c r="AB6">
        <f>U8/(D8-1)</f>
        <v>414.95041952707857</v>
      </c>
      <c r="AC6" s="2" t="s">
        <v>14</v>
      </c>
      <c r="AD6" s="2"/>
      <c r="AE6" s="2"/>
      <c r="AF6" s="2"/>
      <c r="AG6" s="2"/>
      <c r="AH6" s="2"/>
      <c r="AI6">
        <f>SQRT(AB6)</f>
        <v>20.370331846267959</v>
      </c>
      <c r="AK6" s="2" t="s">
        <v>16</v>
      </c>
      <c r="AL6" s="2"/>
      <c r="AM6" s="2"/>
      <c r="AN6" s="2"/>
      <c r="AO6" s="2"/>
      <c r="AP6" s="2"/>
      <c r="AQ6" s="2"/>
      <c r="AR6" s="2"/>
      <c r="AS6" s="2"/>
      <c r="AT6" s="1" t="s">
        <v>17</v>
      </c>
      <c r="AU6" s="1">
        <f>M8-AP2</f>
        <v>84.972615837985742</v>
      </c>
      <c r="AV6" s="1" t="s">
        <v>18</v>
      </c>
      <c r="AW6" s="1">
        <f>M8+AP2</f>
        <v>92.418688509840351</v>
      </c>
      <c r="AX6" s="1"/>
    </row>
    <row r="7" spans="1:50" x14ac:dyDescent="0.25">
      <c r="B7">
        <v>110</v>
      </c>
      <c r="D7">
        <v>8</v>
      </c>
      <c r="G7">
        <f t="shared" si="0"/>
        <v>120</v>
      </c>
      <c r="J7">
        <v>960</v>
      </c>
      <c r="O7">
        <v>31.304347826086953</v>
      </c>
      <c r="R7">
        <v>979.96219281663491</v>
      </c>
      <c r="U7">
        <v>7839.6975425330793</v>
      </c>
    </row>
    <row r="8" spans="1:50" x14ac:dyDescent="0.25">
      <c r="B8">
        <v>130</v>
      </c>
      <c r="C8" t="s">
        <v>7</v>
      </c>
      <c r="D8">
        <f>SUM(D2:D7)</f>
        <v>115</v>
      </c>
      <c r="H8" s="2" t="s">
        <v>4</v>
      </c>
      <c r="I8" s="2"/>
      <c r="J8">
        <f>SUM(J2:J7)</f>
        <v>10200</v>
      </c>
      <c r="K8" s="2" t="s">
        <v>5</v>
      </c>
      <c r="L8" s="2"/>
      <c r="M8">
        <f>J8*(1/D8)</f>
        <v>88.695652173913047</v>
      </c>
      <c r="P8" s="1"/>
      <c r="Q8" s="1"/>
      <c r="S8" s="2" t="s">
        <v>10</v>
      </c>
      <c r="T8" s="2"/>
      <c r="U8">
        <f>SUM(U2:U7)</f>
        <v>47304.34782608696</v>
      </c>
    </row>
  </sheetData>
  <mergeCells count="15">
    <mergeCell ref="A1:B1"/>
    <mergeCell ref="C1:D1"/>
    <mergeCell ref="I1:J1"/>
    <mergeCell ref="H8:I8"/>
    <mergeCell ref="AK6:AS6"/>
    <mergeCell ref="K8:L8"/>
    <mergeCell ref="N1:P1"/>
    <mergeCell ref="Q1:S1"/>
    <mergeCell ref="T1:V1"/>
    <mergeCell ref="S8:T8"/>
    <mergeCell ref="AC2:AF2"/>
    <mergeCell ref="AC6:AH6"/>
    <mergeCell ref="AK2:AO2"/>
    <mergeCell ref="W2:AA2"/>
    <mergeCell ref="W6:A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2020-09-21T16:20:32Z</dcterms:modified>
</cp:coreProperties>
</file>