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FA\unisersity\CMES\lesson2\"/>
    </mc:Choice>
  </mc:AlternateContent>
  <bookViews>
    <workbookView xWindow="0" yWindow="0" windowWidth="15765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1" l="1"/>
  <c r="G96" i="1"/>
  <c r="G94" i="1"/>
  <c r="G95" i="1"/>
  <c r="M39" i="1" l="1"/>
  <c r="M38" i="1"/>
  <c r="N35" i="1"/>
  <c r="D93" i="1"/>
  <c r="S56" i="1" l="1"/>
  <c r="R56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31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33" i="1"/>
  <c r="Q32" i="1"/>
  <c r="Q31" i="1"/>
  <c r="J38" i="1" l="1"/>
  <c r="K38" i="1"/>
  <c r="H2" i="1" l="1"/>
  <c r="C65" i="1"/>
</calcChain>
</file>

<file path=xl/sharedStrings.xml><?xml version="1.0" encoding="utf-8"?>
<sst xmlns="http://schemas.openxmlformats.org/spreadsheetml/2006/main" count="26" uniqueCount="25">
  <si>
    <t>случайная выборка</t>
  </si>
  <si>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</si>
  <si>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</si>
  <si>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</si>
  <si>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</si>
  <si>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</si>
  <si>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</si>
  <si>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</si>
  <si>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</si>
  <si>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</si>
  <si>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</si>
  <si>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</si>
  <si>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</si>
  <si>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</si>
  <si>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</si>
  <si>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Уровень надежности(95,0%)</t>
  </si>
  <si>
    <t>x</t>
  </si>
  <si>
    <t>x-сред</t>
  </si>
  <si>
    <t>(x-сред)^2</t>
  </si>
  <si>
    <t>сумма</t>
  </si>
  <si>
    <t>задача с куртками</t>
  </si>
  <si>
    <t>задание с рабочими которые едут на работу</t>
  </si>
  <si>
    <t>доверит</t>
  </si>
  <si>
    <t>довеит.норм</t>
  </si>
  <si>
    <t>доверит.стьюд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</si>
</sst>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Лист1!$F$74:$F$85</c:f>
              <c:numCache>
                <c:formatCode>General</c:formatCode>
                <c:ptCount val="12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18</c:v>
                </c:pt>
                <c:pt idx="4">
                  <c:v>24</c:v>
                </c:pt>
                <c:pt idx="5">
                  <c:v>26</c:v>
                </c:pt>
                <c:pt idx="6">
                  <c:v>23</c:v>
                </c:pt>
                <c:pt idx="7">
                  <c:v>25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41</c:v>
                </c:pt>
              </c:numCache>
            </c:numRef>
          </c:xVal>
          <c:yVal>
            <c:numRef>
              <c:f>Лист1!$G$74:$G$85</c:f>
              <c:numCache>
                <c:formatCode>General</c:formatCode>
                <c:ptCount val="12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42</c:v>
                </c:pt>
                <c:pt idx="9">
                  <c:v>44</c:v>
                </c:pt>
                <c:pt idx="10">
                  <c:v>45</c:v>
                </c:pt>
                <c:pt idx="11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1226592"/>
        <c:axId val="-1241232032"/>
      </c:scatterChart>
      <c:valAx>
        <c:axId val="-124122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41232032"/>
        <c:crosses val="autoZero"/>
        <c:crossBetween val="midCat"/>
      </c:valAx>
      <c:valAx>
        <c:axId val="-12412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4122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70</xdr:row>
      <xdr:rowOff>138112</xdr:rowOff>
    </xdr:from>
    <xdr:to>
      <xdr:col>4</xdr:col>
      <xdr:colOff>585787</xdr:colOff>
      <xdr:row>85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abSelected="1" topLeftCell="A85" workbookViewId="0">
      <selection activeCell="A102" sqref="A102:G102"/>
    </sheetView>
  </sheetViews>
  <sheetFormatPr defaultRowHeight="15" x14ac:dyDescent="0.25"/>
  <cols>
    <col min="4" max="4" width="33.42578125" customWidth="1"/>
    <col min="6" max="6" width="21.5703125" customWidth="1"/>
    <col min="7" max="7" width="26" customWidth="1"/>
    <col min="8" max="8" width="24.140625" customWidth="1"/>
    <col min="13" max="13" width="27" customWidth="1"/>
  </cols>
  <sheetData>
    <row r="1" spans="1:8" x14ac:dyDescent="0.25">
      <c r="A1">
        <v>1</v>
      </c>
      <c r="B1" s="4" t="s">
        <v>0</v>
      </c>
      <c r="C1" s="4"/>
      <c r="D1" s="4"/>
      <c r="E1" s="4"/>
    </row>
    <row r="2" spans="1:8" x14ac:dyDescent="0.25">
      <c r="A2">
        <v>2</v>
      </c>
      <c r="C2">
        <v>24</v>
      </c>
      <c r="H2">
        <f>_xlfn.CONFIDENCE.NORM(0.05,2.5,50)</f>
        <v>0.69295191217483865</v>
      </c>
    </row>
    <row r="3" spans="1:8" x14ac:dyDescent="0.25">
      <c r="A3">
        <v>3</v>
      </c>
      <c r="C3">
        <v>8</v>
      </c>
    </row>
    <row r="4" spans="1:8" x14ac:dyDescent="0.25">
      <c r="A4">
        <v>4</v>
      </c>
      <c r="C4">
        <v>17</v>
      </c>
    </row>
    <row r="5" spans="1:8" x14ac:dyDescent="0.25">
      <c r="A5">
        <v>5</v>
      </c>
      <c r="C5">
        <v>25</v>
      </c>
    </row>
    <row r="6" spans="1:8" x14ac:dyDescent="0.25">
      <c r="A6">
        <v>6</v>
      </c>
      <c r="C6">
        <v>5</v>
      </c>
    </row>
    <row r="7" spans="1:8" x14ac:dyDescent="0.25">
      <c r="A7">
        <v>7</v>
      </c>
    </row>
    <row r="8" spans="1:8" x14ac:dyDescent="0.25">
      <c r="A8">
        <v>8</v>
      </c>
    </row>
    <row r="9" spans="1:8" x14ac:dyDescent="0.25">
      <c r="A9">
        <v>9</v>
      </c>
    </row>
    <row r="10" spans="1:8" x14ac:dyDescent="0.25">
      <c r="A10">
        <v>10</v>
      </c>
    </row>
    <row r="11" spans="1:8" x14ac:dyDescent="0.25">
      <c r="A11">
        <v>11</v>
      </c>
    </row>
    <row r="12" spans="1:8" x14ac:dyDescent="0.25">
      <c r="A12">
        <v>12</v>
      </c>
    </row>
    <row r="13" spans="1:8" x14ac:dyDescent="0.25">
      <c r="A13">
        <v>13</v>
      </c>
    </row>
    <row r="14" spans="1:8" x14ac:dyDescent="0.25">
      <c r="A14">
        <v>14</v>
      </c>
    </row>
    <row r="15" spans="1:8" x14ac:dyDescent="0.25">
      <c r="A15">
        <v>15</v>
      </c>
    </row>
    <row r="16" spans="1:8" x14ac:dyDescent="0.25">
      <c r="A16">
        <v>16</v>
      </c>
    </row>
    <row r="17" spans="1:18" x14ac:dyDescent="0.25">
      <c r="A17">
        <v>17</v>
      </c>
    </row>
    <row r="18" spans="1:18" x14ac:dyDescent="0.25">
      <c r="A18">
        <v>18</v>
      </c>
    </row>
    <row r="19" spans="1:18" x14ac:dyDescent="0.25">
      <c r="A19">
        <v>19</v>
      </c>
    </row>
    <row r="20" spans="1:18" x14ac:dyDescent="0.25">
      <c r="A20">
        <v>20</v>
      </c>
    </row>
    <row r="21" spans="1:18" x14ac:dyDescent="0.25">
      <c r="A21">
        <v>21</v>
      </c>
    </row>
    <row r="22" spans="1:18" x14ac:dyDescent="0.25">
      <c r="A22">
        <v>22</v>
      </c>
    </row>
    <row r="23" spans="1:18" x14ac:dyDescent="0.25">
      <c r="A23">
        <v>23</v>
      </c>
    </row>
    <row r="24" spans="1:18" x14ac:dyDescent="0.25">
      <c r="A24">
        <v>24</v>
      </c>
    </row>
    <row r="25" spans="1:18" x14ac:dyDescent="0.25">
      <c r="A25">
        <v>25</v>
      </c>
    </row>
    <row r="26" spans="1:18" x14ac:dyDescent="0.25">
      <c r="A26">
        <v>26</v>
      </c>
    </row>
    <row r="27" spans="1:18" x14ac:dyDescent="0.25">
      <c r="A27">
        <v>27</v>
      </c>
    </row>
    <row r="28" spans="1:18" x14ac:dyDescent="0.25">
      <c r="A28">
        <v>28</v>
      </c>
    </row>
    <row r="29" spans="1:18" x14ac:dyDescent="0.25">
      <c r="A29">
        <v>29</v>
      </c>
    </row>
    <row r="30" spans="1:18" ht="15.75" thickBot="1" x14ac:dyDescent="0.3">
      <c r="P30" t="s">
        <v>16</v>
      </c>
      <c r="Q30" t="s">
        <v>17</v>
      </c>
      <c r="R30" t="s">
        <v>18</v>
      </c>
    </row>
    <row r="31" spans="1:18" ht="15.75" thickBot="1" x14ac:dyDescent="0.3">
      <c r="M31" s="3" t="s">
        <v>1</v>
      </c>
      <c r="N31" s="3"/>
      <c r="O31">
        <v>2</v>
      </c>
      <c r="P31">
        <v>2</v>
      </c>
      <c r="Q31">
        <f>P31-H34</f>
        <v>0</v>
      </c>
      <c r="R31">
        <f>Q31^2</f>
        <v>0</v>
      </c>
    </row>
    <row r="32" spans="1:18" x14ac:dyDescent="0.25">
      <c r="A32">
        <v>2</v>
      </c>
      <c r="B32">
        <v>2</v>
      </c>
      <c r="D32" s="3"/>
      <c r="E32" s="3"/>
      <c r="G32" s="3" t="s">
        <v>1</v>
      </c>
      <c r="H32" s="3"/>
      <c r="M32" s="1"/>
      <c r="N32" s="1"/>
      <c r="O32">
        <v>2</v>
      </c>
      <c r="P32">
        <v>1</v>
      </c>
      <c r="Q32">
        <f>P32-H34</f>
        <v>-1</v>
      </c>
      <c r="R32">
        <f t="shared" ref="R32:R55" si="0">Q32^2</f>
        <v>1</v>
      </c>
    </row>
    <row r="33" spans="1:18" ht="15.75" thickBot="1" x14ac:dyDescent="0.3">
      <c r="A33">
        <v>1</v>
      </c>
      <c r="B33">
        <v>1</v>
      </c>
      <c r="D33" s="1"/>
      <c r="E33" s="1"/>
      <c r="G33" s="1"/>
      <c r="H33" s="1"/>
      <c r="M33" s="2" t="s">
        <v>15</v>
      </c>
      <c r="N33" s="2">
        <v>0.53289631716311892</v>
      </c>
      <c r="O33">
        <v>2</v>
      </c>
      <c r="P33">
        <v>3</v>
      </c>
      <c r="Q33">
        <f>P33-O33</f>
        <v>1</v>
      </c>
      <c r="R33">
        <f t="shared" si="0"/>
        <v>1</v>
      </c>
    </row>
    <row r="34" spans="1:18" x14ac:dyDescent="0.25">
      <c r="A34">
        <v>3</v>
      </c>
      <c r="B34">
        <v>3</v>
      </c>
      <c r="D34" s="1"/>
      <c r="E34" s="1"/>
      <c r="G34" s="1" t="s">
        <v>2</v>
      </c>
      <c r="H34" s="1">
        <v>2</v>
      </c>
      <c r="O34">
        <v>2</v>
      </c>
      <c r="P34">
        <v>1</v>
      </c>
      <c r="Q34">
        <f t="shared" ref="Q34:Q55" si="1">P34-O34</f>
        <v>-1</v>
      </c>
      <c r="R34">
        <f t="shared" si="0"/>
        <v>1</v>
      </c>
    </row>
    <row r="35" spans="1:18" x14ac:dyDescent="0.25">
      <c r="A35">
        <v>12</v>
      </c>
      <c r="B35">
        <v>1</v>
      </c>
      <c r="D35" s="1"/>
      <c r="E35" s="1"/>
      <c r="G35" s="1" t="s">
        <v>3</v>
      </c>
      <c r="H35" s="1">
        <v>0.2581988897471611</v>
      </c>
      <c r="N35" t="e">
        <f>доверит</f>
        <v>#NAME?</v>
      </c>
      <c r="O35">
        <v>2</v>
      </c>
      <c r="P35">
        <v>2</v>
      </c>
      <c r="Q35">
        <f t="shared" si="1"/>
        <v>0</v>
      </c>
      <c r="R35">
        <f t="shared" si="0"/>
        <v>0</v>
      </c>
    </row>
    <row r="36" spans="1:18" x14ac:dyDescent="0.25">
      <c r="A36">
        <v>1</v>
      </c>
      <c r="B36">
        <v>2</v>
      </c>
      <c r="D36" s="1"/>
      <c r="E36" s="1"/>
      <c r="G36" s="1" t="s">
        <v>4</v>
      </c>
      <c r="H36" s="1">
        <v>2</v>
      </c>
      <c r="O36">
        <v>2</v>
      </c>
      <c r="P36">
        <v>1</v>
      </c>
      <c r="Q36">
        <f t="shared" si="1"/>
        <v>-1</v>
      </c>
      <c r="R36">
        <f t="shared" si="0"/>
        <v>1</v>
      </c>
    </row>
    <row r="37" spans="1:18" x14ac:dyDescent="0.25">
      <c r="A37">
        <v>24</v>
      </c>
      <c r="B37">
        <v>1</v>
      </c>
      <c r="D37" s="1"/>
      <c r="E37" s="1"/>
      <c r="G37" s="1" t="s">
        <v>5</v>
      </c>
      <c r="H37" s="1">
        <v>2</v>
      </c>
      <c r="O37">
        <v>2</v>
      </c>
      <c r="P37">
        <v>2</v>
      </c>
      <c r="Q37">
        <f t="shared" si="1"/>
        <v>0</v>
      </c>
      <c r="R37">
        <f t="shared" si="0"/>
        <v>0</v>
      </c>
    </row>
    <row r="38" spans="1:18" x14ac:dyDescent="0.25">
      <c r="A38">
        <v>3</v>
      </c>
      <c r="B38">
        <v>2</v>
      </c>
      <c r="D38" s="1"/>
      <c r="E38" s="1"/>
      <c r="G38" s="1" t="s">
        <v>6</v>
      </c>
      <c r="H38" s="1">
        <v>1.2909944487358056</v>
      </c>
      <c r="J38">
        <f>(H39*25)/24</f>
        <v>1.7361111111111114</v>
      </c>
      <c r="K38">
        <f>SQRT(J38)</f>
        <v>1.3176156917368249</v>
      </c>
      <c r="M38">
        <f>CONFIDENCE(0.05,H38,H46)</f>
        <v>0.50606052475266383</v>
      </c>
      <c r="O38">
        <v>2</v>
      </c>
      <c r="P38">
        <v>4</v>
      </c>
      <c r="Q38">
        <f t="shared" si="1"/>
        <v>2</v>
      </c>
      <c r="R38">
        <f t="shared" si="0"/>
        <v>4</v>
      </c>
    </row>
    <row r="39" spans="1:18" x14ac:dyDescent="0.25">
      <c r="A39">
        <v>5</v>
      </c>
      <c r="B39">
        <v>4</v>
      </c>
      <c r="D39" s="1"/>
      <c r="E39" s="1"/>
      <c r="G39" s="1" t="s">
        <v>7</v>
      </c>
      <c r="H39" s="1">
        <v>1.6666666666666667</v>
      </c>
      <c r="M39">
        <f>_xlfn.CONFIDENCE.NORM(0.05,H38,H46)</f>
        <v>0.50606052475266383</v>
      </c>
      <c r="O39">
        <v>2</v>
      </c>
      <c r="P39">
        <v>3</v>
      </c>
      <c r="Q39">
        <f t="shared" si="1"/>
        <v>1</v>
      </c>
      <c r="R39">
        <f t="shared" si="0"/>
        <v>1</v>
      </c>
    </row>
    <row r="40" spans="1:18" x14ac:dyDescent="0.25">
      <c r="A40">
        <v>3</v>
      </c>
      <c r="B40">
        <v>3</v>
      </c>
      <c r="D40" s="1"/>
      <c r="E40" s="1"/>
      <c r="G40" s="1" t="s">
        <v>8</v>
      </c>
      <c r="H40" s="1">
        <v>-0.10079051383399129</v>
      </c>
      <c r="M40">
        <f>_xlfn.CONFIDENCE.T(0.05,H38,H46)</f>
        <v>0.53289631716311892</v>
      </c>
      <c r="O40">
        <v>2</v>
      </c>
      <c r="P40">
        <v>5</v>
      </c>
      <c r="Q40">
        <f t="shared" si="1"/>
        <v>3</v>
      </c>
      <c r="R40">
        <f t="shared" si="0"/>
        <v>9</v>
      </c>
    </row>
    <row r="41" spans="1:18" x14ac:dyDescent="0.25">
      <c r="B41">
        <v>5</v>
      </c>
      <c r="D41" s="1"/>
      <c r="E41" s="1"/>
      <c r="G41" s="1" t="s">
        <v>9</v>
      </c>
      <c r="H41" s="1">
        <v>0.37887880560724729</v>
      </c>
      <c r="O41">
        <v>2</v>
      </c>
      <c r="P41">
        <v>3</v>
      </c>
      <c r="Q41">
        <f t="shared" si="1"/>
        <v>1</v>
      </c>
      <c r="R41">
        <f t="shared" si="0"/>
        <v>1</v>
      </c>
    </row>
    <row r="42" spans="1:18" x14ac:dyDescent="0.25">
      <c r="B42">
        <v>3</v>
      </c>
      <c r="D42" s="1"/>
      <c r="E42" s="1"/>
      <c r="G42" s="1" t="s">
        <v>10</v>
      </c>
      <c r="H42" s="1">
        <v>5</v>
      </c>
      <c r="O42">
        <v>2</v>
      </c>
      <c r="P42">
        <v>2</v>
      </c>
      <c r="Q42">
        <f t="shared" si="1"/>
        <v>0</v>
      </c>
      <c r="R42">
        <f t="shared" si="0"/>
        <v>0</v>
      </c>
    </row>
    <row r="43" spans="1:18" x14ac:dyDescent="0.25">
      <c r="B43">
        <v>2</v>
      </c>
      <c r="D43" s="1"/>
      <c r="E43" s="1"/>
      <c r="G43" s="1" t="s">
        <v>11</v>
      </c>
      <c r="H43" s="1">
        <v>0</v>
      </c>
      <c r="O43">
        <v>2</v>
      </c>
      <c r="P43">
        <v>2</v>
      </c>
      <c r="Q43">
        <f t="shared" si="1"/>
        <v>0</v>
      </c>
      <c r="R43">
        <f t="shared" si="0"/>
        <v>0</v>
      </c>
    </row>
    <row r="44" spans="1:18" x14ac:dyDescent="0.25">
      <c r="B44">
        <v>2</v>
      </c>
      <c r="D44" s="1"/>
      <c r="E44" s="1"/>
      <c r="G44" s="1" t="s">
        <v>12</v>
      </c>
      <c r="H44" s="1">
        <v>5</v>
      </c>
      <c r="O44">
        <v>2</v>
      </c>
      <c r="P44">
        <v>2</v>
      </c>
      <c r="Q44">
        <f t="shared" si="1"/>
        <v>0</v>
      </c>
      <c r="R44">
        <f t="shared" si="0"/>
        <v>0</v>
      </c>
    </row>
    <row r="45" spans="1:18" x14ac:dyDescent="0.25">
      <c r="B45">
        <v>2</v>
      </c>
      <c r="D45" s="1"/>
      <c r="E45" s="1"/>
      <c r="G45" s="1" t="s">
        <v>13</v>
      </c>
      <c r="H45" s="1">
        <v>50</v>
      </c>
      <c r="O45">
        <v>2</v>
      </c>
      <c r="P45">
        <v>1</v>
      </c>
      <c r="Q45">
        <f t="shared" si="1"/>
        <v>-1</v>
      </c>
      <c r="R45">
        <f t="shared" si="0"/>
        <v>1</v>
      </c>
    </row>
    <row r="46" spans="1:18" ht="15.75" thickBot="1" x14ac:dyDescent="0.3">
      <c r="B46">
        <v>1</v>
      </c>
      <c r="D46" s="1"/>
      <c r="E46" s="1"/>
      <c r="G46" s="2" t="s">
        <v>14</v>
      </c>
      <c r="H46" s="2">
        <v>25</v>
      </c>
      <c r="O46">
        <v>2</v>
      </c>
      <c r="P46">
        <v>2</v>
      </c>
      <c r="Q46">
        <f t="shared" si="1"/>
        <v>0</v>
      </c>
      <c r="R46">
        <f t="shared" si="0"/>
        <v>0</v>
      </c>
    </row>
    <row r="47" spans="1:18" ht="15.75" thickBot="1" x14ac:dyDescent="0.3">
      <c r="B47">
        <v>2</v>
      </c>
      <c r="D47" s="2"/>
      <c r="E47" s="2"/>
      <c r="O47">
        <v>2</v>
      </c>
      <c r="P47">
        <v>3</v>
      </c>
      <c r="Q47">
        <f t="shared" si="1"/>
        <v>1</v>
      </c>
      <c r="R47">
        <f t="shared" si="0"/>
        <v>1</v>
      </c>
    </row>
    <row r="48" spans="1:18" x14ac:dyDescent="0.25">
      <c r="B48">
        <v>3</v>
      </c>
      <c r="O48">
        <v>2</v>
      </c>
      <c r="P48">
        <v>1</v>
      </c>
      <c r="Q48">
        <f t="shared" si="1"/>
        <v>-1</v>
      </c>
      <c r="R48">
        <f t="shared" si="0"/>
        <v>1</v>
      </c>
    </row>
    <row r="49" spans="2:19" x14ac:dyDescent="0.25">
      <c r="B49">
        <v>1</v>
      </c>
      <c r="O49">
        <v>2</v>
      </c>
      <c r="P49">
        <v>0</v>
      </c>
      <c r="Q49">
        <f t="shared" si="1"/>
        <v>-2</v>
      </c>
      <c r="R49">
        <f t="shared" si="0"/>
        <v>4</v>
      </c>
    </row>
    <row r="50" spans="2:19" x14ac:dyDescent="0.25">
      <c r="B50">
        <v>0</v>
      </c>
      <c r="O50">
        <v>2</v>
      </c>
      <c r="P50">
        <v>0</v>
      </c>
      <c r="Q50">
        <f t="shared" si="1"/>
        <v>-2</v>
      </c>
      <c r="R50">
        <f t="shared" si="0"/>
        <v>4</v>
      </c>
    </row>
    <row r="51" spans="2:19" x14ac:dyDescent="0.25">
      <c r="B51">
        <v>0</v>
      </c>
      <c r="O51">
        <v>2</v>
      </c>
      <c r="P51">
        <v>0</v>
      </c>
      <c r="Q51">
        <f t="shared" si="1"/>
        <v>-2</v>
      </c>
      <c r="R51">
        <f t="shared" si="0"/>
        <v>4</v>
      </c>
    </row>
    <row r="52" spans="2:19" x14ac:dyDescent="0.25">
      <c r="B52">
        <v>0</v>
      </c>
      <c r="O52">
        <v>2</v>
      </c>
      <c r="P52">
        <v>2</v>
      </c>
      <c r="Q52">
        <f t="shared" si="1"/>
        <v>0</v>
      </c>
      <c r="R52">
        <f t="shared" si="0"/>
        <v>0</v>
      </c>
    </row>
    <row r="53" spans="2:19" x14ac:dyDescent="0.25">
      <c r="B53">
        <v>2</v>
      </c>
      <c r="O53">
        <v>2</v>
      </c>
      <c r="P53">
        <v>3</v>
      </c>
      <c r="Q53">
        <f t="shared" si="1"/>
        <v>1</v>
      </c>
      <c r="R53">
        <f t="shared" si="0"/>
        <v>1</v>
      </c>
    </row>
    <row r="54" spans="2:19" x14ac:dyDescent="0.25">
      <c r="B54">
        <v>3</v>
      </c>
      <c r="O54">
        <v>2</v>
      </c>
      <c r="P54">
        <v>1</v>
      </c>
      <c r="Q54">
        <f t="shared" si="1"/>
        <v>-1</v>
      </c>
      <c r="R54">
        <f t="shared" si="0"/>
        <v>1</v>
      </c>
    </row>
    <row r="55" spans="2:19" x14ac:dyDescent="0.25">
      <c r="B55">
        <v>1</v>
      </c>
      <c r="O55">
        <v>2</v>
      </c>
      <c r="P55">
        <v>4</v>
      </c>
      <c r="Q55">
        <f t="shared" si="1"/>
        <v>2</v>
      </c>
      <c r="R55">
        <f t="shared" si="0"/>
        <v>4</v>
      </c>
    </row>
    <row r="56" spans="2:19" x14ac:dyDescent="0.25">
      <c r="B56">
        <v>4</v>
      </c>
      <c r="O56" t="s">
        <v>19</v>
      </c>
      <c r="R56">
        <f>SUM(R31:R55)</f>
        <v>40</v>
      </c>
      <c r="S56">
        <f>R56/24</f>
        <v>1.6666666666666667</v>
      </c>
    </row>
    <row r="65" spans="3:7" x14ac:dyDescent="0.25">
      <c r="C65" t="e">
        <f>НОРРМ</f>
        <v>#NAME?</v>
      </c>
    </row>
    <row r="74" spans="3:7" x14ac:dyDescent="0.25">
      <c r="F74">
        <v>12</v>
      </c>
      <c r="G74">
        <v>17</v>
      </c>
    </row>
    <row r="75" spans="3:7" x14ac:dyDescent="0.25">
      <c r="F75">
        <v>15</v>
      </c>
      <c r="G75">
        <v>19</v>
      </c>
    </row>
    <row r="76" spans="3:7" x14ac:dyDescent="0.25">
      <c r="F76">
        <v>18</v>
      </c>
      <c r="G76">
        <v>20</v>
      </c>
    </row>
    <row r="77" spans="3:7" x14ac:dyDescent="0.25">
      <c r="F77">
        <v>18</v>
      </c>
      <c r="G77">
        <v>21</v>
      </c>
    </row>
    <row r="78" spans="3:7" x14ac:dyDescent="0.25">
      <c r="F78">
        <v>24</v>
      </c>
      <c r="G78">
        <v>32</v>
      </c>
    </row>
    <row r="79" spans="3:7" x14ac:dyDescent="0.25">
      <c r="F79">
        <v>26</v>
      </c>
      <c r="G79">
        <v>30</v>
      </c>
    </row>
    <row r="80" spans="3:7" x14ac:dyDescent="0.25">
      <c r="F80">
        <v>23</v>
      </c>
      <c r="G80">
        <v>31</v>
      </c>
    </row>
    <row r="81" spans="4:7" x14ac:dyDescent="0.25">
      <c r="F81">
        <v>25</v>
      </c>
      <c r="G81">
        <v>38</v>
      </c>
    </row>
    <row r="82" spans="4:7" x14ac:dyDescent="0.25">
      <c r="F82">
        <v>31</v>
      </c>
      <c r="G82">
        <v>42</v>
      </c>
    </row>
    <row r="83" spans="4:7" x14ac:dyDescent="0.25">
      <c r="F83">
        <v>33</v>
      </c>
      <c r="G83">
        <v>44</v>
      </c>
    </row>
    <row r="84" spans="4:7" x14ac:dyDescent="0.25">
      <c r="F84">
        <v>38</v>
      </c>
      <c r="G84">
        <v>45</v>
      </c>
    </row>
    <row r="85" spans="4:7" x14ac:dyDescent="0.25">
      <c r="F85">
        <v>41</v>
      </c>
      <c r="G85">
        <v>50</v>
      </c>
    </row>
    <row r="92" spans="4:7" x14ac:dyDescent="0.25">
      <c r="D92" t="s">
        <v>20</v>
      </c>
    </row>
    <row r="93" spans="4:7" x14ac:dyDescent="0.25">
      <c r="D93">
        <f>NORMDIST(188,176,6,1) -NORMDIST(182,176,6,1)</f>
        <v>0.13590512198327775</v>
      </c>
      <c r="G93" t="s">
        <v>21</v>
      </c>
    </row>
    <row r="94" spans="4:7" x14ac:dyDescent="0.25">
      <c r="F94" t="s">
        <v>22</v>
      </c>
      <c r="G94">
        <f>CONFIDENCE(0.05,2.5,50)</f>
        <v>0.69295191217483865</v>
      </c>
    </row>
    <row r="95" spans="4:7" x14ac:dyDescent="0.25">
      <c r="F95" t="s">
        <v>23</v>
      </c>
      <c r="G95">
        <f>_xlfn.CONFIDENCE.NORM(0.05,2.5,50)</f>
        <v>0.69295191217483865</v>
      </c>
    </row>
    <row r="96" spans="4:7" x14ac:dyDescent="0.25">
      <c r="F96" t="s">
        <v>24</v>
      </c>
      <c r="G96">
        <f>_xlfn.CONFIDENCE.T(0.05,2.5,50)</f>
        <v>0.71049213873932449</v>
      </c>
    </row>
  </sheetData>
  <mergeCells count="1">
    <mergeCell ref="B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2020-09-09T07:07:21Z</dcterms:created>
  <dcterms:modified xsi:type="dcterms:W3CDTF">2020-09-20T12:26:14Z</dcterms:modified>
</cp:coreProperties>
</file>