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Лист2" sheetId="2" r:id="rId1"/>
    <sheet name="Лист1" sheetId="1" r:id="rId2"/>
  </sheets>
  <calcPr calcId="152511"/>
</workbook>
</file>

<file path=xl/calcChain.xml><?xml version="1.0" encoding="utf-8"?>
<calcChain xmlns="http://schemas.openxmlformats.org/spreadsheetml/2006/main">
  <c r="G41" i="1" l="1"/>
  <c r="F37" i="1"/>
  <c r="L5" i="1" l="1"/>
  <c r="G4" i="1"/>
  <c r="J47" i="1" l="1"/>
  <c r="L35" i="1" a="1"/>
  <c r="L36" i="1" s="1"/>
  <c r="K35" i="1" a="1"/>
  <c r="K36" i="1" s="1"/>
  <c r="K35" i="1"/>
  <c r="K38" i="1"/>
  <c r="F41" i="1"/>
  <c r="F40" i="1"/>
  <c r="F39" i="1"/>
  <c r="F38" i="1"/>
  <c r="F36" i="1"/>
  <c r="F35" i="1"/>
  <c r="I29" i="1"/>
  <c r="I17" i="1" a="1"/>
  <c r="I17" i="1" s="1"/>
  <c r="L37" i="1" l="1"/>
  <c r="L35" i="1"/>
  <c r="L38" i="1"/>
  <c r="K37" i="1"/>
  <c r="I20" i="1"/>
  <c r="I19" i="1"/>
  <c r="I18" i="1"/>
  <c r="I21" i="1"/>
</calcChain>
</file>

<file path=xl/sharedStrings.xml><?xml version="1.0" encoding="utf-8"?>
<sst xmlns="http://schemas.openxmlformats.org/spreadsheetml/2006/main" count="20" uniqueCount="14">
  <si>
    <t>Данные</t>
  </si>
  <si>
    <t>Прочность</t>
  </si>
  <si>
    <t>задание 1</t>
  </si>
  <si>
    <t>Баллы</t>
  </si>
  <si>
    <t>Интервалы</t>
  </si>
  <si>
    <t>задание 2</t>
  </si>
  <si>
    <t>10</t>
  </si>
  <si>
    <t>полигон частот частотей</t>
  </si>
  <si>
    <t>частости</t>
  </si>
  <si>
    <t>гистотограмма частот</t>
  </si>
  <si>
    <t>Карман</t>
  </si>
  <si>
    <t>Еще</t>
  </si>
  <si>
    <t>Частота</t>
  </si>
  <si>
    <t>Интегральный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</si>
</sst>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.1"/>
      <color rgb="FF444444"/>
      <name val="Segoe UI"/>
      <family val="2"/>
      <charset val="204"/>
    </font>
    <font>
      <sz val="10.1"/>
      <color rgb="FF444444"/>
      <name val="Segoe UI"/>
      <family val="2"/>
      <charset val="204"/>
    </font>
    <font>
      <b/>
      <sz val="10.1"/>
      <color rgb="FF444444"/>
      <name val="Segoe UI"/>
      <family val="2"/>
      <charset val="204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D2D2D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vertical="top" wrapText="1" indent="2"/>
    </xf>
    <xf numFmtId="0" fontId="1" fillId="2" borderId="0" xfId="0" applyFont="1" applyFill="1" applyAlignment="1">
      <alignment vertical="top" wrapText="1" indent="2"/>
    </xf>
    <xf numFmtId="0" fontId="2" fillId="0" borderId="0" xfId="0" applyFont="1" applyAlignment="1">
      <alignment vertical="top" wrapText="1" indent="2"/>
    </xf>
    <xf numFmtId="0" fontId="1" fillId="0" borderId="0" xfId="0" applyFont="1" applyAlignment="1">
      <alignment vertical="top" wrapText="1" indent="2"/>
    </xf>
    <xf numFmtId="0" fontId="2" fillId="3" borderId="0" xfId="0" applyFont="1" applyFill="1" applyAlignment="1">
      <alignment horizontal="left" wrapText="1" indent="2"/>
    </xf>
    <xf numFmtId="0" fontId="3" fillId="3" borderId="0" xfId="0" applyFont="1" applyFill="1" applyAlignment="1">
      <alignment horizontal="left" wrapText="1" indent="2"/>
    </xf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10" fontId="0" fillId="0" borderId="0" xfId="0" applyNumberFormat="1" applyFill="1" applyBorder="1" applyAlignment="1"/>
    <xf numFmtId="10" fontId="0" fillId="0" borderId="1" xfId="0" applyNumberFormat="1" applyFill="1" applyBorder="1" applyAlignme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Гистограмма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Частота</c:v>
          </c:tx>
          <c:invertIfNegative val="0"/>
          <c:cat>
            <c:strRef>
              <c:f>Лист2!$A$2:$A$7</c:f>
              <c:strCache>
                <c:ptCount val="6"/>
                <c:pt idx="0">
                  <c:v>153</c:v>
                </c:pt>
                <c:pt idx="1">
                  <c:v>159,6</c:v>
                </c:pt>
                <c:pt idx="2">
                  <c:v>166,2</c:v>
                </c:pt>
                <c:pt idx="3">
                  <c:v>172,8</c:v>
                </c:pt>
                <c:pt idx="4">
                  <c:v>179,4</c:v>
                </c:pt>
                <c:pt idx="5">
                  <c:v>Еще</c:v>
                </c:pt>
              </c:strCache>
            </c:strRef>
          </c:cat>
          <c:val>
            <c:numRef>
              <c:f>Лист2!$B$2:$B$7</c:f>
              <c:numCache>
                <c:formatCode>General</c:formatCode>
                <c:ptCount val="6"/>
                <c:pt idx="0">
                  <c:v>1</c:v>
                </c:pt>
                <c:pt idx="1">
                  <c:v>7</c:v>
                </c:pt>
                <c:pt idx="2">
                  <c:v>5</c:v>
                </c:pt>
                <c:pt idx="3">
                  <c:v>7</c:v>
                </c:pt>
                <c:pt idx="4">
                  <c:v>7</c:v>
                </c:pt>
                <c:pt idx="5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7587664"/>
        <c:axId val="727600176"/>
      </c:barChart>
      <c:lineChart>
        <c:grouping val="standard"/>
        <c:varyColors val="0"/>
        <c:ser>
          <c:idx val="1"/>
          <c:order val="1"/>
          <c:tx>
            <c:v>Интегральный %</c:v>
          </c:tx>
          <c:cat>
            <c:strRef>
              <c:f>Лист2!$A$2:$A$7</c:f>
              <c:strCache>
                <c:ptCount val="6"/>
                <c:pt idx="0">
                  <c:v>153</c:v>
                </c:pt>
                <c:pt idx="1">
                  <c:v>159,6</c:v>
                </c:pt>
                <c:pt idx="2">
                  <c:v>166,2</c:v>
                </c:pt>
                <c:pt idx="3">
                  <c:v>172,8</c:v>
                </c:pt>
                <c:pt idx="4">
                  <c:v>179,4</c:v>
                </c:pt>
                <c:pt idx="5">
                  <c:v>Еще</c:v>
                </c:pt>
              </c:strCache>
            </c:strRef>
          </c:cat>
          <c:val>
            <c:numRef>
              <c:f>Лист2!$C$2:$C$7</c:f>
              <c:numCache>
                <c:formatCode>0.00%</c:formatCode>
                <c:ptCount val="6"/>
                <c:pt idx="0">
                  <c:v>3.3333333333333333E-2</c:v>
                </c:pt>
                <c:pt idx="1">
                  <c:v>0.26666666666666666</c:v>
                </c:pt>
                <c:pt idx="2">
                  <c:v>0.43333333333333335</c:v>
                </c:pt>
                <c:pt idx="3">
                  <c:v>0.66666666666666663</c:v>
                </c:pt>
                <c:pt idx="4">
                  <c:v>0.9</c:v>
                </c:pt>
                <c:pt idx="5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7598000"/>
        <c:axId val="727593648"/>
      </c:lineChart>
      <c:catAx>
        <c:axId val="727587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Карман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27600176"/>
        <c:crosses val="autoZero"/>
        <c:auto val="1"/>
        <c:lblAlgn val="ctr"/>
        <c:lblOffset val="100"/>
        <c:noMultiLvlLbl val="0"/>
      </c:catAx>
      <c:valAx>
        <c:axId val="7276001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Частота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27587664"/>
        <c:crosses val="autoZero"/>
        <c:crossBetween val="between"/>
      </c:valAx>
      <c:valAx>
        <c:axId val="727593648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727598000"/>
        <c:crosses val="max"/>
        <c:crossBetween val="between"/>
      </c:valAx>
      <c:catAx>
        <c:axId val="7275980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27593648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94582239720035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Лист1!$K$35:$K$38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7588208"/>
        <c:axId val="727590928"/>
      </c:lineChart>
      <c:catAx>
        <c:axId val="727588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7590928"/>
        <c:crosses val="autoZero"/>
        <c:auto val="1"/>
        <c:lblAlgn val="ctr"/>
        <c:lblOffset val="100"/>
        <c:noMultiLvlLbl val="0"/>
      </c:catAx>
      <c:valAx>
        <c:axId val="72759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7588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Гистограмма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Частота</c:v>
          </c:tx>
          <c:invertIfNegative val="0"/>
          <c:cat>
            <c:strRef>
              <c:f>Лист1!$L$58:$L$63</c:f>
              <c:strCache>
                <c:ptCount val="6"/>
                <c:pt idx="0">
                  <c:v>153</c:v>
                </c:pt>
                <c:pt idx="1">
                  <c:v>159,6</c:v>
                </c:pt>
                <c:pt idx="2">
                  <c:v>166,2</c:v>
                </c:pt>
                <c:pt idx="3">
                  <c:v>172,8</c:v>
                </c:pt>
                <c:pt idx="4">
                  <c:v>179,4</c:v>
                </c:pt>
                <c:pt idx="5">
                  <c:v>Еще</c:v>
                </c:pt>
              </c:strCache>
            </c:strRef>
          </c:cat>
          <c:val>
            <c:numRef>
              <c:f>Лист1!$M$58:$M$63</c:f>
              <c:numCache>
                <c:formatCode>General</c:formatCode>
                <c:ptCount val="6"/>
                <c:pt idx="0">
                  <c:v>1</c:v>
                </c:pt>
                <c:pt idx="1">
                  <c:v>7</c:v>
                </c:pt>
                <c:pt idx="2">
                  <c:v>5</c:v>
                </c:pt>
                <c:pt idx="3">
                  <c:v>7</c:v>
                </c:pt>
                <c:pt idx="4">
                  <c:v>7</c:v>
                </c:pt>
                <c:pt idx="5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7599632"/>
        <c:axId val="727601264"/>
      </c:barChart>
      <c:catAx>
        <c:axId val="727599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Карман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27601264"/>
        <c:crosses val="autoZero"/>
        <c:auto val="1"/>
        <c:lblAlgn val="ctr"/>
        <c:lblOffset val="100"/>
        <c:noMultiLvlLbl val="0"/>
      </c:catAx>
      <c:valAx>
        <c:axId val="7276012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Частота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275996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0</xdr:rowOff>
    </xdr:from>
    <xdr:to>
      <xdr:col>9</xdr:col>
      <xdr:colOff>9525</xdr:colOff>
      <xdr:row>11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390525</xdr:colOff>
      <xdr:row>24</xdr:row>
      <xdr:rowOff>157162</xdr:rowOff>
    </xdr:from>
    <xdr:to>
      <xdr:col>21</xdr:col>
      <xdr:colOff>85725</xdr:colOff>
      <xdr:row>39</xdr:row>
      <xdr:rowOff>42862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238125</xdr:colOff>
      <xdr:row>13</xdr:row>
      <xdr:rowOff>47625</xdr:rowOff>
    </xdr:from>
    <xdr:to>
      <xdr:col>20</xdr:col>
      <xdr:colOff>238125</xdr:colOff>
      <xdr:row>21</xdr:row>
      <xdr:rowOff>76200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13" sqref="F13"/>
    </sheetView>
  </sheetViews>
  <sheetFormatPr defaultRowHeight="15" x14ac:dyDescent="0.25"/>
  <sheetData>
    <row r="1" spans="1:3" x14ac:dyDescent="0.25">
      <c r="A1" s="9" t="s">
        <v>10</v>
      </c>
      <c r="B1" s="9" t="s">
        <v>12</v>
      </c>
      <c r="C1" s="9" t="s">
        <v>13</v>
      </c>
    </row>
    <row r="2" spans="1:3" x14ac:dyDescent="0.25">
      <c r="A2" s="7">
        <v>153</v>
      </c>
      <c r="B2" s="7">
        <v>1</v>
      </c>
      <c r="C2" s="10">
        <v>3.3333333333333333E-2</v>
      </c>
    </row>
    <row r="3" spans="1:3" x14ac:dyDescent="0.25">
      <c r="A3" s="7">
        <v>159.6</v>
      </c>
      <c r="B3" s="7">
        <v>7</v>
      </c>
      <c r="C3" s="10">
        <v>0.26666666666666666</v>
      </c>
    </row>
    <row r="4" spans="1:3" x14ac:dyDescent="0.25">
      <c r="A4" s="7">
        <v>166.2</v>
      </c>
      <c r="B4" s="7">
        <v>5</v>
      </c>
      <c r="C4" s="10">
        <v>0.43333333333333335</v>
      </c>
    </row>
    <row r="5" spans="1:3" x14ac:dyDescent="0.25">
      <c r="A5" s="7">
        <v>172.8</v>
      </c>
      <c r="B5" s="7">
        <v>7</v>
      </c>
      <c r="C5" s="10">
        <v>0.66666666666666663</v>
      </c>
    </row>
    <row r="6" spans="1:3" x14ac:dyDescent="0.25">
      <c r="A6" s="7">
        <v>179.4</v>
      </c>
      <c r="B6" s="7">
        <v>7</v>
      </c>
      <c r="C6" s="10">
        <v>0.9</v>
      </c>
    </row>
    <row r="7" spans="1:3" ht="15.75" thickBot="1" x14ac:dyDescent="0.3">
      <c r="A7" s="8" t="s">
        <v>11</v>
      </c>
      <c r="B7" s="8">
        <v>3</v>
      </c>
      <c r="C7" s="11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N64"/>
  <sheetViews>
    <sheetView tabSelected="1" topLeftCell="A13" zoomScale="85" zoomScaleNormal="85" workbookViewId="0">
      <selection activeCell="G41" sqref="G41"/>
    </sheetView>
  </sheetViews>
  <sheetFormatPr defaultRowHeight="15" x14ac:dyDescent="0.25"/>
  <sheetData>
    <row r="1" spans="4:12" x14ac:dyDescent="0.25">
      <c r="D1" s="12" t="s">
        <v>2</v>
      </c>
      <c r="E1" s="12"/>
      <c r="F1" s="12"/>
    </row>
    <row r="2" spans="4:12" ht="28.5" x14ac:dyDescent="0.25">
      <c r="D2" s="1" t="s">
        <v>0</v>
      </c>
      <c r="E2" s="2"/>
      <c r="F2" s="2"/>
    </row>
    <row r="3" spans="4:12" ht="28.5" x14ac:dyDescent="0.25">
      <c r="D3" s="3" t="s">
        <v>1</v>
      </c>
      <c r="E3" s="4"/>
      <c r="F3" s="4"/>
    </row>
    <row r="4" spans="4:12" x14ac:dyDescent="0.25">
      <c r="D4" s="2">
        <v>1345</v>
      </c>
      <c r="E4" s="2"/>
      <c r="F4" s="2"/>
      <c r="G4">
        <f>STDEV(D4:D13)</f>
        <v>27.463915719843492</v>
      </c>
    </row>
    <row r="5" spans="4:12" x14ac:dyDescent="0.25">
      <c r="D5" s="4">
        <v>1301</v>
      </c>
      <c r="E5" s="4"/>
      <c r="F5" s="4"/>
      <c r="L5" t="e">
        <f>СЧ</f>
        <v>#NAME?</v>
      </c>
    </row>
    <row r="6" spans="4:12" x14ac:dyDescent="0.25">
      <c r="D6" s="2">
        <v>1368</v>
      </c>
      <c r="E6" s="2"/>
      <c r="F6" s="2"/>
    </row>
    <row r="7" spans="4:12" x14ac:dyDescent="0.25">
      <c r="D7" s="4">
        <v>1322</v>
      </c>
      <c r="E7" s="4"/>
      <c r="F7" s="4"/>
    </row>
    <row r="8" spans="4:12" x14ac:dyDescent="0.25">
      <c r="D8" s="2">
        <v>1310</v>
      </c>
      <c r="E8" s="2"/>
      <c r="F8" s="2"/>
    </row>
    <row r="9" spans="4:12" x14ac:dyDescent="0.25">
      <c r="D9" s="4">
        <v>1370</v>
      </c>
      <c r="E9" s="4"/>
      <c r="F9" s="4"/>
    </row>
    <row r="10" spans="4:12" x14ac:dyDescent="0.25">
      <c r="D10" s="2">
        <v>1318</v>
      </c>
      <c r="E10" s="2"/>
      <c r="F10" s="2"/>
    </row>
    <row r="11" spans="4:12" x14ac:dyDescent="0.25">
      <c r="D11" s="4">
        <v>1350</v>
      </c>
      <c r="E11" s="4"/>
      <c r="F11" s="4"/>
    </row>
    <row r="12" spans="4:12" x14ac:dyDescent="0.25">
      <c r="D12" s="2">
        <v>1303</v>
      </c>
      <c r="E12" s="2"/>
      <c r="F12" s="2"/>
    </row>
    <row r="13" spans="4:12" x14ac:dyDescent="0.25">
      <c r="D13" s="4">
        <v>1299</v>
      </c>
    </row>
    <row r="15" spans="4:12" x14ac:dyDescent="0.25">
      <c r="D15" s="12" t="s">
        <v>5</v>
      </c>
      <c r="E15" s="12"/>
      <c r="F15" s="12"/>
    </row>
    <row r="16" spans="4:12" ht="28.5" x14ac:dyDescent="0.25">
      <c r="D16" s="5" t="s">
        <v>3</v>
      </c>
      <c r="E16" s="5" t="s">
        <v>4</v>
      </c>
      <c r="F16" s="6"/>
    </row>
    <row r="17" spans="4:9" x14ac:dyDescent="0.25">
      <c r="D17" s="4">
        <v>79</v>
      </c>
      <c r="E17" s="4">
        <v>70</v>
      </c>
      <c r="F17" s="4"/>
      <c r="I17">
        <f t="array" ref="I17:I21">FREQUENCY(D17:D25,E17:E19)</f>
        <v>1</v>
      </c>
    </row>
    <row r="18" spans="4:9" x14ac:dyDescent="0.25">
      <c r="D18" s="2">
        <v>85</v>
      </c>
      <c r="E18" s="2">
        <v>79</v>
      </c>
      <c r="F18" s="2"/>
      <c r="I18">
        <v>2</v>
      </c>
    </row>
    <row r="19" spans="4:9" x14ac:dyDescent="0.25">
      <c r="D19" s="4">
        <v>78</v>
      </c>
      <c r="E19" s="4">
        <v>89</v>
      </c>
      <c r="F19" s="4"/>
      <c r="I19">
        <v>4</v>
      </c>
    </row>
    <row r="20" spans="4:9" x14ac:dyDescent="0.25">
      <c r="D20" s="2">
        <v>85</v>
      </c>
      <c r="E20" s="2"/>
      <c r="F20" s="2"/>
      <c r="I20">
        <v>2</v>
      </c>
    </row>
    <row r="21" spans="4:9" x14ac:dyDescent="0.25">
      <c r="D21" s="4">
        <v>50</v>
      </c>
      <c r="E21" s="4"/>
      <c r="F21" s="4"/>
      <c r="I21" t="e">
        <v>#N/A</v>
      </c>
    </row>
    <row r="22" spans="4:9" x14ac:dyDescent="0.25">
      <c r="D22" s="2">
        <v>81</v>
      </c>
      <c r="E22" s="2"/>
      <c r="F22" s="2"/>
    </row>
    <row r="23" spans="4:9" x14ac:dyDescent="0.25">
      <c r="D23" s="4">
        <v>95</v>
      </c>
      <c r="E23" s="4"/>
      <c r="F23" s="4"/>
    </row>
    <row r="24" spans="4:9" x14ac:dyDescent="0.25">
      <c r="D24" s="2">
        <v>88</v>
      </c>
      <c r="E24" s="2"/>
      <c r="F24" s="2"/>
    </row>
    <row r="25" spans="4:9" x14ac:dyDescent="0.25">
      <c r="D25" s="4">
        <v>97</v>
      </c>
    </row>
    <row r="29" spans="4:9" x14ac:dyDescent="0.25">
      <c r="D29" s="4" t="s">
        <v>6</v>
      </c>
      <c r="E29" s="4">
        <v>15</v>
      </c>
      <c r="F29" s="4">
        <v>32</v>
      </c>
      <c r="I29">
        <f>AVERAGE(D30:D33)</f>
        <v>11.25</v>
      </c>
    </row>
    <row r="30" spans="4:9" x14ac:dyDescent="0.25">
      <c r="D30" s="2">
        <v>7</v>
      </c>
      <c r="E30" s="2"/>
      <c r="F30" s="2"/>
    </row>
    <row r="31" spans="4:9" x14ac:dyDescent="0.25">
      <c r="D31" s="4">
        <v>9</v>
      </c>
      <c r="E31" s="4"/>
      <c r="F31" s="4"/>
    </row>
    <row r="32" spans="4:9" x14ac:dyDescent="0.25">
      <c r="D32" s="2">
        <v>27</v>
      </c>
      <c r="E32" s="2"/>
      <c r="F32" s="2"/>
    </row>
    <row r="33" spans="4:12" x14ac:dyDescent="0.25">
      <c r="D33" s="4">
        <v>2</v>
      </c>
      <c r="E33" s="4"/>
    </row>
    <row r="34" spans="4:12" x14ac:dyDescent="0.25">
      <c r="I34" s="12" t="s">
        <v>7</v>
      </c>
      <c r="J34" s="12"/>
      <c r="K34" s="12"/>
      <c r="L34" t="s">
        <v>8</v>
      </c>
    </row>
    <row r="35" spans="4:12" x14ac:dyDescent="0.25">
      <c r="D35">
        <v>178</v>
      </c>
      <c r="F35">
        <f>AVERAGE(D35:D64)</f>
        <v>167.83333333333334</v>
      </c>
      <c r="I35">
        <v>4</v>
      </c>
      <c r="J35">
        <v>1</v>
      </c>
      <c r="K35">
        <f t="array" ref="K35:K38">FREQUENCY(I35:I44,J35:J38)</f>
        <v>1</v>
      </c>
      <c r="L35">
        <f t="array" ref="L35:L38">K35:K38/10</f>
        <v>0.1</v>
      </c>
    </row>
    <row r="36" spans="4:12" x14ac:dyDescent="0.25">
      <c r="D36">
        <v>160</v>
      </c>
      <c r="F36">
        <f>MEDIAN(D35:D64)</f>
        <v>168</v>
      </c>
      <c r="I36">
        <v>2</v>
      </c>
      <c r="J36">
        <v>2</v>
      </c>
      <c r="K36">
        <v>3</v>
      </c>
      <c r="L36">
        <v>0.3</v>
      </c>
    </row>
    <row r="37" spans="4:12" x14ac:dyDescent="0.25">
      <c r="D37">
        <v>154</v>
      </c>
      <c r="F37">
        <f>STDEV(D35:D64)</f>
        <v>9.4653026376861558</v>
      </c>
      <c r="I37">
        <v>2</v>
      </c>
      <c r="J37">
        <v>3</v>
      </c>
      <c r="K37">
        <v>5</v>
      </c>
      <c r="L37">
        <v>0.5</v>
      </c>
    </row>
    <row r="38" spans="4:12" x14ac:dyDescent="0.25">
      <c r="D38">
        <v>183</v>
      </c>
      <c r="F38">
        <f>MODE(D35:D64)</f>
        <v>155</v>
      </c>
      <c r="I38">
        <v>3</v>
      </c>
      <c r="J38">
        <v>4</v>
      </c>
      <c r="K38">
        <v>1</v>
      </c>
      <c r="L38">
        <v>0.1</v>
      </c>
    </row>
    <row r="39" spans="4:12" x14ac:dyDescent="0.25">
      <c r="D39">
        <v>155</v>
      </c>
      <c r="F39">
        <f>VAR(D35:D64)</f>
        <v>89.591954022988503</v>
      </c>
      <c r="I39">
        <v>3</v>
      </c>
    </row>
    <row r="40" spans="4:12" x14ac:dyDescent="0.25">
      <c r="D40">
        <v>153</v>
      </c>
      <c r="F40">
        <f>KURT(D35:D64)</f>
        <v>-0.99181607781365688</v>
      </c>
      <c r="I40">
        <v>3</v>
      </c>
    </row>
    <row r="41" spans="4:12" x14ac:dyDescent="0.25">
      <c r="D41">
        <v>167</v>
      </c>
      <c r="F41">
        <f>SKEW(D35:D64)</f>
        <v>8.4356181504010239E-2</v>
      </c>
      <c r="G41" t="e">
        <f>ЭКСЦ</f>
        <v>#NAME?</v>
      </c>
      <c r="I41">
        <v>1</v>
      </c>
    </row>
    <row r="42" spans="4:12" x14ac:dyDescent="0.25">
      <c r="D42">
        <v>186</v>
      </c>
      <c r="I42">
        <v>2</v>
      </c>
    </row>
    <row r="43" spans="4:12" x14ac:dyDescent="0.25">
      <c r="D43">
        <v>163</v>
      </c>
      <c r="I43">
        <v>3</v>
      </c>
    </row>
    <row r="44" spans="4:12" x14ac:dyDescent="0.25">
      <c r="D44">
        <v>155</v>
      </c>
      <c r="I44">
        <v>3</v>
      </c>
    </row>
    <row r="45" spans="4:12" x14ac:dyDescent="0.25">
      <c r="D45">
        <v>157</v>
      </c>
    </row>
    <row r="46" spans="4:12" x14ac:dyDescent="0.25">
      <c r="D46">
        <v>175</v>
      </c>
      <c r="I46" s="12" t="s">
        <v>9</v>
      </c>
      <c r="J46" s="12"/>
      <c r="K46" s="12"/>
      <c r="L46" s="12"/>
    </row>
    <row r="47" spans="4:12" x14ac:dyDescent="0.25">
      <c r="D47">
        <v>170</v>
      </c>
      <c r="I47">
        <v>10</v>
      </c>
      <c r="J47">
        <f>AVERAGE(I47:I50)</f>
        <v>10</v>
      </c>
    </row>
    <row r="48" spans="4:12" ht="15.75" thickBot="1" x14ac:dyDescent="0.3">
      <c r="D48">
        <v>166</v>
      </c>
      <c r="I48">
        <v>15</v>
      </c>
    </row>
    <row r="49" spans="4:14" x14ac:dyDescent="0.25">
      <c r="D49">
        <v>159</v>
      </c>
      <c r="I49">
        <v>8</v>
      </c>
      <c r="M49" s="9" t="s">
        <v>10</v>
      </c>
      <c r="N49" s="9" t="s">
        <v>12</v>
      </c>
    </row>
    <row r="50" spans="4:14" x14ac:dyDescent="0.25">
      <c r="D50">
        <v>173</v>
      </c>
      <c r="I50">
        <v>7</v>
      </c>
      <c r="M50" s="7">
        <v>7</v>
      </c>
      <c r="N50" s="7">
        <v>1</v>
      </c>
    </row>
    <row r="51" spans="4:14" x14ac:dyDescent="0.25">
      <c r="D51">
        <v>182</v>
      </c>
      <c r="M51" s="7">
        <v>11</v>
      </c>
      <c r="N51" s="7">
        <v>2</v>
      </c>
    </row>
    <row r="52" spans="4:14" ht="15.75" thickBot="1" x14ac:dyDescent="0.3">
      <c r="D52">
        <v>167</v>
      </c>
      <c r="M52" s="8" t="s">
        <v>11</v>
      </c>
      <c r="N52" s="8">
        <v>1</v>
      </c>
    </row>
    <row r="53" spans="4:14" x14ac:dyDescent="0.25">
      <c r="D53">
        <v>171</v>
      </c>
    </row>
    <row r="54" spans="4:14" x14ac:dyDescent="0.25">
      <c r="D54">
        <v>169</v>
      </c>
    </row>
    <row r="55" spans="4:14" x14ac:dyDescent="0.25">
      <c r="D55">
        <v>179</v>
      </c>
    </row>
    <row r="56" spans="4:14" ht="15.75" thickBot="1" x14ac:dyDescent="0.3">
      <c r="D56">
        <v>165</v>
      </c>
    </row>
    <row r="57" spans="4:14" x14ac:dyDescent="0.25">
      <c r="D57">
        <v>156</v>
      </c>
      <c r="L57" s="9" t="s">
        <v>10</v>
      </c>
      <c r="M57" s="9" t="s">
        <v>12</v>
      </c>
    </row>
    <row r="58" spans="4:14" x14ac:dyDescent="0.25">
      <c r="D58">
        <v>179</v>
      </c>
      <c r="L58" s="7">
        <v>153</v>
      </c>
      <c r="M58" s="7">
        <v>1</v>
      </c>
    </row>
    <row r="59" spans="4:14" x14ac:dyDescent="0.25">
      <c r="D59">
        <v>158</v>
      </c>
      <c r="L59" s="7">
        <v>159.6</v>
      </c>
      <c r="M59" s="7">
        <v>7</v>
      </c>
    </row>
    <row r="60" spans="4:14" x14ac:dyDescent="0.25">
      <c r="D60">
        <v>171</v>
      </c>
      <c r="L60" s="7">
        <v>166.2</v>
      </c>
      <c r="M60" s="7">
        <v>5</v>
      </c>
    </row>
    <row r="61" spans="4:14" x14ac:dyDescent="0.25">
      <c r="D61">
        <v>175</v>
      </c>
      <c r="L61" s="7">
        <v>172.8</v>
      </c>
      <c r="M61" s="7">
        <v>7</v>
      </c>
    </row>
    <row r="62" spans="4:14" x14ac:dyDescent="0.25">
      <c r="D62">
        <v>173</v>
      </c>
      <c r="L62" s="7">
        <v>179.4</v>
      </c>
      <c r="M62" s="7">
        <v>7</v>
      </c>
    </row>
    <row r="63" spans="4:14" ht="15.75" thickBot="1" x14ac:dyDescent="0.3">
      <c r="D63">
        <v>164</v>
      </c>
      <c r="L63" s="8" t="s">
        <v>11</v>
      </c>
      <c r="M63" s="8">
        <v>3</v>
      </c>
    </row>
    <row r="64" spans="4:14" x14ac:dyDescent="0.25">
      <c r="D64">
        <v>172</v>
      </c>
    </row>
  </sheetData>
  <mergeCells count="4">
    <mergeCell ref="D1:F1"/>
    <mergeCell ref="D15:F15"/>
    <mergeCell ref="I34:K34"/>
    <mergeCell ref="I46:L4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2020-09-04T05:24:27Z</dcterms:modified>
</cp:coreProperties>
</file>