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KFA\unisersity\CMES\lesson3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4" i="1" l="1"/>
  <c r="V75" i="1"/>
  <c r="V76" i="1"/>
  <c r="V77" i="1"/>
  <c r="V78" i="1"/>
  <c r="V79" i="1"/>
  <c r="V80" i="1"/>
  <c r="V81" i="1"/>
  <c r="V82" i="1"/>
  <c r="V73" i="1"/>
  <c r="U74" i="1"/>
  <c r="U75" i="1"/>
  <c r="U76" i="1"/>
  <c r="U77" i="1"/>
  <c r="U78" i="1"/>
  <c r="U79" i="1"/>
  <c r="U80" i="1"/>
  <c r="U81" i="1"/>
  <c r="U82" i="1"/>
  <c r="U73" i="1"/>
  <c r="R159" i="1"/>
  <c r="R167" i="1"/>
  <c r="R125" i="1"/>
  <c r="R160" i="1"/>
  <c r="R75" i="1"/>
  <c r="R122" i="1"/>
  <c r="R138" i="1"/>
  <c r="R133" i="1"/>
  <c r="R88" i="1"/>
  <c r="R134" i="1"/>
  <c r="R77" i="1"/>
  <c r="R157" i="1"/>
  <c r="R98" i="1"/>
  <c r="R139" i="1"/>
  <c r="R105" i="1"/>
  <c r="R81" i="1"/>
  <c r="R85" i="1"/>
  <c r="R129" i="1"/>
  <c r="R162" i="1"/>
  <c r="R120" i="1"/>
  <c r="R86" i="1"/>
  <c r="R168" i="1"/>
  <c r="R99" i="1"/>
  <c r="R148" i="1"/>
  <c r="R78" i="1"/>
  <c r="R73" i="1"/>
  <c r="R109" i="1"/>
  <c r="R93" i="1"/>
  <c r="R115" i="1"/>
  <c r="R158" i="1"/>
  <c r="R154" i="1"/>
  <c r="R104" i="1"/>
  <c r="R132" i="1"/>
  <c r="R128" i="1"/>
  <c r="R84" i="1"/>
  <c r="R111" i="1"/>
  <c r="R151" i="1"/>
  <c r="R161" i="1"/>
  <c r="R155" i="1"/>
  <c r="R169" i="1"/>
  <c r="R127" i="1"/>
  <c r="R101" i="1"/>
  <c r="R92" i="1"/>
  <c r="R113" i="1"/>
  <c r="R118" i="1"/>
  <c r="R74" i="1"/>
  <c r="R82" i="1"/>
  <c r="R165" i="1"/>
  <c r="R170" i="1"/>
  <c r="R116" i="1"/>
  <c r="R112" i="1"/>
  <c r="R156" i="1"/>
  <c r="R172" i="1"/>
  <c r="R164" i="1"/>
  <c r="R142" i="1"/>
  <c r="R136" i="1"/>
  <c r="R152" i="1"/>
  <c r="R145" i="1"/>
  <c r="R153" i="1"/>
  <c r="R79" i="1"/>
  <c r="R103" i="1"/>
  <c r="R80" i="1"/>
  <c r="R117" i="1"/>
  <c r="R131" i="1"/>
  <c r="R130" i="1"/>
  <c r="R126" i="1"/>
  <c r="R146" i="1"/>
  <c r="R149" i="1"/>
  <c r="R121" i="1"/>
  <c r="R144" i="1"/>
  <c r="R102" i="1"/>
  <c r="R119" i="1"/>
  <c r="R97" i="1"/>
  <c r="R95" i="1"/>
  <c r="R110" i="1"/>
  <c r="R90" i="1"/>
  <c r="R87" i="1"/>
  <c r="R83" i="1"/>
  <c r="R107" i="1"/>
  <c r="R100" i="1"/>
  <c r="R163" i="1"/>
  <c r="R76" i="1"/>
  <c r="R96" i="1"/>
  <c r="R108" i="1"/>
  <c r="R135" i="1"/>
  <c r="R137" i="1"/>
  <c r="R124" i="1"/>
  <c r="R141" i="1"/>
  <c r="R140" i="1"/>
  <c r="R94" i="1"/>
  <c r="R147" i="1"/>
  <c r="R171" i="1"/>
  <c r="R150" i="1"/>
  <c r="R166" i="1"/>
  <c r="R114" i="1"/>
  <c r="R91" i="1"/>
  <c r="R89" i="1"/>
  <c r="R123" i="1"/>
  <c r="R143" i="1"/>
  <c r="R106" i="1"/>
  <c r="Q159" i="1"/>
  <c r="Q167" i="1"/>
  <c r="Q125" i="1"/>
  <c r="Q160" i="1"/>
  <c r="Q75" i="1"/>
  <c r="Q122" i="1"/>
  <c r="Q138" i="1"/>
  <c r="Q133" i="1"/>
  <c r="Q88" i="1"/>
  <c r="Q134" i="1"/>
  <c r="Q77" i="1"/>
  <c r="Q157" i="1"/>
  <c r="Q98" i="1"/>
  <c r="Q139" i="1"/>
  <c r="Q105" i="1"/>
  <c r="Q81" i="1"/>
  <c r="Q85" i="1"/>
  <c r="Q129" i="1"/>
  <c r="Q162" i="1"/>
  <c r="Q120" i="1"/>
  <c r="Q86" i="1"/>
  <c r="Q168" i="1"/>
  <c r="Q99" i="1"/>
  <c r="Q148" i="1"/>
  <c r="Q78" i="1"/>
  <c r="Q73" i="1"/>
  <c r="Q109" i="1"/>
  <c r="Q93" i="1"/>
  <c r="Q115" i="1"/>
  <c r="Q158" i="1"/>
  <c r="Q154" i="1"/>
  <c r="Q104" i="1"/>
  <c r="Q132" i="1"/>
  <c r="Q128" i="1"/>
  <c r="Q84" i="1"/>
  <c r="Q111" i="1"/>
  <c r="Q151" i="1"/>
  <c r="Q161" i="1"/>
  <c r="Q155" i="1"/>
  <c r="Q169" i="1"/>
  <c r="Q127" i="1"/>
  <c r="Q101" i="1"/>
  <c r="Q92" i="1"/>
  <c r="Q113" i="1"/>
  <c r="Q118" i="1"/>
  <c r="Q74" i="1"/>
  <c r="Q82" i="1"/>
  <c r="Q165" i="1"/>
  <c r="Q170" i="1"/>
  <c r="Q116" i="1"/>
  <c r="Q112" i="1"/>
  <c r="Q156" i="1"/>
  <c r="Q172" i="1"/>
  <c r="Q164" i="1"/>
  <c r="Q142" i="1"/>
  <c r="Q136" i="1"/>
  <c r="Q152" i="1"/>
  <c r="Q145" i="1"/>
  <c r="Q153" i="1"/>
  <c r="Q79" i="1"/>
  <c r="Q103" i="1"/>
  <c r="Q80" i="1"/>
  <c r="Q117" i="1"/>
  <c r="Q131" i="1"/>
  <c r="Q130" i="1"/>
  <c r="Q126" i="1"/>
  <c r="Q146" i="1"/>
  <c r="Q149" i="1"/>
  <c r="Q121" i="1"/>
  <c r="Q144" i="1"/>
  <c r="Q102" i="1"/>
  <c r="Q119" i="1"/>
  <c r="Q97" i="1"/>
  <c r="Q95" i="1"/>
  <c r="Q110" i="1"/>
  <c r="Q90" i="1"/>
  <c r="Q87" i="1"/>
  <c r="Q83" i="1"/>
  <c r="Q107" i="1"/>
  <c r="Q100" i="1"/>
  <c r="Q163" i="1"/>
  <c r="Q76" i="1"/>
  <c r="Q96" i="1"/>
  <c r="Q108" i="1"/>
  <c r="Q135" i="1"/>
  <c r="Q137" i="1"/>
  <c r="Q124" i="1"/>
  <c r="Q141" i="1"/>
  <c r="Q140" i="1"/>
  <c r="Q94" i="1"/>
  <c r="Q147" i="1"/>
  <c r="Q171" i="1"/>
  <c r="Q150" i="1"/>
  <c r="Q166" i="1"/>
  <c r="Q114" i="1"/>
  <c r="Q91" i="1"/>
  <c r="Q89" i="1"/>
  <c r="Q123" i="1"/>
  <c r="Q143" i="1"/>
  <c r="Q106" i="1"/>
  <c r="P5" i="1" l="1"/>
  <c r="P2" i="1"/>
  <c r="P4" i="1" s="1"/>
</calcChain>
</file>

<file path=xl/sharedStrings.xml><?xml version="1.0" encoding="utf-8"?>
<sst xmlns="http://schemas.openxmlformats.org/spreadsheetml/2006/main" count="46" uniqueCount="38">
  <si>
    <t>Столбец 1</t>
  </si>
  <si>
    <t>Столбец 2</t>
  </si>
  <si>
    <t>корреляция данные</t>
  </si>
  <si>
    <t>Столбец 3</t>
  </si>
  <si>
    <t>корреляция с тремя перемнными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</si>
  <si>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</si>
  <si>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</si>
  <si>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</si>
  <si>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</si>
  <si>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</si>
  <si>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</si>
  <si>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</si>
  <si>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</si>
  <si>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</si>
  <si>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</si>
  <si>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</si>
  <si>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</si>
  <si>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</si>
  <si>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</si>
  <si>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</si>
  <si>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</si>
  <si>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</si>
  <si>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</si>
  <si>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</si>
  <si>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</si>
  <si>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</si>
  <si>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</si>
  <si>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</si>
  <si>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</si>
  <si>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</si>
  <si>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ВЫВОД ОСТАТКА</t>
  </si>
  <si>
    <t>Наблюдение</t>
  </si>
  <si>
    <t>Предсказанное Y</t>
  </si>
  <si>
    <t>Остатки</t>
  </si>
  <si>
    <t>коэффициент корреляции</t>
  </si>
  <si>
    <t>детерминации</t>
  </si>
  <si>
    <t>остаточное станд.</t>
  </si>
  <si>
    <t>отклонение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</si>
</sst>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Лист1!$B$2:$K$2</c:f>
              <c:numCache>
                <c:formatCode>General</c:formatCode>
                <c:ptCount val="10"/>
                <c:pt idx="0" formatCode="0.00">
                  <c:v>7.8</c:v>
                </c:pt>
                <c:pt idx="1">
                  <c:v>8</c:v>
                </c:pt>
                <c:pt idx="2">
                  <c:v>8.5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</c:numCache>
            </c:numRef>
          </c:xVal>
          <c:yVal>
            <c:numRef>
              <c:f>Лист1!$B$3:$K$3</c:f>
              <c:numCache>
                <c:formatCode>General</c:formatCode>
                <c:ptCount val="10"/>
                <c:pt idx="0">
                  <c:v>-11</c:v>
                </c:pt>
                <c:pt idx="1">
                  <c:v>-8.5</c:v>
                </c:pt>
                <c:pt idx="2">
                  <c:v>-5.9</c:v>
                </c:pt>
                <c:pt idx="3">
                  <c:v>-4.2</c:v>
                </c:pt>
                <c:pt idx="4">
                  <c:v>-2.9</c:v>
                </c:pt>
                <c:pt idx="5">
                  <c:v>-2.1</c:v>
                </c:pt>
                <c:pt idx="6">
                  <c:v>-1.5</c:v>
                </c:pt>
                <c:pt idx="7">
                  <c:v>-0.9</c:v>
                </c:pt>
                <c:pt idx="8">
                  <c:v>-0.7</c:v>
                </c:pt>
                <c:pt idx="9">
                  <c:v>-0.45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9026336"/>
        <c:axId val="-219031776"/>
      </c:scatterChart>
      <c:valAx>
        <c:axId val="-21902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9031776"/>
        <c:crosses val="autoZero"/>
        <c:crossBetween val="midCat"/>
      </c:valAx>
      <c:valAx>
        <c:axId val="-2190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902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подбора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Лист1!$H$34:$H$45</c:f>
              <c:numCache>
                <c:formatCode>General</c:formatCode>
                <c:ptCount val="12"/>
                <c:pt idx="0">
                  <c:v>17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32</c:v>
                </c:pt>
                <c:pt idx="5">
                  <c:v>30</c:v>
                </c:pt>
                <c:pt idx="6">
                  <c:v>31</c:v>
                </c:pt>
                <c:pt idx="7">
                  <c:v>38</c:v>
                </c:pt>
                <c:pt idx="8">
                  <c:v>42</c:v>
                </c:pt>
                <c:pt idx="9">
                  <c:v>44</c:v>
                </c:pt>
                <c:pt idx="10">
                  <c:v>45</c:v>
                </c:pt>
                <c:pt idx="11">
                  <c:v>50</c:v>
                </c:pt>
              </c:numCache>
            </c:numRef>
          </c:xVal>
          <c:yVal>
            <c:numRef>
              <c:f>Лист1!$G$34:$G$45</c:f>
              <c:numCache>
                <c:formatCode>General</c:formatCode>
                <c:ptCount val="12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18</c:v>
                </c:pt>
                <c:pt idx="4">
                  <c:v>24</c:v>
                </c:pt>
                <c:pt idx="5">
                  <c:v>26</c:v>
                </c:pt>
                <c:pt idx="6">
                  <c:v>23</c:v>
                </c:pt>
                <c:pt idx="7">
                  <c:v>25</c:v>
                </c:pt>
                <c:pt idx="8">
                  <c:v>31</c:v>
                </c:pt>
                <c:pt idx="9">
                  <c:v>33</c:v>
                </c:pt>
                <c:pt idx="10">
                  <c:v>38</c:v>
                </c:pt>
                <c:pt idx="11">
                  <c:v>41</c:v>
                </c:pt>
              </c:numCache>
            </c:numRef>
          </c:yVal>
          <c:smooth val="0"/>
        </c:ser>
        <c:ser>
          <c:idx val="1"/>
          <c:order val="1"/>
          <c:tx>
            <c:v>Предсказанное Y</c:v>
          </c:tx>
          <c:spPr>
            <a:ln w="19050">
              <a:noFill/>
            </a:ln>
          </c:spPr>
          <c:xVal>
            <c:numRef>
              <c:f>Лист1!$H$34:$H$45</c:f>
              <c:numCache>
                <c:formatCode>General</c:formatCode>
                <c:ptCount val="12"/>
                <c:pt idx="0">
                  <c:v>17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32</c:v>
                </c:pt>
                <c:pt idx="5">
                  <c:v>30</c:v>
                </c:pt>
                <c:pt idx="6">
                  <c:v>31</c:v>
                </c:pt>
                <c:pt idx="7">
                  <c:v>38</c:v>
                </c:pt>
                <c:pt idx="8">
                  <c:v>42</c:v>
                </c:pt>
                <c:pt idx="9">
                  <c:v>44</c:v>
                </c:pt>
                <c:pt idx="10">
                  <c:v>45</c:v>
                </c:pt>
                <c:pt idx="11">
                  <c:v>50</c:v>
                </c:pt>
              </c:numCache>
            </c:numRef>
          </c:xVal>
          <c:yVal>
            <c:numRef>
              <c:f>Лист1!$L$58:$L$69</c:f>
              <c:numCache>
                <c:formatCode>General</c:formatCode>
                <c:ptCount val="12"/>
                <c:pt idx="0">
                  <c:v>13.543643649456998</c:v>
                </c:pt>
                <c:pt idx="1">
                  <c:v>15.073116905743657</c:v>
                </c:pt>
                <c:pt idx="2">
                  <c:v>15.837853533886987</c:v>
                </c:pt>
                <c:pt idx="3">
                  <c:v>16.602590162030317</c:v>
                </c:pt>
                <c:pt idx="4">
                  <c:v>25.014693071606946</c:v>
                </c:pt>
                <c:pt idx="5">
                  <c:v>23.485219815320285</c:v>
                </c:pt>
                <c:pt idx="6">
                  <c:v>24.249956443463617</c:v>
                </c:pt>
                <c:pt idx="7">
                  <c:v>29.603112840466924</c:v>
                </c:pt>
                <c:pt idx="8">
                  <c:v>32.662059353040249</c:v>
                </c:pt>
                <c:pt idx="9">
                  <c:v>34.191532609326899</c:v>
                </c:pt>
                <c:pt idx="10">
                  <c:v>34.956269237470238</c:v>
                </c:pt>
                <c:pt idx="11">
                  <c:v>38.779952378186877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9033952"/>
        <c:axId val="-219033408"/>
      </c:scatterChart>
      <c:valAx>
        <c:axId val="-21903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9033408"/>
        <c:crosses val="autoZero"/>
        <c:crossBetween val="midCat"/>
      </c:valAx>
      <c:valAx>
        <c:axId val="-219033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9033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Лист1!$Q$73:$Q$172</c:f>
              <c:numCache>
                <c:formatCode>General</c:formatCode>
                <c:ptCount val="100"/>
                <c:pt idx="0">
                  <c:v>1.3123066219282827E-2</c:v>
                </c:pt>
                <c:pt idx="1">
                  <c:v>2.8778805051106245E-2</c:v>
                </c:pt>
                <c:pt idx="2">
                  <c:v>4.0712007220086187E-2</c:v>
                </c:pt>
                <c:pt idx="3">
                  <c:v>5.7710227152228157E-2</c:v>
                </c:pt>
                <c:pt idx="4">
                  <c:v>7.0223060716630134E-2</c:v>
                </c:pt>
                <c:pt idx="5">
                  <c:v>0.10199288082062696</c:v>
                </c:pt>
                <c:pt idx="6">
                  <c:v>0.10333556458751847</c:v>
                </c:pt>
                <c:pt idx="7">
                  <c:v>0.11224708067643449</c:v>
                </c:pt>
                <c:pt idx="8">
                  <c:v>0.12262327620458599</c:v>
                </c:pt>
                <c:pt idx="9">
                  <c:v>0.12897111991496829</c:v>
                </c:pt>
                <c:pt idx="10">
                  <c:v>0.13907266369657281</c:v>
                </c:pt>
                <c:pt idx="11">
                  <c:v>0.14484086134662363</c:v>
                </c:pt>
                <c:pt idx="12">
                  <c:v>0.15115826499907603</c:v>
                </c:pt>
                <c:pt idx="13">
                  <c:v>0.15448443031059181</c:v>
                </c:pt>
                <c:pt idx="14">
                  <c:v>0.17297876008280749</c:v>
                </c:pt>
                <c:pt idx="15">
                  <c:v>0.18796374723796264</c:v>
                </c:pt>
                <c:pt idx="16">
                  <c:v>0.20374142394538469</c:v>
                </c:pt>
                <c:pt idx="17">
                  <c:v>0.21512502740194014</c:v>
                </c:pt>
                <c:pt idx="18">
                  <c:v>0.23651867962856701</c:v>
                </c:pt>
                <c:pt idx="19">
                  <c:v>0.26630453626714212</c:v>
                </c:pt>
                <c:pt idx="20">
                  <c:v>0.27985490415203329</c:v>
                </c:pt>
                <c:pt idx="21">
                  <c:v>0.29105486265032254</c:v>
                </c:pt>
                <c:pt idx="22">
                  <c:v>0.2956330984151998</c:v>
                </c:pt>
                <c:pt idx="23">
                  <c:v>0.29892869642369324</c:v>
                </c:pt>
                <c:pt idx="24">
                  <c:v>0.29941704726969076</c:v>
                </c:pt>
                <c:pt idx="25">
                  <c:v>0.31855208954538483</c:v>
                </c:pt>
                <c:pt idx="26">
                  <c:v>0.33768712506850329</c:v>
                </c:pt>
                <c:pt idx="27">
                  <c:v>0.33909086762486157</c:v>
                </c:pt>
                <c:pt idx="28">
                  <c:v>0.34351615977272065</c:v>
                </c:pt>
                <c:pt idx="29">
                  <c:v>0.34617131435491832</c:v>
                </c:pt>
                <c:pt idx="30">
                  <c:v>0.34665961805333811</c:v>
                </c:pt>
                <c:pt idx="31">
                  <c:v>0.3588062472396214</c:v>
                </c:pt>
                <c:pt idx="32">
                  <c:v>0.37275274763479682</c:v>
                </c:pt>
                <c:pt idx="33">
                  <c:v>0.37476729548566545</c:v>
                </c:pt>
                <c:pt idx="34">
                  <c:v>0.40055548162703775</c:v>
                </c:pt>
                <c:pt idx="35">
                  <c:v>0.40180646508531892</c:v>
                </c:pt>
                <c:pt idx="36">
                  <c:v>0.40385125216562912</c:v>
                </c:pt>
                <c:pt idx="37">
                  <c:v>0.41047414006630256</c:v>
                </c:pt>
                <c:pt idx="38">
                  <c:v>0.41315961871248119</c:v>
                </c:pt>
                <c:pt idx="39">
                  <c:v>0.41526527951207381</c:v>
                </c:pt>
                <c:pt idx="40">
                  <c:v>0.42350556944567785</c:v>
                </c:pt>
                <c:pt idx="41">
                  <c:v>0.42939561925643721</c:v>
                </c:pt>
                <c:pt idx="42">
                  <c:v>0.4384901767755886</c:v>
                </c:pt>
                <c:pt idx="43">
                  <c:v>0.44056501899364342</c:v>
                </c:pt>
                <c:pt idx="44">
                  <c:v>0.47288441542516069</c:v>
                </c:pt>
                <c:pt idx="45">
                  <c:v>0.47782854640601113</c:v>
                </c:pt>
                <c:pt idx="46">
                  <c:v>0.48329130616278604</c:v>
                </c:pt>
                <c:pt idx="47">
                  <c:v>0.48976098843838889</c:v>
                </c:pt>
                <c:pt idx="48">
                  <c:v>0.49119559486112702</c:v>
                </c:pt>
                <c:pt idx="49">
                  <c:v>0.49177509312129164</c:v>
                </c:pt>
                <c:pt idx="50">
                  <c:v>0.49699393309533108</c:v>
                </c:pt>
                <c:pt idx="51">
                  <c:v>0.50053427568881581</c:v>
                </c:pt>
                <c:pt idx="52">
                  <c:v>0.53242578107618987</c:v>
                </c:pt>
                <c:pt idx="53">
                  <c:v>0.53465384760659607</c:v>
                </c:pt>
                <c:pt idx="54">
                  <c:v>0.55339236435307826</c:v>
                </c:pt>
                <c:pt idx="55">
                  <c:v>0.5535752957563016</c:v>
                </c:pt>
                <c:pt idx="56">
                  <c:v>0.56245612498926856</c:v>
                </c:pt>
                <c:pt idx="57">
                  <c:v>0.59266964521849341</c:v>
                </c:pt>
                <c:pt idx="58">
                  <c:v>0.59443944073803634</c:v>
                </c:pt>
                <c:pt idx="59">
                  <c:v>0.59764376782532369</c:v>
                </c:pt>
                <c:pt idx="60">
                  <c:v>0.60686039055653695</c:v>
                </c:pt>
                <c:pt idx="61">
                  <c:v>0.60786772058069105</c:v>
                </c:pt>
                <c:pt idx="62">
                  <c:v>0.61656538087440604</c:v>
                </c:pt>
                <c:pt idx="63">
                  <c:v>0.62910884124663546</c:v>
                </c:pt>
                <c:pt idx="64">
                  <c:v>0.65041028339853824</c:v>
                </c:pt>
                <c:pt idx="65">
                  <c:v>0.66112258262434476</c:v>
                </c:pt>
                <c:pt idx="66">
                  <c:v>0.67168189614808493</c:v>
                </c:pt>
                <c:pt idx="67">
                  <c:v>0.70467230764263356</c:v>
                </c:pt>
                <c:pt idx="68">
                  <c:v>0.70665585487436278</c:v>
                </c:pt>
                <c:pt idx="69">
                  <c:v>0.76808984569254979</c:v>
                </c:pt>
                <c:pt idx="70">
                  <c:v>0.76952417985390364</c:v>
                </c:pt>
                <c:pt idx="71">
                  <c:v>0.77462064156450383</c:v>
                </c:pt>
                <c:pt idx="72">
                  <c:v>0.77907644126044007</c:v>
                </c:pt>
                <c:pt idx="73">
                  <c:v>0.78060263501161598</c:v>
                </c:pt>
                <c:pt idx="74">
                  <c:v>0.7824640406903367</c:v>
                </c:pt>
                <c:pt idx="75">
                  <c:v>0.79992046318065091</c:v>
                </c:pt>
                <c:pt idx="76">
                  <c:v>0.80858760908984384</c:v>
                </c:pt>
                <c:pt idx="77">
                  <c:v>0.81325720450078065</c:v>
                </c:pt>
                <c:pt idx="78">
                  <c:v>0.82958464639403939</c:v>
                </c:pt>
                <c:pt idx="79">
                  <c:v>0.83498655872032868</c:v>
                </c:pt>
                <c:pt idx="80">
                  <c:v>0.85451811996437843</c:v>
                </c:pt>
                <c:pt idx="81">
                  <c:v>0.86132394391949374</c:v>
                </c:pt>
                <c:pt idx="82">
                  <c:v>0.87780383580625898</c:v>
                </c:pt>
                <c:pt idx="83">
                  <c:v>0.87807864414930326</c:v>
                </c:pt>
                <c:pt idx="84">
                  <c:v>0.88961439707375778</c:v>
                </c:pt>
                <c:pt idx="85">
                  <c:v>0.901852287217771</c:v>
                </c:pt>
                <c:pt idx="86">
                  <c:v>0.92703001052720002</c:v>
                </c:pt>
                <c:pt idx="87">
                  <c:v>0.93462928298323766</c:v>
                </c:pt>
                <c:pt idx="88">
                  <c:v>0.9444869964289484</c:v>
                </c:pt>
                <c:pt idx="89">
                  <c:v>0.94842387781236648</c:v>
                </c:pt>
                <c:pt idx="90">
                  <c:v>0.95007165241895164</c:v>
                </c:pt>
                <c:pt idx="91">
                  <c:v>0.95644983956099305</c:v>
                </c:pt>
                <c:pt idx="92">
                  <c:v>0.97061086317478984</c:v>
                </c:pt>
                <c:pt idx="93">
                  <c:v>0.97433391759683874</c:v>
                </c:pt>
                <c:pt idx="94">
                  <c:v>0.98718199685252017</c:v>
                </c:pt>
                <c:pt idx="95">
                  <c:v>0.99310301164911996</c:v>
                </c:pt>
                <c:pt idx="96">
                  <c:v>0.99572760799459381</c:v>
                </c:pt>
                <c:pt idx="97">
                  <c:v>0.99755833986616083</c:v>
                </c:pt>
                <c:pt idx="98">
                  <c:v>0.99923701320816871</c:v>
                </c:pt>
                <c:pt idx="99">
                  <c:v>0.99929806537397958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9032864"/>
        <c:axId val="-219030688"/>
      </c:scatterChart>
      <c:valAx>
        <c:axId val="-21903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9030688"/>
        <c:crosses val="autoZero"/>
        <c:crossBetween val="midCat"/>
      </c:valAx>
      <c:valAx>
        <c:axId val="-2190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903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Лист1!$P$73:$P$172</c:f>
              <c:numCache>
                <c:formatCode>General</c:formatCode>
                <c:ptCount val="100"/>
                <c:pt idx="0">
                  <c:v>-2.2225503926165402</c:v>
                </c:pt>
                <c:pt idx="1">
                  <c:v>-1.8990522221429273</c:v>
                </c:pt>
                <c:pt idx="2">
                  <c:v>-1.7424827092327178</c:v>
                </c:pt>
                <c:pt idx="3">
                  <c:v>-1.5742898540338501</c:v>
                </c:pt>
                <c:pt idx="4">
                  <c:v>-1.4741317500011064</c:v>
                </c:pt>
                <c:pt idx="5">
                  <c:v>-1.2702776075457223</c:v>
                </c:pt>
                <c:pt idx="6">
                  <c:v>-1.2627720025193412</c:v>
                </c:pt>
                <c:pt idx="7">
                  <c:v>-1.2146642802690621</c:v>
                </c:pt>
                <c:pt idx="8">
                  <c:v>-1.1619727047218475</c:v>
                </c:pt>
                <c:pt idx="9">
                  <c:v>-1.1312681635899935</c:v>
                </c:pt>
                <c:pt idx="10">
                  <c:v>-1.0844951248145662</c:v>
                </c:pt>
                <c:pt idx="11">
                  <c:v>-1.0588200893835165</c:v>
                </c:pt>
                <c:pt idx="12">
                  <c:v>-1.0314784049114678</c:v>
                </c:pt>
                <c:pt idx="13">
                  <c:v>-1.0173880582442507</c:v>
                </c:pt>
                <c:pt idx="14">
                  <c:v>-0.94245933723868802</c:v>
                </c:pt>
                <c:pt idx="15">
                  <c:v>-0.88542492449050769</c:v>
                </c:pt>
                <c:pt idx="16">
                  <c:v>-0.82833139458671212</c:v>
                </c:pt>
                <c:pt idx="17">
                  <c:v>-0.78876382758608088</c:v>
                </c:pt>
                <c:pt idx="18">
                  <c:v>-0.71754584496375173</c:v>
                </c:pt>
                <c:pt idx="19">
                  <c:v>-0.6240281891223276</c:v>
                </c:pt>
                <c:pt idx="20">
                  <c:v>-0.58327259466750547</c:v>
                </c:pt>
                <c:pt idx="21">
                  <c:v>-0.55030568546499126</c:v>
                </c:pt>
                <c:pt idx="22">
                  <c:v>-0.53700205171480775</c:v>
                </c:pt>
                <c:pt idx="23">
                  <c:v>-0.52748418966075405</c:v>
                </c:pt>
                <c:pt idx="24">
                  <c:v>-0.52607788347813766</c:v>
                </c:pt>
                <c:pt idx="25">
                  <c:v>-0.47175149120448623</c:v>
                </c:pt>
                <c:pt idx="26">
                  <c:v>-0.4187836566416081</c:v>
                </c:pt>
                <c:pt idx="27">
                  <c:v>-0.41494558900012635</c:v>
                </c:pt>
                <c:pt idx="28">
                  <c:v>-0.40288568925461732</c:v>
                </c:pt>
                <c:pt idx="29">
                  <c:v>-0.39567794374306686</c:v>
                </c:pt>
                <c:pt idx="30">
                  <c:v>-0.39435462895198725</c:v>
                </c:pt>
                <c:pt idx="31">
                  <c:v>-0.36165147321298718</c:v>
                </c:pt>
                <c:pt idx="32">
                  <c:v>-0.3245713742217049</c:v>
                </c:pt>
                <c:pt idx="33">
                  <c:v>-0.3192531039530877</c:v>
                </c:pt>
                <c:pt idx="34">
                  <c:v>-0.25190956876031123</c:v>
                </c:pt>
                <c:pt idx="35">
                  <c:v>-0.24867404135875404</c:v>
                </c:pt>
                <c:pt idx="36">
                  <c:v>-0.24339101400983054</c:v>
                </c:pt>
                <c:pt idx="37">
                  <c:v>-0.22632548279943876</c:v>
                </c:pt>
                <c:pt idx="38">
                  <c:v>-0.21942469174973667</c:v>
                </c:pt>
                <c:pt idx="39">
                  <c:v>-0.21402115635282826</c:v>
                </c:pt>
                <c:pt idx="40">
                  <c:v>-0.1929333848238457</c:v>
                </c:pt>
                <c:pt idx="41">
                  <c:v>-0.17791307982406579</c:v>
                </c:pt>
                <c:pt idx="42">
                  <c:v>-0.15479827197850682</c:v>
                </c:pt>
                <c:pt idx="43">
                  <c:v>-0.14953684512875043</c:v>
                </c:pt>
                <c:pt idx="44">
                  <c:v>-6.8021108745597303E-2</c:v>
                </c:pt>
                <c:pt idx="45">
                  <c:v>-5.56042323296424E-2</c:v>
                </c:pt>
                <c:pt idx="46">
                  <c:v>-4.1894736568792723E-2</c:v>
                </c:pt>
                <c:pt idx="47">
                  <c:v>-2.5668214220786467E-2</c:v>
                </c:pt>
                <c:pt idx="48">
                  <c:v>-2.2071162675274536E-2</c:v>
                </c:pt>
                <c:pt idx="49">
                  <c:v>-2.0618244889192283E-2</c:v>
                </c:pt>
                <c:pt idx="50">
                  <c:v>-7.5351636041887105E-3</c:v>
                </c:pt>
                <c:pt idx="51">
                  <c:v>1.3392309483606368E-3</c:v>
                </c:pt>
                <c:pt idx="52">
                  <c:v>8.1369080362492241E-2</c:v>
                </c:pt>
                <c:pt idx="53">
                  <c:v>8.6973841462167911E-2</c:v>
                </c:pt>
                <c:pt idx="54">
                  <c:v>0.13423687050817534</c:v>
                </c:pt>
                <c:pt idx="55">
                  <c:v>0.13469957593770232</c:v>
                </c:pt>
                <c:pt idx="56">
                  <c:v>0.15719933799118735</c:v>
                </c:pt>
                <c:pt idx="57">
                  <c:v>0.23441771190846339</c:v>
                </c:pt>
                <c:pt idx="58">
                  <c:v>0.23897996470623184</c:v>
                </c:pt>
                <c:pt idx="59">
                  <c:v>0.24725295588723384</c:v>
                </c:pt>
                <c:pt idx="60">
                  <c:v>0.27114538170280866</c:v>
                </c:pt>
                <c:pt idx="61">
                  <c:v>0.27376586331229191</c:v>
                </c:pt>
                <c:pt idx="62">
                  <c:v>0.29647253541043028</c:v>
                </c:pt>
                <c:pt idx="63">
                  <c:v>0.32949401429505087</c:v>
                </c:pt>
                <c:pt idx="64">
                  <c:v>0.38642838262603618</c:v>
                </c:pt>
                <c:pt idx="65">
                  <c:v>0.41552880247763824</c:v>
                </c:pt>
                <c:pt idx="66">
                  <c:v>0.44456214709498454</c:v>
                </c:pt>
                <c:pt idx="67">
                  <c:v>0.53788653531228192</c:v>
                </c:pt>
                <c:pt idx="68">
                  <c:v>0.54364136303775012</c:v>
                </c:pt>
                <c:pt idx="69">
                  <c:v>0.73257069743704051</c:v>
                </c:pt>
                <c:pt idx="70">
                  <c:v>0.73728074312384706</c:v>
                </c:pt>
                <c:pt idx="71">
                  <c:v>0.75415073297335766</c:v>
                </c:pt>
                <c:pt idx="72">
                  <c:v>0.76907781476620585</c:v>
                </c:pt>
                <c:pt idx="73">
                  <c:v>0.77423010225174949</c:v>
                </c:pt>
                <c:pt idx="74">
                  <c:v>0.78054199548205361</c:v>
                </c:pt>
                <c:pt idx="75">
                  <c:v>0.841337168822065</c:v>
                </c:pt>
                <c:pt idx="76">
                  <c:v>0.87270336734945886</c:v>
                </c:pt>
                <c:pt idx="77">
                  <c:v>0.8899633030523546</c:v>
                </c:pt>
                <c:pt idx="78">
                  <c:v>0.95252516985055991</c:v>
                </c:pt>
                <c:pt idx="79">
                  <c:v>0.97405973065178841</c:v>
                </c:pt>
                <c:pt idx="80">
                  <c:v>1.0560097507550381</c:v>
                </c:pt>
                <c:pt idx="81">
                  <c:v>1.0862868293770589</c:v>
                </c:pt>
                <c:pt idx="82">
                  <c:v>1.1640781849564519</c:v>
                </c:pt>
                <c:pt idx="83">
                  <c:v>1.165435605798848</c:v>
                </c:pt>
                <c:pt idx="84">
                  <c:v>1.2244800018379465</c:v>
                </c:pt>
                <c:pt idx="85">
                  <c:v>1.2921782399644144</c:v>
                </c:pt>
                <c:pt idx="86">
                  <c:v>1.454022822144907</c:v>
                </c:pt>
                <c:pt idx="87">
                  <c:v>1.5111845641513355</c:v>
                </c:pt>
                <c:pt idx="88">
                  <c:v>1.5935984265524894</c:v>
                </c:pt>
                <c:pt idx="89">
                  <c:v>1.629759935894981</c:v>
                </c:pt>
                <c:pt idx="90">
                  <c:v>1.6455487639177591</c:v>
                </c:pt>
                <c:pt idx="91">
                  <c:v>1.710895958240144</c:v>
                </c:pt>
                <c:pt idx="92">
                  <c:v>1.8898481357609853</c:v>
                </c:pt>
                <c:pt idx="93">
                  <c:v>1.9486924429656938</c:v>
                </c:pt>
                <c:pt idx="94">
                  <c:v>2.2316817194223404</c:v>
                </c:pt>
                <c:pt idx="95">
                  <c:v>2.4625842343084514</c:v>
                </c:pt>
                <c:pt idx="96">
                  <c:v>2.6297493604943156</c:v>
                </c:pt>
                <c:pt idx="97">
                  <c:v>2.8146314434707165</c:v>
                </c:pt>
                <c:pt idx="98">
                  <c:v>3.1696981750428677</c:v>
                </c:pt>
                <c:pt idx="99">
                  <c:v>3.1938543543219566</c:v>
                </c:pt>
              </c:numCache>
            </c:numRef>
          </c:xVal>
          <c:yVal>
            <c:numRef>
              <c:f>Лист1!$Q$73:$Q$172</c:f>
              <c:numCache>
                <c:formatCode>General</c:formatCode>
                <c:ptCount val="100"/>
                <c:pt idx="0">
                  <c:v>1.3123066219282827E-2</c:v>
                </c:pt>
                <c:pt idx="1">
                  <c:v>2.8778805051106245E-2</c:v>
                </c:pt>
                <c:pt idx="2">
                  <c:v>4.0712007220086187E-2</c:v>
                </c:pt>
                <c:pt idx="3">
                  <c:v>5.7710227152228157E-2</c:v>
                </c:pt>
                <c:pt idx="4">
                  <c:v>7.0223060716630134E-2</c:v>
                </c:pt>
                <c:pt idx="5">
                  <c:v>0.10199288082062696</c:v>
                </c:pt>
                <c:pt idx="6">
                  <c:v>0.10333556458751847</c:v>
                </c:pt>
                <c:pt idx="7">
                  <c:v>0.11224708067643449</c:v>
                </c:pt>
                <c:pt idx="8">
                  <c:v>0.12262327620458599</c:v>
                </c:pt>
                <c:pt idx="9">
                  <c:v>0.12897111991496829</c:v>
                </c:pt>
                <c:pt idx="10">
                  <c:v>0.13907266369657281</c:v>
                </c:pt>
                <c:pt idx="11">
                  <c:v>0.14484086134662363</c:v>
                </c:pt>
                <c:pt idx="12">
                  <c:v>0.15115826499907603</c:v>
                </c:pt>
                <c:pt idx="13">
                  <c:v>0.15448443031059181</c:v>
                </c:pt>
                <c:pt idx="14">
                  <c:v>0.17297876008280749</c:v>
                </c:pt>
                <c:pt idx="15">
                  <c:v>0.18796374723796264</c:v>
                </c:pt>
                <c:pt idx="16">
                  <c:v>0.20374142394538469</c:v>
                </c:pt>
                <c:pt idx="17">
                  <c:v>0.21512502740194014</c:v>
                </c:pt>
                <c:pt idx="18">
                  <c:v>0.23651867962856701</c:v>
                </c:pt>
                <c:pt idx="19">
                  <c:v>0.26630453626714212</c:v>
                </c:pt>
                <c:pt idx="20">
                  <c:v>0.27985490415203329</c:v>
                </c:pt>
                <c:pt idx="21">
                  <c:v>0.29105486265032254</c:v>
                </c:pt>
                <c:pt idx="22">
                  <c:v>0.2956330984151998</c:v>
                </c:pt>
                <c:pt idx="23">
                  <c:v>0.29892869642369324</c:v>
                </c:pt>
                <c:pt idx="24">
                  <c:v>0.29941704726969076</c:v>
                </c:pt>
                <c:pt idx="25">
                  <c:v>0.31855208954538483</c:v>
                </c:pt>
                <c:pt idx="26">
                  <c:v>0.33768712506850329</c:v>
                </c:pt>
                <c:pt idx="27">
                  <c:v>0.33909086762486157</c:v>
                </c:pt>
                <c:pt idx="28">
                  <c:v>0.34351615977272065</c:v>
                </c:pt>
                <c:pt idx="29">
                  <c:v>0.34617131435491832</c:v>
                </c:pt>
                <c:pt idx="30">
                  <c:v>0.34665961805333811</c:v>
                </c:pt>
                <c:pt idx="31">
                  <c:v>0.3588062472396214</c:v>
                </c:pt>
                <c:pt idx="32">
                  <c:v>0.37275274763479682</c:v>
                </c:pt>
                <c:pt idx="33">
                  <c:v>0.37476729548566545</c:v>
                </c:pt>
                <c:pt idx="34">
                  <c:v>0.40055548162703775</c:v>
                </c:pt>
                <c:pt idx="35">
                  <c:v>0.40180646508531892</c:v>
                </c:pt>
                <c:pt idx="36">
                  <c:v>0.40385125216562912</c:v>
                </c:pt>
                <c:pt idx="37">
                  <c:v>0.41047414006630256</c:v>
                </c:pt>
                <c:pt idx="38">
                  <c:v>0.41315961871248119</c:v>
                </c:pt>
                <c:pt idx="39">
                  <c:v>0.41526527951207381</c:v>
                </c:pt>
                <c:pt idx="40">
                  <c:v>0.42350556944567785</c:v>
                </c:pt>
                <c:pt idx="41">
                  <c:v>0.42939561925643721</c:v>
                </c:pt>
                <c:pt idx="42">
                  <c:v>0.4384901767755886</c:v>
                </c:pt>
                <c:pt idx="43">
                  <c:v>0.44056501899364342</c:v>
                </c:pt>
                <c:pt idx="44">
                  <c:v>0.47288441542516069</c:v>
                </c:pt>
                <c:pt idx="45">
                  <c:v>0.47782854640601113</c:v>
                </c:pt>
                <c:pt idx="46">
                  <c:v>0.48329130616278604</c:v>
                </c:pt>
                <c:pt idx="47">
                  <c:v>0.48976098843838889</c:v>
                </c:pt>
                <c:pt idx="48">
                  <c:v>0.49119559486112702</c:v>
                </c:pt>
                <c:pt idx="49">
                  <c:v>0.49177509312129164</c:v>
                </c:pt>
                <c:pt idx="50">
                  <c:v>0.49699393309533108</c:v>
                </c:pt>
                <c:pt idx="51">
                  <c:v>0.50053427568881581</c:v>
                </c:pt>
                <c:pt idx="52">
                  <c:v>0.53242578107618987</c:v>
                </c:pt>
                <c:pt idx="53">
                  <c:v>0.53465384760659607</c:v>
                </c:pt>
                <c:pt idx="54">
                  <c:v>0.55339236435307826</c:v>
                </c:pt>
                <c:pt idx="55">
                  <c:v>0.5535752957563016</c:v>
                </c:pt>
                <c:pt idx="56">
                  <c:v>0.56245612498926856</c:v>
                </c:pt>
                <c:pt idx="57">
                  <c:v>0.59266964521849341</c:v>
                </c:pt>
                <c:pt idx="58">
                  <c:v>0.59443944073803634</c:v>
                </c:pt>
                <c:pt idx="59">
                  <c:v>0.59764376782532369</c:v>
                </c:pt>
                <c:pt idx="60">
                  <c:v>0.60686039055653695</c:v>
                </c:pt>
                <c:pt idx="61">
                  <c:v>0.60786772058069105</c:v>
                </c:pt>
                <c:pt idx="62">
                  <c:v>0.61656538087440604</c:v>
                </c:pt>
                <c:pt idx="63">
                  <c:v>0.62910884124663546</c:v>
                </c:pt>
                <c:pt idx="64">
                  <c:v>0.65041028339853824</c:v>
                </c:pt>
                <c:pt idx="65">
                  <c:v>0.66112258262434476</c:v>
                </c:pt>
                <c:pt idx="66">
                  <c:v>0.67168189614808493</c:v>
                </c:pt>
                <c:pt idx="67">
                  <c:v>0.70467230764263356</c:v>
                </c:pt>
                <c:pt idx="68">
                  <c:v>0.70665585487436278</c:v>
                </c:pt>
                <c:pt idx="69">
                  <c:v>0.76808984569254979</c:v>
                </c:pt>
                <c:pt idx="70">
                  <c:v>0.76952417985390364</c:v>
                </c:pt>
                <c:pt idx="71">
                  <c:v>0.77462064156450383</c:v>
                </c:pt>
                <c:pt idx="72">
                  <c:v>0.77907644126044007</c:v>
                </c:pt>
                <c:pt idx="73">
                  <c:v>0.78060263501161598</c:v>
                </c:pt>
                <c:pt idx="74">
                  <c:v>0.7824640406903367</c:v>
                </c:pt>
                <c:pt idx="75">
                  <c:v>0.79992046318065091</c:v>
                </c:pt>
                <c:pt idx="76">
                  <c:v>0.80858760908984384</c:v>
                </c:pt>
                <c:pt idx="77">
                  <c:v>0.81325720450078065</c:v>
                </c:pt>
                <c:pt idx="78">
                  <c:v>0.82958464639403939</c:v>
                </c:pt>
                <c:pt idx="79">
                  <c:v>0.83498655872032868</c:v>
                </c:pt>
                <c:pt idx="80">
                  <c:v>0.85451811996437843</c:v>
                </c:pt>
                <c:pt idx="81">
                  <c:v>0.86132394391949374</c:v>
                </c:pt>
                <c:pt idx="82">
                  <c:v>0.87780383580625898</c:v>
                </c:pt>
                <c:pt idx="83">
                  <c:v>0.87807864414930326</c:v>
                </c:pt>
                <c:pt idx="84">
                  <c:v>0.88961439707375778</c:v>
                </c:pt>
                <c:pt idx="85">
                  <c:v>0.901852287217771</c:v>
                </c:pt>
                <c:pt idx="86">
                  <c:v>0.92703001052720002</c:v>
                </c:pt>
                <c:pt idx="87">
                  <c:v>0.93462928298323766</c:v>
                </c:pt>
                <c:pt idx="88">
                  <c:v>0.9444869964289484</c:v>
                </c:pt>
                <c:pt idx="89">
                  <c:v>0.94842387781236648</c:v>
                </c:pt>
                <c:pt idx="90">
                  <c:v>0.95007165241895164</c:v>
                </c:pt>
                <c:pt idx="91">
                  <c:v>0.95644983956099305</c:v>
                </c:pt>
                <c:pt idx="92">
                  <c:v>0.97061086317478984</c:v>
                </c:pt>
                <c:pt idx="93">
                  <c:v>0.97433391759683874</c:v>
                </c:pt>
                <c:pt idx="94">
                  <c:v>0.98718199685252017</c:v>
                </c:pt>
                <c:pt idx="95">
                  <c:v>0.99310301164911996</c:v>
                </c:pt>
                <c:pt idx="96">
                  <c:v>0.99572760799459381</c:v>
                </c:pt>
                <c:pt idx="97">
                  <c:v>0.99755833986616083</c:v>
                </c:pt>
                <c:pt idx="98">
                  <c:v>0.99923701320816871</c:v>
                </c:pt>
                <c:pt idx="99">
                  <c:v>0.99929806537397958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9027968"/>
        <c:axId val="-219030144"/>
      </c:scatterChart>
      <c:valAx>
        <c:axId val="-21902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9030144"/>
        <c:crosses val="autoZero"/>
        <c:crossBetween val="midCat"/>
      </c:valAx>
      <c:valAx>
        <c:axId val="-2190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902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Лист1!$P$73:$P$172</c:f>
              <c:numCache>
                <c:formatCode>General</c:formatCode>
                <c:ptCount val="100"/>
                <c:pt idx="0">
                  <c:v>-2.2225503926165402</c:v>
                </c:pt>
                <c:pt idx="1">
                  <c:v>-1.8990522221429273</c:v>
                </c:pt>
                <c:pt idx="2">
                  <c:v>-1.7424827092327178</c:v>
                </c:pt>
                <c:pt idx="3">
                  <c:v>-1.5742898540338501</c:v>
                </c:pt>
                <c:pt idx="4">
                  <c:v>-1.4741317500011064</c:v>
                </c:pt>
                <c:pt idx="5">
                  <c:v>-1.2702776075457223</c:v>
                </c:pt>
                <c:pt idx="6">
                  <c:v>-1.2627720025193412</c:v>
                </c:pt>
                <c:pt idx="7">
                  <c:v>-1.2146642802690621</c:v>
                </c:pt>
                <c:pt idx="8">
                  <c:v>-1.1619727047218475</c:v>
                </c:pt>
                <c:pt idx="9">
                  <c:v>-1.1312681635899935</c:v>
                </c:pt>
                <c:pt idx="10">
                  <c:v>-1.0844951248145662</c:v>
                </c:pt>
                <c:pt idx="11">
                  <c:v>-1.0588200893835165</c:v>
                </c:pt>
                <c:pt idx="12">
                  <c:v>-1.0314784049114678</c:v>
                </c:pt>
                <c:pt idx="13">
                  <c:v>-1.0173880582442507</c:v>
                </c:pt>
                <c:pt idx="14">
                  <c:v>-0.94245933723868802</c:v>
                </c:pt>
                <c:pt idx="15">
                  <c:v>-0.88542492449050769</c:v>
                </c:pt>
                <c:pt idx="16">
                  <c:v>-0.82833139458671212</c:v>
                </c:pt>
                <c:pt idx="17">
                  <c:v>-0.78876382758608088</c:v>
                </c:pt>
                <c:pt idx="18">
                  <c:v>-0.71754584496375173</c:v>
                </c:pt>
                <c:pt idx="19">
                  <c:v>-0.6240281891223276</c:v>
                </c:pt>
                <c:pt idx="20">
                  <c:v>-0.58327259466750547</c:v>
                </c:pt>
                <c:pt idx="21">
                  <c:v>-0.55030568546499126</c:v>
                </c:pt>
                <c:pt idx="22">
                  <c:v>-0.53700205171480775</c:v>
                </c:pt>
                <c:pt idx="23">
                  <c:v>-0.52748418966075405</c:v>
                </c:pt>
                <c:pt idx="24">
                  <c:v>-0.52607788347813766</c:v>
                </c:pt>
                <c:pt idx="25">
                  <c:v>-0.47175149120448623</c:v>
                </c:pt>
                <c:pt idx="26">
                  <c:v>-0.4187836566416081</c:v>
                </c:pt>
                <c:pt idx="27">
                  <c:v>-0.41494558900012635</c:v>
                </c:pt>
                <c:pt idx="28">
                  <c:v>-0.40288568925461732</c:v>
                </c:pt>
                <c:pt idx="29">
                  <c:v>-0.39567794374306686</c:v>
                </c:pt>
                <c:pt idx="30">
                  <c:v>-0.39435462895198725</c:v>
                </c:pt>
                <c:pt idx="31">
                  <c:v>-0.36165147321298718</c:v>
                </c:pt>
                <c:pt idx="32">
                  <c:v>-0.3245713742217049</c:v>
                </c:pt>
                <c:pt idx="33">
                  <c:v>-0.3192531039530877</c:v>
                </c:pt>
                <c:pt idx="34">
                  <c:v>-0.25190956876031123</c:v>
                </c:pt>
                <c:pt idx="35">
                  <c:v>-0.24867404135875404</c:v>
                </c:pt>
                <c:pt idx="36">
                  <c:v>-0.24339101400983054</c:v>
                </c:pt>
                <c:pt idx="37">
                  <c:v>-0.22632548279943876</c:v>
                </c:pt>
                <c:pt idx="38">
                  <c:v>-0.21942469174973667</c:v>
                </c:pt>
                <c:pt idx="39">
                  <c:v>-0.21402115635282826</c:v>
                </c:pt>
                <c:pt idx="40">
                  <c:v>-0.1929333848238457</c:v>
                </c:pt>
                <c:pt idx="41">
                  <c:v>-0.17791307982406579</c:v>
                </c:pt>
                <c:pt idx="42">
                  <c:v>-0.15479827197850682</c:v>
                </c:pt>
                <c:pt idx="43">
                  <c:v>-0.14953684512875043</c:v>
                </c:pt>
                <c:pt idx="44">
                  <c:v>-6.8021108745597303E-2</c:v>
                </c:pt>
                <c:pt idx="45">
                  <c:v>-5.56042323296424E-2</c:v>
                </c:pt>
                <c:pt idx="46">
                  <c:v>-4.1894736568792723E-2</c:v>
                </c:pt>
                <c:pt idx="47">
                  <c:v>-2.5668214220786467E-2</c:v>
                </c:pt>
                <c:pt idx="48">
                  <c:v>-2.2071162675274536E-2</c:v>
                </c:pt>
                <c:pt idx="49">
                  <c:v>-2.0618244889192283E-2</c:v>
                </c:pt>
                <c:pt idx="50">
                  <c:v>-7.5351636041887105E-3</c:v>
                </c:pt>
                <c:pt idx="51">
                  <c:v>1.3392309483606368E-3</c:v>
                </c:pt>
                <c:pt idx="52">
                  <c:v>8.1369080362492241E-2</c:v>
                </c:pt>
                <c:pt idx="53">
                  <c:v>8.6973841462167911E-2</c:v>
                </c:pt>
                <c:pt idx="54">
                  <c:v>0.13423687050817534</c:v>
                </c:pt>
                <c:pt idx="55">
                  <c:v>0.13469957593770232</c:v>
                </c:pt>
                <c:pt idx="56">
                  <c:v>0.15719933799118735</c:v>
                </c:pt>
                <c:pt idx="57">
                  <c:v>0.23441771190846339</c:v>
                </c:pt>
                <c:pt idx="58">
                  <c:v>0.23897996470623184</c:v>
                </c:pt>
                <c:pt idx="59">
                  <c:v>0.24725295588723384</c:v>
                </c:pt>
                <c:pt idx="60">
                  <c:v>0.27114538170280866</c:v>
                </c:pt>
                <c:pt idx="61">
                  <c:v>0.27376586331229191</c:v>
                </c:pt>
                <c:pt idx="62">
                  <c:v>0.29647253541043028</c:v>
                </c:pt>
                <c:pt idx="63">
                  <c:v>0.32949401429505087</c:v>
                </c:pt>
                <c:pt idx="64">
                  <c:v>0.38642838262603618</c:v>
                </c:pt>
                <c:pt idx="65">
                  <c:v>0.41552880247763824</c:v>
                </c:pt>
                <c:pt idx="66">
                  <c:v>0.44456214709498454</c:v>
                </c:pt>
                <c:pt idx="67">
                  <c:v>0.53788653531228192</c:v>
                </c:pt>
                <c:pt idx="68">
                  <c:v>0.54364136303775012</c:v>
                </c:pt>
                <c:pt idx="69">
                  <c:v>0.73257069743704051</c:v>
                </c:pt>
                <c:pt idx="70">
                  <c:v>0.73728074312384706</c:v>
                </c:pt>
                <c:pt idx="71">
                  <c:v>0.75415073297335766</c:v>
                </c:pt>
                <c:pt idx="72">
                  <c:v>0.76907781476620585</c:v>
                </c:pt>
                <c:pt idx="73">
                  <c:v>0.77423010225174949</c:v>
                </c:pt>
                <c:pt idx="74">
                  <c:v>0.78054199548205361</c:v>
                </c:pt>
                <c:pt idx="75">
                  <c:v>0.841337168822065</c:v>
                </c:pt>
                <c:pt idx="76">
                  <c:v>0.87270336734945886</c:v>
                </c:pt>
                <c:pt idx="77">
                  <c:v>0.8899633030523546</c:v>
                </c:pt>
                <c:pt idx="78">
                  <c:v>0.95252516985055991</c:v>
                </c:pt>
                <c:pt idx="79">
                  <c:v>0.97405973065178841</c:v>
                </c:pt>
                <c:pt idx="80">
                  <c:v>1.0560097507550381</c:v>
                </c:pt>
                <c:pt idx="81">
                  <c:v>1.0862868293770589</c:v>
                </c:pt>
                <c:pt idx="82">
                  <c:v>1.1640781849564519</c:v>
                </c:pt>
                <c:pt idx="83">
                  <c:v>1.165435605798848</c:v>
                </c:pt>
                <c:pt idx="84">
                  <c:v>1.2244800018379465</c:v>
                </c:pt>
                <c:pt idx="85">
                  <c:v>1.2921782399644144</c:v>
                </c:pt>
                <c:pt idx="86">
                  <c:v>1.454022822144907</c:v>
                </c:pt>
                <c:pt idx="87">
                  <c:v>1.5111845641513355</c:v>
                </c:pt>
                <c:pt idx="88">
                  <c:v>1.5935984265524894</c:v>
                </c:pt>
                <c:pt idx="89">
                  <c:v>1.629759935894981</c:v>
                </c:pt>
                <c:pt idx="90">
                  <c:v>1.6455487639177591</c:v>
                </c:pt>
                <c:pt idx="91">
                  <c:v>1.710895958240144</c:v>
                </c:pt>
                <c:pt idx="92">
                  <c:v>1.8898481357609853</c:v>
                </c:pt>
                <c:pt idx="93">
                  <c:v>1.9486924429656938</c:v>
                </c:pt>
                <c:pt idx="94">
                  <c:v>2.2316817194223404</c:v>
                </c:pt>
                <c:pt idx="95">
                  <c:v>2.4625842343084514</c:v>
                </c:pt>
                <c:pt idx="96">
                  <c:v>2.6297493604943156</c:v>
                </c:pt>
                <c:pt idx="97">
                  <c:v>2.8146314434707165</c:v>
                </c:pt>
                <c:pt idx="98">
                  <c:v>3.1696981750428677</c:v>
                </c:pt>
                <c:pt idx="99">
                  <c:v>3.1938543543219566</c:v>
                </c:pt>
              </c:numCache>
            </c:numRef>
          </c:xVal>
          <c:yVal>
            <c:numRef>
              <c:f>Лист1!$R$73:$R$172</c:f>
              <c:numCache>
                <c:formatCode>General</c:formatCode>
                <c:ptCount val="100"/>
                <c:pt idx="0">
                  <c:v>3.3749028169206996E-2</c:v>
                </c:pt>
                <c:pt idx="1">
                  <c:v>6.5734051215196487E-2</c:v>
                </c:pt>
                <c:pt idx="2">
                  <c:v>8.7417347748451002E-2</c:v>
                </c:pt>
                <c:pt idx="3">
                  <c:v>0.11554065663502545</c:v>
                </c:pt>
                <c:pt idx="4">
                  <c:v>0.13459692043920882</c:v>
                </c:pt>
                <c:pt idx="5">
                  <c:v>0.17804105070861176</c:v>
                </c:pt>
                <c:pt idx="6">
                  <c:v>0.17974158502151047</c:v>
                </c:pt>
                <c:pt idx="7">
                  <c:v>0.19077831297418751</c:v>
                </c:pt>
                <c:pt idx="8">
                  <c:v>0.20310568564713455</c:v>
                </c:pt>
                <c:pt idx="9">
                  <c:v>0.21038368115419329</c:v>
                </c:pt>
                <c:pt idx="10">
                  <c:v>0.22157295604203187</c:v>
                </c:pt>
                <c:pt idx="11">
                  <c:v>0.22775414936866406</c:v>
                </c:pt>
                <c:pt idx="12">
                  <c:v>0.23435636772973703</c:v>
                </c:pt>
                <c:pt idx="13">
                  <c:v>0.23776374563374902</c:v>
                </c:pt>
                <c:pt idx="14">
                  <c:v>0.25587830096789971</c:v>
                </c:pt>
                <c:pt idx="15">
                  <c:v>0.26957000011883264</c:v>
                </c:pt>
                <c:pt idx="16">
                  <c:v>0.28308587480346853</c:v>
                </c:pt>
                <c:pt idx="17">
                  <c:v>0.29228885943344346</c:v>
                </c:pt>
                <c:pt idx="18">
                  <c:v>0.30839478323481584</c:v>
                </c:pt>
                <c:pt idx="19">
                  <c:v>0.32836019303887937</c:v>
                </c:pt>
                <c:pt idx="20">
                  <c:v>0.33653874577970799</c:v>
                </c:pt>
                <c:pt idx="21">
                  <c:v>0.34288618572231222</c:v>
                </c:pt>
                <c:pt idx="22">
                  <c:v>0.34537512459782777</c:v>
                </c:pt>
                <c:pt idx="23">
                  <c:v>0.34712917072480387</c:v>
                </c:pt>
                <c:pt idx="24">
                  <c:v>0.34738642464727054</c:v>
                </c:pt>
                <c:pt idx="25">
                  <c:v>0.35693083055146957</c:v>
                </c:pt>
                <c:pt idx="26">
                  <c:v>0.36544904958127006</c:v>
                </c:pt>
                <c:pt idx="27">
                  <c:v>0.3660342194742302</c:v>
                </c:pt>
                <c:pt idx="28">
                  <c:v>0.36784376870913182</c:v>
                </c:pt>
                <c:pt idx="29">
                  <c:v>0.3689039190640771</c:v>
                </c:pt>
                <c:pt idx="30">
                  <c:v>0.36909680694948849</c:v>
                </c:pt>
                <c:pt idx="31">
                  <c:v>0.37368786064515042</c:v>
                </c:pt>
                <c:pt idx="32">
                  <c:v>0.37847251600006221</c:v>
                </c:pt>
                <c:pt idx="33">
                  <c:v>0.37912102208095316</c:v>
                </c:pt>
                <c:pt idx="34">
                  <c:v>0.3864828638717826</c:v>
                </c:pt>
                <c:pt idx="35">
                  <c:v>0.38679597450650183</c:v>
                </c:pt>
                <c:pt idx="36">
                  <c:v>0.38729905747034216</c:v>
                </c:pt>
                <c:pt idx="37">
                  <c:v>0.38885445957291681</c:v>
                </c:pt>
                <c:pt idx="38">
                  <c:v>0.38945298348536422</c:v>
                </c:pt>
                <c:pt idx="39">
                  <c:v>0.3899093273405424</c:v>
                </c:pt>
                <c:pt idx="40">
                  <c:v>0.39158597691071084</c:v>
                </c:pt>
                <c:pt idx="41">
                  <c:v>0.39267810845199869</c:v>
                </c:pt>
                <c:pt idx="42">
                  <c:v>0.39419097235378547</c:v>
                </c:pt>
                <c:pt idx="43">
                  <c:v>0.39450669530015353</c:v>
                </c:pt>
                <c:pt idx="44">
                  <c:v>0.39802041986427833</c:v>
                </c:pt>
                <c:pt idx="45">
                  <c:v>0.39832602587716437</c:v>
                </c:pt>
                <c:pt idx="46">
                  <c:v>0.39859232842796816</c:v>
                </c:pt>
                <c:pt idx="47">
                  <c:v>0.39881087904514517</c:v>
                </c:pt>
                <c:pt idx="48">
                  <c:v>0.3988451226165789</c:v>
                </c:pt>
                <c:pt idx="49">
                  <c:v>0.39885749183310854</c:v>
                </c:pt>
                <c:pt idx="50">
                  <c:v>0.39893095485205443</c:v>
                </c:pt>
                <c:pt idx="51">
                  <c:v>0.39894192264221745</c:v>
                </c:pt>
                <c:pt idx="52">
                  <c:v>0.39762378012361566</c:v>
                </c:pt>
                <c:pt idx="53">
                  <c:v>0.39743624099967823</c:v>
                </c:pt>
                <c:pt idx="54">
                  <c:v>0.39536404646517187</c:v>
                </c:pt>
                <c:pt idx="55">
                  <c:v>0.3953394480048476</c:v>
                </c:pt>
                <c:pt idx="56">
                  <c:v>0.3940433504802342</c:v>
                </c:pt>
                <c:pt idx="57">
                  <c:v>0.38813022468729341</c:v>
                </c:pt>
                <c:pt idx="58">
                  <c:v>0.38771131687037763</c:v>
                </c:pt>
                <c:pt idx="59">
                  <c:v>0.38693229665446499</c:v>
                </c:pt>
                <c:pt idx="60">
                  <c:v>0.38454346934471806</c:v>
                </c:pt>
                <c:pt idx="61">
                  <c:v>0.38426901677297037</c:v>
                </c:pt>
                <c:pt idx="62">
                  <c:v>0.38178925338209335</c:v>
                </c:pt>
                <c:pt idx="63">
                  <c:v>0.37786371680195541</c:v>
                </c:pt>
                <c:pt idx="64">
                  <c:v>0.3702406865450602</c:v>
                </c:pt>
                <c:pt idx="65">
                  <c:v>0.36594558699383228</c:v>
                </c:pt>
                <c:pt idx="66">
                  <c:v>0.36140492096594345</c:v>
                </c:pt>
                <c:pt idx="67">
                  <c:v>0.34521098586554133</c:v>
                </c:pt>
                <c:pt idx="68">
                  <c:v>0.34413835799141868</c:v>
                </c:pt>
                <c:pt idx="69">
                  <c:v>0.30505339669206272</c:v>
                </c:pt>
                <c:pt idx="70">
                  <c:v>0.30399926957418494</c:v>
                </c:pt>
                <c:pt idx="71">
                  <c:v>0.30019884800151447</c:v>
                </c:pt>
                <c:pt idx="72">
                  <c:v>0.29680531036385877</c:v>
                </c:pt>
                <c:pt idx="73">
                  <c:v>0.29562761951956995</c:v>
                </c:pt>
                <c:pt idx="74">
                  <c:v>0.29418059351778431</c:v>
                </c:pt>
                <c:pt idx="75">
                  <c:v>0.28002884898656993</c:v>
                </c:pt>
                <c:pt idx="76">
                  <c:v>0.2726015382380233</c:v>
                </c:pt>
                <c:pt idx="77">
                  <c:v>0.26848617030744537</c:v>
                </c:pt>
                <c:pt idx="78">
                  <c:v>0.25344951369573421</c:v>
                </c:pt>
                <c:pt idx="79">
                  <c:v>0.24824609342313086</c:v>
                </c:pt>
                <c:pt idx="80">
                  <c:v>0.2284319716483334</c:v>
                </c:pt>
                <c:pt idx="81">
                  <c:v>0.22114248182926499</c:v>
                </c:pt>
                <c:pt idx="82">
                  <c:v>0.2026089436942321</c:v>
                </c:pt>
                <c:pt idx="83">
                  <c:v>0.20228885883091285</c:v>
                </c:pt>
                <c:pt idx="84">
                  <c:v>0.18850812479632098</c:v>
                </c:pt>
                <c:pt idx="85">
                  <c:v>0.1731147109532801</c:v>
                </c:pt>
                <c:pt idx="86">
                  <c:v>0.13861850091992928</c:v>
                </c:pt>
                <c:pt idx="87">
                  <c:v>0.12735485860818577</c:v>
                </c:pt>
                <c:pt idx="88">
                  <c:v>0.11206048534244073</c:v>
                </c:pt>
                <c:pt idx="89">
                  <c:v>0.10571618692990502</c:v>
                </c:pt>
                <c:pt idx="90">
                  <c:v>0.10301775773480315</c:v>
                </c:pt>
                <c:pt idx="91">
                  <c:v>9.23175492187015E-2</c:v>
                </c:pt>
                <c:pt idx="92">
                  <c:v>6.6890286191317511E-2</c:v>
                </c:pt>
                <c:pt idx="93">
                  <c:v>5.9746799656431884E-2</c:v>
                </c:pt>
                <c:pt idx="94">
                  <c:v>3.3069622024687384E-2</c:v>
                </c:pt>
                <c:pt idx="95">
                  <c:v>1.923355077507469E-2</c:v>
                </c:pt>
                <c:pt idx="96">
                  <c:v>1.2566391340066723E-2</c:v>
                </c:pt>
                <c:pt idx="97">
                  <c:v>7.5969105987972324E-3</c:v>
                </c:pt>
                <c:pt idx="98">
                  <c:v>2.625636874155745E-3</c:v>
                </c:pt>
                <c:pt idx="99">
                  <c:v>2.4313919869144722E-3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9025792"/>
        <c:axId val="-219029600"/>
      </c:scatterChart>
      <c:valAx>
        <c:axId val="-21902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9029600"/>
        <c:crosses val="autoZero"/>
        <c:crossBetween val="midCat"/>
      </c:valAx>
      <c:valAx>
        <c:axId val="-2190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902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33471128608924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Лист1!$T$73:$T$82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8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xVal>
          <c:yVal>
            <c:numRef>
              <c:f>Лист1!$U$73:$U$82</c:f>
              <c:numCache>
                <c:formatCode>General</c:formatCode>
                <c:ptCount val="10"/>
                <c:pt idx="0">
                  <c:v>0.47440719604492199</c:v>
                </c:pt>
                <c:pt idx="1">
                  <c:v>0.47440719604492199</c:v>
                </c:pt>
                <c:pt idx="2">
                  <c:v>0.47440719604492199</c:v>
                </c:pt>
                <c:pt idx="3">
                  <c:v>0.47440719604492199</c:v>
                </c:pt>
                <c:pt idx="4">
                  <c:v>0.94368648529052734</c:v>
                </c:pt>
                <c:pt idx="5">
                  <c:v>0.75597476959228516</c:v>
                </c:pt>
                <c:pt idx="6">
                  <c:v>3.5057067871093772E-3</c:v>
                </c:pt>
                <c:pt idx="7">
                  <c:v>7.812690734863284E-2</c:v>
                </c:pt>
                <c:pt idx="8">
                  <c:v>7.812690734863284E-2</c:v>
                </c:pt>
                <c:pt idx="9">
                  <c:v>7.812690734863284E-2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Лист1!$T$73:$T$82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8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xVal>
          <c:yVal>
            <c:numRef>
              <c:f>Лист1!$V$73:$V$82</c:f>
              <c:numCache>
                <c:formatCode>General</c:formatCode>
                <c:ptCount val="10"/>
                <c:pt idx="0">
                  <c:v>0.25028228759765625</c:v>
                </c:pt>
                <c:pt idx="1">
                  <c:v>0.25028228759765625</c:v>
                </c:pt>
                <c:pt idx="2">
                  <c:v>0.25028228759765625</c:v>
                </c:pt>
                <c:pt idx="3">
                  <c:v>0.25028228759765625</c:v>
                </c:pt>
                <c:pt idx="4">
                  <c:v>0.18771171569824219</c:v>
                </c:pt>
                <c:pt idx="5">
                  <c:v>0.28156757354736334</c:v>
                </c:pt>
                <c:pt idx="6">
                  <c:v>3.0899047851562539E-3</c:v>
                </c:pt>
                <c:pt idx="7">
                  <c:v>5.839920043945316E-2</c:v>
                </c:pt>
                <c:pt idx="8">
                  <c:v>5.839920043945316E-2</c:v>
                </c:pt>
                <c:pt idx="9">
                  <c:v>5.839920043945316E-2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2791888"/>
        <c:axId val="-402801680"/>
      </c:scatterChart>
      <c:valAx>
        <c:axId val="-40279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02801680"/>
        <c:crosses val="autoZero"/>
        <c:crossBetween val="midCat"/>
      </c:valAx>
      <c:valAx>
        <c:axId val="-40280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0279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Лист1!$B$2:$K$2</c:f>
              <c:numCache>
                <c:formatCode>General</c:formatCode>
                <c:ptCount val="10"/>
                <c:pt idx="0" formatCode="0.00">
                  <c:v>7.8</c:v>
                </c:pt>
                <c:pt idx="1">
                  <c:v>8</c:v>
                </c:pt>
                <c:pt idx="2">
                  <c:v>8.5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</c:numCache>
            </c:numRef>
          </c:xVal>
          <c:yVal>
            <c:numRef>
              <c:f>Лист1!$B$3:$K$3</c:f>
              <c:numCache>
                <c:formatCode>General</c:formatCode>
                <c:ptCount val="10"/>
                <c:pt idx="0">
                  <c:v>-11</c:v>
                </c:pt>
                <c:pt idx="1">
                  <c:v>-8.5</c:v>
                </c:pt>
                <c:pt idx="2">
                  <c:v>-5.9</c:v>
                </c:pt>
                <c:pt idx="3">
                  <c:v>-4.2</c:v>
                </c:pt>
                <c:pt idx="4">
                  <c:v>-2.9</c:v>
                </c:pt>
                <c:pt idx="5">
                  <c:v>-2.1</c:v>
                </c:pt>
                <c:pt idx="6">
                  <c:v>-1.5</c:v>
                </c:pt>
                <c:pt idx="7">
                  <c:v>-0.9</c:v>
                </c:pt>
                <c:pt idx="8">
                  <c:v>-0.7</c:v>
                </c:pt>
                <c:pt idx="9">
                  <c:v>-0.45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5598496"/>
        <c:axId val="-82993552"/>
      </c:scatterChart>
      <c:valAx>
        <c:axId val="-45559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2993552"/>
        <c:crosses val="autoZero"/>
        <c:crossBetween val="midCat"/>
      </c:valAx>
      <c:valAx>
        <c:axId val="-829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5559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7845</xdr:colOff>
      <xdr:row>4</xdr:row>
      <xdr:rowOff>68636</xdr:rowOff>
    </xdr:from>
    <xdr:to>
      <xdr:col>17</xdr:col>
      <xdr:colOff>296956</xdr:colOff>
      <xdr:row>18</xdr:row>
      <xdr:rowOff>144836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590550</xdr:colOff>
      <xdr:row>5</xdr:row>
      <xdr:rowOff>47625</xdr:rowOff>
    </xdr:from>
    <xdr:to>
      <xdr:col>18</xdr:col>
      <xdr:colOff>561975</xdr:colOff>
      <xdr:row>15</xdr:row>
      <xdr:rowOff>57150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448235</xdr:colOff>
      <xdr:row>154</xdr:row>
      <xdr:rowOff>34737</xdr:rowOff>
    </xdr:from>
    <xdr:to>
      <xdr:col>16</xdr:col>
      <xdr:colOff>22412</xdr:colOff>
      <xdr:row>168</xdr:row>
      <xdr:rowOff>110937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448235</xdr:colOff>
      <xdr:row>82</xdr:row>
      <xdr:rowOff>169207</xdr:rowOff>
    </xdr:from>
    <xdr:to>
      <xdr:col>12</xdr:col>
      <xdr:colOff>829235</xdr:colOff>
      <xdr:row>97</xdr:row>
      <xdr:rowOff>54907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907676</xdr:colOff>
      <xdr:row>82</xdr:row>
      <xdr:rowOff>146795</xdr:rowOff>
    </xdr:from>
    <xdr:to>
      <xdr:col>16</xdr:col>
      <xdr:colOff>481853</xdr:colOff>
      <xdr:row>97</xdr:row>
      <xdr:rowOff>32495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369794</xdr:colOff>
      <xdr:row>61</xdr:row>
      <xdr:rowOff>1120</xdr:rowOff>
    </xdr:from>
    <xdr:to>
      <xdr:col>12</xdr:col>
      <xdr:colOff>750794</xdr:colOff>
      <xdr:row>75</xdr:row>
      <xdr:rowOff>66114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190500</xdr:colOff>
      <xdr:row>4</xdr:row>
      <xdr:rowOff>68356</xdr:rowOff>
    </xdr:from>
    <xdr:to>
      <xdr:col>8</xdr:col>
      <xdr:colOff>526677</xdr:colOff>
      <xdr:row>18</xdr:row>
      <xdr:rowOff>110938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94"/>
  <sheetViews>
    <sheetView tabSelected="1" topLeftCell="A73" zoomScale="55" zoomScaleNormal="55" workbookViewId="0">
      <selection activeCell="R73" sqref="R73"/>
    </sheetView>
  </sheetViews>
  <sheetFormatPr defaultRowHeight="15" x14ac:dyDescent="0.25"/>
  <cols>
    <col min="11" max="11" width="26.5703125" customWidth="1"/>
    <col min="13" max="13" width="28.7109375" customWidth="1"/>
    <col min="15" max="15" width="12.7109375" customWidth="1"/>
    <col min="16" max="16" width="24.28515625" customWidth="1"/>
    <col min="17" max="17" width="17.42578125" customWidth="1"/>
    <col min="18" max="19" width="16" customWidth="1"/>
  </cols>
  <sheetData>
    <row r="2" spans="2:19" x14ac:dyDescent="0.25">
      <c r="B2" s="1">
        <v>7.8</v>
      </c>
      <c r="C2">
        <v>8</v>
      </c>
      <c r="D2">
        <v>8.5</v>
      </c>
      <c r="E2">
        <v>9</v>
      </c>
      <c r="F2">
        <v>10</v>
      </c>
      <c r="G2">
        <v>11</v>
      </c>
      <c r="H2">
        <v>13</v>
      </c>
      <c r="I2">
        <v>16</v>
      </c>
      <c r="J2">
        <v>20</v>
      </c>
      <c r="K2">
        <v>25</v>
      </c>
      <c r="M2">
        <v>12</v>
      </c>
      <c r="N2">
        <v>17</v>
      </c>
      <c r="P2">
        <f>CORREL(M2:M13,N2:N13)</f>
        <v>0.96740809959923424</v>
      </c>
    </row>
    <row r="3" spans="2:19" x14ac:dyDescent="0.25">
      <c r="B3">
        <v>-11</v>
      </c>
      <c r="C3">
        <v>-8.5</v>
      </c>
      <c r="D3">
        <v>-5.9</v>
      </c>
      <c r="E3">
        <v>-4.2</v>
      </c>
      <c r="F3">
        <v>-2.9</v>
      </c>
      <c r="G3">
        <v>-2.1</v>
      </c>
      <c r="H3">
        <v>-1.5</v>
      </c>
      <c r="I3">
        <v>-0.9</v>
      </c>
      <c r="J3">
        <v>-0.7</v>
      </c>
      <c r="K3">
        <v>-0.45</v>
      </c>
      <c r="M3">
        <v>15</v>
      </c>
      <c r="N3">
        <v>19</v>
      </c>
    </row>
    <row r="4" spans="2:19" x14ac:dyDescent="0.25">
      <c r="M4">
        <v>18</v>
      </c>
      <c r="N4">
        <v>20</v>
      </c>
      <c r="P4" s="2">
        <f>(ABS(P2)*SQRT(COUNT(M2:M13)))/SQRT(1-(P2^2))</f>
        <v>13.234217640810726</v>
      </c>
    </row>
    <row r="5" spans="2:19" x14ac:dyDescent="0.25">
      <c r="M5">
        <v>18</v>
      </c>
      <c r="N5">
        <v>21</v>
      </c>
      <c r="P5">
        <f>TINV(0.05,10)</f>
        <v>2.2281388519862744</v>
      </c>
    </row>
    <row r="6" spans="2:19" x14ac:dyDescent="0.25">
      <c r="M6">
        <v>24</v>
      </c>
      <c r="N6">
        <v>32</v>
      </c>
    </row>
    <row r="7" spans="2:19" x14ac:dyDescent="0.25">
      <c r="M7">
        <v>26</v>
      </c>
      <c r="N7">
        <v>30</v>
      </c>
    </row>
    <row r="8" spans="2:19" ht="15.75" thickBot="1" x14ac:dyDescent="0.3">
      <c r="M8">
        <v>23</v>
      </c>
      <c r="N8">
        <v>31</v>
      </c>
      <c r="Q8" s="8" t="s">
        <v>2</v>
      </c>
      <c r="R8" s="8"/>
      <c r="S8" s="8"/>
    </row>
    <row r="9" spans="2:19" x14ac:dyDescent="0.25">
      <c r="M9">
        <v>25</v>
      </c>
      <c r="N9">
        <v>38</v>
      </c>
      <c r="Q9" s="5"/>
      <c r="R9" s="5" t="s">
        <v>0</v>
      </c>
      <c r="S9" s="5" t="s">
        <v>1</v>
      </c>
    </row>
    <row r="10" spans="2:19" x14ac:dyDescent="0.25">
      <c r="M10">
        <v>31</v>
      </c>
      <c r="N10">
        <v>42</v>
      </c>
      <c r="Q10" s="3" t="s">
        <v>0</v>
      </c>
      <c r="R10" s="3">
        <v>1</v>
      </c>
      <c r="S10" s="3"/>
    </row>
    <row r="11" spans="2:19" ht="15.75" thickBot="1" x14ac:dyDescent="0.3">
      <c r="M11">
        <v>33</v>
      </c>
      <c r="N11">
        <v>44</v>
      </c>
      <c r="Q11" s="4" t="s">
        <v>1</v>
      </c>
      <c r="R11" s="4">
        <v>0.96740809959923424</v>
      </c>
      <c r="S11" s="4">
        <v>1</v>
      </c>
    </row>
    <row r="12" spans="2:19" x14ac:dyDescent="0.25">
      <c r="M12">
        <v>38</v>
      </c>
      <c r="N12">
        <v>45</v>
      </c>
    </row>
    <row r="13" spans="2:19" x14ac:dyDescent="0.25">
      <c r="M13">
        <v>41</v>
      </c>
      <c r="N13">
        <v>50</v>
      </c>
    </row>
    <row r="16" spans="2:19" ht="15.75" thickBot="1" x14ac:dyDescent="0.3">
      <c r="O16" s="8" t="s">
        <v>4</v>
      </c>
      <c r="P16" s="8"/>
      <c r="Q16" s="8"/>
      <c r="R16" s="8"/>
    </row>
    <row r="17" spans="11:18" x14ac:dyDescent="0.25">
      <c r="K17">
        <v>90</v>
      </c>
      <c r="L17">
        <v>18</v>
      </c>
      <c r="M17">
        <v>33</v>
      </c>
      <c r="O17" s="5"/>
      <c r="P17" s="5" t="s">
        <v>0</v>
      </c>
      <c r="Q17" s="5" t="s">
        <v>1</v>
      </c>
      <c r="R17" s="5" t="s">
        <v>3</v>
      </c>
    </row>
    <row r="18" spans="11:18" x14ac:dyDescent="0.25">
      <c r="K18">
        <v>55</v>
      </c>
      <c r="L18">
        <v>36</v>
      </c>
      <c r="M18">
        <v>40</v>
      </c>
      <c r="O18" s="3" t="s">
        <v>0</v>
      </c>
      <c r="P18" s="3">
        <v>1</v>
      </c>
      <c r="Q18" s="3"/>
      <c r="R18" s="3"/>
    </row>
    <row r="19" spans="11:18" x14ac:dyDescent="0.25">
      <c r="K19">
        <v>30</v>
      </c>
      <c r="L19">
        <v>60</v>
      </c>
      <c r="M19">
        <v>40</v>
      </c>
      <c r="O19" s="3" t="s">
        <v>1</v>
      </c>
      <c r="P19" s="3">
        <v>-0.90859837654372744</v>
      </c>
      <c r="Q19" s="3">
        <v>1</v>
      </c>
      <c r="R19" s="3"/>
    </row>
    <row r="20" spans="11:18" ht="15.75" thickBot="1" x14ac:dyDescent="0.3">
      <c r="K20">
        <v>75</v>
      </c>
      <c r="L20">
        <v>25</v>
      </c>
      <c r="M20">
        <v>50</v>
      </c>
      <c r="O20" s="4" t="s">
        <v>3</v>
      </c>
      <c r="P20" s="4">
        <v>-0.42313210427508802</v>
      </c>
      <c r="Q20" s="4">
        <v>0.4882343269521579</v>
      </c>
      <c r="R20" s="4">
        <v>1</v>
      </c>
    </row>
    <row r="21" spans="11:18" x14ac:dyDescent="0.25">
      <c r="K21">
        <v>42</v>
      </c>
      <c r="L21">
        <v>36</v>
      </c>
      <c r="M21">
        <v>60</v>
      </c>
    </row>
    <row r="22" spans="11:18" x14ac:dyDescent="0.25">
      <c r="K22">
        <v>20</v>
      </c>
      <c r="L22">
        <v>60</v>
      </c>
      <c r="M22">
        <v>68</v>
      </c>
    </row>
    <row r="23" spans="11:18" x14ac:dyDescent="0.25">
      <c r="K23">
        <v>45</v>
      </c>
      <c r="L23">
        <v>55</v>
      </c>
      <c r="M23">
        <v>75</v>
      </c>
    </row>
    <row r="24" spans="11:18" x14ac:dyDescent="0.25">
      <c r="K24">
        <v>38</v>
      </c>
      <c r="L24">
        <v>48</v>
      </c>
      <c r="M24">
        <v>75</v>
      </c>
    </row>
    <row r="25" spans="11:18" x14ac:dyDescent="0.25">
      <c r="K25">
        <v>70</v>
      </c>
      <c r="L25">
        <v>38</v>
      </c>
      <c r="M25">
        <v>75</v>
      </c>
    </row>
    <row r="26" spans="11:18" x14ac:dyDescent="0.25">
      <c r="K26">
        <v>38</v>
      </c>
      <c r="L26">
        <v>50</v>
      </c>
      <c r="M26">
        <v>80</v>
      </c>
    </row>
    <row r="34" spans="7:16" x14ac:dyDescent="0.25">
      <c r="G34">
        <v>12</v>
      </c>
      <c r="H34">
        <v>17</v>
      </c>
      <c r="K34" t="s">
        <v>5</v>
      </c>
    </row>
    <row r="35" spans="7:16" ht="15.75" thickBot="1" x14ac:dyDescent="0.3">
      <c r="G35">
        <v>15</v>
      </c>
      <c r="H35">
        <v>19</v>
      </c>
    </row>
    <row r="36" spans="7:16" x14ac:dyDescent="0.25">
      <c r="G36">
        <v>18</v>
      </c>
      <c r="H36">
        <v>20</v>
      </c>
      <c r="K36" s="6" t="s">
        <v>6</v>
      </c>
      <c r="L36" s="6"/>
    </row>
    <row r="37" spans="7:16" x14ac:dyDescent="0.25">
      <c r="G37">
        <v>18</v>
      </c>
      <c r="H37">
        <v>21</v>
      </c>
      <c r="K37" s="3" t="s">
        <v>7</v>
      </c>
      <c r="L37" s="3">
        <v>0.96740809959923413</v>
      </c>
      <c r="M37" s="7" t="s">
        <v>34</v>
      </c>
      <c r="N37" s="7"/>
      <c r="O37" s="7"/>
    </row>
    <row r="38" spans="7:16" x14ac:dyDescent="0.25">
      <c r="G38">
        <v>24</v>
      </c>
      <c r="H38">
        <v>32</v>
      </c>
      <c r="K38" s="3" t="s">
        <v>8</v>
      </c>
      <c r="L38" s="3">
        <v>0.93587843117020164</v>
      </c>
      <c r="M38" s="7" t="s">
        <v>35</v>
      </c>
      <c r="N38" s="7"/>
      <c r="O38" s="7"/>
    </row>
    <row r="39" spans="7:16" x14ac:dyDescent="0.25">
      <c r="G39">
        <v>26</v>
      </c>
      <c r="H39">
        <v>30</v>
      </c>
      <c r="K39" s="3" t="s">
        <v>9</v>
      </c>
      <c r="L39" s="3">
        <v>0.92946627428722173</v>
      </c>
      <c r="M39" s="7" t="s">
        <v>36</v>
      </c>
      <c r="N39" s="7"/>
      <c r="O39" s="7"/>
    </row>
    <row r="40" spans="7:16" x14ac:dyDescent="0.25">
      <c r="G40">
        <v>23</v>
      </c>
      <c r="H40">
        <v>31</v>
      </c>
      <c r="K40" s="3" t="s">
        <v>10</v>
      </c>
      <c r="L40" s="3">
        <v>2.3978255437802916</v>
      </c>
      <c r="M40" s="7" t="s">
        <v>37</v>
      </c>
      <c r="N40" s="7"/>
      <c r="O40" s="7"/>
    </row>
    <row r="41" spans="7:16" ht="15.75" thickBot="1" x14ac:dyDescent="0.3">
      <c r="G41">
        <v>25</v>
      </c>
      <c r="H41">
        <v>38</v>
      </c>
      <c r="K41" s="4" t="s">
        <v>11</v>
      </c>
      <c r="L41" s="4">
        <v>12</v>
      </c>
    </row>
    <row r="42" spans="7:16" x14ac:dyDescent="0.25">
      <c r="G42">
        <v>31</v>
      </c>
      <c r="H42">
        <v>42</v>
      </c>
    </row>
    <row r="43" spans="7:16" ht="15.75" thickBot="1" x14ac:dyDescent="0.3">
      <c r="G43">
        <v>33</v>
      </c>
      <c r="H43">
        <v>44</v>
      </c>
      <c r="K43" t="s">
        <v>12</v>
      </c>
    </row>
    <row r="44" spans="7:16" x14ac:dyDescent="0.25">
      <c r="G44">
        <v>38</v>
      </c>
      <c r="H44">
        <v>45</v>
      </c>
      <c r="K44" s="5"/>
      <c r="L44" s="5" t="s">
        <v>17</v>
      </c>
      <c r="M44" s="5" t="s">
        <v>18</v>
      </c>
      <c r="N44" s="5" t="s">
        <v>19</v>
      </c>
      <c r="O44" s="5" t="s">
        <v>20</v>
      </c>
      <c r="P44" s="5" t="s">
        <v>21</v>
      </c>
    </row>
    <row r="45" spans="7:16" x14ac:dyDescent="0.25">
      <c r="G45">
        <v>41</v>
      </c>
      <c r="H45">
        <v>50</v>
      </c>
      <c r="K45" s="3" t="s">
        <v>13</v>
      </c>
      <c r="L45" s="3">
        <v>1</v>
      </c>
      <c r="M45" s="3">
        <v>839.17099328261406</v>
      </c>
      <c r="N45" s="3">
        <v>839.17099328261406</v>
      </c>
      <c r="O45" s="3">
        <v>145.95376380362103</v>
      </c>
      <c r="P45" s="3">
        <v>2.7419571948999965E-7</v>
      </c>
    </row>
    <row r="46" spans="7:16" x14ac:dyDescent="0.25">
      <c r="K46" s="3" t="s">
        <v>14</v>
      </c>
      <c r="L46" s="3">
        <v>10</v>
      </c>
      <c r="M46" s="3">
        <v>57.495673384052509</v>
      </c>
      <c r="N46" s="3">
        <v>5.7495673384052512</v>
      </c>
      <c r="O46" s="3"/>
      <c r="P46" s="3"/>
    </row>
    <row r="47" spans="7:16" ht="15.75" thickBot="1" x14ac:dyDescent="0.3">
      <c r="K47" s="4" t="s">
        <v>15</v>
      </c>
      <c r="L47" s="4">
        <v>11</v>
      </c>
      <c r="M47" s="4">
        <v>896.66666666666652</v>
      </c>
      <c r="N47" s="4"/>
      <c r="O47" s="4"/>
      <c r="P47" s="4"/>
    </row>
    <row r="48" spans="7:16" ht="15.75" thickBot="1" x14ac:dyDescent="0.3"/>
    <row r="49" spans="11:19" x14ac:dyDescent="0.25">
      <c r="K49" s="5"/>
      <c r="L49" s="5" t="s">
        <v>22</v>
      </c>
      <c r="M49" s="5" t="s">
        <v>10</v>
      </c>
      <c r="N49" s="5" t="s">
        <v>23</v>
      </c>
      <c r="O49" s="5" t="s">
        <v>24</v>
      </c>
      <c r="P49" s="5" t="s">
        <v>25</v>
      </c>
      <c r="Q49" s="5" t="s">
        <v>26</v>
      </c>
      <c r="R49" s="5" t="s">
        <v>27</v>
      </c>
      <c r="S49" s="5" t="s">
        <v>28</v>
      </c>
    </row>
    <row r="50" spans="11:19" x14ac:dyDescent="0.25">
      <c r="K50" s="3" t="s">
        <v>16</v>
      </c>
      <c r="L50" s="3">
        <v>0.54312097102038948</v>
      </c>
      <c r="M50" s="3">
        <v>2.1655812926531408</v>
      </c>
      <c r="N50" s="3">
        <v>0.25079685203365887</v>
      </c>
      <c r="O50" s="3">
        <v>0.80704903786418369</v>
      </c>
      <c r="P50" s="3">
        <v>-4.2820948442747317</v>
      </c>
      <c r="Q50" s="3">
        <v>5.3683367863155107</v>
      </c>
      <c r="R50" s="3">
        <v>-4.2820948442747317</v>
      </c>
      <c r="S50" s="3">
        <v>5.3683367863155107</v>
      </c>
    </row>
    <row r="51" spans="11:19" ht="15.75" thickBot="1" x14ac:dyDescent="0.3">
      <c r="K51" s="4" t="s">
        <v>29</v>
      </c>
      <c r="L51" s="4">
        <v>0.76473662814332988</v>
      </c>
      <c r="M51" s="4">
        <v>6.3300077594746748E-2</v>
      </c>
      <c r="N51" s="4">
        <v>12.081132554674706</v>
      </c>
      <c r="O51" s="4">
        <v>2.7419571949000013E-7</v>
      </c>
      <c r="P51" s="4">
        <v>0.62369526592072877</v>
      </c>
      <c r="Q51" s="4">
        <v>0.90577799036593099</v>
      </c>
      <c r="R51" s="4">
        <v>0.62369526592072877</v>
      </c>
      <c r="S51" s="4">
        <v>0.90577799036593099</v>
      </c>
    </row>
    <row r="55" spans="11:19" x14ac:dyDescent="0.25">
      <c r="K55" t="s">
        <v>30</v>
      </c>
    </row>
    <row r="56" spans="11:19" ht="15.75" thickBot="1" x14ac:dyDescent="0.3"/>
    <row r="57" spans="11:19" x14ac:dyDescent="0.25">
      <c r="K57" s="5" t="s">
        <v>31</v>
      </c>
      <c r="L57" s="5" t="s">
        <v>32</v>
      </c>
      <c r="M57" s="5" t="s">
        <v>33</v>
      </c>
    </row>
    <row r="58" spans="11:19" x14ac:dyDescent="0.25">
      <c r="K58" s="3">
        <v>1</v>
      </c>
      <c r="L58" s="3">
        <v>13.543643649456998</v>
      </c>
      <c r="M58" s="3">
        <v>-1.5436436494569978</v>
      </c>
    </row>
    <row r="59" spans="11:19" x14ac:dyDescent="0.25">
      <c r="K59" s="3">
        <v>2</v>
      </c>
      <c r="L59" s="3">
        <v>15.073116905743657</v>
      </c>
      <c r="M59" s="3">
        <v>-7.3116905743656702E-2</v>
      </c>
    </row>
    <row r="60" spans="11:19" x14ac:dyDescent="0.25">
      <c r="K60" s="3">
        <v>3</v>
      </c>
      <c r="L60" s="3">
        <v>15.837853533886987</v>
      </c>
      <c r="M60" s="3">
        <v>2.162146466113013</v>
      </c>
    </row>
    <row r="61" spans="11:19" x14ac:dyDescent="0.25">
      <c r="K61" s="3">
        <v>4</v>
      </c>
      <c r="L61" s="3">
        <v>16.602590162030317</v>
      </c>
      <c r="M61" s="3">
        <v>1.3974098379696827</v>
      </c>
    </row>
    <row r="62" spans="11:19" x14ac:dyDescent="0.25">
      <c r="K62" s="3">
        <v>5</v>
      </c>
      <c r="L62" s="3">
        <v>25.014693071606946</v>
      </c>
      <c r="M62" s="3">
        <v>-1.0146930716069456</v>
      </c>
    </row>
    <row r="63" spans="11:19" x14ac:dyDescent="0.25">
      <c r="K63" s="3">
        <v>6</v>
      </c>
      <c r="L63" s="3">
        <v>23.485219815320285</v>
      </c>
      <c r="M63" s="3">
        <v>2.5147801846797151</v>
      </c>
    </row>
    <row r="64" spans="11:19" x14ac:dyDescent="0.25">
      <c r="K64" s="3">
        <v>7</v>
      </c>
      <c r="L64" s="3">
        <v>24.249956443463617</v>
      </c>
      <c r="M64" s="3">
        <v>-1.249956443463617</v>
      </c>
    </row>
    <row r="65" spans="11:22" x14ac:dyDescent="0.25">
      <c r="K65" s="3">
        <v>8</v>
      </c>
      <c r="L65" s="3">
        <v>29.603112840466924</v>
      </c>
      <c r="M65" s="3">
        <v>-4.6031128404669239</v>
      </c>
    </row>
    <row r="66" spans="11:22" x14ac:dyDescent="0.25">
      <c r="K66" s="3">
        <v>9</v>
      </c>
      <c r="L66" s="3">
        <v>32.662059353040249</v>
      </c>
      <c r="M66" s="3">
        <v>-1.6620593530402488</v>
      </c>
    </row>
    <row r="67" spans="11:22" x14ac:dyDescent="0.25">
      <c r="K67" s="3">
        <v>10</v>
      </c>
      <c r="L67" s="3">
        <v>34.191532609326899</v>
      </c>
      <c r="M67" s="3">
        <v>-1.1915326093268988</v>
      </c>
    </row>
    <row r="68" spans="11:22" x14ac:dyDescent="0.25">
      <c r="K68" s="3">
        <v>11</v>
      </c>
      <c r="L68" s="3">
        <v>34.956269237470238</v>
      </c>
      <c r="M68" s="3">
        <v>3.043730762529762</v>
      </c>
    </row>
    <row r="69" spans="11:22" ht="15.75" thickBot="1" x14ac:dyDescent="0.3">
      <c r="K69" s="4">
        <v>12</v>
      </c>
      <c r="L69" s="4">
        <v>38.779952378186877</v>
      </c>
      <c r="M69" s="4">
        <v>2.2200476218131229</v>
      </c>
    </row>
    <row r="73" spans="11:22" x14ac:dyDescent="0.25">
      <c r="P73">
        <v>-2.2225503926165402</v>
      </c>
      <c r="Q73">
        <f t="shared" ref="Q73:Q104" si="0">NORMDIST(P73,0,1,1)</f>
        <v>1.3123066219282827E-2</v>
      </c>
      <c r="R73">
        <f t="shared" ref="R73:R104" si="1">NORMDIST(P73,0,1,0)</f>
        <v>3.3749028169206996E-2</v>
      </c>
      <c r="T73">
        <v>7</v>
      </c>
      <c r="U73">
        <f>BINOMDIST(T73,10,0.75,1)</f>
        <v>0.47440719604492199</v>
      </c>
      <c r="V73">
        <f>BINOMDIST(T73,10,0.75,0)</f>
        <v>0.25028228759765625</v>
      </c>
    </row>
    <row r="74" spans="11:22" x14ac:dyDescent="0.25">
      <c r="P74">
        <v>-1.8990522221429273</v>
      </c>
      <c r="Q74">
        <f t="shared" si="0"/>
        <v>2.8778805051106245E-2</v>
      </c>
      <c r="R74">
        <f t="shared" si="1"/>
        <v>6.5734051215196487E-2</v>
      </c>
      <c r="T74">
        <v>7</v>
      </c>
      <c r="U74">
        <f t="shared" ref="U74:U82" si="2">BINOMDIST(T74,10,0.75,1)</f>
        <v>0.47440719604492199</v>
      </c>
      <c r="V74">
        <f t="shared" ref="V74:V82" si="3">BINOMDIST(T74,10,0.75,0)</f>
        <v>0.25028228759765625</v>
      </c>
    </row>
    <row r="75" spans="11:22" x14ac:dyDescent="0.25">
      <c r="P75">
        <v>-1.7424827092327178</v>
      </c>
      <c r="Q75">
        <f t="shared" si="0"/>
        <v>4.0712007220086187E-2</v>
      </c>
      <c r="R75">
        <f t="shared" si="1"/>
        <v>8.7417347748451002E-2</v>
      </c>
      <c r="T75">
        <v>7</v>
      </c>
      <c r="U75">
        <f t="shared" si="2"/>
        <v>0.47440719604492199</v>
      </c>
      <c r="V75">
        <f t="shared" si="3"/>
        <v>0.25028228759765625</v>
      </c>
    </row>
    <row r="76" spans="11:22" x14ac:dyDescent="0.25">
      <c r="P76">
        <v>-1.5742898540338501</v>
      </c>
      <c r="Q76">
        <f t="shared" si="0"/>
        <v>5.7710227152228157E-2</v>
      </c>
      <c r="R76">
        <f t="shared" si="1"/>
        <v>0.11554065663502545</v>
      </c>
      <c r="T76">
        <v>7</v>
      </c>
      <c r="U76">
        <f t="shared" si="2"/>
        <v>0.47440719604492199</v>
      </c>
      <c r="V76">
        <f t="shared" si="3"/>
        <v>0.25028228759765625</v>
      </c>
    </row>
    <row r="77" spans="11:22" x14ac:dyDescent="0.25">
      <c r="P77">
        <v>-1.4741317500011064</v>
      </c>
      <c r="Q77">
        <f t="shared" si="0"/>
        <v>7.0223060716630134E-2</v>
      </c>
      <c r="R77">
        <f t="shared" si="1"/>
        <v>0.13459692043920882</v>
      </c>
      <c r="T77">
        <v>9</v>
      </c>
      <c r="U77">
        <f t="shared" si="2"/>
        <v>0.94368648529052734</v>
      </c>
      <c r="V77">
        <f t="shared" si="3"/>
        <v>0.18771171569824219</v>
      </c>
    </row>
    <row r="78" spans="11:22" x14ac:dyDescent="0.25">
      <c r="P78">
        <v>-1.2702776075457223</v>
      </c>
      <c r="Q78">
        <f t="shared" si="0"/>
        <v>0.10199288082062696</v>
      </c>
      <c r="R78">
        <f t="shared" si="1"/>
        <v>0.17804105070861176</v>
      </c>
      <c r="T78">
        <v>8</v>
      </c>
      <c r="U78">
        <f t="shared" si="2"/>
        <v>0.75597476959228516</v>
      </c>
      <c r="V78">
        <f t="shared" si="3"/>
        <v>0.28156757354736334</v>
      </c>
    </row>
    <row r="79" spans="11:22" x14ac:dyDescent="0.25">
      <c r="P79">
        <v>-1.2627720025193412</v>
      </c>
      <c r="Q79">
        <f t="shared" si="0"/>
        <v>0.10333556458751847</v>
      </c>
      <c r="R79">
        <f t="shared" si="1"/>
        <v>0.17974158502151047</v>
      </c>
      <c r="T79">
        <v>3</v>
      </c>
      <c r="U79">
        <f t="shared" si="2"/>
        <v>3.5057067871093772E-3</v>
      </c>
      <c r="V79">
        <f t="shared" si="3"/>
        <v>3.0899047851562539E-3</v>
      </c>
    </row>
    <row r="80" spans="11:22" x14ac:dyDescent="0.25">
      <c r="P80">
        <v>-1.2146642802690621</v>
      </c>
      <c r="Q80">
        <f t="shared" si="0"/>
        <v>0.11224708067643449</v>
      </c>
      <c r="R80">
        <f t="shared" si="1"/>
        <v>0.19077831297418751</v>
      </c>
      <c r="T80">
        <v>5</v>
      </c>
      <c r="U80">
        <f t="shared" si="2"/>
        <v>7.812690734863284E-2</v>
      </c>
      <c r="V80">
        <f t="shared" si="3"/>
        <v>5.839920043945316E-2</v>
      </c>
    </row>
    <row r="81" spans="16:22" x14ac:dyDescent="0.25">
      <c r="P81">
        <v>-1.1619727047218475</v>
      </c>
      <c r="Q81">
        <f t="shared" si="0"/>
        <v>0.12262327620458599</v>
      </c>
      <c r="R81">
        <f t="shared" si="1"/>
        <v>0.20310568564713455</v>
      </c>
      <c r="T81">
        <v>5</v>
      </c>
      <c r="U81">
        <f t="shared" si="2"/>
        <v>7.812690734863284E-2</v>
      </c>
      <c r="V81">
        <f t="shared" si="3"/>
        <v>5.839920043945316E-2</v>
      </c>
    </row>
    <row r="82" spans="16:22" x14ac:dyDescent="0.25">
      <c r="P82">
        <v>-1.1312681635899935</v>
      </c>
      <c r="Q82">
        <f t="shared" si="0"/>
        <v>0.12897111991496829</v>
      </c>
      <c r="R82">
        <f t="shared" si="1"/>
        <v>0.21038368115419329</v>
      </c>
      <c r="T82">
        <v>5</v>
      </c>
      <c r="U82">
        <f t="shared" si="2"/>
        <v>7.812690734863284E-2</v>
      </c>
      <c r="V82">
        <f t="shared" si="3"/>
        <v>5.839920043945316E-2</v>
      </c>
    </row>
    <row r="83" spans="16:22" x14ac:dyDescent="0.25">
      <c r="P83">
        <v>-1.0844951248145662</v>
      </c>
      <c r="Q83">
        <f t="shared" si="0"/>
        <v>0.13907266369657281</v>
      </c>
      <c r="R83">
        <f t="shared" si="1"/>
        <v>0.22157295604203187</v>
      </c>
    </row>
    <row r="84" spans="16:22" x14ac:dyDescent="0.25">
      <c r="P84">
        <v>-1.0588200893835165</v>
      </c>
      <c r="Q84">
        <f t="shared" si="0"/>
        <v>0.14484086134662363</v>
      </c>
      <c r="R84">
        <f t="shared" si="1"/>
        <v>0.22775414936866406</v>
      </c>
    </row>
    <row r="85" spans="16:22" x14ac:dyDescent="0.25">
      <c r="P85">
        <v>-1.0314784049114678</v>
      </c>
      <c r="Q85">
        <f t="shared" si="0"/>
        <v>0.15115826499907603</v>
      </c>
      <c r="R85">
        <f t="shared" si="1"/>
        <v>0.23435636772973703</v>
      </c>
    </row>
    <row r="86" spans="16:22" x14ac:dyDescent="0.25">
      <c r="P86">
        <v>-1.0173880582442507</v>
      </c>
      <c r="Q86">
        <f t="shared" si="0"/>
        <v>0.15448443031059181</v>
      </c>
      <c r="R86">
        <f t="shared" si="1"/>
        <v>0.23776374563374902</v>
      </c>
    </row>
    <row r="87" spans="16:22" x14ac:dyDescent="0.25">
      <c r="P87">
        <v>-0.94245933723868802</v>
      </c>
      <c r="Q87">
        <f t="shared" si="0"/>
        <v>0.17297876008280749</v>
      </c>
      <c r="R87">
        <f t="shared" si="1"/>
        <v>0.25587830096789971</v>
      </c>
    </row>
    <row r="88" spans="16:22" x14ac:dyDescent="0.25">
      <c r="P88">
        <v>-0.88542492449050769</v>
      </c>
      <c r="Q88">
        <f t="shared" si="0"/>
        <v>0.18796374723796264</v>
      </c>
      <c r="R88">
        <f t="shared" si="1"/>
        <v>0.26957000011883264</v>
      </c>
    </row>
    <row r="89" spans="16:22" x14ac:dyDescent="0.25">
      <c r="P89">
        <v>-0.82833139458671212</v>
      </c>
      <c r="Q89">
        <f t="shared" si="0"/>
        <v>0.20374142394538469</v>
      </c>
      <c r="R89">
        <f t="shared" si="1"/>
        <v>0.28308587480346853</v>
      </c>
    </row>
    <row r="90" spans="16:22" x14ac:dyDescent="0.25">
      <c r="P90">
        <v>-0.78876382758608088</v>
      </c>
      <c r="Q90">
        <f t="shared" si="0"/>
        <v>0.21512502740194014</v>
      </c>
      <c r="R90">
        <f t="shared" si="1"/>
        <v>0.29228885943344346</v>
      </c>
    </row>
    <row r="91" spans="16:22" x14ac:dyDescent="0.25">
      <c r="P91">
        <v>-0.71754584496375173</v>
      </c>
      <c r="Q91">
        <f t="shared" si="0"/>
        <v>0.23651867962856701</v>
      </c>
      <c r="R91">
        <f t="shared" si="1"/>
        <v>0.30839478323481584</v>
      </c>
    </row>
    <row r="92" spans="16:22" x14ac:dyDescent="0.25">
      <c r="P92">
        <v>-0.6240281891223276</v>
      </c>
      <c r="Q92">
        <f t="shared" si="0"/>
        <v>0.26630453626714212</v>
      </c>
      <c r="R92">
        <f t="shared" si="1"/>
        <v>0.32836019303887937</v>
      </c>
    </row>
    <row r="93" spans="16:22" x14ac:dyDescent="0.25">
      <c r="P93">
        <v>-0.58327259466750547</v>
      </c>
      <c r="Q93">
        <f t="shared" si="0"/>
        <v>0.27985490415203329</v>
      </c>
      <c r="R93">
        <f t="shared" si="1"/>
        <v>0.33653874577970799</v>
      </c>
    </row>
    <row r="94" spans="16:22" x14ac:dyDescent="0.25">
      <c r="P94">
        <v>-0.55030568546499126</v>
      </c>
      <c r="Q94">
        <f t="shared" si="0"/>
        <v>0.29105486265032254</v>
      </c>
      <c r="R94">
        <f t="shared" si="1"/>
        <v>0.34288618572231222</v>
      </c>
    </row>
    <row r="95" spans="16:22" x14ac:dyDescent="0.25">
      <c r="P95">
        <v>-0.53700205171480775</v>
      </c>
      <c r="Q95">
        <f t="shared" si="0"/>
        <v>0.2956330984151998</v>
      </c>
      <c r="R95">
        <f t="shared" si="1"/>
        <v>0.34537512459782777</v>
      </c>
    </row>
    <row r="96" spans="16:22" x14ac:dyDescent="0.25">
      <c r="P96">
        <v>-0.52748418966075405</v>
      </c>
      <c r="Q96">
        <f t="shared" si="0"/>
        <v>0.29892869642369324</v>
      </c>
      <c r="R96">
        <f t="shared" si="1"/>
        <v>0.34712917072480387</v>
      </c>
    </row>
    <row r="97" spans="16:18" x14ac:dyDescent="0.25">
      <c r="P97">
        <v>-0.52607788347813766</v>
      </c>
      <c r="Q97">
        <f t="shared" si="0"/>
        <v>0.29941704726969076</v>
      </c>
      <c r="R97">
        <f t="shared" si="1"/>
        <v>0.34738642464727054</v>
      </c>
    </row>
    <row r="98" spans="16:18" x14ac:dyDescent="0.25">
      <c r="P98">
        <v>-0.47175149120448623</v>
      </c>
      <c r="Q98">
        <f t="shared" si="0"/>
        <v>0.31855208954538483</v>
      </c>
      <c r="R98">
        <f t="shared" si="1"/>
        <v>0.35693083055146957</v>
      </c>
    </row>
    <row r="99" spans="16:18" x14ac:dyDescent="0.25">
      <c r="P99">
        <v>-0.4187836566416081</v>
      </c>
      <c r="Q99">
        <f t="shared" si="0"/>
        <v>0.33768712506850329</v>
      </c>
      <c r="R99">
        <f t="shared" si="1"/>
        <v>0.36544904958127006</v>
      </c>
    </row>
    <row r="100" spans="16:18" x14ac:dyDescent="0.25">
      <c r="P100">
        <v>-0.41494558900012635</v>
      </c>
      <c r="Q100">
        <f t="shared" si="0"/>
        <v>0.33909086762486157</v>
      </c>
      <c r="R100">
        <f t="shared" si="1"/>
        <v>0.3660342194742302</v>
      </c>
    </row>
    <row r="101" spans="16:18" x14ac:dyDescent="0.25">
      <c r="P101">
        <v>-0.40288568925461732</v>
      </c>
      <c r="Q101">
        <f t="shared" si="0"/>
        <v>0.34351615977272065</v>
      </c>
      <c r="R101">
        <f t="shared" si="1"/>
        <v>0.36784376870913182</v>
      </c>
    </row>
    <row r="102" spans="16:18" x14ac:dyDescent="0.25">
      <c r="P102">
        <v>-0.39567794374306686</v>
      </c>
      <c r="Q102">
        <f t="shared" si="0"/>
        <v>0.34617131435491832</v>
      </c>
      <c r="R102">
        <f t="shared" si="1"/>
        <v>0.3689039190640771</v>
      </c>
    </row>
    <row r="103" spans="16:18" x14ac:dyDescent="0.25">
      <c r="P103">
        <v>-0.39435462895198725</v>
      </c>
      <c r="Q103">
        <f t="shared" si="0"/>
        <v>0.34665961805333811</v>
      </c>
      <c r="R103">
        <f t="shared" si="1"/>
        <v>0.36909680694948849</v>
      </c>
    </row>
    <row r="104" spans="16:18" x14ac:dyDescent="0.25">
      <c r="P104">
        <v>-0.36165147321298718</v>
      </c>
      <c r="Q104">
        <f t="shared" si="0"/>
        <v>0.3588062472396214</v>
      </c>
      <c r="R104">
        <f t="shared" si="1"/>
        <v>0.37368786064515042</v>
      </c>
    </row>
    <row r="105" spans="16:18" x14ac:dyDescent="0.25">
      <c r="P105">
        <v>-0.3245713742217049</v>
      </c>
      <c r="Q105">
        <f t="shared" ref="Q105:Q136" si="4">NORMDIST(P105,0,1,1)</f>
        <v>0.37275274763479682</v>
      </c>
      <c r="R105">
        <f t="shared" ref="R105:R136" si="5">NORMDIST(P105,0,1,0)</f>
        <v>0.37847251600006221</v>
      </c>
    </row>
    <row r="106" spans="16:18" x14ac:dyDescent="0.25">
      <c r="P106">
        <v>-0.3192531039530877</v>
      </c>
      <c r="Q106">
        <f t="shared" si="4"/>
        <v>0.37476729548566545</v>
      </c>
      <c r="R106">
        <f t="shared" si="5"/>
        <v>0.37912102208095316</v>
      </c>
    </row>
    <row r="107" spans="16:18" x14ac:dyDescent="0.25">
      <c r="P107">
        <v>-0.25190956876031123</v>
      </c>
      <c r="Q107">
        <f t="shared" si="4"/>
        <v>0.40055548162703775</v>
      </c>
      <c r="R107">
        <f t="shared" si="5"/>
        <v>0.3864828638717826</v>
      </c>
    </row>
    <row r="108" spans="16:18" x14ac:dyDescent="0.25">
      <c r="P108">
        <v>-0.24867404135875404</v>
      </c>
      <c r="Q108">
        <f t="shared" si="4"/>
        <v>0.40180646508531892</v>
      </c>
      <c r="R108">
        <f t="shared" si="5"/>
        <v>0.38679597450650183</v>
      </c>
    </row>
    <row r="109" spans="16:18" x14ac:dyDescent="0.25">
      <c r="P109">
        <v>-0.24339101400983054</v>
      </c>
      <c r="Q109">
        <f t="shared" si="4"/>
        <v>0.40385125216562912</v>
      </c>
      <c r="R109">
        <f t="shared" si="5"/>
        <v>0.38729905747034216</v>
      </c>
    </row>
    <row r="110" spans="16:18" x14ac:dyDescent="0.25">
      <c r="P110">
        <v>-0.22632548279943876</v>
      </c>
      <c r="Q110">
        <f t="shared" si="4"/>
        <v>0.41047414006630256</v>
      </c>
      <c r="R110">
        <f t="shared" si="5"/>
        <v>0.38885445957291681</v>
      </c>
    </row>
    <row r="111" spans="16:18" x14ac:dyDescent="0.25">
      <c r="P111">
        <v>-0.21942469174973667</v>
      </c>
      <c r="Q111">
        <f t="shared" si="4"/>
        <v>0.41315961871248119</v>
      </c>
      <c r="R111">
        <f t="shared" si="5"/>
        <v>0.38945298348536422</v>
      </c>
    </row>
    <row r="112" spans="16:18" x14ac:dyDescent="0.25">
      <c r="P112">
        <v>-0.21402115635282826</v>
      </c>
      <c r="Q112">
        <f t="shared" si="4"/>
        <v>0.41526527951207381</v>
      </c>
      <c r="R112">
        <f t="shared" si="5"/>
        <v>0.3899093273405424</v>
      </c>
    </row>
    <row r="113" spans="16:18" x14ac:dyDescent="0.25">
      <c r="P113">
        <v>-0.1929333848238457</v>
      </c>
      <c r="Q113">
        <f t="shared" si="4"/>
        <v>0.42350556944567785</v>
      </c>
      <c r="R113">
        <f t="shared" si="5"/>
        <v>0.39158597691071084</v>
      </c>
    </row>
    <row r="114" spans="16:18" x14ac:dyDescent="0.25">
      <c r="P114">
        <v>-0.17791307982406579</v>
      </c>
      <c r="Q114">
        <f t="shared" si="4"/>
        <v>0.42939561925643721</v>
      </c>
      <c r="R114">
        <f t="shared" si="5"/>
        <v>0.39267810845199869</v>
      </c>
    </row>
    <row r="115" spans="16:18" x14ac:dyDescent="0.25">
      <c r="P115">
        <v>-0.15479827197850682</v>
      </c>
      <c r="Q115">
        <f t="shared" si="4"/>
        <v>0.4384901767755886</v>
      </c>
      <c r="R115">
        <f t="shared" si="5"/>
        <v>0.39419097235378547</v>
      </c>
    </row>
    <row r="116" spans="16:18" x14ac:dyDescent="0.25">
      <c r="P116">
        <v>-0.14953684512875043</v>
      </c>
      <c r="Q116">
        <f t="shared" si="4"/>
        <v>0.44056501899364342</v>
      </c>
      <c r="R116">
        <f t="shared" si="5"/>
        <v>0.39450669530015353</v>
      </c>
    </row>
    <row r="117" spans="16:18" x14ac:dyDescent="0.25">
      <c r="P117">
        <v>-6.8021108745597303E-2</v>
      </c>
      <c r="Q117">
        <f t="shared" si="4"/>
        <v>0.47288441542516069</v>
      </c>
      <c r="R117">
        <f t="shared" si="5"/>
        <v>0.39802041986427833</v>
      </c>
    </row>
    <row r="118" spans="16:18" x14ac:dyDescent="0.25">
      <c r="P118">
        <v>-5.56042323296424E-2</v>
      </c>
      <c r="Q118">
        <f t="shared" si="4"/>
        <v>0.47782854640601113</v>
      </c>
      <c r="R118">
        <f t="shared" si="5"/>
        <v>0.39832602587716437</v>
      </c>
    </row>
    <row r="119" spans="16:18" x14ac:dyDescent="0.25">
      <c r="P119">
        <v>-4.1894736568792723E-2</v>
      </c>
      <c r="Q119">
        <f t="shared" si="4"/>
        <v>0.48329130616278604</v>
      </c>
      <c r="R119">
        <f t="shared" si="5"/>
        <v>0.39859232842796816</v>
      </c>
    </row>
    <row r="120" spans="16:18" x14ac:dyDescent="0.25">
      <c r="P120">
        <v>-2.5668214220786467E-2</v>
      </c>
      <c r="Q120">
        <f t="shared" si="4"/>
        <v>0.48976098843838889</v>
      </c>
      <c r="R120">
        <f t="shared" si="5"/>
        <v>0.39881087904514517</v>
      </c>
    </row>
    <row r="121" spans="16:18" x14ac:dyDescent="0.25">
      <c r="P121">
        <v>-2.2071162675274536E-2</v>
      </c>
      <c r="Q121">
        <f t="shared" si="4"/>
        <v>0.49119559486112702</v>
      </c>
      <c r="R121">
        <f t="shared" si="5"/>
        <v>0.3988451226165789</v>
      </c>
    </row>
    <row r="122" spans="16:18" x14ac:dyDescent="0.25">
      <c r="P122">
        <v>-2.0618244889192283E-2</v>
      </c>
      <c r="Q122">
        <f t="shared" si="4"/>
        <v>0.49177509312129164</v>
      </c>
      <c r="R122">
        <f t="shared" si="5"/>
        <v>0.39885749183310854</v>
      </c>
    </row>
    <row r="123" spans="16:18" x14ac:dyDescent="0.25">
      <c r="P123">
        <v>-7.5351636041887105E-3</v>
      </c>
      <c r="Q123">
        <f t="shared" si="4"/>
        <v>0.49699393309533108</v>
      </c>
      <c r="R123">
        <f t="shared" si="5"/>
        <v>0.39893095485205443</v>
      </c>
    </row>
    <row r="124" spans="16:18" x14ac:dyDescent="0.25">
      <c r="P124">
        <v>1.3392309483606368E-3</v>
      </c>
      <c r="Q124">
        <f t="shared" si="4"/>
        <v>0.50053427568881581</v>
      </c>
      <c r="R124">
        <f t="shared" si="5"/>
        <v>0.39894192264221745</v>
      </c>
    </row>
    <row r="125" spans="16:18" x14ac:dyDescent="0.25">
      <c r="P125">
        <v>8.1369080362492241E-2</v>
      </c>
      <c r="Q125">
        <f t="shared" si="4"/>
        <v>0.53242578107618987</v>
      </c>
      <c r="R125">
        <f t="shared" si="5"/>
        <v>0.39762378012361566</v>
      </c>
    </row>
    <row r="126" spans="16:18" x14ac:dyDescent="0.25">
      <c r="P126">
        <v>8.6973841462167911E-2</v>
      </c>
      <c r="Q126">
        <f t="shared" si="4"/>
        <v>0.53465384760659607</v>
      </c>
      <c r="R126">
        <f t="shared" si="5"/>
        <v>0.39743624099967823</v>
      </c>
    </row>
    <row r="127" spans="16:18" x14ac:dyDescent="0.25">
      <c r="P127">
        <v>0.13423687050817534</v>
      </c>
      <c r="Q127">
        <f t="shared" si="4"/>
        <v>0.55339236435307826</v>
      </c>
      <c r="R127">
        <f t="shared" si="5"/>
        <v>0.39536404646517187</v>
      </c>
    </row>
    <row r="128" spans="16:18" x14ac:dyDescent="0.25">
      <c r="P128">
        <v>0.13469957593770232</v>
      </c>
      <c r="Q128">
        <f t="shared" si="4"/>
        <v>0.5535752957563016</v>
      </c>
      <c r="R128">
        <f t="shared" si="5"/>
        <v>0.3953394480048476</v>
      </c>
    </row>
    <row r="129" spans="16:18" x14ac:dyDescent="0.25">
      <c r="P129">
        <v>0.15719933799118735</v>
      </c>
      <c r="Q129">
        <f t="shared" si="4"/>
        <v>0.56245612498926856</v>
      </c>
      <c r="R129">
        <f t="shared" si="5"/>
        <v>0.3940433504802342</v>
      </c>
    </row>
    <row r="130" spans="16:18" x14ac:dyDescent="0.25">
      <c r="P130">
        <v>0.23441771190846339</v>
      </c>
      <c r="Q130">
        <f t="shared" si="4"/>
        <v>0.59266964521849341</v>
      </c>
      <c r="R130">
        <f t="shared" si="5"/>
        <v>0.38813022468729341</v>
      </c>
    </row>
    <row r="131" spans="16:18" x14ac:dyDescent="0.25">
      <c r="P131">
        <v>0.23897996470623184</v>
      </c>
      <c r="Q131">
        <f t="shared" si="4"/>
        <v>0.59443944073803634</v>
      </c>
      <c r="R131">
        <f t="shared" si="5"/>
        <v>0.38771131687037763</v>
      </c>
    </row>
    <row r="132" spans="16:18" x14ac:dyDescent="0.25">
      <c r="P132">
        <v>0.24725295588723384</v>
      </c>
      <c r="Q132">
        <f t="shared" si="4"/>
        <v>0.59764376782532369</v>
      </c>
      <c r="R132">
        <f t="shared" si="5"/>
        <v>0.38693229665446499</v>
      </c>
    </row>
    <row r="133" spans="16:18" x14ac:dyDescent="0.25">
      <c r="P133">
        <v>0.27114538170280866</v>
      </c>
      <c r="Q133">
        <f t="shared" si="4"/>
        <v>0.60686039055653695</v>
      </c>
      <c r="R133">
        <f t="shared" si="5"/>
        <v>0.38454346934471806</v>
      </c>
    </row>
    <row r="134" spans="16:18" x14ac:dyDescent="0.25">
      <c r="P134">
        <v>0.27376586331229191</v>
      </c>
      <c r="Q134">
        <f t="shared" si="4"/>
        <v>0.60786772058069105</v>
      </c>
      <c r="R134">
        <f t="shared" si="5"/>
        <v>0.38426901677297037</v>
      </c>
    </row>
    <row r="135" spans="16:18" x14ac:dyDescent="0.25">
      <c r="P135">
        <v>0.29647253541043028</v>
      </c>
      <c r="Q135">
        <f t="shared" si="4"/>
        <v>0.61656538087440604</v>
      </c>
      <c r="R135">
        <f t="shared" si="5"/>
        <v>0.38178925338209335</v>
      </c>
    </row>
    <row r="136" spans="16:18" x14ac:dyDescent="0.25">
      <c r="P136">
        <v>0.32949401429505087</v>
      </c>
      <c r="Q136">
        <f t="shared" si="4"/>
        <v>0.62910884124663546</v>
      </c>
      <c r="R136">
        <f t="shared" si="5"/>
        <v>0.37786371680195541</v>
      </c>
    </row>
    <row r="137" spans="16:18" x14ac:dyDescent="0.25">
      <c r="P137">
        <v>0.38642838262603618</v>
      </c>
      <c r="Q137">
        <f t="shared" ref="Q137:Q168" si="6">NORMDIST(P137,0,1,1)</f>
        <v>0.65041028339853824</v>
      </c>
      <c r="R137">
        <f t="shared" ref="R137:R172" si="7">NORMDIST(P137,0,1,0)</f>
        <v>0.3702406865450602</v>
      </c>
    </row>
    <row r="138" spans="16:18" x14ac:dyDescent="0.25">
      <c r="P138">
        <v>0.41552880247763824</v>
      </c>
      <c r="Q138">
        <f t="shared" si="6"/>
        <v>0.66112258262434476</v>
      </c>
      <c r="R138">
        <f t="shared" si="7"/>
        <v>0.36594558699383228</v>
      </c>
    </row>
    <row r="139" spans="16:18" x14ac:dyDescent="0.25">
      <c r="P139">
        <v>0.44456214709498454</v>
      </c>
      <c r="Q139">
        <f t="shared" si="6"/>
        <v>0.67168189614808493</v>
      </c>
      <c r="R139">
        <f t="shared" si="7"/>
        <v>0.36140492096594345</v>
      </c>
    </row>
    <row r="140" spans="16:18" x14ac:dyDescent="0.25">
      <c r="P140">
        <v>0.53788653531228192</v>
      </c>
      <c r="Q140">
        <f t="shared" si="6"/>
        <v>0.70467230764263356</v>
      </c>
      <c r="R140">
        <f t="shared" si="7"/>
        <v>0.34521098586554133</v>
      </c>
    </row>
    <row r="141" spans="16:18" x14ac:dyDescent="0.25">
      <c r="P141">
        <v>0.54364136303775012</v>
      </c>
      <c r="Q141">
        <f t="shared" si="6"/>
        <v>0.70665585487436278</v>
      </c>
      <c r="R141">
        <f t="shared" si="7"/>
        <v>0.34413835799141868</v>
      </c>
    </row>
    <row r="142" spans="16:18" x14ac:dyDescent="0.25">
      <c r="P142">
        <v>0.73257069743704051</v>
      </c>
      <c r="Q142">
        <f t="shared" si="6"/>
        <v>0.76808984569254979</v>
      </c>
      <c r="R142">
        <f t="shared" si="7"/>
        <v>0.30505339669206272</v>
      </c>
    </row>
    <row r="143" spans="16:18" x14ac:dyDescent="0.25">
      <c r="P143">
        <v>0.73728074312384706</v>
      </c>
      <c r="Q143">
        <f t="shared" si="6"/>
        <v>0.76952417985390364</v>
      </c>
      <c r="R143">
        <f t="shared" si="7"/>
        <v>0.30399926957418494</v>
      </c>
    </row>
    <row r="144" spans="16:18" x14ac:dyDescent="0.25">
      <c r="P144">
        <v>0.75415073297335766</v>
      </c>
      <c r="Q144">
        <f t="shared" si="6"/>
        <v>0.77462064156450383</v>
      </c>
      <c r="R144">
        <f t="shared" si="7"/>
        <v>0.30019884800151447</v>
      </c>
    </row>
    <row r="145" spans="16:18" x14ac:dyDescent="0.25">
      <c r="P145">
        <v>0.76907781476620585</v>
      </c>
      <c r="Q145">
        <f t="shared" si="6"/>
        <v>0.77907644126044007</v>
      </c>
      <c r="R145">
        <f t="shared" si="7"/>
        <v>0.29680531036385877</v>
      </c>
    </row>
    <row r="146" spans="16:18" x14ac:dyDescent="0.25">
      <c r="P146">
        <v>0.77423010225174949</v>
      </c>
      <c r="Q146">
        <f t="shared" si="6"/>
        <v>0.78060263501161598</v>
      </c>
      <c r="R146">
        <f t="shared" si="7"/>
        <v>0.29562761951956995</v>
      </c>
    </row>
    <row r="147" spans="16:18" x14ac:dyDescent="0.25">
      <c r="P147">
        <v>0.78054199548205361</v>
      </c>
      <c r="Q147">
        <f t="shared" si="6"/>
        <v>0.7824640406903367</v>
      </c>
      <c r="R147">
        <f t="shared" si="7"/>
        <v>0.29418059351778431</v>
      </c>
    </row>
    <row r="148" spans="16:18" x14ac:dyDescent="0.25">
      <c r="P148">
        <v>0.841337168822065</v>
      </c>
      <c r="Q148">
        <f t="shared" si="6"/>
        <v>0.79992046318065091</v>
      </c>
      <c r="R148">
        <f t="shared" si="7"/>
        <v>0.28002884898656993</v>
      </c>
    </row>
    <row r="149" spans="16:18" x14ac:dyDescent="0.25">
      <c r="P149">
        <v>0.87270336734945886</v>
      </c>
      <c r="Q149">
        <f t="shared" si="6"/>
        <v>0.80858760908984384</v>
      </c>
      <c r="R149">
        <f t="shared" si="7"/>
        <v>0.2726015382380233</v>
      </c>
    </row>
    <row r="150" spans="16:18" x14ac:dyDescent="0.25">
      <c r="P150">
        <v>0.8899633030523546</v>
      </c>
      <c r="Q150">
        <f t="shared" si="6"/>
        <v>0.81325720450078065</v>
      </c>
      <c r="R150">
        <f t="shared" si="7"/>
        <v>0.26848617030744537</v>
      </c>
    </row>
    <row r="151" spans="16:18" x14ac:dyDescent="0.25">
      <c r="P151">
        <v>0.95252516985055991</v>
      </c>
      <c r="Q151">
        <f t="shared" si="6"/>
        <v>0.82958464639403939</v>
      </c>
      <c r="R151">
        <f t="shared" si="7"/>
        <v>0.25344951369573421</v>
      </c>
    </row>
    <row r="152" spans="16:18" x14ac:dyDescent="0.25">
      <c r="P152">
        <v>0.97405973065178841</v>
      </c>
      <c r="Q152">
        <f t="shared" si="6"/>
        <v>0.83498655872032868</v>
      </c>
      <c r="R152">
        <f t="shared" si="7"/>
        <v>0.24824609342313086</v>
      </c>
    </row>
    <row r="153" spans="16:18" x14ac:dyDescent="0.25">
      <c r="P153">
        <v>1.0560097507550381</v>
      </c>
      <c r="Q153">
        <f t="shared" si="6"/>
        <v>0.85451811996437843</v>
      </c>
      <c r="R153">
        <f t="shared" si="7"/>
        <v>0.2284319716483334</v>
      </c>
    </row>
    <row r="154" spans="16:18" x14ac:dyDescent="0.25">
      <c r="P154">
        <v>1.0862868293770589</v>
      </c>
      <c r="Q154">
        <f t="shared" si="6"/>
        <v>0.86132394391949374</v>
      </c>
      <c r="R154">
        <f t="shared" si="7"/>
        <v>0.22114248182926499</v>
      </c>
    </row>
    <row r="155" spans="16:18" x14ac:dyDescent="0.25">
      <c r="P155">
        <v>1.1640781849564519</v>
      </c>
      <c r="Q155">
        <f t="shared" si="6"/>
        <v>0.87780383580625898</v>
      </c>
      <c r="R155">
        <f t="shared" si="7"/>
        <v>0.2026089436942321</v>
      </c>
    </row>
    <row r="156" spans="16:18" x14ac:dyDescent="0.25">
      <c r="P156">
        <v>1.165435605798848</v>
      </c>
      <c r="Q156">
        <f t="shared" si="6"/>
        <v>0.87807864414930326</v>
      </c>
      <c r="R156">
        <f t="shared" si="7"/>
        <v>0.20228885883091285</v>
      </c>
    </row>
    <row r="157" spans="16:18" x14ac:dyDescent="0.25">
      <c r="P157">
        <v>1.2244800018379465</v>
      </c>
      <c r="Q157">
        <f t="shared" si="6"/>
        <v>0.88961439707375778</v>
      </c>
      <c r="R157">
        <f t="shared" si="7"/>
        <v>0.18850812479632098</v>
      </c>
    </row>
    <row r="158" spans="16:18" x14ac:dyDescent="0.25">
      <c r="P158">
        <v>1.2921782399644144</v>
      </c>
      <c r="Q158">
        <f t="shared" si="6"/>
        <v>0.901852287217771</v>
      </c>
      <c r="R158">
        <f t="shared" si="7"/>
        <v>0.1731147109532801</v>
      </c>
    </row>
    <row r="159" spans="16:18" x14ac:dyDescent="0.25">
      <c r="P159">
        <v>1.454022822144907</v>
      </c>
      <c r="Q159">
        <f t="shared" si="6"/>
        <v>0.92703001052720002</v>
      </c>
      <c r="R159">
        <f t="shared" si="7"/>
        <v>0.13861850091992928</v>
      </c>
    </row>
    <row r="160" spans="16:18" x14ac:dyDescent="0.25">
      <c r="P160">
        <v>1.5111845641513355</v>
      </c>
      <c r="Q160">
        <f t="shared" si="6"/>
        <v>0.93462928298323766</v>
      </c>
      <c r="R160">
        <f t="shared" si="7"/>
        <v>0.12735485860818577</v>
      </c>
    </row>
    <row r="161" spans="16:18" x14ac:dyDescent="0.25">
      <c r="P161">
        <v>1.5935984265524894</v>
      </c>
      <c r="Q161">
        <f t="shared" si="6"/>
        <v>0.9444869964289484</v>
      </c>
      <c r="R161">
        <f t="shared" si="7"/>
        <v>0.11206048534244073</v>
      </c>
    </row>
    <row r="162" spans="16:18" x14ac:dyDescent="0.25">
      <c r="P162">
        <v>1.629759935894981</v>
      </c>
      <c r="Q162">
        <f t="shared" si="6"/>
        <v>0.94842387781236648</v>
      </c>
      <c r="R162">
        <f t="shared" si="7"/>
        <v>0.10571618692990502</v>
      </c>
    </row>
    <row r="163" spans="16:18" x14ac:dyDescent="0.25">
      <c r="P163">
        <v>1.6455487639177591</v>
      </c>
      <c r="Q163">
        <f t="shared" si="6"/>
        <v>0.95007165241895164</v>
      </c>
      <c r="R163">
        <f t="shared" si="7"/>
        <v>0.10301775773480315</v>
      </c>
    </row>
    <row r="164" spans="16:18" x14ac:dyDescent="0.25">
      <c r="P164">
        <v>1.710895958240144</v>
      </c>
      <c r="Q164">
        <f t="shared" si="6"/>
        <v>0.95644983956099305</v>
      </c>
      <c r="R164">
        <f t="shared" si="7"/>
        <v>9.23175492187015E-2</v>
      </c>
    </row>
    <row r="165" spans="16:18" x14ac:dyDescent="0.25">
      <c r="P165">
        <v>1.8898481357609853</v>
      </c>
      <c r="Q165">
        <f t="shared" si="6"/>
        <v>0.97061086317478984</v>
      </c>
      <c r="R165">
        <f t="shared" si="7"/>
        <v>6.6890286191317511E-2</v>
      </c>
    </row>
    <row r="166" spans="16:18" x14ac:dyDescent="0.25">
      <c r="P166">
        <v>1.9486924429656938</v>
      </c>
      <c r="Q166">
        <f t="shared" si="6"/>
        <v>0.97433391759683874</v>
      </c>
      <c r="R166">
        <f t="shared" si="7"/>
        <v>5.9746799656431884E-2</v>
      </c>
    </row>
    <row r="167" spans="16:18" x14ac:dyDescent="0.25">
      <c r="P167">
        <v>2.2316817194223404</v>
      </c>
      <c r="Q167">
        <f t="shared" si="6"/>
        <v>0.98718199685252017</v>
      </c>
      <c r="R167">
        <f t="shared" si="7"/>
        <v>3.3069622024687384E-2</v>
      </c>
    </row>
    <row r="168" spans="16:18" x14ac:dyDescent="0.25">
      <c r="P168">
        <v>2.4625842343084514</v>
      </c>
      <c r="Q168">
        <f t="shared" si="6"/>
        <v>0.99310301164911996</v>
      </c>
      <c r="R168">
        <f t="shared" si="7"/>
        <v>1.923355077507469E-2</v>
      </c>
    </row>
    <row r="169" spans="16:18" x14ac:dyDescent="0.25">
      <c r="P169">
        <v>2.6297493604943156</v>
      </c>
      <c r="Q169">
        <f t="shared" ref="Q169:Q172" si="8">NORMDIST(P169,0,1,1)</f>
        <v>0.99572760799459381</v>
      </c>
      <c r="R169">
        <f t="shared" si="7"/>
        <v>1.2566391340066723E-2</v>
      </c>
    </row>
    <row r="170" spans="16:18" x14ac:dyDescent="0.25">
      <c r="P170">
        <v>2.8146314434707165</v>
      </c>
      <c r="Q170">
        <f t="shared" si="8"/>
        <v>0.99755833986616083</v>
      </c>
      <c r="R170">
        <f t="shared" si="7"/>
        <v>7.5969105987972324E-3</v>
      </c>
    </row>
    <row r="171" spans="16:18" x14ac:dyDescent="0.25">
      <c r="P171">
        <v>3.1696981750428677</v>
      </c>
      <c r="Q171">
        <f t="shared" si="8"/>
        <v>0.99923701320816871</v>
      </c>
      <c r="R171">
        <f t="shared" si="7"/>
        <v>2.625636874155745E-3</v>
      </c>
    </row>
    <row r="172" spans="16:18" x14ac:dyDescent="0.25">
      <c r="P172">
        <v>3.1938543543219566</v>
      </c>
      <c r="Q172">
        <f t="shared" si="8"/>
        <v>0.99929806537397958</v>
      </c>
      <c r="R172">
        <f t="shared" si="7"/>
        <v>2.4313919869144722E-3</v>
      </c>
    </row>
    <row r="182" spans="3:3" x14ac:dyDescent="0.25">
      <c r="C182">
        <v>1994</v>
      </c>
    </row>
    <row r="186" spans="3:3" x14ac:dyDescent="0.25">
      <c r="C186">
        <v>1995</v>
      </c>
    </row>
    <row r="190" spans="3:3" x14ac:dyDescent="0.25">
      <c r="C190">
        <v>1996</v>
      </c>
    </row>
    <row r="194" spans="3:3" x14ac:dyDescent="0.25">
      <c r="C194">
        <v>1997</v>
      </c>
    </row>
  </sheetData>
  <sortState ref="P73:R172">
    <sortCondition ref="P73"/>
  </sortState>
  <mergeCells count="6">
    <mergeCell ref="M40:O40"/>
    <mergeCell ref="Q8:S8"/>
    <mergeCell ref="O16:R16"/>
    <mergeCell ref="M37:O37"/>
    <mergeCell ref="M38:O38"/>
    <mergeCell ref="M39:O3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2020-09-16T07:09:56Z</dcterms:created>
  <dcterms:modified xsi:type="dcterms:W3CDTF">2020-09-28T12:06:54Z</dcterms:modified>
</cp:coreProperties>
</file>