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KFA\unisersity\economic_cybernetics\lab4\"/>
    </mc:Choice>
  </mc:AlternateContent>
  <bookViews>
    <workbookView xWindow="0" yWindow="0" windowWidth="28800" windowHeight="12435"/>
  </bookViews>
  <sheets>
    <sheet name="Лист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8" i="1" l="1"/>
  <c r="Y19" i="1"/>
  <c r="Y20" i="1"/>
  <c r="R18" i="1" a="1"/>
  <c r="R18" i="1" s="1"/>
  <c r="S18" i="1" a="1"/>
  <c r="S18" i="1" s="1"/>
  <c r="T18" i="1" a="1"/>
  <c r="T18" i="1" s="1"/>
  <c r="O18" i="1" a="1"/>
  <c r="O18" i="1" s="1"/>
  <c r="P18" i="1" a="1"/>
  <c r="P18" i="1" s="1"/>
  <c r="Q18" i="1" a="1"/>
  <c r="Q18" i="1" s="1"/>
  <c r="L15" i="1" a="1"/>
  <c r="L15" i="1" s="1"/>
  <c r="L17" i="1"/>
  <c r="M15" i="1" a="1"/>
  <c r="M15" i="1" s="1"/>
  <c r="N15" i="1" a="1"/>
  <c r="N15" i="1" s="1"/>
  <c r="L18" i="1" a="1"/>
  <c r="L18" i="1" s="1"/>
  <c r="M18" i="1" a="1"/>
  <c r="M18" i="1" s="1"/>
  <c r="N18" i="1" a="1"/>
  <c r="N18" i="1" s="1"/>
  <c r="N12" i="1" a="1"/>
  <c r="N12" i="1" s="1"/>
  <c r="M12" i="1" a="1"/>
  <c r="M12" i="1" s="1"/>
  <c r="L12" i="1" a="1"/>
  <c r="L12" i="1" s="1"/>
  <c r="R15" i="1" a="1"/>
  <c r="R15" i="1" s="1"/>
  <c r="S15" i="1" a="1"/>
  <c r="S15" i="1" s="1"/>
  <c r="T15" i="1" a="1"/>
  <c r="T15" i="1" s="1"/>
  <c r="T12" i="1" a="1"/>
  <c r="T12" i="1" s="1"/>
  <c r="S12" i="1" a="1"/>
  <c r="S12" i="1" s="1"/>
  <c r="R12" i="1" a="1"/>
  <c r="R12" i="1" s="1"/>
  <c r="O15" i="1" a="1"/>
  <c r="O15" i="1" s="1"/>
  <c r="P15" i="1" a="1"/>
  <c r="P15" i="1" s="1"/>
  <c r="Q15" i="1" a="1"/>
  <c r="Q15" i="1" s="1"/>
  <c r="O12" i="1" a="1"/>
  <c r="O12" i="1" s="1"/>
  <c r="Q12" i="1" a="1"/>
  <c r="Q12" i="1" s="1"/>
  <c r="P12" i="1" a="1"/>
  <c r="P12" i="1" s="1"/>
  <c r="K51" i="1" a="1"/>
  <c r="L51" i="1" s="1"/>
  <c r="W18" i="1" a="1"/>
  <c r="W20" i="1" s="1"/>
  <c r="W15" i="1" a="1"/>
  <c r="W17" i="1" s="1"/>
  <c r="W12" i="1" a="1"/>
  <c r="W12" i="1" s="1"/>
  <c r="V18" i="1" a="1"/>
  <c r="V20" i="1" s="1"/>
  <c r="V15" i="1" a="1"/>
  <c r="V17" i="1" s="1"/>
  <c r="V12" i="1" a="1"/>
  <c r="V13" i="1" s="1"/>
  <c r="U18" i="1" a="1"/>
  <c r="U20" i="1" s="1"/>
  <c r="U15" i="1" a="1"/>
  <c r="U15" i="1" s="1"/>
  <c r="U12" i="1" a="1"/>
  <c r="U12" i="1" s="1"/>
  <c r="T20" i="1" l="1"/>
  <c r="R20" i="1"/>
  <c r="T19" i="1"/>
  <c r="S19" i="1"/>
  <c r="R19" i="1"/>
  <c r="S20" i="1"/>
  <c r="Q20" i="1"/>
  <c r="O20" i="1"/>
  <c r="Q19" i="1"/>
  <c r="P19" i="1"/>
  <c r="O19" i="1"/>
  <c r="P20" i="1"/>
  <c r="Y15" i="1"/>
  <c r="N20" i="1"/>
  <c r="M20" i="1"/>
  <c r="L20" i="1"/>
  <c r="N17" i="1"/>
  <c r="M17" i="1"/>
  <c r="Y17" i="1" s="1"/>
  <c r="N19" i="1"/>
  <c r="M19" i="1"/>
  <c r="L19" i="1"/>
  <c r="N16" i="1"/>
  <c r="M16" i="1"/>
  <c r="L16" i="1"/>
  <c r="N14" i="1"/>
  <c r="N13" i="1"/>
  <c r="M14" i="1"/>
  <c r="M13" i="1"/>
  <c r="L14" i="1"/>
  <c r="L13" i="1"/>
  <c r="Y12" i="1"/>
  <c r="T17" i="1"/>
  <c r="R17" i="1"/>
  <c r="T16" i="1"/>
  <c r="S16" i="1"/>
  <c r="R16" i="1"/>
  <c r="S17" i="1"/>
  <c r="T14" i="1"/>
  <c r="T13" i="1"/>
  <c r="S14" i="1"/>
  <c r="S13" i="1"/>
  <c r="R14" i="1"/>
  <c r="R13" i="1"/>
  <c r="O16" i="1"/>
  <c r="Q17" i="1"/>
  <c r="P17" i="1"/>
  <c r="O17" i="1"/>
  <c r="Q16" i="1"/>
  <c r="P16" i="1"/>
  <c r="O14" i="1"/>
  <c r="O13" i="1"/>
  <c r="Q14" i="1"/>
  <c r="Q13" i="1"/>
  <c r="P13" i="1"/>
  <c r="Y13" i="1" s="1"/>
  <c r="P14" i="1"/>
  <c r="Q59" i="1"/>
  <c r="M59" i="1"/>
  <c r="R58" i="1"/>
  <c r="N58" i="1"/>
  <c r="S57" i="1"/>
  <c r="O57" i="1"/>
  <c r="K57" i="1"/>
  <c r="P56" i="1"/>
  <c r="L56" i="1"/>
  <c r="Q55" i="1"/>
  <c r="M55" i="1"/>
  <c r="R54" i="1"/>
  <c r="N54" i="1"/>
  <c r="S53" i="1"/>
  <c r="O53" i="1"/>
  <c r="K53" i="1"/>
  <c r="P52" i="1"/>
  <c r="L52" i="1"/>
  <c r="Q51" i="1"/>
  <c r="M51" i="1"/>
  <c r="S59" i="1"/>
  <c r="O59" i="1"/>
  <c r="K59" i="1"/>
  <c r="P58" i="1"/>
  <c r="L58" i="1"/>
  <c r="Q57" i="1"/>
  <c r="M57" i="1"/>
  <c r="R56" i="1"/>
  <c r="N56" i="1"/>
  <c r="S55" i="1"/>
  <c r="O55" i="1"/>
  <c r="K55" i="1"/>
  <c r="P54" i="1"/>
  <c r="L54" i="1"/>
  <c r="Q53" i="1"/>
  <c r="M53" i="1"/>
  <c r="R52" i="1"/>
  <c r="N52" i="1"/>
  <c r="S51" i="1"/>
  <c r="O51" i="1"/>
  <c r="K51" i="1"/>
  <c r="R59" i="1"/>
  <c r="N59" i="1"/>
  <c r="S58" i="1"/>
  <c r="O58" i="1"/>
  <c r="K58" i="1"/>
  <c r="P57" i="1"/>
  <c r="L57" i="1"/>
  <c r="Q56" i="1"/>
  <c r="M56" i="1"/>
  <c r="R55" i="1"/>
  <c r="N55" i="1"/>
  <c r="S54" i="1"/>
  <c r="O54" i="1"/>
  <c r="K54" i="1"/>
  <c r="P53" i="1"/>
  <c r="L53" i="1"/>
  <c r="Q52" i="1"/>
  <c r="M52" i="1"/>
  <c r="R51" i="1"/>
  <c r="N51" i="1"/>
  <c r="P59" i="1"/>
  <c r="L59" i="1"/>
  <c r="Q58" i="1"/>
  <c r="M58" i="1"/>
  <c r="R57" i="1"/>
  <c r="N57" i="1"/>
  <c r="S56" i="1"/>
  <c r="O56" i="1"/>
  <c r="K56" i="1"/>
  <c r="P55" i="1"/>
  <c r="L55" i="1"/>
  <c r="Q54" i="1"/>
  <c r="M54" i="1"/>
  <c r="R53" i="1"/>
  <c r="N53" i="1"/>
  <c r="S52" i="1"/>
  <c r="O52" i="1"/>
  <c r="K52" i="1"/>
  <c r="P51" i="1"/>
  <c r="W18" i="1"/>
  <c r="W19" i="1"/>
  <c r="W15" i="1"/>
  <c r="W16" i="1"/>
  <c r="W13" i="1"/>
  <c r="W14" i="1"/>
  <c r="V18" i="1"/>
  <c r="V19" i="1"/>
  <c r="V15" i="1"/>
  <c r="V16" i="1"/>
  <c r="V12" i="1"/>
  <c r="V14" i="1"/>
  <c r="U18" i="1"/>
  <c r="U19" i="1"/>
  <c r="U17" i="1"/>
  <c r="U16" i="1"/>
  <c r="U14" i="1"/>
  <c r="U13" i="1"/>
  <c r="Y16" i="1" l="1"/>
  <c r="Y14" i="1"/>
  <c r="K61" i="1" a="1"/>
  <c r="K61" i="1" l="1"/>
  <c r="K71" i="1" s="1" a="1"/>
  <c r="R69" i="1"/>
  <c r="Q66" i="1"/>
  <c r="P63" i="1"/>
  <c r="Q69" i="1"/>
  <c r="L66" i="1"/>
  <c r="K63" i="1"/>
  <c r="L69" i="1"/>
  <c r="N67" i="1"/>
  <c r="P65" i="1"/>
  <c r="R63" i="1"/>
  <c r="K62" i="1"/>
  <c r="O68" i="1"/>
  <c r="O64" i="1"/>
  <c r="N68" i="1"/>
  <c r="N64" i="1"/>
  <c r="S69" i="1"/>
  <c r="L68" i="1"/>
  <c r="N66" i="1"/>
  <c r="P64" i="1"/>
  <c r="R62" i="1"/>
  <c r="S68" i="1"/>
  <c r="R65" i="1"/>
  <c r="Q62" i="1"/>
  <c r="R68" i="1"/>
  <c r="M65" i="1"/>
  <c r="L62" i="1"/>
  <c r="Q68" i="1"/>
  <c r="S66" i="1"/>
  <c r="L65" i="1"/>
  <c r="N63" i="1"/>
  <c r="P61" i="1"/>
  <c r="P67" i="1"/>
  <c r="L63" i="1"/>
  <c r="O67" i="1"/>
  <c r="O63" i="1"/>
  <c r="O69" i="1"/>
  <c r="Q67" i="1"/>
  <c r="S65" i="1"/>
  <c r="L64" i="1"/>
  <c r="N62" i="1"/>
  <c r="K64" i="1"/>
  <c r="K67" i="1"/>
  <c r="P69" i="1"/>
  <c r="K66" i="1"/>
  <c r="N69" i="1"/>
  <c r="M69" i="1"/>
  <c r="Q61" i="1"/>
  <c r="R66" i="1"/>
  <c r="M63" i="1"/>
  <c r="K68" i="1"/>
  <c r="S64" i="1"/>
  <c r="M62" i="1"/>
  <c r="S67" i="1"/>
  <c r="R64" i="1"/>
  <c r="M61" i="1"/>
  <c r="M68" i="1"/>
  <c r="O66" i="1"/>
  <c r="Q64" i="1"/>
  <c r="S62" i="1"/>
  <c r="L61" i="1"/>
  <c r="M66" i="1"/>
  <c r="R61" i="1"/>
  <c r="P66" i="1"/>
  <c r="P62" i="1"/>
  <c r="K69" i="1"/>
  <c r="M67" i="1"/>
  <c r="O65" i="1"/>
  <c r="Q63" i="1"/>
  <c r="S61" i="1"/>
  <c r="L67" i="1"/>
  <c r="N61" i="1"/>
  <c r="S63" i="1"/>
  <c r="R67" i="1"/>
  <c r="M64" i="1"/>
  <c r="O62" i="1"/>
  <c r="N65" i="1"/>
  <c r="Q65" i="1"/>
  <c r="P68" i="1"/>
  <c r="K65" i="1"/>
  <c r="O61" i="1"/>
  <c r="K71" i="1" l="1"/>
  <c r="R79" i="1"/>
  <c r="R75" i="1"/>
  <c r="Q72" i="1"/>
  <c r="O77" i="1"/>
  <c r="N74" i="1"/>
  <c r="M71" i="1"/>
  <c r="M78" i="1"/>
  <c r="O76" i="1"/>
  <c r="Q74" i="1"/>
  <c r="S72" i="1"/>
  <c r="L71" i="1"/>
  <c r="Q76" i="1"/>
  <c r="P73" i="1"/>
  <c r="R78" i="1"/>
  <c r="M75" i="1"/>
  <c r="S79" i="1"/>
  <c r="L78" i="1"/>
  <c r="N76" i="1"/>
  <c r="P74" i="1"/>
  <c r="R72" i="1"/>
  <c r="S78" i="1"/>
  <c r="S74" i="1"/>
  <c r="R71" i="1"/>
  <c r="P76" i="1"/>
  <c r="O73" i="1"/>
  <c r="P79" i="1"/>
  <c r="R77" i="1"/>
  <c r="K76" i="1"/>
  <c r="M74" i="1"/>
  <c r="O72" i="1"/>
  <c r="N79" i="1"/>
  <c r="M76" i="1"/>
  <c r="M72" i="1"/>
  <c r="S77" i="1"/>
  <c r="S73" i="1"/>
  <c r="O79" i="1"/>
  <c r="Q77" i="1"/>
  <c r="S75" i="1"/>
  <c r="L74" i="1"/>
  <c r="N72" i="1"/>
  <c r="L73" i="1"/>
  <c r="R74" i="1"/>
  <c r="Q78" i="1"/>
  <c r="L75" i="1"/>
  <c r="P71" i="1"/>
  <c r="O74" i="1"/>
  <c r="L76" i="1"/>
  <c r="P78" i="1"/>
  <c r="K75" i="1"/>
  <c r="O71" i="1"/>
  <c r="K78" i="1"/>
  <c r="K74" i="1"/>
  <c r="M79" i="1"/>
  <c r="Q75" i="1"/>
  <c r="P72" i="1"/>
  <c r="L79" i="1"/>
  <c r="N77" i="1"/>
  <c r="P75" i="1"/>
  <c r="R73" i="1"/>
  <c r="K72" i="1"/>
  <c r="O78" i="1"/>
  <c r="N75" i="1"/>
  <c r="N71" i="1"/>
  <c r="K77" i="1"/>
  <c r="K73" i="1"/>
  <c r="K79" i="1"/>
  <c r="M77" i="1"/>
  <c r="O75" i="1"/>
  <c r="Q73" i="1"/>
  <c r="S71" i="1"/>
  <c r="L77" i="1"/>
  <c r="N78" i="1"/>
  <c r="L72" i="1"/>
  <c r="S76" i="1"/>
  <c r="N73" i="1"/>
  <c r="P77" i="1"/>
  <c r="Q79" i="1"/>
  <c r="Q71" i="1"/>
  <c r="R76" i="1"/>
  <c r="M73" i="1"/>
  <c r="X12" i="1" l="1" a="1"/>
  <c r="V71" i="1" a="1"/>
  <c r="V71" i="1" l="1"/>
  <c r="V74" i="1"/>
  <c r="V78" i="1"/>
  <c r="V77" i="1"/>
  <c r="V73" i="1"/>
  <c r="V75" i="1"/>
  <c r="V76" i="1"/>
  <c r="V79" i="1"/>
  <c r="V72" i="1"/>
  <c r="X12" i="1"/>
  <c r="X19" i="1"/>
  <c r="X15" i="1"/>
  <c r="X18" i="1"/>
  <c r="X14" i="1"/>
  <c r="X16" i="1"/>
  <c r="X17" i="1"/>
  <c r="X20" i="1"/>
  <c r="X13" i="1"/>
</calcChain>
</file>

<file path=xl/sharedStrings.xml><?xml version="1.0" encoding="utf-8"?>
<sst xmlns="http://schemas.openxmlformats.org/spreadsheetml/2006/main" count="29" uniqueCount="15">
  <si>
    <t xml:space="preserve"> </t>
  </si>
  <si>
    <t>регион 1</t>
  </si>
  <si>
    <t>регион 2</t>
  </si>
  <si>
    <t>регион 3</t>
  </si>
  <si>
    <t>отрасли</t>
  </si>
  <si>
    <t>конечное использование</t>
  </si>
  <si>
    <t>регионы</t>
  </si>
  <si>
    <t>валовая продукция</t>
  </si>
  <si>
    <t xml:space="preserve">G = </t>
  </si>
  <si>
    <t>A=</t>
  </si>
  <si>
    <t>Y=</t>
  </si>
  <si>
    <t>inv(G)=</t>
  </si>
  <si>
    <t>inv(G)-A</t>
  </si>
  <si>
    <t>проверка</t>
  </si>
  <si>
    <t>ответ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</si>
</sst>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/>
    <xf numFmtId="0" fontId="0" fillId="0" borderId="4" xfId="0" applyBorder="1"/>
    <xf numFmtId="0" fontId="0" fillId="0" borderId="6" xfId="0" applyBorder="1"/>
    <xf numFmtId="0" fontId="0" fillId="0" borderId="9" xfId="0" applyBorder="1"/>
    <xf numFmtId="0" fontId="0" fillId="0" borderId="1" xfId="0" applyBorder="1"/>
    <xf numFmtId="0" fontId="0" fillId="0" borderId="14" xfId="0" applyBorder="1"/>
    <xf numFmtId="0" fontId="0" fillId="0" borderId="19" xfId="0" applyBorder="1"/>
    <xf numFmtId="0" fontId="0" fillId="0" borderId="13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38" xfId="0" applyFill="1" applyBorder="1"/>
    <xf numFmtId="0" fontId="0" fillId="0" borderId="39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31" xfId="0" applyFill="1" applyBorder="1"/>
    <xf numFmtId="0" fontId="0" fillId="0" borderId="32" xfId="0" applyFill="1" applyBorder="1"/>
    <xf numFmtId="0" fontId="0" fillId="0" borderId="40" xfId="0" applyFill="1" applyBorder="1"/>
    <xf numFmtId="0" fontId="0" fillId="0" borderId="41" xfId="0" applyFill="1" applyBorder="1"/>
    <xf numFmtId="0" fontId="0" fillId="0" borderId="33" xfId="0" applyFill="1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19" xfId="0" applyFill="1" applyBorder="1"/>
    <xf numFmtId="0" fontId="0" fillId="0" borderId="45" xfId="0" applyFill="1" applyBorder="1"/>
    <xf numFmtId="0" fontId="0" fillId="0" borderId="46" xfId="0" applyFill="1" applyBorder="1"/>
    <xf numFmtId="0" fontId="0" fillId="0" borderId="0" xfId="0" applyBorder="1" applyAlignment="1"/>
    <xf numFmtId="0" fontId="0" fillId="0" borderId="0" xfId="0" applyBorder="1" applyAlignment="1">
      <alignment vertical="center"/>
    </xf>
    <xf numFmtId="0" fontId="0" fillId="2" borderId="0" xfId="0" applyFill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2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4" xfId="0" applyFill="1" applyBorder="1"/>
    <xf numFmtId="0" fontId="0" fillId="2" borderId="13" xfId="0" applyFill="1" applyBorder="1"/>
    <xf numFmtId="0" fontId="0" fillId="2" borderId="1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tabSelected="1" topLeftCell="H1" zoomScale="70" zoomScaleNormal="70" workbookViewId="0">
      <selection activeCell="X26" sqref="X26"/>
    </sheetView>
  </sheetViews>
  <sheetFormatPr defaultRowHeight="15" x14ac:dyDescent="0.25"/>
  <cols>
    <col min="24" max="24" width="19.7109375" customWidth="1"/>
    <col min="25" max="25" width="18.5703125" customWidth="1"/>
  </cols>
  <sheetData>
    <row r="1" spans="1:38" x14ac:dyDescent="0.25">
      <c r="A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38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8" spans="1:38" ht="15.75" thickBot="1" x14ac:dyDescent="0.3">
      <c r="I8" s="78" t="s">
        <v>14</v>
      </c>
      <c r="J8" s="78"/>
      <c r="K8" s="78"/>
      <c r="L8" s="78"/>
      <c r="M8" s="78"/>
      <c r="N8" s="78"/>
      <c r="O8" s="78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</row>
    <row r="9" spans="1:38" x14ac:dyDescent="0.25">
      <c r="I9" s="54"/>
      <c r="J9" s="54"/>
      <c r="K9" s="54"/>
      <c r="L9" s="75" t="s">
        <v>1</v>
      </c>
      <c r="M9" s="76"/>
      <c r="N9" s="76"/>
      <c r="O9" s="76" t="s">
        <v>2</v>
      </c>
      <c r="P9" s="76"/>
      <c r="Q9" s="76"/>
      <c r="R9" s="76" t="s">
        <v>3</v>
      </c>
      <c r="S9" s="76"/>
      <c r="T9" s="76"/>
      <c r="U9" s="76" t="s">
        <v>5</v>
      </c>
      <c r="V9" s="76"/>
      <c r="W9" s="77"/>
      <c r="X9" s="70" t="s">
        <v>7</v>
      </c>
      <c r="AA9" s="52"/>
      <c r="AB9" s="12"/>
      <c r="AC9" s="52"/>
      <c r="AD9" s="12"/>
      <c r="AE9" s="12"/>
      <c r="AF9" s="12"/>
      <c r="AG9" s="12"/>
      <c r="AH9" s="12"/>
      <c r="AI9" s="12"/>
      <c r="AJ9" s="12"/>
      <c r="AK9" s="12"/>
      <c r="AL9" s="12"/>
    </row>
    <row r="10" spans="1:38" x14ac:dyDescent="0.25">
      <c r="I10" s="54"/>
      <c r="J10" s="54"/>
      <c r="K10" s="54"/>
      <c r="L10" s="72" t="s">
        <v>4</v>
      </c>
      <c r="M10" s="73"/>
      <c r="N10" s="73"/>
      <c r="O10" s="73" t="s">
        <v>4</v>
      </c>
      <c r="P10" s="73"/>
      <c r="Q10" s="73"/>
      <c r="R10" s="73" t="s">
        <v>4</v>
      </c>
      <c r="S10" s="73"/>
      <c r="T10" s="73"/>
      <c r="U10" s="73" t="s">
        <v>6</v>
      </c>
      <c r="V10" s="73"/>
      <c r="W10" s="74"/>
      <c r="X10" s="71"/>
      <c r="AA10" s="52"/>
      <c r="AB10" s="12"/>
      <c r="AC10" s="52"/>
      <c r="AD10" s="12"/>
      <c r="AE10" s="12"/>
      <c r="AF10" s="12"/>
      <c r="AG10" s="12"/>
      <c r="AH10" s="12"/>
      <c r="AI10" s="12"/>
      <c r="AJ10" s="52"/>
      <c r="AK10" s="52"/>
      <c r="AL10" s="52"/>
    </row>
    <row r="11" spans="1:38" ht="15.75" thickBot="1" x14ac:dyDescent="0.3">
      <c r="I11" s="54"/>
      <c r="J11" s="54"/>
      <c r="K11" s="54"/>
      <c r="L11" s="55">
        <v>1</v>
      </c>
      <c r="M11" s="56">
        <v>2</v>
      </c>
      <c r="N11" s="56">
        <v>3</v>
      </c>
      <c r="O11" s="56">
        <v>1</v>
      </c>
      <c r="P11" s="56">
        <v>2</v>
      </c>
      <c r="Q11" s="56">
        <v>3</v>
      </c>
      <c r="R11" s="56">
        <v>1</v>
      </c>
      <c r="S11" s="56">
        <v>2</v>
      </c>
      <c r="T11" s="56">
        <v>3</v>
      </c>
      <c r="U11" s="56">
        <v>1</v>
      </c>
      <c r="V11" s="56">
        <v>2</v>
      </c>
      <c r="W11" s="57">
        <v>3</v>
      </c>
      <c r="X11" s="71"/>
      <c r="Y11" t="s">
        <v>13</v>
      </c>
      <c r="AA11" s="52"/>
      <c r="AB11" s="12"/>
      <c r="AC11" s="52"/>
      <c r="AD11" s="12"/>
      <c r="AE11" s="12"/>
      <c r="AF11" s="12"/>
      <c r="AG11" s="12"/>
      <c r="AH11" s="12"/>
      <c r="AI11" s="12"/>
      <c r="AJ11" s="12"/>
      <c r="AK11" s="12"/>
      <c r="AL11" s="12"/>
    </row>
    <row r="12" spans="1:38" x14ac:dyDescent="0.25">
      <c r="I12" s="86" t="s">
        <v>1</v>
      </c>
      <c r="J12" s="91" t="s">
        <v>4</v>
      </c>
      <c r="K12" s="58">
        <v>1</v>
      </c>
      <c r="L12" s="59">
        <f t="array" ref="L12:L14">U24:U26*K$34:K$36*X$12</f>
        <v>47.45840148926942</v>
      </c>
      <c r="M12" s="60">
        <f t="array" ref="M12:M14">U24:U26*L$34:L$36*X$13</f>
        <v>41.115055350110602</v>
      </c>
      <c r="N12" s="58">
        <f t="array" ref="N12:N14">U24:U26*M$34:M$36*X$14</f>
        <v>52.696685067570833</v>
      </c>
      <c r="O12" s="59">
        <f t="array" ref="O12:O14">V24:V26*N$37:N$39*X$15</f>
        <v>37.414445303753944</v>
      </c>
      <c r="P12" s="60">
        <f t="array" ref="P12:P14">V24:V26*O$37:O$39*X$16</f>
        <v>79.274818164156471</v>
      </c>
      <c r="Q12" s="58">
        <f t="array" ref="Q12:Q14">V24:V26*P$37:P$39*X$17</f>
        <v>55.610826549103848</v>
      </c>
      <c r="R12" s="59">
        <f t="array" ref="R12:R14">W24:W26*Q$40:Q$42*X$18</f>
        <v>92.380885611615639</v>
      </c>
      <c r="S12" s="59">
        <f t="array" ref="S12:S14">W24:W26*R$40:R$42*X$19</f>
        <v>119.26752512011471</v>
      </c>
      <c r="T12" s="58">
        <f t="array" ref="T12:T14">W24:W26*S$40:S$42*X$20</f>
        <v>86.241394576039255</v>
      </c>
      <c r="U12" s="59">
        <f t="array" ref="U12:U14">TRANSPOSE(K49:M49)*U24:U26</f>
        <v>100</v>
      </c>
      <c r="V12" s="60">
        <f t="array" ref="V12:V14">TRANSPOSE(N$49:P$49)*V24:V26</f>
        <v>195</v>
      </c>
      <c r="W12" s="60">
        <f t="array" ref="W12:W14">TRANSPOSE(Q$49:S$49)*W24:W26</f>
        <v>280</v>
      </c>
      <c r="X12" s="67">
        <f t="array" ref="X12:X20">MMULT(K71:S79,TRANSPOSE(K49:S49))</f>
        <v>1186.4600372317352</v>
      </c>
      <c r="Y12">
        <f>SUM(L12:W12)</f>
        <v>1186.4600372317348</v>
      </c>
      <c r="AA12" s="12"/>
      <c r="AB12" s="12"/>
      <c r="AC12" s="12"/>
      <c r="AD12" s="12"/>
      <c r="AE12" s="12"/>
      <c r="AF12" s="12"/>
      <c r="AG12" s="53"/>
      <c r="AH12" s="53"/>
      <c r="AI12" s="12"/>
      <c r="AJ12" s="12"/>
      <c r="AK12" s="12"/>
      <c r="AL12" s="12"/>
    </row>
    <row r="13" spans="1:38" x14ac:dyDescent="0.25">
      <c r="I13" s="87"/>
      <c r="J13" s="89"/>
      <c r="K13" s="61">
        <v>2</v>
      </c>
      <c r="L13" s="62">
        <v>113.90016357424658</v>
      </c>
      <c r="M13" s="63">
        <v>109.64014760029495</v>
      </c>
      <c r="N13" s="61">
        <v>62.319557992953328</v>
      </c>
      <c r="O13" s="62">
        <v>64.020273075312318</v>
      </c>
      <c r="P13" s="63">
        <v>41.105461270303358</v>
      </c>
      <c r="Q13" s="61">
        <v>25.951719056248468</v>
      </c>
      <c r="R13" s="62">
        <v>158.36723247705538</v>
      </c>
      <c r="S13" s="62">
        <v>50.459337550817764</v>
      </c>
      <c r="T13" s="61">
        <v>120.73795240645495</v>
      </c>
      <c r="U13" s="62">
        <v>192</v>
      </c>
      <c r="V13" s="63">
        <v>112.00000000000001</v>
      </c>
      <c r="W13" s="63">
        <v>320</v>
      </c>
      <c r="X13" s="68">
        <v>1370.5018450036869</v>
      </c>
      <c r="Y13">
        <f t="shared" ref="Y13:Y20" si="0">SUM(L13:W13)</f>
        <v>1370.5018450036871</v>
      </c>
      <c r="AA13" s="12"/>
      <c r="AB13" s="12"/>
      <c r="AC13" s="12"/>
      <c r="AD13" s="12"/>
      <c r="AE13" s="12"/>
      <c r="AF13" s="12"/>
      <c r="AG13" s="53"/>
      <c r="AH13" s="53"/>
      <c r="AI13" s="12"/>
      <c r="AJ13" s="12"/>
      <c r="AK13" s="12"/>
      <c r="AL13" s="12"/>
    </row>
    <row r="14" spans="1:38" ht="15.75" thickBot="1" x14ac:dyDescent="0.3">
      <c r="I14" s="87"/>
      <c r="J14" s="89"/>
      <c r="K14" s="61">
        <v>3</v>
      </c>
      <c r="L14" s="64">
        <v>54.57716171265983</v>
      </c>
      <c r="M14" s="65">
        <v>75.651701844203515</v>
      </c>
      <c r="N14" s="66">
        <v>42.157348054056662</v>
      </c>
      <c r="O14" s="64">
        <v>14.550062062570982</v>
      </c>
      <c r="P14" s="65">
        <v>76.33871378770624</v>
      </c>
      <c r="Q14" s="66">
        <v>64.879297640621147</v>
      </c>
      <c r="R14" s="64">
        <v>82.482933581799671</v>
      </c>
      <c r="S14" s="64">
        <v>103.21228135394541</v>
      </c>
      <c r="T14" s="66">
        <v>37.730610127017172</v>
      </c>
      <c r="U14" s="64">
        <v>184</v>
      </c>
      <c r="V14" s="65">
        <v>110</v>
      </c>
      <c r="W14" s="65">
        <v>300</v>
      </c>
      <c r="X14" s="69">
        <v>1145.5801101645832</v>
      </c>
      <c r="Y14">
        <f t="shared" si="0"/>
        <v>1145.5801101645807</v>
      </c>
      <c r="AA14" s="12"/>
      <c r="AB14" s="12"/>
      <c r="AC14" s="12"/>
      <c r="AD14" s="12"/>
      <c r="AE14" s="12"/>
      <c r="AF14" s="12"/>
      <c r="AG14" s="53"/>
      <c r="AH14" s="53"/>
      <c r="AI14" s="12"/>
      <c r="AJ14" s="12"/>
      <c r="AK14" s="12"/>
      <c r="AL14" s="12"/>
    </row>
    <row r="15" spans="1:38" x14ac:dyDescent="0.25">
      <c r="I15" s="87" t="s">
        <v>2</v>
      </c>
      <c r="J15" s="89" t="s">
        <v>4</v>
      </c>
      <c r="K15" s="61">
        <v>1</v>
      </c>
      <c r="L15" s="59">
        <f t="array" ref="L15:L17">U27:U29*K$34:K$36*X$12</f>
        <v>83.052202606221456</v>
      </c>
      <c r="M15" s="60">
        <f t="array" ref="M15:M17">U27:U29*L$34:L$36*X$13</f>
        <v>71.951346862693555</v>
      </c>
      <c r="N15" s="58">
        <f t="array" ref="N15:N17">U27:U29*M$34:M$36*X$14</f>
        <v>92.219198868248952</v>
      </c>
      <c r="O15" s="59">
        <f t="array" ref="O15:O17">V27:V29*N$37:N$39*X$15</f>
        <v>18.707222651876972</v>
      </c>
      <c r="P15" s="60">
        <f t="array" ref="P15:P17">V27:V29*O$37:O$39*X$16</f>
        <v>39.637409082078236</v>
      </c>
      <c r="Q15" s="58">
        <f t="array" ref="Q15:Q17">V27:V29*P$37:P$39*X$17</f>
        <v>27.805413274551924</v>
      </c>
      <c r="R15" s="59">
        <f t="array" ref="R15:R17">W27:W29*Q$40:Q$42*X$18</f>
        <v>69.285664208711722</v>
      </c>
      <c r="S15" s="59">
        <f t="array" ref="S15:S17">W27:W29*R$40:R$42*X$19</f>
        <v>89.45064384008603</v>
      </c>
      <c r="T15" s="58">
        <f t="array" ref="T15:T17">W27:W29*S$40:S$42*X$20</f>
        <v>64.68104593202942</v>
      </c>
      <c r="U15" s="59">
        <f t="array" ref="U15:U17">TRANSPOSE(K$49:M$49)*U27:U29</f>
        <v>175</v>
      </c>
      <c r="V15" s="60">
        <f t="array" ref="V15:V17">TRANSPOSE(N$49:P$49)*V27:V29</f>
        <v>97.5</v>
      </c>
      <c r="W15" s="60">
        <f t="array" ref="W15:W17">TRANSPOSE(Q$49:S$49)*W27:W29</f>
        <v>210</v>
      </c>
      <c r="X15" s="67">
        <v>1039.2901473264985</v>
      </c>
      <c r="Y15">
        <f>SUM(L15:W15)</f>
        <v>1039.2901473264983</v>
      </c>
      <c r="AA15" s="12"/>
      <c r="AB15" s="12"/>
      <c r="AC15" s="12"/>
      <c r="AD15" s="12"/>
      <c r="AE15" s="12"/>
      <c r="AF15" s="12"/>
      <c r="AG15" s="53"/>
      <c r="AH15" s="53"/>
      <c r="AI15" s="12"/>
      <c r="AJ15" s="12"/>
      <c r="AK15" s="12"/>
      <c r="AL15" s="12"/>
    </row>
    <row r="16" spans="1:38" x14ac:dyDescent="0.25">
      <c r="I16" s="87"/>
      <c r="J16" s="89"/>
      <c r="K16" s="61">
        <v>2</v>
      </c>
      <c r="L16" s="62">
        <v>149.49396469119864</v>
      </c>
      <c r="M16" s="63">
        <v>143.90269372538711</v>
      </c>
      <c r="N16" s="61">
        <v>81.794419865751252</v>
      </c>
      <c r="O16" s="62">
        <v>84.598217992376973</v>
      </c>
      <c r="P16" s="63">
        <v>54.317930964329435</v>
      </c>
      <c r="Q16" s="61">
        <v>34.29334303861404</v>
      </c>
      <c r="R16" s="62">
        <v>126.69378598164428</v>
      </c>
      <c r="S16" s="62">
        <v>40.367470040654212</v>
      </c>
      <c r="T16" s="61">
        <v>96.590361925163961</v>
      </c>
      <c r="U16" s="62">
        <v>252</v>
      </c>
      <c r="V16" s="63">
        <v>148</v>
      </c>
      <c r="W16" s="63">
        <v>256</v>
      </c>
      <c r="X16" s="68">
        <v>1468.0521882251198</v>
      </c>
      <c r="Y16">
        <f t="shared" si="0"/>
        <v>1468.0521882251198</v>
      </c>
      <c r="AA16" s="12"/>
      <c r="AB16" s="12"/>
      <c r="AC16" s="12"/>
      <c r="AD16" s="12"/>
      <c r="AE16" s="12"/>
      <c r="AF16" s="12"/>
      <c r="AG16" s="53"/>
      <c r="AH16" s="53"/>
      <c r="AI16" s="12"/>
      <c r="AJ16" s="12"/>
      <c r="AK16" s="12"/>
      <c r="AL16" s="12"/>
    </row>
    <row r="17" spans="9:38" ht="15.75" thickBot="1" x14ac:dyDescent="0.3">
      <c r="I17" s="87"/>
      <c r="J17" s="89"/>
      <c r="K17" s="61">
        <v>3</v>
      </c>
      <c r="L17" s="64">
        <v>28.475040893561644</v>
      </c>
      <c r="M17" s="65">
        <v>39.47045313610618</v>
      </c>
      <c r="N17" s="66">
        <v>21.995138115159996</v>
      </c>
      <c r="O17" s="64">
        <v>29.100124125141964</v>
      </c>
      <c r="P17" s="65">
        <v>152.67742757541248</v>
      </c>
      <c r="Q17" s="66">
        <v>129.75859528124229</v>
      </c>
      <c r="R17" s="64">
        <v>32.993173432719878</v>
      </c>
      <c r="S17" s="64">
        <v>41.284912541578166</v>
      </c>
      <c r="T17" s="66">
        <v>15.092244050806869</v>
      </c>
      <c r="U17" s="64">
        <v>96</v>
      </c>
      <c r="V17" s="65">
        <v>220</v>
      </c>
      <c r="W17" s="65">
        <v>120</v>
      </c>
      <c r="X17" s="69">
        <v>926.84710915173082</v>
      </c>
      <c r="Y17">
        <f t="shared" si="0"/>
        <v>926.84710915172946</v>
      </c>
      <c r="AA17" s="12"/>
      <c r="AB17" s="12"/>
      <c r="AC17" s="12"/>
      <c r="AD17" s="12"/>
      <c r="AE17" s="12"/>
      <c r="AF17" s="12"/>
      <c r="AG17" s="53"/>
      <c r="AH17" s="53"/>
      <c r="AI17" s="12"/>
      <c r="AJ17" s="12"/>
      <c r="AK17" s="12"/>
      <c r="AL17" s="12"/>
    </row>
    <row r="18" spans="9:38" x14ac:dyDescent="0.25">
      <c r="I18" s="87" t="s">
        <v>3</v>
      </c>
      <c r="J18" s="89" t="s">
        <v>4</v>
      </c>
      <c r="K18" s="61">
        <v>1</v>
      </c>
      <c r="L18" s="59">
        <f t="array" ref="L18:L20">U30:U32*K$34:K$36*X$12</f>
        <v>106.78140335085618</v>
      </c>
      <c r="M18" s="60">
        <f t="array" ref="M18:M20">U30:U32*L$34:L$36*X$13</f>
        <v>92.508874537748866</v>
      </c>
      <c r="N18" s="58">
        <f t="array" ref="N18:N20">U30:U32*M$34:M$36*X$14</f>
        <v>118.56754140203437</v>
      </c>
      <c r="O18" s="59">
        <f t="array" ref="O18:O20">V30:V32*N$37:N$39*X$15</f>
        <v>68.593149723548905</v>
      </c>
      <c r="P18" s="60">
        <f t="array" ref="P18:P20">V30:V32*O$37:O$39*X$16</f>
        <v>145.33716663428686</v>
      </c>
      <c r="Q18" s="58">
        <f t="array" ref="Q18:Q20">V30:V32*P$37:P$39*X$17</f>
        <v>101.9531820066904</v>
      </c>
      <c r="R18" s="59">
        <f t="array" ref="R18:R20">W30:W32*Q$40:Q$42*X$18</f>
        <v>69.285664208711722</v>
      </c>
      <c r="S18" s="59">
        <f t="array" ref="S18:S20">W30:W32*R$40:R$42*X$19</f>
        <v>89.45064384008603</v>
      </c>
      <c r="T18" s="58">
        <f t="array" ref="T18:T20">W30:W32*S$40:S$42*X$20</f>
        <v>64.68104593202942</v>
      </c>
      <c r="U18" s="59">
        <f t="array" ref="U18:U20">TRANSPOSE(K$49:M$49)*U30:U32</f>
        <v>225</v>
      </c>
      <c r="V18" s="60">
        <f t="array" ref="V18:V20">TRANSPOSE(N$49:P$49)*V30:V32</f>
        <v>357.50000000000006</v>
      </c>
      <c r="W18" s="60">
        <f t="array" ref="W18:W20">TRANSPOSE(Q$49:S$49)*W30:W32</f>
        <v>210</v>
      </c>
      <c r="X18" s="67">
        <v>1649.6586716359934</v>
      </c>
      <c r="Y18">
        <f t="shared" si="0"/>
        <v>1649.658671635993</v>
      </c>
      <c r="AA18" s="12"/>
      <c r="AB18" s="12"/>
      <c r="AC18" s="12"/>
      <c r="AD18" s="12"/>
      <c r="AE18" s="12"/>
      <c r="AF18" s="12"/>
      <c r="AG18" s="53"/>
      <c r="AH18" s="53"/>
      <c r="AI18" s="12"/>
      <c r="AJ18" s="12"/>
      <c r="AK18" s="12"/>
      <c r="AL18" s="12"/>
    </row>
    <row r="19" spans="9:38" x14ac:dyDescent="0.25">
      <c r="I19" s="87"/>
      <c r="J19" s="89"/>
      <c r="K19" s="61">
        <v>2</v>
      </c>
      <c r="L19" s="62">
        <v>92.543882904075346</v>
      </c>
      <c r="M19" s="63">
        <v>89.082619925239655</v>
      </c>
      <c r="N19" s="61">
        <v>50.634640869274577</v>
      </c>
      <c r="O19" s="62">
        <v>80.025341344140386</v>
      </c>
      <c r="P19" s="63">
        <v>51.381826587879189</v>
      </c>
      <c r="Q19" s="61">
        <v>32.439648820310573</v>
      </c>
      <c r="R19" s="62">
        <v>110.85706273393878</v>
      </c>
      <c r="S19" s="62">
        <v>35.321536285572435</v>
      </c>
      <c r="T19" s="61">
        <v>84.516566684518466</v>
      </c>
      <c r="U19" s="62">
        <v>156</v>
      </c>
      <c r="V19" s="63">
        <v>140</v>
      </c>
      <c r="W19" s="63">
        <v>224.00000000000003</v>
      </c>
      <c r="X19" s="68">
        <v>1146.803126154949</v>
      </c>
      <c r="Y19">
        <f t="shared" si="0"/>
        <v>1146.8031261549495</v>
      </c>
      <c r="AA19" s="12"/>
      <c r="AB19" s="12"/>
      <c r="AC19" s="12"/>
      <c r="AD19" s="12"/>
      <c r="AE19" s="12"/>
      <c r="AF19" s="12"/>
      <c r="AG19" s="53"/>
      <c r="AH19" s="53"/>
      <c r="AI19" s="12"/>
      <c r="AJ19" s="12"/>
      <c r="AK19" s="12"/>
      <c r="AL19" s="12"/>
    </row>
    <row r="20" spans="9:38" ht="15.75" thickBot="1" x14ac:dyDescent="0.3">
      <c r="I20" s="88"/>
      <c r="J20" s="90"/>
      <c r="K20" s="66">
        <v>3</v>
      </c>
      <c r="L20" s="64">
        <v>35.593801116952058</v>
      </c>
      <c r="M20" s="65">
        <v>49.338066420132726</v>
      </c>
      <c r="N20" s="66">
        <v>27.493922643949997</v>
      </c>
      <c r="O20" s="64">
        <v>29.100124125141964</v>
      </c>
      <c r="P20" s="65">
        <v>152.67742757541248</v>
      </c>
      <c r="Q20" s="66">
        <v>129.75859528124229</v>
      </c>
      <c r="R20" s="64">
        <v>49.4897601490798</v>
      </c>
      <c r="S20" s="64">
        <v>61.927368812367249</v>
      </c>
      <c r="T20" s="66">
        <v>22.6383660762103</v>
      </c>
      <c r="U20" s="64">
        <v>120</v>
      </c>
      <c r="V20" s="65">
        <v>220</v>
      </c>
      <c r="W20" s="65">
        <v>180</v>
      </c>
      <c r="X20" s="69">
        <v>1078.0174322004905</v>
      </c>
      <c r="Y20">
        <f t="shared" si="0"/>
        <v>1078.0174322004889</v>
      </c>
      <c r="AA20" s="12"/>
      <c r="AB20" s="12"/>
      <c r="AC20" s="12"/>
      <c r="AD20" s="12"/>
      <c r="AE20" s="12"/>
      <c r="AF20" s="12"/>
      <c r="AG20" s="53"/>
      <c r="AH20" s="53"/>
      <c r="AI20" s="12"/>
      <c r="AJ20" s="12"/>
      <c r="AK20" s="12"/>
      <c r="AL20" s="12"/>
    </row>
    <row r="23" spans="9:38" ht="15.75" thickBot="1" x14ac:dyDescent="0.3"/>
    <row r="24" spans="9:38" x14ac:dyDescent="0.25">
      <c r="K24" s="21">
        <v>0.2</v>
      </c>
      <c r="L24" s="22">
        <v>0</v>
      </c>
      <c r="M24" s="29">
        <v>0</v>
      </c>
      <c r="N24" s="30">
        <v>0.3</v>
      </c>
      <c r="O24" s="22">
        <v>0</v>
      </c>
      <c r="P24" s="29">
        <v>0</v>
      </c>
      <c r="Q24" s="30">
        <v>0.4</v>
      </c>
      <c r="R24" s="22">
        <v>0</v>
      </c>
      <c r="S24" s="23">
        <v>0</v>
      </c>
      <c r="U24" s="7">
        <v>0.2</v>
      </c>
      <c r="V24" s="49">
        <v>0.3</v>
      </c>
      <c r="W24" s="49">
        <v>0.4</v>
      </c>
    </row>
    <row r="25" spans="9:38" x14ac:dyDescent="0.25">
      <c r="K25" s="24">
        <v>0</v>
      </c>
      <c r="L25" s="12">
        <v>0.32</v>
      </c>
      <c r="M25" s="3">
        <v>0</v>
      </c>
      <c r="N25" s="11">
        <v>0</v>
      </c>
      <c r="O25" s="12">
        <v>0.28000000000000003</v>
      </c>
      <c r="P25" s="3">
        <v>0</v>
      </c>
      <c r="Q25" s="11">
        <v>0</v>
      </c>
      <c r="R25" s="12">
        <v>0.4</v>
      </c>
      <c r="S25" s="25">
        <v>0</v>
      </c>
      <c r="U25" s="47">
        <v>0.32</v>
      </c>
      <c r="V25" s="50">
        <v>0.28000000000000003</v>
      </c>
      <c r="W25" s="50">
        <v>0.4</v>
      </c>
    </row>
    <row r="26" spans="9:38" x14ac:dyDescent="0.25">
      <c r="K26" s="31">
        <v>0</v>
      </c>
      <c r="L26" s="14">
        <v>0</v>
      </c>
      <c r="M26" s="4">
        <v>0.46</v>
      </c>
      <c r="N26" s="13">
        <v>0</v>
      </c>
      <c r="O26" s="14">
        <v>0</v>
      </c>
      <c r="P26" s="4">
        <v>0.2</v>
      </c>
      <c r="Q26" s="13">
        <v>0</v>
      </c>
      <c r="R26" s="14">
        <v>0</v>
      </c>
      <c r="S26" s="32">
        <v>0.5</v>
      </c>
      <c r="U26" s="48">
        <v>0.46</v>
      </c>
      <c r="V26" s="51">
        <v>0.2</v>
      </c>
      <c r="W26" s="51">
        <v>0.5</v>
      </c>
    </row>
    <row r="27" spans="9:38" x14ac:dyDescent="0.25">
      <c r="K27" s="33">
        <v>0.35</v>
      </c>
      <c r="L27" s="10">
        <v>0</v>
      </c>
      <c r="M27" s="2">
        <v>0</v>
      </c>
      <c r="N27" s="9">
        <v>0.15</v>
      </c>
      <c r="O27" s="10">
        <v>0</v>
      </c>
      <c r="P27" s="2">
        <v>0</v>
      </c>
      <c r="Q27" s="9">
        <v>0.3</v>
      </c>
      <c r="R27" s="10">
        <v>0</v>
      </c>
      <c r="S27" s="34">
        <v>0</v>
      </c>
      <c r="U27" s="49">
        <v>0.35</v>
      </c>
      <c r="V27" s="49">
        <v>0.15</v>
      </c>
      <c r="W27" s="49">
        <v>0.3</v>
      </c>
    </row>
    <row r="28" spans="9:38" x14ac:dyDescent="0.25">
      <c r="J28" t="s">
        <v>8</v>
      </c>
      <c r="K28" s="24">
        <v>0</v>
      </c>
      <c r="L28" s="12">
        <v>0.42</v>
      </c>
      <c r="M28" s="3">
        <v>0</v>
      </c>
      <c r="N28" s="11">
        <v>0</v>
      </c>
      <c r="O28" s="12">
        <v>0.37</v>
      </c>
      <c r="P28" s="3">
        <v>0</v>
      </c>
      <c r="Q28" s="11">
        <v>0</v>
      </c>
      <c r="R28" s="15">
        <v>0.32</v>
      </c>
      <c r="S28" s="25">
        <v>0</v>
      </c>
      <c r="U28" s="50">
        <v>0.42</v>
      </c>
      <c r="V28" s="50">
        <v>0.37</v>
      </c>
      <c r="W28" s="50">
        <v>0.32</v>
      </c>
    </row>
    <row r="29" spans="9:38" x14ac:dyDescent="0.25">
      <c r="K29" s="31">
        <v>0</v>
      </c>
      <c r="L29" s="14">
        <v>0</v>
      </c>
      <c r="M29" s="4">
        <v>0.24</v>
      </c>
      <c r="N29" s="13">
        <v>0</v>
      </c>
      <c r="O29" s="14">
        <v>0</v>
      </c>
      <c r="P29" s="4">
        <v>0.4</v>
      </c>
      <c r="Q29" s="13">
        <v>0</v>
      </c>
      <c r="R29" s="14">
        <v>0</v>
      </c>
      <c r="S29" s="32">
        <v>0.2</v>
      </c>
      <c r="U29" s="51">
        <v>0.24</v>
      </c>
      <c r="V29" s="51">
        <v>0.4</v>
      </c>
      <c r="W29" s="51">
        <v>0.2</v>
      </c>
    </row>
    <row r="30" spans="9:38" x14ac:dyDescent="0.25">
      <c r="K30" s="35">
        <v>0.45</v>
      </c>
      <c r="L30" s="19">
        <v>0</v>
      </c>
      <c r="M30" s="20">
        <v>0</v>
      </c>
      <c r="N30" s="18">
        <v>0.55000000000000004</v>
      </c>
      <c r="O30" s="19">
        <v>0</v>
      </c>
      <c r="P30" s="20">
        <v>0</v>
      </c>
      <c r="Q30" s="18">
        <v>0.3</v>
      </c>
      <c r="R30" s="19">
        <v>0</v>
      </c>
      <c r="S30" s="36">
        <v>0</v>
      </c>
      <c r="U30" s="49">
        <v>0.45</v>
      </c>
      <c r="V30" s="49">
        <v>0.55000000000000004</v>
      </c>
      <c r="W30" s="49">
        <v>0.3</v>
      </c>
    </row>
    <row r="31" spans="9:38" x14ac:dyDescent="0.25">
      <c r="K31" s="37">
        <v>0</v>
      </c>
      <c r="L31" s="15">
        <v>0.26</v>
      </c>
      <c r="M31" s="17">
        <v>0</v>
      </c>
      <c r="N31" s="16">
        <v>0</v>
      </c>
      <c r="O31" s="15">
        <v>0.35</v>
      </c>
      <c r="P31" s="17">
        <v>0</v>
      </c>
      <c r="Q31" s="16">
        <v>0</v>
      </c>
      <c r="R31" s="15">
        <v>0.28000000000000003</v>
      </c>
      <c r="S31" s="38">
        <v>0</v>
      </c>
      <c r="U31" s="50">
        <v>0.26</v>
      </c>
      <c r="V31" s="50">
        <v>0.35</v>
      </c>
      <c r="W31" s="50">
        <v>0.28000000000000003</v>
      </c>
    </row>
    <row r="32" spans="9:38" ht="15.75" thickBot="1" x14ac:dyDescent="0.3">
      <c r="K32" s="39">
        <v>0</v>
      </c>
      <c r="L32" s="40">
        <v>0</v>
      </c>
      <c r="M32" s="41">
        <v>0.3</v>
      </c>
      <c r="N32" s="42">
        <v>0</v>
      </c>
      <c r="O32" s="40">
        <v>0</v>
      </c>
      <c r="P32" s="41">
        <v>0.4</v>
      </c>
      <c r="Q32" s="42">
        <v>0</v>
      </c>
      <c r="R32" s="40">
        <v>0</v>
      </c>
      <c r="S32" s="43">
        <v>0.3</v>
      </c>
      <c r="U32" s="51">
        <v>0.3</v>
      </c>
      <c r="V32" s="51">
        <v>0.4</v>
      </c>
      <c r="W32" s="51">
        <v>0.3</v>
      </c>
    </row>
    <row r="33" spans="10:22" ht="15.75" thickBot="1" x14ac:dyDescent="0.3"/>
    <row r="34" spans="10:22" x14ac:dyDescent="0.25">
      <c r="K34" s="21">
        <v>0.2</v>
      </c>
      <c r="L34" s="22">
        <v>0.15</v>
      </c>
      <c r="M34" s="22">
        <v>0.23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3">
        <v>0</v>
      </c>
    </row>
    <row r="35" spans="10:22" x14ac:dyDescent="0.25">
      <c r="K35" s="24">
        <v>0.3</v>
      </c>
      <c r="L35" s="12">
        <v>0.25</v>
      </c>
      <c r="M35" s="12">
        <v>0.17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25">
        <v>0</v>
      </c>
    </row>
    <row r="36" spans="10:22" x14ac:dyDescent="0.25">
      <c r="K36" s="24">
        <v>0.1</v>
      </c>
      <c r="L36" s="12">
        <v>0.12</v>
      </c>
      <c r="M36" s="12">
        <v>0.08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25">
        <v>0</v>
      </c>
    </row>
    <row r="37" spans="10:22" x14ac:dyDescent="0.25">
      <c r="K37" s="24">
        <v>0</v>
      </c>
      <c r="L37" s="12">
        <v>0</v>
      </c>
      <c r="M37" s="12">
        <v>0</v>
      </c>
      <c r="N37" s="12">
        <v>0.12</v>
      </c>
      <c r="O37" s="12">
        <v>0.18</v>
      </c>
      <c r="P37" s="12">
        <v>0.2</v>
      </c>
      <c r="Q37" s="12">
        <v>0</v>
      </c>
      <c r="R37" s="12">
        <v>0</v>
      </c>
      <c r="S37" s="25">
        <v>0</v>
      </c>
    </row>
    <row r="38" spans="10:22" x14ac:dyDescent="0.25">
      <c r="J38" t="s">
        <v>9</v>
      </c>
      <c r="K38" s="24">
        <v>0</v>
      </c>
      <c r="L38" s="12">
        <v>0</v>
      </c>
      <c r="M38" s="12">
        <v>0</v>
      </c>
      <c r="N38" s="12">
        <v>0.22</v>
      </c>
      <c r="O38" s="12">
        <v>0.1</v>
      </c>
      <c r="P38" s="12">
        <v>0.1</v>
      </c>
      <c r="Q38" s="12">
        <v>0</v>
      </c>
      <c r="R38" s="12">
        <v>0</v>
      </c>
      <c r="S38" s="25">
        <v>0</v>
      </c>
    </row>
    <row r="39" spans="10:22" x14ac:dyDescent="0.25">
      <c r="K39" s="24">
        <v>0</v>
      </c>
      <c r="L39" s="12">
        <v>0</v>
      </c>
      <c r="M39" s="12">
        <v>0</v>
      </c>
      <c r="N39" s="12">
        <v>7.0000000000000007E-2</v>
      </c>
      <c r="O39" s="12">
        <v>0.26</v>
      </c>
      <c r="P39" s="12">
        <v>0.35</v>
      </c>
      <c r="Q39" s="12">
        <v>0</v>
      </c>
      <c r="R39" s="12">
        <v>0</v>
      </c>
      <c r="S39" s="25">
        <v>0</v>
      </c>
    </row>
    <row r="40" spans="10:22" x14ac:dyDescent="0.25">
      <c r="K40" s="24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0.14000000000000001</v>
      </c>
      <c r="R40" s="12">
        <v>0.26</v>
      </c>
      <c r="S40" s="25">
        <v>0.2</v>
      </c>
    </row>
    <row r="41" spans="10:22" x14ac:dyDescent="0.25">
      <c r="K41" s="24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0.24</v>
      </c>
      <c r="R41" s="12">
        <v>0.11</v>
      </c>
      <c r="S41" s="25">
        <v>0.28000000000000003</v>
      </c>
    </row>
    <row r="42" spans="10:22" ht="15.75" thickBot="1" x14ac:dyDescent="0.3">
      <c r="K42" s="26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0.1</v>
      </c>
      <c r="R42" s="27">
        <v>0.18</v>
      </c>
      <c r="S42" s="28">
        <v>7.0000000000000007E-2</v>
      </c>
    </row>
    <row r="45" spans="10:22" ht="15.75" thickBot="1" x14ac:dyDescent="0.3"/>
    <row r="46" spans="10:22" x14ac:dyDescent="0.25">
      <c r="K46" s="83" t="s">
        <v>1</v>
      </c>
      <c r="L46" s="84"/>
      <c r="M46" s="84"/>
      <c r="N46" s="84" t="s">
        <v>2</v>
      </c>
      <c r="O46" s="84"/>
      <c r="P46" s="84"/>
      <c r="Q46" s="84" t="s">
        <v>3</v>
      </c>
      <c r="R46" s="84"/>
      <c r="S46" s="85"/>
      <c r="T46" s="82"/>
      <c r="U46" s="82"/>
      <c r="V46" s="82"/>
    </row>
    <row r="47" spans="10:22" x14ac:dyDescent="0.25">
      <c r="J47" t="s">
        <v>10</v>
      </c>
      <c r="K47" s="79" t="s">
        <v>4</v>
      </c>
      <c r="L47" s="80"/>
      <c r="M47" s="80"/>
      <c r="N47" s="80" t="s">
        <v>4</v>
      </c>
      <c r="O47" s="80"/>
      <c r="P47" s="80"/>
      <c r="Q47" s="80" t="s">
        <v>4</v>
      </c>
      <c r="R47" s="80"/>
      <c r="S47" s="81"/>
      <c r="T47" s="82"/>
      <c r="U47" s="82"/>
      <c r="V47" s="82"/>
    </row>
    <row r="48" spans="10:22" x14ac:dyDescent="0.25">
      <c r="K48" s="8">
        <v>1</v>
      </c>
      <c r="L48" s="5">
        <v>2</v>
      </c>
      <c r="M48" s="5">
        <v>3</v>
      </c>
      <c r="N48" s="5">
        <v>1</v>
      </c>
      <c r="O48" s="5">
        <v>2</v>
      </c>
      <c r="P48" s="5">
        <v>3</v>
      </c>
      <c r="Q48" s="5">
        <v>1</v>
      </c>
      <c r="R48" s="5">
        <v>2</v>
      </c>
      <c r="S48" s="6">
        <v>3</v>
      </c>
      <c r="T48" s="12"/>
      <c r="U48" s="12"/>
      <c r="V48" s="12"/>
    </row>
    <row r="49" spans="10:22" ht="15.75" thickBot="1" x14ac:dyDescent="0.3">
      <c r="K49" s="44">
        <v>500</v>
      </c>
      <c r="L49" s="45">
        <v>600</v>
      </c>
      <c r="M49" s="45">
        <v>400</v>
      </c>
      <c r="N49" s="45">
        <v>650</v>
      </c>
      <c r="O49" s="45">
        <v>400</v>
      </c>
      <c r="P49" s="45">
        <v>550</v>
      </c>
      <c r="Q49" s="45">
        <v>700</v>
      </c>
      <c r="R49" s="45">
        <v>800</v>
      </c>
      <c r="S49" s="46">
        <v>600</v>
      </c>
      <c r="T49" s="12"/>
      <c r="U49" s="12"/>
      <c r="V49" s="12"/>
    </row>
    <row r="50" spans="10:22" ht="15.75" thickBot="1" x14ac:dyDescent="0.3"/>
    <row r="51" spans="10:22" x14ac:dyDescent="0.25">
      <c r="K51" s="21">
        <f t="array" ref="K51:S59">MINVERSE(K24:S32)</f>
        <v>-3.4285714285714293</v>
      </c>
      <c r="L51" s="22">
        <v>0</v>
      </c>
      <c r="M51" s="22">
        <v>0</v>
      </c>
      <c r="N51" s="22">
        <v>3.7142857142857153</v>
      </c>
      <c r="O51" s="22">
        <v>0</v>
      </c>
      <c r="P51" s="22">
        <v>0</v>
      </c>
      <c r="Q51" s="22">
        <v>0.85714285714285732</v>
      </c>
      <c r="R51" s="22">
        <v>0</v>
      </c>
      <c r="S51" s="23">
        <v>0</v>
      </c>
    </row>
    <row r="52" spans="10:22" x14ac:dyDescent="0.25">
      <c r="K52" s="24">
        <v>0</v>
      </c>
      <c r="L52" s="12">
        <v>-1.0499999999999985</v>
      </c>
      <c r="M52" s="12">
        <v>0</v>
      </c>
      <c r="N52" s="12">
        <v>0</v>
      </c>
      <c r="O52" s="12">
        <v>7.7</v>
      </c>
      <c r="P52" s="12">
        <v>0</v>
      </c>
      <c r="Q52" s="12">
        <v>0</v>
      </c>
      <c r="R52" s="12">
        <v>-7.3000000000000034</v>
      </c>
      <c r="S52" s="25">
        <v>0</v>
      </c>
    </row>
    <row r="53" spans="10:22" x14ac:dyDescent="0.25">
      <c r="K53" s="24">
        <v>0</v>
      </c>
      <c r="L53" s="12">
        <v>0</v>
      </c>
      <c r="M53" s="12">
        <v>9.9999999999999911</v>
      </c>
      <c r="N53" s="12">
        <v>0</v>
      </c>
      <c r="O53" s="12">
        <v>0</v>
      </c>
      <c r="P53" s="12">
        <v>34.999999999999972</v>
      </c>
      <c r="Q53" s="12">
        <v>0</v>
      </c>
      <c r="R53" s="12">
        <v>0</v>
      </c>
      <c r="S53" s="25">
        <v>-39.999999999999972</v>
      </c>
    </row>
    <row r="54" spans="10:22" x14ac:dyDescent="0.25">
      <c r="K54" s="24">
        <v>0.85714285714285754</v>
      </c>
      <c r="L54" s="12">
        <v>0</v>
      </c>
      <c r="M54" s="12">
        <v>0</v>
      </c>
      <c r="N54" s="12">
        <v>-3.4285714285714288</v>
      </c>
      <c r="O54" s="12">
        <v>0</v>
      </c>
      <c r="P54" s="12">
        <v>0</v>
      </c>
      <c r="Q54" s="12">
        <v>2.2857142857142851</v>
      </c>
      <c r="R54" s="12">
        <v>0</v>
      </c>
      <c r="S54" s="25">
        <v>0</v>
      </c>
    </row>
    <row r="55" spans="10:22" x14ac:dyDescent="0.25">
      <c r="J55" t="s">
        <v>11</v>
      </c>
      <c r="K55" s="24">
        <v>0</v>
      </c>
      <c r="L55" s="12">
        <v>-4.3000000000000016</v>
      </c>
      <c r="M55" s="12">
        <v>0</v>
      </c>
      <c r="N55" s="12">
        <v>0</v>
      </c>
      <c r="O55" s="12">
        <v>-1.7999999999999994</v>
      </c>
      <c r="P55" s="12">
        <v>0</v>
      </c>
      <c r="Q55" s="12">
        <v>0</v>
      </c>
      <c r="R55" s="12">
        <v>8.2000000000000028</v>
      </c>
      <c r="S55" s="25">
        <v>0</v>
      </c>
    </row>
    <row r="56" spans="10:22" x14ac:dyDescent="0.25">
      <c r="K56" s="24">
        <v>0</v>
      </c>
      <c r="L56" s="12">
        <v>0</v>
      </c>
      <c r="M56" s="12">
        <v>-2.9999999999999982</v>
      </c>
      <c r="N56" s="12">
        <v>0</v>
      </c>
      <c r="O56" s="12">
        <v>0</v>
      </c>
      <c r="P56" s="12">
        <v>-2.9999999999999938</v>
      </c>
      <c r="Q56" s="12">
        <v>0</v>
      </c>
      <c r="R56" s="12">
        <v>0</v>
      </c>
      <c r="S56" s="25">
        <v>6.9999999999999938</v>
      </c>
    </row>
    <row r="57" spans="10:22" x14ac:dyDescent="0.25">
      <c r="K57" s="24">
        <v>3.5714285714285712</v>
      </c>
      <c r="L57" s="12">
        <v>0</v>
      </c>
      <c r="M57" s="12">
        <v>0</v>
      </c>
      <c r="N57" s="12">
        <v>0.71428571428571341</v>
      </c>
      <c r="O57" s="12">
        <v>0</v>
      </c>
      <c r="P57" s="12">
        <v>0</v>
      </c>
      <c r="Q57" s="12">
        <v>-2.1428571428571423</v>
      </c>
      <c r="R57" s="12">
        <v>0</v>
      </c>
      <c r="S57" s="25">
        <v>0</v>
      </c>
    </row>
    <row r="58" spans="10:22" x14ac:dyDescent="0.25">
      <c r="K58" s="24">
        <v>0</v>
      </c>
      <c r="L58" s="12">
        <v>6.35</v>
      </c>
      <c r="M58" s="12">
        <v>0</v>
      </c>
      <c r="N58" s="12">
        <v>0</v>
      </c>
      <c r="O58" s="12">
        <v>-4.9000000000000004</v>
      </c>
      <c r="P58" s="12">
        <v>0</v>
      </c>
      <c r="Q58" s="12">
        <v>0</v>
      </c>
      <c r="R58" s="12">
        <v>0.10000000000000027</v>
      </c>
      <c r="S58" s="25">
        <v>0</v>
      </c>
    </row>
    <row r="59" spans="10:22" ht="15.75" thickBot="1" x14ac:dyDescent="0.3">
      <c r="K59" s="26">
        <v>0</v>
      </c>
      <c r="L59" s="27">
        <v>0</v>
      </c>
      <c r="M59" s="27">
        <v>-5.9999999999999938</v>
      </c>
      <c r="N59" s="27">
        <v>0</v>
      </c>
      <c r="O59" s="27">
        <v>0</v>
      </c>
      <c r="P59" s="27">
        <v>-30.999999999999979</v>
      </c>
      <c r="Q59" s="27">
        <v>0</v>
      </c>
      <c r="R59" s="27">
        <v>0</v>
      </c>
      <c r="S59" s="28">
        <v>33.999999999999979</v>
      </c>
    </row>
    <row r="60" spans="10:22" ht="15.75" thickBot="1" x14ac:dyDescent="0.3"/>
    <row r="61" spans="10:22" x14ac:dyDescent="0.25">
      <c r="K61" s="21">
        <f t="array" ref="K61:S69">K51:S59-K34:S42</f>
        <v>-3.6285714285714294</v>
      </c>
      <c r="L61" s="22">
        <v>-0.15</v>
      </c>
      <c r="M61" s="22">
        <v>-0.23</v>
      </c>
      <c r="N61" s="22">
        <v>3.7142857142857153</v>
      </c>
      <c r="O61" s="22">
        <v>0</v>
      </c>
      <c r="P61" s="22">
        <v>0</v>
      </c>
      <c r="Q61" s="22">
        <v>0.85714285714285732</v>
      </c>
      <c r="R61" s="22">
        <v>0</v>
      </c>
      <c r="S61" s="23">
        <v>0</v>
      </c>
    </row>
    <row r="62" spans="10:22" x14ac:dyDescent="0.25">
      <c r="K62" s="24">
        <v>-0.3</v>
      </c>
      <c r="L62" s="12">
        <v>-1.2999999999999985</v>
      </c>
      <c r="M62" s="12">
        <v>-0.17</v>
      </c>
      <c r="N62" s="12">
        <v>0</v>
      </c>
      <c r="O62" s="12">
        <v>7.7</v>
      </c>
      <c r="P62" s="12">
        <v>0</v>
      </c>
      <c r="Q62" s="12">
        <v>0</v>
      </c>
      <c r="R62" s="12">
        <v>-7.3000000000000034</v>
      </c>
      <c r="S62" s="25">
        <v>0</v>
      </c>
    </row>
    <row r="63" spans="10:22" x14ac:dyDescent="0.25">
      <c r="K63" s="24">
        <v>-0.1</v>
      </c>
      <c r="L63" s="12">
        <v>-0.12</v>
      </c>
      <c r="M63" s="12">
        <v>9.919999999999991</v>
      </c>
      <c r="N63" s="12">
        <v>0</v>
      </c>
      <c r="O63" s="12">
        <v>0</v>
      </c>
      <c r="P63" s="12">
        <v>34.999999999999972</v>
      </c>
      <c r="Q63" s="12">
        <v>0</v>
      </c>
      <c r="R63" s="12">
        <v>0</v>
      </c>
      <c r="S63" s="25">
        <v>-39.999999999999972</v>
      </c>
    </row>
    <row r="64" spans="10:22" x14ac:dyDescent="0.25">
      <c r="J64" t="s">
        <v>12</v>
      </c>
      <c r="K64" s="24">
        <v>0.85714285714285754</v>
      </c>
      <c r="L64" s="12">
        <v>0</v>
      </c>
      <c r="M64" s="12">
        <v>0</v>
      </c>
      <c r="N64" s="12">
        <v>-3.5485714285714289</v>
      </c>
      <c r="O64" s="12">
        <v>-0.18</v>
      </c>
      <c r="P64" s="12">
        <v>-0.2</v>
      </c>
      <c r="Q64" s="12">
        <v>2.2857142857142851</v>
      </c>
      <c r="R64" s="12">
        <v>0</v>
      </c>
      <c r="S64" s="25">
        <v>0</v>
      </c>
    </row>
    <row r="65" spans="11:22" x14ac:dyDescent="0.25">
      <c r="K65" s="24">
        <v>0</v>
      </c>
      <c r="L65" s="12">
        <v>-4.3000000000000016</v>
      </c>
      <c r="M65" s="12">
        <v>0</v>
      </c>
      <c r="N65" s="12">
        <v>-0.22</v>
      </c>
      <c r="O65" s="12">
        <v>-1.8999999999999995</v>
      </c>
      <c r="P65" s="12">
        <v>-0.1</v>
      </c>
      <c r="Q65" s="12">
        <v>0</v>
      </c>
      <c r="R65" s="12">
        <v>8.2000000000000028</v>
      </c>
      <c r="S65" s="25">
        <v>0</v>
      </c>
    </row>
    <row r="66" spans="11:22" x14ac:dyDescent="0.25">
      <c r="K66" s="24">
        <v>0</v>
      </c>
      <c r="L66" s="12">
        <v>0</v>
      </c>
      <c r="M66" s="12">
        <v>-2.9999999999999982</v>
      </c>
      <c r="N66" s="12">
        <v>-7.0000000000000007E-2</v>
      </c>
      <c r="O66" s="12">
        <v>-0.26</v>
      </c>
      <c r="P66" s="12">
        <v>-3.3499999999999939</v>
      </c>
      <c r="Q66" s="12">
        <v>0</v>
      </c>
      <c r="R66" s="12">
        <v>0</v>
      </c>
      <c r="S66" s="25">
        <v>6.9999999999999938</v>
      </c>
    </row>
    <row r="67" spans="11:22" x14ac:dyDescent="0.25">
      <c r="K67" s="24">
        <v>3.5714285714285712</v>
      </c>
      <c r="L67" s="12">
        <v>0</v>
      </c>
      <c r="M67" s="12">
        <v>0</v>
      </c>
      <c r="N67" s="12">
        <v>0.71428571428571341</v>
      </c>
      <c r="O67" s="12">
        <v>0</v>
      </c>
      <c r="P67" s="12">
        <v>0</v>
      </c>
      <c r="Q67" s="12">
        <v>-2.2828571428571425</v>
      </c>
      <c r="R67" s="12">
        <v>-0.26</v>
      </c>
      <c r="S67" s="25">
        <v>-0.2</v>
      </c>
    </row>
    <row r="68" spans="11:22" x14ac:dyDescent="0.25">
      <c r="K68" s="24">
        <v>0</v>
      </c>
      <c r="L68" s="12">
        <v>6.35</v>
      </c>
      <c r="M68" s="12">
        <v>0</v>
      </c>
      <c r="N68" s="12">
        <v>0</v>
      </c>
      <c r="O68" s="12">
        <v>-4.9000000000000004</v>
      </c>
      <c r="P68" s="12">
        <v>0</v>
      </c>
      <c r="Q68" s="12">
        <v>-0.24</v>
      </c>
      <c r="R68" s="12">
        <v>-9.9999999999997313E-3</v>
      </c>
      <c r="S68" s="25">
        <v>-0.28000000000000003</v>
      </c>
    </row>
    <row r="69" spans="11:22" ht="15.75" thickBot="1" x14ac:dyDescent="0.3">
      <c r="K69" s="26">
        <v>0</v>
      </c>
      <c r="L69" s="27">
        <v>0</v>
      </c>
      <c r="M69" s="27">
        <v>-5.9999999999999938</v>
      </c>
      <c r="N69" s="27">
        <v>0</v>
      </c>
      <c r="O69" s="27">
        <v>0</v>
      </c>
      <c r="P69" s="27">
        <v>-30.999999999999979</v>
      </c>
      <c r="Q69" s="27">
        <v>-0.1</v>
      </c>
      <c r="R69" s="27">
        <v>-0.18</v>
      </c>
      <c r="S69" s="28">
        <v>33.929999999999978</v>
      </c>
    </row>
    <row r="71" spans="11:22" x14ac:dyDescent="0.25">
      <c r="K71">
        <f t="array" ref="K71:S79">MINVERSE(K61:S69)</f>
        <v>0.3025187403245238</v>
      </c>
      <c r="L71">
        <v>0.12307399553592134</v>
      </c>
      <c r="M71">
        <v>0.12299407548415302</v>
      </c>
      <c r="N71">
        <v>0.40737268185768949</v>
      </c>
      <c r="O71">
        <v>0.12833874392261002</v>
      </c>
      <c r="P71">
        <v>0.13380897298778097</v>
      </c>
      <c r="Q71">
        <v>0.50337164626244446</v>
      </c>
      <c r="R71">
        <v>0.12157321152294456</v>
      </c>
      <c r="S71">
        <v>0.12136207005395132</v>
      </c>
      <c r="V71">
        <f t="array" ref="V71:V79">MMULT(K71:S79,TRANSPOSE(K49:S49))</f>
        <v>1186.4600372317352</v>
      </c>
    </row>
    <row r="72" spans="11:22" x14ac:dyDescent="0.25">
      <c r="K72">
        <v>0.15101536201406182</v>
      </c>
      <c r="L72">
        <v>0.44661144013496873</v>
      </c>
      <c r="M72">
        <v>0.14324675797454475</v>
      </c>
      <c r="N72">
        <v>0.16135384826857305</v>
      </c>
      <c r="O72">
        <v>0.40633497878345382</v>
      </c>
      <c r="P72">
        <v>0.15056882883674086</v>
      </c>
      <c r="Q72">
        <v>0.15623295441645388</v>
      </c>
      <c r="R72">
        <v>0.53034286554383703</v>
      </c>
      <c r="S72">
        <v>0.14310731241851365</v>
      </c>
      <c r="V72">
        <v>1370.5018450036869</v>
      </c>
    </row>
    <row r="73" spans="11:22" x14ac:dyDescent="0.25">
      <c r="K73">
        <v>8.8971287800503507E-2</v>
      </c>
      <c r="L73">
        <v>0.11970360364868317</v>
      </c>
      <c r="M73">
        <v>0.56147929044720202</v>
      </c>
      <c r="N73">
        <v>9.8023661346452254E-2</v>
      </c>
      <c r="O73">
        <v>0.12280461803425446</v>
      </c>
      <c r="P73">
        <v>0.31113262408232223</v>
      </c>
      <c r="Q73">
        <v>9.2645672521174102E-2</v>
      </c>
      <c r="R73">
        <v>0.12037759847469641</v>
      </c>
      <c r="S73">
        <v>0.59927728002914782</v>
      </c>
      <c r="V73">
        <v>1145.5801101645832</v>
      </c>
    </row>
    <row r="74" spans="11:22" x14ac:dyDescent="0.25">
      <c r="K74">
        <v>0.44041575316715076</v>
      </c>
      <c r="L74">
        <v>0.10587915856705923</v>
      </c>
      <c r="M74">
        <v>0.11908077976437026</v>
      </c>
      <c r="N74">
        <v>0.25056318545264594</v>
      </c>
      <c r="O74">
        <v>0.1096980959892344</v>
      </c>
      <c r="P74">
        <v>0.11359540242836645</v>
      </c>
      <c r="Q74">
        <v>0.39955535186222557</v>
      </c>
      <c r="R74">
        <v>0.10861366542325702</v>
      </c>
      <c r="S74">
        <v>0.12020000796543481</v>
      </c>
      <c r="V74">
        <v>1039.2901473264985</v>
      </c>
    </row>
    <row r="75" spans="11:22" x14ac:dyDescent="0.25">
      <c r="K75">
        <v>0.16189811089166595</v>
      </c>
      <c r="L75">
        <v>0.56226761275714143</v>
      </c>
      <c r="M75">
        <v>0.15317229004895472</v>
      </c>
      <c r="N75">
        <v>0.17003694406610909</v>
      </c>
      <c r="O75">
        <v>0.51004747114815818</v>
      </c>
      <c r="P75">
        <v>0.15541770495548102</v>
      </c>
      <c r="Q75">
        <v>0.17519891768303703</v>
      </c>
      <c r="R75">
        <v>0.46721534078125804</v>
      </c>
      <c r="S75">
        <v>0.153398990457565</v>
      </c>
      <c r="V75">
        <v>1468.0521882251198</v>
      </c>
    </row>
    <row r="76" spans="11:22" x14ac:dyDescent="0.25">
      <c r="K76">
        <v>6.9855034195079185E-2</v>
      </c>
      <c r="L76">
        <v>0.11403211192547734</v>
      </c>
      <c r="M76">
        <v>0.33802913562520226</v>
      </c>
      <c r="N76">
        <v>7.0691311397095058E-2</v>
      </c>
      <c r="O76">
        <v>0.11037665188690575</v>
      </c>
      <c r="P76">
        <v>0.52149027774101764</v>
      </c>
      <c r="Q76">
        <v>7.3050313206143386E-2</v>
      </c>
      <c r="R76">
        <v>0.10612647244426794</v>
      </c>
      <c r="S76">
        <v>0.2922210125477922</v>
      </c>
      <c r="V76">
        <v>926.84710915173082</v>
      </c>
    </row>
    <row r="77" spans="11:22" x14ac:dyDescent="0.25">
      <c r="K77">
        <v>0.58916272089509336</v>
      </c>
      <c r="L77">
        <v>0.17248102964749312</v>
      </c>
      <c r="M77">
        <v>0.18038999948618784</v>
      </c>
      <c r="N77">
        <v>0.69331048881105128</v>
      </c>
      <c r="O77">
        <v>0.17200346044532938</v>
      </c>
      <c r="P77">
        <v>0.1840480409672042</v>
      </c>
      <c r="Q77">
        <v>0.45173413359076531</v>
      </c>
      <c r="R77">
        <v>0.16911203567389985</v>
      </c>
      <c r="S77">
        <v>0.17874924519257088</v>
      </c>
      <c r="V77">
        <v>1649.6586716359934</v>
      </c>
    </row>
    <row r="78" spans="11:22" x14ac:dyDescent="0.25">
      <c r="K78">
        <v>0.12937188249645268</v>
      </c>
      <c r="L78">
        <v>0.3687114979141749</v>
      </c>
      <c r="M78">
        <v>0.11792549945051681</v>
      </c>
      <c r="N78">
        <v>0.13159570405119059</v>
      </c>
      <c r="O78">
        <v>0.45750022564105769</v>
      </c>
      <c r="P78">
        <v>0.12437556338070023</v>
      </c>
      <c r="Q78">
        <v>0.13413254345351536</v>
      </c>
      <c r="R78">
        <v>0.39057208816590638</v>
      </c>
      <c r="S78">
        <v>0.11737629613123865</v>
      </c>
      <c r="V78">
        <v>1146.803126154949</v>
      </c>
    </row>
    <row r="79" spans="11:22" x14ac:dyDescent="0.25">
      <c r="K79">
        <v>8.1978691358365649E-2</v>
      </c>
      <c r="L79">
        <v>0.12781707233042136</v>
      </c>
      <c r="M79">
        <v>0.40928513224032398</v>
      </c>
      <c r="N79">
        <v>8.4662272236928363E-2</v>
      </c>
      <c r="O79">
        <v>0.12549526387738072</v>
      </c>
      <c r="P79">
        <v>0.53267865487682653</v>
      </c>
      <c r="Q79">
        <v>8.5168022861721149E-2</v>
      </c>
      <c r="R79">
        <v>0.12081934618502026</v>
      </c>
      <c r="S79">
        <v>0.40358142431415633</v>
      </c>
      <c r="V79">
        <v>1078.0174322004905</v>
      </c>
    </row>
  </sheetData>
  <mergeCells count="24">
    <mergeCell ref="I8:O8"/>
    <mergeCell ref="K47:M47"/>
    <mergeCell ref="N47:P47"/>
    <mergeCell ref="Q47:S47"/>
    <mergeCell ref="T47:V47"/>
    <mergeCell ref="K46:M46"/>
    <mergeCell ref="N46:P46"/>
    <mergeCell ref="Q46:S46"/>
    <mergeCell ref="T46:V46"/>
    <mergeCell ref="I12:I14"/>
    <mergeCell ref="I15:I17"/>
    <mergeCell ref="I18:I20"/>
    <mergeCell ref="J18:J20"/>
    <mergeCell ref="J12:J14"/>
    <mergeCell ref="J15:J17"/>
    <mergeCell ref="X9:X11"/>
    <mergeCell ref="L10:N10"/>
    <mergeCell ref="O10:Q10"/>
    <mergeCell ref="R10:T10"/>
    <mergeCell ref="U10:W10"/>
    <mergeCell ref="L9:N9"/>
    <mergeCell ref="O9:Q9"/>
    <mergeCell ref="R9:T9"/>
    <mergeCell ref="U9:W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2020-12-07T09:34:06Z</dcterms:created>
  <dcterms:modified xsi:type="dcterms:W3CDTF">2020-12-11T06:43:20Z</dcterms:modified>
</cp:coreProperties>
</file>