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 1" sheetId="1" r:id="rId4"/>
    <sheet state="visible" name="Image 1 Stats" sheetId="2" r:id="rId5"/>
    <sheet state="visible" name="Image 2" sheetId="3" r:id="rId6"/>
    <sheet state="visible" name="Image 3 " sheetId="4" r:id="rId7"/>
    <sheet state="visible" name="Image 4" sheetId="5" r:id="rId8"/>
    <sheet state="visible" name="Image 5" sheetId="6" r:id="rId9"/>
    <sheet state="visible" name="Image 6 " sheetId="7" r:id="rId10"/>
    <sheet state="visible" name="Image 8" sheetId="8" r:id="rId11"/>
    <sheet state="visible" name="Image 9" sheetId="9" r:id="rId12"/>
    <sheet state="visible" name="Image 10 " sheetId="10" r:id="rId13"/>
    <sheet state="visible" name="2nd Iteration All Images " sheetId="11" r:id="rId14"/>
    <sheet state="visible" name="2. Image 1" sheetId="12" r:id="rId15"/>
    <sheet state="visible" name="2. Image 4 " sheetId="13" r:id="rId16"/>
    <sheet state="visible" name="2. Image 5" sheetId="14" r:id="rId17"/>
    <sheet state="visible" name="2. Image 6" sheetId="15" r:id="rId18"/>
    <sheet state="visible" name="2. Image 8" sheetId="16" r:id="rId19"/>
    <sheet state="visible" name="2. Image 9 " sheetId="17" r:id="rId20"/>
    <sheet state="visible" name="2. Image 10" sheetId="18" r:id="rId21"/>
    <sheet state="visible" name="Metaphase vs Anaphase" sheetId="19" r:id="rId22"/>
  </sheets>
  <definedNames/>
  <calcPr/>
  <extLst>
    <ext uri="GoogleSheetsCustomDataVersion2">
      <go:sheetsCustomData xmlns:go="http://customooxmlschemas.google.com/" r:id="rId23" roundtripDataChecksum="hZ0YHjyQz0Uj7yBBbECs2HM6XfI0hjTOP+TEKzFAcKo="/>
    </ext>
  </extLst>
</workbook>
</file>

<file path=xl/sharedStrings.xml><?xml version="1.0" encoding="utf-8"?>
<sst xmlns="http://schemas.openxmlformats.org/spreadsheetml/2006/main" count="2891" uniqueCount="190">
  <si>
    <t>Spindle No/Time Frame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</si>
  <si>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</si>
  <si>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</si>
  <si>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</si>
  <si>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</si>
  <si>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</si>
  <si>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</si>
  <si>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</si>
  <si>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</si>
  <si>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</si>
  <si>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</si>
  <si>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</si>
  <si>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</si>
  <si>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</si>
  <si>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</si>
  <si>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</si>
  <si>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</si>
  <si>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</si>
  <si>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</si>
  <si>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</si>
  <si>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</si>
  <si>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</si>
  <si>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</si>
  <si>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</si>
  <si>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</si>
  <si>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</si>
  <si>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Spindle 1</t>
  </si>
  <si>
    <t>M</t>
  </si>
  <si>
    <t>W</t>
  </si>
  <si>
    <t>M-S</t>
  </si>
  <si>
    <t>Spindle 2</t>
  </si>
  <si>
    <t>C</t>
  </si>
  <si>
    <t>C-S</t>
  </si>
  <si>
    <t>W-N-S</t>
  </si>
  <si>
    <t>Spindle 3</t>
  </si>
  <si>
    <t xml:space="preserve">N-S </t>
  </si>
  <si>
    <t>Spindle 4</t>
  </si>
  <si>
    <t>Spindle 5</t>
  </si>
  <si>
    <t>N</t>
  </si>
  <si>
    <t>Spindle 6</t>
  </si>
  <si>
    <t xml:space="preserve">N - In S2 </t>
  </si>
  <si>
    <t>Spindle 7</t>
  </si>
  <si>
    <t>Spindle 8</t>
  </si>
  <si>
    <t>Spindle 9</t>
  </si>
  <si>
    <t>W-N</t>
  </si>
  <si>
    <t xml:space="preserve">Spindle 10 </t>
  </si>
  <si>
    <t>Spindle 11</t>
  </si>
  <si>
    <t>N-S</t>
  </si>
  <si>
    <t>Spindle 12</t>
  </si>
  <si>
    <t>Spindle 13</t>
  </si>
  <si>
    <t xml:space="preserve">Spindle 14 </t>
  </si>
  <si>
    <t xml:space="preserve">Spindle 15 </t>
  </si>
  <si>
    <t>F = finished tracking</t>
  </si>
  <si>
    <t>M=missed tracked</t>
  </si>
  <si>
    <t>C=correctly labelled</t>
  </si>
  <si>
    <t>W=wrongly labelled</t>
  </si>
  <si>
    <t>C-S=correct/splitting</t>
  </si>
  <si>
    <t>M-S=missed tracked/spliting</t>
  </si>
  <si>
    <t>N=new spindle detected</t>
  </si>
  <si>
    <t>W-N-S = wrongly labelled, spindle has split and it is highlighting a new cell</t>
  </si>
  <si>
    <t xml:space="preserve">W-N = wrongly labelled as new when it has already been picked up in a prior time frame </t>
  </si>
  <si>
    <t>Too close to image boundary</t>
  </si>
  <si>
    <t>low intensity of spindle</t>
  </si>
  <si>
    <t>have split and now become spindle A/ B</t>
  </si>
  <si>
    <t xml:space="preserve">Time Frame No </t>
  </si>
  <si>
    <t xml:space="preserve">C  = Correctly Labelled </t>
  </si>
  <si>
    <t xml:space="preserve">C-S = Correct/ Splitting </t>
  </si>
  <si>
    <t xml:space="preserve">N = New Spindle </t>
  </si>
  <si>
    <t xml:space="preserve">W = Wrongly Labelled </t>
  </si>
  <si>
    <t xml:space="preserve">M = Missed Tracking </t>
  </si>
  <si>
    <t xml:space="preserve">M-S = Missed tracking/ Splitting </t>
  </si>
  <si>
    <t xml:space="preserve">W-N-S = Wrongly labelled due to spindle splitting </t>
  </si>
  <si>
    <t xml:space="preserve">W-N = Wrongly labelled as a new spindle track </t>
  </si>
  <si>
    <t xml:space="preserve">TOTAL </t>
  </si>
  <si>
    <t xml:space="preserve">Correctly Tracked Spindles </t>
  </si>
  <si>
    <t xml:space="preserve">Incorrectly Tracked Spindles </t>
  </si>
  <si>
    <t>Proportion of correctly labelled vs incorrectly labelled (minus low intensity spindles)</t>
  </si>
  <si>
    <t>S</t>
  </si>
  <si>
    <t xml:space="preserve">N </t>
  </si>
  <si>
    <t>M?</t>
  </si>
  <si>
    <t xml:space="preserve">Error - module did not work / technical error </t>
  </si>
  <si>
    <t xml:space="preserve">W-S </t>
  </si>
  <si>
    <t>W? *</t>
  </si>
  <si>
    <t xml:space="preserve">T18 </t>
  </si>
  <si>
    <t xml:space="preserve">T19 </t>
  </si>
  <si>
    <t xml:space="preserve">T20 </t>
  </si>
  <si>
    <t>T26</t>
  </si>
  <si>
    <t>T27</t>
  </si>
  <si>
    <t xml:space="preserve">T28 </t>
  </si>
  <si>
    <t>T29</t>
  </si>
  <si>
    <t xml:space="preserve">T30 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</si>
  <si>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</si>
  <si>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</si>
  <si>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</si>
  <si>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</si>
  <si>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</si>
  <si>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</si>
  <si>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</si>
  <si>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</si>
  <si>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</si>
  <si>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 xml:space="preserve">T40 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</si>
  <si>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</si>
  <si>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</si>
  <si>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</si>
  <si>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</si>
  <si>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</si>
  <si>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</si>
  <si>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</si>
  <si>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</si>
  <si>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</si>
  <si>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 xml:space="preserve">W-N </t>
  </si>
  <si>
    <t>C*</t>
  </si>
  <si>
    <t>W-S*</t>
  </si>
  <si>
    <t>?</t>
  </si>
  <si>
    <t xml:space="preserve">W-N-S </t>
  </si>
  <si>
    <t xml:space="preserve">T16 </t>
  </si>
  <si>
    <t xml:space="preserve">T17 </t>
  </si>
  <si>
    <t>T28</t>
  </si>
  <si>
    <t>T30</t>
  </si>
  <si>
    <t xml:space="preserve">T38 </t>
  </si>
  <si>
    <t>T40</t>
  </si>
  <si>
    <t xml:space="preserve">IMAGE </t>
  </si>
  <si>
    <t xml:space="preserve">NO. OF TIME FRAMES </t>
  </si>
  <si>
    <t xml:space="preserve">C = Correctly Tracked </t>
  </si>
  <si>
    <t xml:space="preserve">M = Mistracked </t>
  </si>
  <si>
    <t xml:space="preserve">F = Cell Division Complete </t>
  </si>
  <si>
    <t xml:space="preserve">Orange </t>
  </si>
  <si>
    <t xml:space="preserve">Blue </t>
  </si>
  <si>
    <t xml:space="preserve">Black </t>
  </si>
  <si>
    <t xml:space="preserve">Grey </t>
  </si>
  <si>
    <t xml:space="preserve">prometaphase/ metaphase - before segregation </t>
  </si>
  <si>
    <t xml:space="preserve">anaphase - post segregation </t>
  </si>
  <si>
    <t>Movie No</t>
  </si>
  <si>
    <t>% of Metaphase Spindles Tracked Correctly</t>
  </si>
  <si>
    <t>% of Metaphase Spindles Tracked Incorrectly</t>
  </si>
  <si>
    <t>% of Anaphase Spindles Tracked Correctly</t>
  </si>
  <si>
    <t>% of Anaphase Spindles Tracked Incorrectly</t>
  </si>
  <si>
    <t>ratio</t>
  </si>
  <si>
    <t>Purpose: To assess whether multispindle tracker is useful for metaphase-anaphase spindle tracking?</t>
  </si>
  <si>
    <t>Method: ( exp2022_H1299_pi-EB1-GFP_EB3-mKate2_SiR-DNA_set21_DMSO-1-5_CilioDi-5uM-6-10_1_01_R3D) images were used for analysis</t>
  </si>
  <si>
    <t>F</t>
  </si>
  <si>
    <t xml:space="preserve">Time Frame </t>
  </si>
  <si>
    <t>F = finished splitting</t>
  </si>
  <si>
    <t xml:space="preserve">total </t>
  </si>
  <si>
    <t>revised table for analysing metaphase and anaphase accuracies</t>
  </si>
  <si>
    <t xml:space="preserve">Fame </t>
  </si>
  <si>
    <t>software detected metaphase</t>
  </si>
  <si>
    <t xml:space="preserve">software detected anaphase </t>
  </si>
  <si>
    <t>Total metaphase</t>
  </si>
  <si>
    <t>Total anaphase</t>
  </si>
  <si>
    <t xml:space="preserve">% of metaphse </t>
  </si>
  <si>
    <t xml:space="preserve">% of anaphase </t>
  </si>
  <si>
    <t xml:space="preserve">average </t>
  </si>
  <si>
    <t>%</t>
  </si>
  <si>
    <t xml:space="preserve">T (total) </t>
  </si>
  <si>
    <t xml:space="preserve">Total </t>
  </si>
  <si>
    <t>exp2022_H1299_pi-EB1-GFP_EB3-mKate2_SiR-DNA_set21_DMSO-1-5_CilioDi-5uM-6-10_1_04_R3D</t>
  </si>
  <si>
    <t xml:space="preserve">T = time frames of mitosi (total) </t>
  </si>
  <si>
    <t xml:space="preserve">W? </t>
  </si>
  <si>
    <t>C?</t>
  </si>
  <si>
    <t>S-F</t>
  </si>
  <si>
    <t>N-W</t>
  </si>
  <si>
    <t>Total No. of Objects/ Frame</t>
  </si>
  <si>
    <t>Total</t>
  </si>
  <si>
    <t xml:space="preserve">Total / Average % </t>
  </si>
  <si>
    <t xml:space="preserve">T29 </t>
  </si>
  <si>
    <t xml:space="preserve">C-S </t>
  </si>
  <si>
    <t>TOTAL</t>
  </si>
  <si>
    <t>Total/ Average %</t>
  </si>
  <si>
    <t>Total / Average %</t>
  </si>
  <si>
    <t xml:space="preserve">Spindle 6 </t>
  </si>
  <si>
    <t xml:space="preserve">Spindle 7 </t>
  </si>
  <si>
    <t>T (Total)</t>
  </si>
  <si>
    <t xml:space="preserve">Metaphase vs Anaphase Graphs </t>
  </si>
  <si>
    <t xml:space="preserve">Movie No </t>
  </si>
  <si>
    <t>T = metaphase frames</t>
  </si>
  <si>
    <t>T = anaphase frames</t>
  </si>
  <si>
    <t>Average % of Metaphase</t>
  </si>
  <si>
    <t xml:space="preserve">Average % of Anaphase </t>
  </si>
  <si>
    <t xml:space="preserve">Total Frames </t>
  </si>
  <si>
    <t xml:space="preserve">Metaphase Frames </t>
  </si>
  <si>
    <t xml:space="preserve">Anaphase Frames </t>
  </si>
  <si>
    <t xml:space="preserve">Percentage of Metaphase present per movie </t>
  </si>
  <si>
    <t xml:space="preserve">Percentage of Anaphase present per movie </t>
  </si>
  <si>
    <t>5a</t>
  </si>
  <si>
    <t>5b</t>
  </si>
  <si>
    <t>6a</t>
  </si>
  <si>
    <t>6b</t>
  </si>
  <si>
    <t>8a</t>
  </si>
  <si>
    <t>8b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</si>
</sst>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theme="4"/>
        <bgColor theme="4"/>
      </patternFill>
    </fill>
  </fills>
  <borders count="7">
    <border/>
    <border>
      <left/>
      <right/>
      <top/>
      <bottom/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0" fillId="0" fontId="2" numFmtId="0" xfId="0" applyAlignment="1" applyFont="1">
      <alignment shrinkToFit="0" wrapText="1"/>
    </xf>
    <xf borderId="1" fillId="5" fontId="2" numFmtId="0" xfId="0" applyBorder="1" applyFill="1" applyFont="1"/>
    <xf borderId="0" fillId="0" fontId="3" numFmtId="0" xfId="0" applyFont="1"/>
    <xf borderId="1" fillId="6" fontId="2" numFmtId="0" xfId="0" applyBorder="1" applyFill="1" applyFont="1"/>
    <xf borderId="2" fillId="0" fontId="2" numFmtId="0" xfId="0" applyBorder="1" applyFont="1"/>
    <xf borderId="0" fillId="0" fontId="2" numFmtId="9" xfId="0" applyFont="1" applyNumberFormat="1"/>
    <xf borderId="0" fillId="0" fontId="4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1" fillId="2" fontId="4" numFmtId="0" xfId="0" applyBorder="1" applyFont="1"/>
    <xf borderId="1" fillId="0" fontId="2" numFmtId="0" xfId="0" applyBorder="1" applyFont="1"/>
    <xf borderId="2" fillId="0" fontId="1" numFmtId="0" xfId="0" applyBorder="1" applyFont="1"/>
    <xf borderId="0" fillId="7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3" fillId="0" fontId="2" numFmtId="0" xfId="0" applyBorder="1" applyFont="1"/>
    <xf borderId="1" fillId="0" fontId="2" numFmtId="0" xfId="0" applyAlignment="1" applyBorder="1" applyFont="1">
      <alignment readingOrder="0"/>
    </xf>
    <xf borderId="1" fillId="0" fontId="4" numFmtId="0" xfId="0" applyBorder="1" applyFont="1"/>
    <xf borderId="2" fillId="0" fontId="1" numFmtId="0" xfId="0" applyAlignment="1" applyBorder="1" applyFont="1">
      <alignment readingOrder="0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/>
    </xf>
    <xf borderId="6" fillId="0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readingOrder="0"/>
    </xf>
    <xf borderId="5" fillId="0" fontId="1" numFmtId="0" xfId="0" applyBorder="1" applyFont="1"/>
    <xf borderId="3" fillId="6" fontId="2" numFmtId="0" xfId="0" applyAlignment="1" applyBorder="1" applyFont="1">
      <alignment readingOrder="0"/>
    </xf>
    <xf borderId="3" fillId="6" fontId="2" numFmtId="0" xfId="0" applyBorder="1" applyFont="1"/>
    <xf borderId="5" fillId="0" fontId="2" numFmtId="0" xfId="0" applyBorder="1" applyFont="1"/>
    <xf borderId="3" fillId="0" fontId="2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AI Multispindle Tracker - Image 1 
Ratio of correctly tracked spindles to incorrectly tracked spindles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'Image 1 Stats'!$A$32:$B$32</c:f>
            </c:strRef>
          </c:cat>
          <c:val>
            <c:numRef>
              <c:f>'Image 1 Stats'!$A$33:$B$33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 Spindles Correctly, Mistracked and Completed Division in Movie 1 Analysis Using AI Multispindle Tracker 
No. Time Frames (T) = 25 / No. of spindles (N) = 11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'2. Image 1'!$J$27:$L$27</c:f>
            </c:strRef>
          </c:cat>
          <c:val>
            <c:numRef>
              <c:f>'2. Image 1'!$J$53:$L$53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 AI Multi-Spindle Tracking Analysis in Movie 1 (2nd Iteration) 
No. Time Frames (T) = 25 / No. of spindles (N) = 11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Image 1'!$J$27:$L$27</c:f>
            </c:strRef>
          </c:cat>
          <c:val>
            <c:numRef>
              <c:f>'2. Image 1'!$J$59:$L$59</c:f>
              <c:numCache/>
            </c:numRef>
          </c:val>
        </c:ser>
        <c:axId val="1924569789"/>
        <c:axId val="332959641"/>
      </c:barChart>
      <c:catAx>
        <c:axId val="1924569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2959641"/>
      </c:catAx>
      <c:valAx>
        <c:axId val="3329596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of Spindles  across time frames = 25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4569789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Spindles Correctly, Mistracked and Completed Division in Image 1 Analysis Using AI Multispindle Tracker
No. Time Frames = 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 Image 4 '!$I$31:$K$31</c:f>
            </c:strRef>
          </c:cat>
          <c:val>
            <c:numRef>
              <c:f>'2. Image 4 '!$I$41:$K$41</c:f>
              <c:numCache/>
            </c:numRef>
          </c:val>
        </c:ser>
        <c:axId val="1611908819"/>
        <c:axId val="1720614425"/>
      </c:barChart>
      <c:catAx>
        <c:axId val="1611908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0614425"/>
      </c:catAx>
      <c:valAx>
        <c:axId val="1720614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Spindles Tracked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1908819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Spindles Correctly, Mistracked and Completed Division in Movie 4 Analysis Using AI Multispindle Tracker 
No. Time Frames = 9 / No. of Spindles = 8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'2. Image 4 '!$I$31:$K$31</c:f>
            </c:strRef>
          </c:cat>
          <c:val>
            <c:numRef>
              <c:f>'2. Image 4 '!$I$41:$K$41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AI Multi-Spindle Tracking Analysis in Movie 4 (2nd Iteration) 
No. Time Frames (T) = 9 / No. of spindles (N) = 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 Image 4 '!$I$31:$K$31</c:f>
            </c:strRef>
          </c:cat>
          <c:val>
            <c:numRef>
              <c:f>'2. Image 4 '!$I$42:$K$42</c:f>
              <c:numCache/>
            </c:numRef>
          </c:val>
        </c:ser>
        <c:axId val="1351711156"/>
        <c:axId val="657071609"/>
      </c:barChart>
      <c:catAx>
        <c:axId val="1351711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7071609"/>
      </c:catAx>
      <c:valAx>
        <c:axId val="6570716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of spindles acroos time frames = 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1711156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Spindles Correctly, Mistracked and Completed Division in Movie 5 Analysis Using AI Multispindle Tracker 
No. Time Frames = 49 / No. of spindles = 13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'2. Image 5'!$N$21:$P$21</c:f>
            </c:strRef>
          </c:cat>
          <c:val>
            <c:numRef>
              <c:f>'2. Image 5'!$N$71:$P$71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Spindles Correctly, Mistracked and Completed Division in Image 5 Analysis Using AI Multispindle Tracker 
No. Time Frames = 49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Image 5'!$N$21:$P$21</c:f>
            </c:strRef>
          </c:cat>
          <c:val>
            <c:numRef>
              <c:f>'2. Image 5'!$N$71:$P$71</c:f>
              <c:numCache/>
            </c:numRef>
          </c:val>
        </c:ser>
        <c:axId val="859019645"/>
        <c:axId val="967562098"/>
      </c:barChart>
      <c:catAx>
        <c:axId val="859019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7562098"/>
      </c:catAx>
      <c:valAx>
        <c:axId val="967562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Spindles Tracked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9019645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AI Multi-Spindle Tracking Analysis in Movie 5 (2nd Iteration) 
No. Time Frames (T) = 49 / No. of spindles (N) = 13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 Image 5'!$N$21:$P$21</c:f>
            </c:strRef>
          </c:cat>
          <c:val>
            <c:numRef>
              <c:f>'2. Image 5'!$N$72:$P$72</c:f>
              <c:numCache/>
            </c:numRef>
          </c:val>
        </c:ser>
        <c:axId val="164040011"/>
        <c:axId val="1772226953"/>
      </c:barChart>
      <c:catAx>
        <c:axId val="164040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2226953"/>
      </c:catAx>
      <c:valAx>
        <c:axId val="17722269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of spinldes tracked across time frames = 49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040011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Spindles Correctly, Mistracked and Completed Division in Movie 6 Analysis Using AI Multispindle Tracker 
No. Time Frames = 21 / No. of spindles = 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'2. Image 6'!$K$8:$M$8</c:f>
            </c:strRef>
          </c:cat>
          <c:val>
            <c:numRef>
              <c:f>'2. Image 6'!$K$30:$M$30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Spindles Correctly, Mistracked and Completed Division in Image 6 Analysis Using AI Multispindle Tracker 
No. Time Frames = 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Image 6'!$K$8:$M$8</c:f>
            </c:strRef>
          </c:cat>
          <c:val>
            <c:numRef>
              <c:f>'2. Image 6'!$K$30:$M$30</c:f>
              <c:numCache/>
            </c:numRef>
          </c:val>
        </c:ser>
        <c:axId val="469570966"/>
        <c:axId val="2096862385"/>
      </c:barChart>
      <c:catAx>
        <c:axId val="469570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6862385"/>
      </c:catAx>
      <c:valAx>
        <c:axId val="2096862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Spindles Tracked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957096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 AI Multspindle Tracker - Image 1 
Proportion of Spindles per Chraracteristic Label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'Image 1 Stats'!$B$2:$I$2</c:f>
            </c:strRef>
          </c:cat>
          <c:val>
            <c:numRef>
              <c:f>'Image 1 Stats'!$B$28:$I$28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646646762904637"/>
          <c:y val="0.2787704141149023"/>
        </c:manualLayout>
      </c:layout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Spindles Correctly, Mistracked and Completed Division in Image 6 Analysis Using AI Multispindle Tracker 
No. Time Frames = 16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'2. Image 6'!$K$37:$M$37</c:f>
            </c:strRef>
          </c:cat>
          <c:val>
            <c:numRef>
              <c:f>'2. Image 6'!$K$54:$M$54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Spindles Correctly, Mistracked and Completed Division in Image 6 Analysis Using AI Multispindle Tracker 
No. Time Frames = 5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'2. Image 6'!$K$57:$M$57</c:f>
            </c:strRef>
          </c:cat>
          <c:val>
            <c:numRef>
              <c:f>'2. Image 6'!$K$63:$M$63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AI Multi-Spindle Tracking Analysis in Movie 6 (2nd Iteration) 
No. Time Frames (T) = 21 / No. of spindles (N) =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 Image 6'!$K$8:$M$8</c:f>
            </c:strRef>
          </c:cat>
          <c:val>
            <c:numRef>
              <c:f>'2. Image 6'!$K$31:$M$31</c:f>
              <c:numCache/>
            </c:numRef>
          </c:val>
        </c:ser>
        <c:axId val="1426264168"/>
        <c:axId val="1424314508"/>
      </c:barChart>
      <c:catAx>
        <c:axId val="142626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4314508"/>
      </c:catAx>
      <c:valAx>
        <c:axId val="1424314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of spindles tracked across time frames = 21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6264168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Metaphase present per movie  and Percentage of Anaphase present per movie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'Metaphase vs Anaphase'!$L$3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'Metaphase vs Anaphase'!$H$4:$H$13</c:f>
            </c:strRef>
          </c:cat>
          <c:val>
            <c:numRef>
              <c:f>'Metaphase vs Anaphase'!$L$4:$L$13</c:f>
              <c:numCache/>
            </c:numRef>
          </c:val>
        </c:ser>
        <c:ser>
          <c:idx val="1"/>
          <c:order val="1"/>
          <c:tx>
            <c:strRef>
              <c:f>'Metaphase vs Anaphase'!$M$3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'Metaphase vs Anaphase'!$H$4:$H$13</c:f>
            </c:strRef>
          </c:cat>
          <c:val>
            <c:numRef>
              <c:f>'Metaphase vs Anaphase'!$M$4:$M$13</c:f>
              <c:numCache/>
            </c:numRef>
          </c:val>
        </c:ser>
        <c:overlap val="100"/>
        <c:axId val="1345674890"/>
        <c:axId val="1372333468"/>
      </c:barChart>
      <c:catAx>
        <c:axId val="1345674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Movie No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333468"/>
      </c:catAx>
      <c:valAx>
        <c:axId val="1372333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674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% of Metaphase and Average % of Anaphase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'Metaphase vs Anaphase'!$D$3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'Metaphase vs Anaphase'!$A$4:$A$13</c:f>
            </c:strRef>
          </c:cat>
          <c:val>
            <c:numRef>
              <c:f>'Metaphase vs Anaphase'!$D$4:$D$13</c:f>
              <c:numCache/>
            </c:numRef>
          </c:val>
        </c:ser>
        <c:ser>
          <c:idx val="1"/>
          <c:order val="1"/>
          <c:tx>
            <c:strRef>
              <c:f>'Metaphase vs Anaphase'!$E$3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'Metaphase vs Anaphase'!$A$4:$A$13</c:f>
            </c:strRef>
          </c:cat>
          <c:val>
            <c:numRef>
              <c:f>'Metaphase vs Anaphase'!$E$4:$E$13</c:f>
              <c:numCache/>
            </c:numRef>
          </c:val>
        </c:ser>
        <c:axId val="355347030"/>
        <c:axId val="643415818"/>
      </c:barChart>
      <c:catAx>
        <c:axId val="355347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Movie No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415818"/>
      </c:catAx>
      <c:valAx>
        <c:axId val="643415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347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AI Multispindle Tracker - Image 1 
Ratio of correctly tracked spindles to incorrectly tracked spindles (Excluding low intensity spindles, N= 86)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'Image 1 Stats'!$A$83:$B$83</c:f>
            </c:strRef>
          </c:cat>
          <c:val>
            <c:numRef>
              <c:f>'Image 1 Stats'!$A$84:$B$84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 AI Multspindle Tracker - Image 1 
Proportion of Spindles per Chraracteristic Label (Excluding low intensty spindles; N=86)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'Image 1 Stats'!$B$101:$I$101</c:f>
            </c:strRef>
          </c:cat>
          <c:val>
            <c:numRef>
              <c:f>'Image 1 Stats'!$B$102:$I$102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Movie 1-6, Spindles Tracked Correctly vs Mistracked vs Cell Divsion Completion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Movie 1 (No. of Time Frames = 25)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Image 4 '!$I$31:$K$31</c:f>
            </c:strRef>
          </c:cat>
          <c:val>
            <c:numRef>
              <c:f>'2. Image 4 '!$I$41:$K$41</c:f>
              <c:numCache/>
            </c:numRef>
          </c:val>
        </c:ser>
        <c:ser>
          <c:idx val="1"/>
          <c:order val="1"/>
          <c:tx>
            <c:v>Movie 4 (No. of Time Frames = 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Image 4 '!$I$31:$K$31</c:f>
            </c:strRef>
          </c:cat>
          <c:val>
            <c:numRef>
              <c:f>'2. Image 1'!$J$53:$L$53</c:f>
              <c:numCache/>
            </c:numRef>
          </c:val>
        </c:ser>
        <c:ser>
          <c:idx val="2"/>
          <c:order val="2"/>
          <c:tx>
            <c:v>Movie 5 (No. Time Frames = 49)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Image 4 '!$I$31:$K$31</c:f>
            </c:strRef>
          </c:cat>
          <c:val>
            <c:numRef>
              <c:f>'2. Image 5'!$N$71:$P$71</c:f>
              <c:numCache/>
            </c:numRef>
          </c:val>
        </c:ser>
        <c:ser>
          <c:idx val="3"/>
          <c:order val="3"/>
          <c:tx>
            <c:v>Movie 6 (No. of Time Frames = 21)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Image 4 '!$I$31:$K$31</c:f>
            </c:strRef>
          </c:cat>
          <c:val>
            <c:numRef>
              <c:f>'2. Image 6'!$K$30:$M$30</c:f>
              <c:numCache/>
            </c:numRef>
          </c:val>
        </c:ser>
        <c:axId val="1396202157"/>
        <c:axId val="1153512949"/>
      </c:barChart>
      <c:catAx>
        <c:axId val="1396202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3512949"/>
      </c:catAx>
      <c:valAx>
        <c:axId val="1153512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Spindles Tracked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6202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AI Multi-Spindle Tracker Analysis for Movies 1-6 (2nd Iteration) 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Movie 1 (T=25 / N=11)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'!$U$11:$W$11</c:f>
            </c:strRef>
          </c:cat>
          <c:val>
            <c:numRef>
              <c:f>'2nd Iteration All Images '!$U$12:$W$12</c:f>
              <c:numCache/>
            </c:numRef>
          </c:val>
        </c:ser>
        <c:ser>
          <c:idx val="1"/>
          <c:order val="1"/>
          <c:tx>
            <c:v>Movie 4 (T=9 / N=8)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'!$U$11:$W$11</c:f>
            </c:strRef>
          </c:cat>
          <c:val>
            <c:numRef>
              <c:f>'2nd Iteration All Images '!$U$13:$W$13</c:f>
              <c:numCache/>
            </c:numRef>
          </c:val>
        </c:ser>
        <c:ser>
          <c:idx val="2"/>
          <c:order val="2"/>
          <c:tx>
            <c:v>Movie 5 (T=49 / N=13)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'!$U$11:$W$11</c:f>
            </c:strRef>
          </c:cat>
          <c:val>
            <c:numRef>
              <c:f>'2nd Iteration All Images '!$U$14:$W$14</c:f>
              <c:numCache/>
            </c:numRef>
          </c:val>
        </c:ser>
        <c:ser>
          <c:idx val="3"/>
          <c:order val="3"/>
          <c:tx>
            <c:v>Movie 6 (T=21 / N=3)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'!$U$11:$W$11</c:f>
            </c:strRef>
          </c:cat>
          <c:val>
            <c:numRef>
              <c:f>'2nd Iteration All Images '!$U$15:$W$15</c:f>
              <c:numCache/>
            </c:numRef>
          </c:val>
        </c:ser>
        <c:axId val="1558905765"/>
        <c:axId val="1239762931"/>
      </c:barChart>
      <c:catAx>
        <c:axId val="15589057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9762931"/>
      </c:catAx>
      <c:valAx>
        <c:axId val="12397629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8905765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AI Multi-Spindle Tracker - Spindles Tracked Correctly vs Incorrectly Pre and Post Cell Segregation in Movie 1-6 (2nd Iteration)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Movie 1 (T=25)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('2nd Iteration All Images '!$B$44:$C$44,'2nd Iteration All Images '!$D$44:$E$44)</c:f>
            </c:strRef>
          </c:cat>
          <c:val>
            <c:numRef>
              <c:f>('2nd Iteration All Images '!$B$45:$C$45,'2nd Iteration All Images '!$D$45:$E$45)</c:f>
              <c:numCache/>
            </c:numRef>
          </c:val>
        </c:ser>
        <c:ser>
          <c:idx val="1"/>
          <c:order val="1"/>
          <c:tx>
            <c:v>Movie 4 (T=9)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('2nd Iteration All Images '!$B$44:$C$44,'2nd Iteration All Images '!$D$44:$E$44)</c:f>
            </c:strRef>
          </c:cat>
          <c:val>
            <c:numRef>
              <c:f>('2nd Iteration All Images '!$B$46:$C$46,'2nd Iteration All Images '!$D$46:$E$46)</c:f>
              <c:numCache/>
            </c:numRef>
          </c:val>
        </c:ser>
        <c:ser>
          <c:idx val="2"/>
          <c:order val="2"/>
          <c:tx>
            <c:v>Movie 5 (T=49)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('2nd Iteration All Images '!$B$44:$C$44,'2nd Iteration All Images '!$D$44:$E$44)</c:f>
            </c:strRef>
          </c:cat>
          <c:val>
            <c:numRef>
              <c:f>('2nd Iteration All Images '!$B$47:$C$47,'2nd Iteration All Images '!$D$47:$E$47)</c:f>
              <c:numCache/>
            </c:numRef>
          </c:val>
        </c:ser>
        <c:ser>
          <c:idx val="3"/>
          <c:order val="3"/>
          <c:tx>
            <c:v>Movie 6 (T=21)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('2nd Iteration All Images '!$B$44:$C$44,'2nd Iteration All Images '!$D$44:$E$44)</c:f>
            </c:strRef>
          </c:cat>
          <c:val>
            <c:numRef>
              <c:f>('2nd Iteration All Images '!$B$48:$C$48,'2nd Iteration All Images '!$D$48:$E$48)</c:f>
              <c:numCache/>
            </c:numRef>
          </c:val>
        </c:ser>
        <c:axId val="2113194132"/>
        <c:axId val="1354583017"/>
      </c:barChart>
      <c:catAx>
        <c:axId val="2113194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Spndles in Prometaphse/ Metaphase                              Spindles in Anaphase/ Telophase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4583017"/>
      </c:catAx>
      <c:valAx>
        <c:axId val="1354583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of Spindles Tracked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31941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AI Multi-Spindle Tracker - Spindles Tracked Correctly vs Incorrectly Pre and Post Cell Segregation in Movie 1-6 (2nd Iteration)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% of Metaphase Spindles Tracked Correctly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'!$A$45:$A$48</c:f>
            </c:strRef>
          </c:cat>
          <c:val>
            <c:numRef>
              <c:f>'2nd Iteration All Images '!$B$45:$B$48</c:f>
              <c:numCache/>
            </c:numRef>
          </c:val>
        </c:ser>
        <c:ser>
          <c:idx val="1"/>
          <c:order val="1"/>
          <c:tx>
            <c:v>% of Metaphase Spindles Tracked Incorrectly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'!$A$45:$A$48</c:f>
            </c:strRef>
          </c:cat>
          <c:val>
            <c:numRef>
              <c:f>'2nd Iteration All Images '!$C$45:$C$48</c:f>
              <c:numCache/>
            </c:numRef>
          </c:val>
        </c:ser>
        <c:ser>
          <c:idx val="2"/>
          <c:order val="2"/>
          <c:tx>
            <c:v>% of Anaphase Spindles Tracked Correctly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'!$A$45:$A$48</c:f>
            </c:strRef>
          </c:cat>
          <c:val>
            <c:numRef>
              <c:f>'2nd Iteration All Images '!$D$45:$D$48</c:f>
              <c:numCache/>
            </c:numRef>
          </c:val>
        </c:ser>
        <c:ser>
          <c:idx val="3"/>
          <c:order val="3"/>
          <c:tx>
            <c:v>% of Anaphase Spindles Tracked Incorrectly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'!$A$45:$A$48</c:f>
            </c:strRef>
          </c:cat>
          <c:val>
            <c:numRef>
              <c:f>'2nd Iteration All Images '!$E$45:$E$48</c:f>
              <c:numCache/>
            </c:numRef>
          </c:val>
        </c:ser>
        <c:axId val="1843854185"/>
        <c:axId val="1423335976"/>
      </c:barChart>
      <c:catAx>
        <c:axId val="1843854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Movie No.</a:t>
                </a:r>
              </a:p>
            </c:rich>
          </c:tx>
          <c:layout>
            <c:manualLayout>
              <c:xMode val="edge"/>
              <c:yMode val="edge"/>
              <c:x val="0.36954445331211866"/>
              <c:y val="0.958448625388930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3335976"/>
      </c:catAx>
      <c:valAx>
        <c:axId val="1423335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of Spindles Tracked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385418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AI Multi-Spindle Tracker - Spindles Tracked Correctly vs Incorrectly Pre and Post Cell Segregation in Movie 1-6 (2nd Iteration)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Movie 1 (T=25)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'!$B$87:$F$87</c:f>
            </c:strRef>
          </c:cat>
          <c:val>
            <c:numRef>
              <c:f>'2nd Iteration All Images '!$B$88:$F$88</c:f>
              <c:numCache/>
            </c:numRef>
          </c:val>
        </c:ser>
        <c:ser>
          <c:idx val="1"/>
          <c:order val="1"/>
          <c:tx>
            <c:v>Movie 4 (T=9)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'!$B$87:$F$87</c:f>
            </c:strRef>
          </c:cat>
          <c:val>
            <c:numRef>
              <c:f>'2nd Iteration All Images '!$B$89:$F$89</c:f>
              <c:numCache/>
            </c:numRef>
          </c:val>
        </c:ser>
        <c:ser>
          <c:idx val="2"/>
          <c:order val="2"/>
          <c:tx>
            <c:v>Movie 5 (T=49) 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'!$B$87:$F$87</c:f>
            </c:strRef>
          </c:cat>
          <c:val>
            <c:numRef>
              <c:f>'2nd Iteration All Images '!$B$90:$F$90</c:f>
              <c:numCache/>
            </c:numRef>
          </c:val>
        </c:ser>
        <c:ser>
          <c:idx val="3"/>
          <c:order val="3"/>
          <c:tx>
            <c:v>Movie 6 (T=21)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'2nd Iteration All Images '!$B$87:$F$87</c:f>
            </c:strRef>
          </c:cat>
          <c:val>
            <c:numRef>
              <c:f>'2nd Iteration All Images '!$B$91:$F$91</c:f>
              <c:numCache/>
            </c:numRef>
          </c:val>
        </c:ser>
        <c:axId val="831506714"/>
        <c:axId val="1778655736"/>
      </c:barChart>
      <c:catAx>
        <c:axId val="831506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8655736"/>
      </c:catAx>
      <c:valAx>
        <c:axId val="1778655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of Spindles Tracked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15067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17</xdr:row>
      <xdr:rowOff>114300</xdr:rowOff>
    </xdr:from>
    <xdr:ext cx="5676900" cy="1724025"/>
    <xdr:sp>
      <xdr:nvSpPr>
        <xdr:cNvPr id="3" name="Shape 3"/>
        <xdr:cNvSpPr txBox="1"/>
      </xdr:nvSpPr>
      <xdr:spPr>
        <a:xfrm>
          <a:off x="2512313" y="2922750"/>
          <a:ext cx="5667375" cy="1714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 noticed that due to poor intensity, the same spindle number or area was coming sometimes being picked up, being missed and then being re-picked up as 'new'. Hence why, I have created W-N as it is wrongly labelled as new for a previously already recognised spindle.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Additionally, once a cell has divided to become two fully, I stop recording it and note them as two seperate new spindles. 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17</xdr:row>
      <xdr:rowOff>114300</xdr:rowOff>
    </xdr:from>
    <xdr:ext cx="5676900" cy="1724025"/>
    <xdr:sp>
      <xdr:nvSpPr>
        <xdr:cNvPr id="11" name="Shape 11"/>
        <xdr:cNvSpPr txBox="1"/>
      </xdr:nvSpPr>
      <xdr:spPr>
        <a:xfrm>
          <a:off x="2512313" y="2922750"/>
          <a:ext cx="5667375" cy="1714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T2: spindle 1 and 2 are identified as one - NEED TO CHECK ORIGINAL MOVIE.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T8: I can see a missed spindle in the right hand side bottom corner (recognised in T21); spindle later has (T26) has 3 poles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1</xdr:row>
      <xdr:rowOff>161925</xdr:rowOff>
    </xdr:from>
    <xdr:ext cx="10563225" cy="6838950"/>
    <xdr:graphicFrame>
      <xdr:nvGraphicFramePr>
        <xdr:cNvPr id="202404588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361950</xdr:colOff>
      <xdr:row>18</xdr:row>
      <xdr:rowOff>133350</xdr:rowOff>
    </xdr:from>
    <xdr:ext cx="5981700" cy="3619500"/>
    <xdr:graphicFrame>
      <xdr:nvGraphicFramePr>
        <xdr:cNvPr id="194227975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57150</xdr:colOff>
      <xdr:row>56</xdr:row>
      <xdr:rowOff>19050</xdr:rowOff>
    </xdr:from>
    <xdr:ext cx="7010400" cy="5038725"/>
    <xdr:graphicFrame>
      <xdr:nvGraphicFramePr>
        <xdr:cNvPr id="22071486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714375</xdr:colOff>
      <xdr:row>41</xdr:row>
      <xdr:rowOff>114300</xdr:rowOff>
    </xdr:from>
    <xdr:ext cx="8639175" cy="5791200"/>
    <xdr:graphicFrame>
      <xdr:nvGraphicFramePr>
        <xdr:cNvPr id="172161449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304800</xdr:colOff>
      <xdr:row>84</xdr:row>
      <xdr:rowOff>104775</xdr:rowOff>
    </xdr:from>
    <xdr:ext cx="7315200" cy="4962525"/>
    <xdr:graphicFrame>
      <xdr:nvGraphicFramePr>
        <xdr:cNvPr id="130841248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238125</xdr:colOff>
      <xdr:row>23</xdr:row>
      <xdr:rowOff>161925</xdr:rowOff>
    </xdr:from>
    <xdr:ext cx="4629150" cy="3667125"/>
    <xdr:graphicFrame>
      <xdr:nvGraphicFramePr>
        <xdr:cNvPr id="596035968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571500</xdr:colOff>
      <xdr:row>43</xdr:row>
      <xdr:rowOff>57150</xdr:rowOff>
    </xdr:from>
    <xdr:ext cx="5086350" cy="3695700"/>
    <xdr:graphicFrame>
      <xdr:nvGraphicFramePr>
        <xdr:cNvPr id="171577275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381000</xdr:colOff>
      <xdr:row>15</xdr:row>
      <xdr:rowOff>0</xdr:rowOff>
    </xdr:from>
    <xdr:ext cx="5676900" cy="1704975"/>
    <xdr:sp>
      <xdr:nvSpPr>
        <xdr:cNvPr id="12" name="Shape 12"/>
        <xdr:cNvSpPr txBox="1"/>
      </xdr:nvSpPr>
      <xdr:spPr>
        <a:xfrm>
          <a:off x="2512313" y="2932275"/>
          <a:ext cx="5667375" cy="16954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 deemed spindle 5 to have stopped dividing and be finished but it gets recognised again and comes in and out of focus due to low intensity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STATS OBSERVATIONS: In 25 frames, 3% of spindles are tracked to have completed cell divison. The rate at which the spindles take to complete cell divison could also be analysed statistically here. </a:t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523875</xdr:colOff>
      <xdr:row>34</xdr:row>
      <xdr:rowOff>19050</xdr:rowOff>
    </xdr:from>
    <xdr:ext cx="4000500" cy="2876550"/>
    <xdr:graphicFrame>
      <xdr:nvGraphicFramePr>
        <xdr:cNvPr id="535897854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323850</xdr:colOff>
      <xdr:row>14</xdr:row>
      <xdr:rowOff>161925</xdr:rowOff>
    </xdr:from>
    <xdr:ext cx="5105400" cy="3743325"/>
    <xdr:graphicFrame>
      <xdr:nvGraphicFramePr>
        <xdr:cNvPr id="694596817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66675</xdr:colOff>
      <xdr:row>49</xdr:row>
      <xdr:rowOff>114300</xdr:rowOff>
    </xdr:from>
    <xdr:ext cx="4981575" cy="3390900"/>
    <xdr:graphicFrame>
      <xdr:nvGraphicFramePr>
        <xdr:cNvPr id="1071554186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485775</xdr:colOff>
      <xdr:row>19</xdr:row>
      <xdr:rowOff>114300</xdr:rowOff>
    </xdr:from>
    <xdr:ext cx="5676900" cy="1724025"/>
    <xdr:sp>
      <xdr:nvSpPr>
        <xdr:cNvPr id="13" name="Shape 13"/>
        <xdr:cNvSpPr txBox="1"/>
      </xdr:nvSpPr>
      <xdr:spPr>
        <a:xfrm>
          <a:off x="2512313" y="2922750"/>
          <a:ext cx="5667375" cy="1714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476250</xdr:colOff>
      <xdr:row>15</xdr:row>
      <xdr:rowOff>19050</xdr:rowOff>
    </xdr:from>
    <xdr:ext cx="5067300" cy="3752850"/>
    <xdr:graphicFrame>
      <xdr:nvGraphicFramePr>
        <xdr:cNvPr id="1981464514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495300</xdr:colOff>
      <xdr:row>35</xdr:row>
      <xdr:rowOff>95250</xdr:rowOff>
    </xdr:from>
    <xdr:ext cx="4000500" cy="2876550"/>
    <xdr:graphicFrame>
      <xdr:nvGraphicFramePr>
        <xdr:cNvPr id="1972288984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123825</xdr:colOff>
      <xdr:row>55</xdr:row>
      <xdr:rowOff>114300</xdr:rowOff>
    </xdr:from>
    <xdr:ext cx="4972050" cy="3657600"/>
    <xdr:graphicFrame>
      <xdr:nvGraphicFramePr>
        <xdr:cNvPr id="964488265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1981200</xdr:colOff>
      <xdr:row>20</xdr:row>
      <xdr:rowOff>104775</xdr:rowOff>
    </xdr:from>
    <xdr:ext cx="5495925" cy="2000250"/>
    <xdr:sp>
      <xdr:nvSpPr>
        <xdr:cNvPr id="14" name="Shape 14"/>
        <xdr:cNvSpPr txBox="1"/>
      </xdr:nvSpPr>
      <xdr:spPr>
        <a:xfrm>
          <a:off x="2602800" y="2779875"/>
          <a:ext cx="5486400" cy="2000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SPINDLE 4: is it not the same spindle as 3?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 think we need to discuss time frame 8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590550</xdr:colOff>
      <xdr:row>4</xdr:row>
      <xdr:rowOff>133350</xdr:rowOff>
    </xdr:from>
    <xdr:ext cx="4819650" cy="3486150"/>
    <xdr:graphicFrame>
      <xdr:nvGraphicFramePr>
        <xdr:cNvPr id="2143739027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590550</xdr:colOff>
      <xdr:row>21</xdr:row>
      <xdr:rowOff>114300</xdr:rowOff>
    </xdr:from>
    <xdr:ext cx="4000500" cy="2886075"/>
    <xdr:graphicFrame>
      <xdr:nvGraphicFramePr>
        <xdr:cNvPr id="66174705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647700</xdr:colOff>
      <xdr:row>37</xdr:row>
      <xdr:rowOff>19050</xdr:rowOff>
    </xdr:from>
    <xdr:ext cx="4000500" cy="2876550"/>
    <xdr:graphicFrame>
      <xdr:nvGraphicFramePr>
        <xdr:cNvPr id="905603438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666750</xdr:colOff>
      <xdr:row>53</xdr:row>
      <xdr:rowOff>95250</xdr:rowOff>
    </xdr:from>
    <xdr:ext cx="4000500" cy="2876550"/>
    <xdr:graphicFrame>
      <xdr:nvGraphicFramePr>
        <xdr:cNvPr id="1837200655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304800</xdr:colOff>
      <xdr:row>25</xdr:row>
      <xdr:rowOff>76200</xdr:rowOff>
    </xdr:from>
    <xdr:ext cx="5124450" cy="3781425"/>
    <xdr:graphicFrame>
      <xdr:nvGraphicFramePr>
        <xdr:cNvPr id="164474927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66675</xdr:colOff>
      <xdr:row>7</xdr:row>
      <xdr:rowOff>142875</xdr:rowOff>
    </xdr:from>
    <xdr:ext cx="5734050" cy="2000250"/>
    <xdr:sp>
      <xdr:nvSpPr>
        <xdr:cNvPr id="15" name="Shape 15"/>
        <xdr:cNvSpPr txBox="1"/>
      </xdr:nvSpPr>
      <xdr:spPr>
        <a:xfrm>
          <a:off x="2483738" y="2779875"/>
          <a:ext cx="5724525" cy="2000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1981200</xdr:colOff>
      <xdr:row>20</xdr:row>
      <xdr:rowOff>104775</xdr:rowOff>
    </xdr:from>
    <xdr:ext cx="5867400" cy="2000250"/>
    <xdr:sp>
      <xdr:nvSpPr>
        <xdr:cNvPr id="16" name="Shape 16"/>
        <xdr:cNvSpPr txBox="1"/>
      </xdr:nvSpPr>
      <xdr:spPr>
        <a:xfrm>
          <a:off x="2417063" y="2779875"/>
          <a:ext cx="5857875" cy="2000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1981200</xdr:colOff>
      <xdr:row>20</xdr:row>
      <xdr:rowOff>104775</xdr:rowOff>
    </xdr:from>
    <xdr:ext cx="5495925" cy="2000250"/>
    <xdr:sp>
      <xdr:nvSpPr>
        <xdr:cNvPr id="17" name="Shape 17"/>
        <xdr:cNvSpPr txBox="1"/>
      </xdr:nvSpPr>
      <xdr:spPr>
        <a:xfrm>
          <a:off x="2602800" y="2779875"/>
          <a:ext cx="5486400" cy="2000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1981200</xdr:colOff>
      <xdr:row>20</xdr:row>
      <xdr:rowOff>104775</xdr:rowOff>
    </xdr:from>
    <xdr:ext cx="5495925" cy="2000250"/>
    <xdr:sp>
      <xdr:nvSpPr>
        <xdr:cNvPr id="18" name="Shape 18"/>
        <xdr:cNvSpPr txBox="1"/>
      </xdr:nvSpPr>
      <xdr:spPr>
        <a:xfrm>
          <a:off x="2602800" y="2779875"/>
          <a:ext cx="5486400" cy="2000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SPINDLE 6: has enough intensity to be recognised but is faint </a:t>
          </a:r>
          <a:endParaRPr sz="1400"/>
        </a:p>
      </xdr:txBody>
    </xdr: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428625</xdr:colOff>
      <xdr:row>35</xdr:row>
      <xdr:rowOff>0</xdr:rowOff>
    </xdr:from>
    <xdr:ext cx="5715000" cy="3533775"/>
    <xdr:graphicFrame>
      <xdr:nvGraphicFramePr>
        <xdr:cNvPr id="2005934045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76200</xdr:rowOff>
    </xdr:from>
    <xdr:ext cx="5715000" cy="3533775"/>
    <xdr:graphicFrame>
      <xdr:nvGraphicFramePr>
        <xdr:cNvPr id="1432859412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276225</xdr:colOff>
      <xdr:row>2</xdr:row>
      <xdr:rowOff>28575</xdr:rowOff>
    </xdr:from>
    <xdr:ext cx="4572000" cy="3076575"/>
    <xdr:graphicFrame>
      <xdr:nvGraphicFramePr>
        <xdr:cNvPr id="118842743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257175</xdr:colOff>
      <xdr:row>20</xdr:row>
      <xdr:rowOff>180975</xdr:rowOff>
    </xdr:from>
    <xdr:ext cx="4562475" cy="4048125"/>
    <xdr:graphicFrame>
      <xdr:nvGraphicFramePr>
        <xdr:cNvPr id="107050071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104775</xdr:colOff>
      <xdr:row>81</xdr:row>
      <xdr:rowOff>152400</xdr:rowOff>
    </xdr:from>
    <xdr:ext cx="4076700" cy="2886075"/>
    <xdr:graphicFrame>
      <xdr:nvGraphicFramePr>
        <xdr:cNvPr id="83074096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219075</xdr:colOff>
      <xdr:row>75</xdr:row>
      <xdr:rowOff>152400</xdr:rowOff>
    </xdr:from>
    <xdr:ext cx="5695950" cy="4524375"/>
    <xdr:graphicFrame>
      <xdr:nvGraphicFramePr>
        <xdr:cNvPr id="85294139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17</xdr:row>
      <xdr:rowOff>114300</xdr:rowOff>
    </xdr:from>
    <xdr:ext cx="4476750" cy="1733550"/>
    <xdr:sp>
      <xdr:nvSpPr>
        <xdr:cNvPr id="4" name="Shape 4"/>
        <xdr:cNvSpPr txBox="1"/>
      </xdr:nvSpPr>
      <xdr:spPr>
        <a:xfrm>
          <a:off x="3112388" y="2917988"/>
          <a:ext cx="4467225" cy="17240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image has a lot of low intensity spindles.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the begining, the AI system picked up on spindles that had been pulled to two seperate poles and very close to becoming two seperate spindles.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Time frame 7 in particular was detecting many different spindles and populated areas as 'new' despite the intensity being on the lower end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Go to the original move, adjust the intentisty and birghtness and see how they're affected/ if they are spindles etc or not 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17</xdr:row>
      <xdr:rowOff>114300</xdr:rowOff>
    </xdr:from>
    <xdr:ext cx="5676900" cy="1724025"/>
    <xdr:sp>
      <xdr:nvSpPr>
        <xdr:cNvPr id="5" name="Shape 5"/>
        <xdr:cNvSpPr txBox="1"/>
      </xdr:nvSpPr>
      <xdr:spPr>
        <a:xfrm>
          <a:off x="2512313" y="2922750"/>
          <a:ext cx="5667375" cy="1714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Only detects one spindle across all 24 time frames with high intensity and the one only.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After discussing with team, it can be assumed that this spindle has multiple poles which is why it is cotinually assumed to be in 'splitting state.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Compared with original movie and could not identify any more spindles that went indetected. Although, one in the bottom right hand corner did make me question whether it was a spindle or not. 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17</xdr:row>
      <xdr:rowOff>114300</xdr:rowOff>
    </xdr:from>
    <xdr:ext cx="5676900" cy="1724025"/>
    <xdr:sp>
      <xdr:nvSpPr>
        <xdr:cNvPr id="6" name="Shape 6"/>
        <xdr:cNvSpPr txBox="1"/>
      </xdr:nvSpPr>
      <xdr:spPr>
        <a:xfrm>
          <a:off x="2512313" y="2922750"/>
          <a:ext cx="5667375" cy="1714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I have deemd it 'W' due to the the low intensity and lack of clear distinguishable spindles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Spindle number even after spilitting is too near the boudary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TF 12: is there a third box overlap?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46</xdr:row>
      <xdr:rowOff>28575</xdr:rowOff>
    </xdr:from>
    <xdr:ext cx="5743575" cy="3971925"/>
    <xdr:sp>
      <xdr:nvSpPr>
        <xdr:cNvPr id="7" name="Shape 7"/>
        <xdr:cNvSpPr txBox="1"/>
      </xdr:nvSpPr>
      <xdr:spPr>
        <a:xfrm>
          <a:off x="2474213" y="1798800"/>
          <a:ext cx="5743575" cy="39624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 agree with Alexia's comments last week:- there are a lot of spindles that are not being detected and the intensity is still present. I have accounted for them as M fron the beginning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Now correctly identified as a spindle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There is a late onset of recognising the spindles.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T6: Several missed spindles here with perfectly acceptable intensity to be picked up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T8: 7 spindles characterised as new but ~5 of them are low intensity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SPINDLE 9: I dont deem it to be a spindle.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SPINDLE 12: I dont actually see any spindle.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SPINDLE 13: late recognition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17</xdr:row>
      <xdr:rowOff>114300</xdr:rowOff>
    </xdr:from>
    <xdr:ext cx="5676900" cy="1724025"/>
    <xdr:sp>
      <xdr:nvSpPr>
        <xdr:cNvPr id="8" name="Shape 8"/>
        <xdr:cNvSpPr txBox="1"/>
      </xdr:nvSpPr>
      <xdr:spPr>
        <a:xfrm>
          <a:off x="2512313" y="2922750"/>
          <a:ext cx="5667375" cy="1714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T4 (*): The cell has split into two but is still being recognised as one. 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17</xdr:row>
      <xdr:rowOff>38100</xdr:rowOff>
    </xdr:from>
    <xdr:ext cx="5676900" cy="3438525"/>
    <xdr:sp>
      <xdr:nvSpPr>
        <xdr:cNvPr id="9" name="Shape 9"/>
        <xdr:cNvSpPr txBox="1"/>
      </xdr:nvSpPr>
      <xdr:spPr>
        <a:xfrm>
          <a:off x="2512313" y="2065500"/>
          <a:ext cx="5667375" cy="3429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T13: spindle 2 and 4 are being recoginsied as one singularly spindle and new detection.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T15: Spindle 1 has very obiously split but it still being identified as a singular spindle.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T16: Spindle 5, I do not deem it to be a spindle after comparing with original movie. Could be also due to being at the edge of the image boundary.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T17: for the last few time frames, I feel as though the system is confusing three spindles in a close proximaty. Could be due to all having similar intensity being emitted.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T18: I have labelled T18 but I am actually confused at what/ how many spindles there are.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T33: I do not deem three of them to be spindles. They are too gray scale with very little to if any intensity. 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17</xdr:row>
      <xdr:rowOff>114300</xdr:rowOff>
    </xdr:from>
    <xdr:ext cx="5676900" cy="1724025"/>
    <xdr:sp>
      <xdr:nvSpPr>
        <xdr:cNvPr id="10" name="Shape 10"/>
        <xdr:cNvSpPr txBox="1"/>
      </xdr:nvSpPr>
      <xdr:spPr>
        <a:xfrm>
          <a:off x="2512313" y="2922750"/>
          <a:ext cx="5667375" cy="17145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Notes/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Feedback: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T7: quadraple split?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T19: thruple split?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T20: spindle 2 and 3 are being recognised as one spindle when very obviously already split into two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T42: spindle 4 dividing into 4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26</v>
      </c>
      <c r="B2" s="2" t="s">
        <v>27</v>
      </c>
      <c r="C2" s="2" t="s">
        <v>27</v>
      </c>
      <c r="D2" s="1" t="s">
        <v>28</v>
      </c>
      <c r="E2" s="3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1" t="s">
        <v>27</v>
      </c>
      <c r="K2" s="1" t="s">
        <v>27</v>
      </c>
    </row>
    <row r="3">
      <c r="A3" s="1" t="s">
        <v>30</v>
      </c>
      <c r="B3" s="1" t="s">
        <v>31</v>
      </c>
      <c r="C3" s="1" t="s">
        <v>31</v>
      </c>
      <c r="D3" s="1" t="s">
        <v>31</v>
      </c>
      <c r="E3" s="1" t="s">
        <v>31</v>
      </c>
      <c r="F3" s="1" t="s">
        <v>32</v>
      </c>
      <c r="G3" s="1" t="s">
        <v>32</v>
      </c>
      <c r="H3" s="1" t="s">
        <v>33</v>
      </c>
      <c r="I3" s="1" t="s">
        <v>31</v>
      </c>
      <c r="J3" s="1" t="s">
        <v>31</v>
      </c>
      <c r="K3" s="1" t="s">
        <v>31</v>
      </c>
      <c r="L3" s="1" t="s">
        <v>27</v>
      </c>
    </row>
    <row r="4">
      <c r="A4" s="1" t="s">
        <v>34</v>
      </c>
      <c r="B4" s="1" t="s">
        <v>31</v>
      </c>
      <c r="C4" s="1" t="s">
        <v>31</v>
      </c>
      <c r="D4" s="1" t="s">
        <v>31</v>
      </c>
      <c r="E4" s="3" t="s">
        <v>32</v>
      </c>
      <c r="F4" s="1" t="s">
        <v>29</v>
      </c>
      <c r="G4" s="1" t="s">
        <v>29</v>
      </c>
      <c r="H4" s="1" t="s">
        <v>35</v>
      </c>
      <c r="I4" s="3" t="s">
        <v>31</v>
      </c>
      <c r="J4" s="3" t="s">
        <v>31</v>
      </c>
      <c r="K4" s="3" t="s">
        <v>31</v>
      </c>
      <c r="L4" s="1" t="s">
        <v>27</v>
      </c>
    </row>
    <row r="5">
      <c r="A5" s="1" t="s">
        <v>36</v>
      </c>
      <c r="B5" s="1" t="s">
        <v>31</v>
      </c>
      <c r="C5" s="1" t="s">
        <v>31</v>
      </c>
      <c r="D5" s="1" t="s">
        <v>27</v>
      </c>
      <c r="E5" s="3" t="s">
        <v>27</v>
      </c>
      <c r="F5" s="3" t="s">
        <v>29</v>
      </c>
      <c r="G5" s="1" t="s">
        <v>29</v>
      </c>
      <c r="H5" s="3" t="s">
        <v>29</v>
      </c>
    </row>
    <row r="6">
      <c r="A6" s="1" t="s">
        <v>37</v>
      </c>
      <c r="G6" s="1" t="s">
        <v>38</v>
      </c>
      <c r="H6" s="1" t="s">
        <v>31</v>
      </c>
      <c r="I6" s="1" t="s">
        <v>31</v>
      </c>
      <c r="J6" s="1" t="s">
        <v>31</v>
      </c>
      <c r="K6" s="1" t="s">
        <v>32</v>
      </c>
      <c r="L6" s="1" t="s">
        <v>32</v>
      </c>
      <c r="M6" s="4" t="s">
        <v>32</v>
      </c>
      <c r="N6" s="4" t="s">
        <v>32</v>
      </c>
    </row>
    <row r="7">
      <c r="A7" s="1" t="s">
        <v>39</v>
      </c>
      <c r="J7" s="1" t="s">
        <v>40</v>
      </c>
      <c r="K7" s="1" t="s">
        <v>27</v>
      </c>
      <c r="L7" s="1" t="s">
        <v>27</v>
      </c>
      <c r="M7" s="1" t="s">
        <v>27</v>
      </c>
      <c r="N7" s="3" t="s">
        <v>38</v>
      </c>
      <c r="O7" s="1" t="s">
        <v>27</v>
      </c>
    </row>
    <row r="8">
      <c r="A8" s="1" t="s">
        <v>41</v>
      </c>
      <c r="M8" s="1" t="s">
        <v>38</v>
      </c>
      <c r="N8" s="1" t="s">
        <v>27</v>
      </c>
    </row>
    <row r="9">
      <c r="A9" s="1" t="s">
        <v>42</v>
      </c>
      <c r="M9" s="1" t="s">
        <v>38</v>
      </c>
      <c r="N9" s="1" t="s">
        <v>32</v>
      </c>
      <c r="O9" s="1" t="s">
        <v>32</v>
      </c>
      <c r="P9" s="1" t="s">
        <v>32</v>
      </c>
      <c r="Q9" s="1" t="s">
        <v>32</v>
      </c>
      <c r="R9" s="1" t="s">
        <v>32</v>
      </c>
      <c r="S9" s="4" t="s">
        <v>32</v>
      </c>
      <c r="T9" s="4" t="s">
        <v>32</v>
      </c>
    </row>
    <row r="10">
      <c r="A10" s="1" t="s">
        <v>43</v>
      </c>
      <c r="N10" s="1" t="s">
        <v>38</v>
      </c>
      <c r="O10" s="5" t="s">
        <v>31</v>
      </c>
      <c r="P10" s="1" t="s">
        <v>31</v>
      </c>
      <c r="Q10" s="1" t="s">
        <v>31</v>
      </c>
      <c r="R10" s="3" t="s">
        <v>31</v>
      </c>
      <c r="S10" s="3" t="s">
        <v>31</v>
      </c>
      <c r="T10" s="3" t="s">
        <v>31</v>
      </c>
      <c r="U10" s="1" t="s">
        <v>27</v>
      </c>
      <c r="V10" s="3" t="s">
        <v>44</v>
      </c>
      <c r="W10" s="3" t="s">
        <v>27</v>
      </c>
      <c r="X10" s="3" t="s">
        <v>44</v>
      </c>
      <c r="Y10" s="3" t="s">
        <v>44</v>
      </c>
      <c r="Z10" s="3" t="s">
        <v>27</v>
      </c>
    </row>
    <row r="11">
      <c r="A11" s="1" t="s">
        <v>45</v>
      </c>
      <c r="N11" s="1" t="s">
        <v>38</v>
      </c>
      <c r="O11" s="1" t="s">
        <v>31</v>
      </c>
      <c r="P11" s="1" t="s">
        <v>31</v>
      </c>
      <c r="Q11" s="1" t="s">
        <v>31</v>
      </c>
      <c r="R11" s="3" t="s">
        <v>31</v>
      </c>
      <c r="S11" s="3" t="s">
        <v>31</v>
      </c>
      <c r="T11" s="3" t="s">
        <v>31</v>
      </c>
      <c r="U11" s="1" t="s">
        <v>27</v>
      </c>
      <c r="V11" s="3" t="s">
        <v>44</v>
      </c>
      <c r="W11" s="3" t="s">
        <v>27</v>
      </c>
      <c r="X11" s="3" t="s">
        <v>44</v>
      </c>
      <c r="Y11" s="3" t="s">
        <v>44</v>
      </c>
      <c r="Z11" s="3" t="s">
        <v>27</v>
      </c>
    </row>
    <row r="12">
      <c r="A12" s="1" t="s">
        <v>46</v>
      </c>
      <c r="P12" s="1" t="s">
        <v>47</v>
      </c>
      <c r="Q12" s="1" t="s">
        <v>32</v>
      </c>
      <c r="R12" s="1" t="s">
        <v>32</v>
      </c>
      <c r="S12" s="1" t="s">
        <v>32</v>
      </c>
      <c r="T12" s="1" t="s">
        <v>32</v>
      </c>
      <c r="U12" s="1" t="s">
        <v>32</v>
      </c>
      <c r="V12" s="1" t="s">
        <v>32</v>
      </c>
      <c r="W12" s="1" t="s">
        <v>32</v>
      </c>
      <c r="X12" s="4" t="s">
        <v>32</v>
      </c>
      <c r="Y12" s="4" t="s">
        <v>32</v>
      </c>
    </row>
    <row r="13">
      <c r="A13" s="1" t="s">
        <v>48</v>
      </c>
      <c r="U13" s="1" t="s">
        <v>38</v>
      </c>
      <c r="V13" s="1" t="s">
        <v>31</v>
      </c>
      <c r="W13" s="1" t="s">
        <v>31</v>
      </c>
      <c r="X13" s="1" t="s">
        <v>31</v>
      </c>
      <c r="Y13" s="1" t="s">
        <v>27</v>
      </c>
      <c r="Z13" s="3" t="s">
        <v>44</v>
      </c>
    </row>
    <row r="14">
      <c r="A14" s="1" t="s">
        <v>49</v>
      </c>
      <c r="U14" s="1" t="s">
        <v>38</v>
      </c>
      <c r="V14" s="1" t="s">
        <v>31</v>
      </c>
      <c r="W14" s="1" t="s">
        <v>31</v>
      </c>
      <c r="X14" s="1" t="s">
        <v>31</v>
      </c>
      <c r="Y14" s="1" t="s">
        <v>31</v>
      </c>
      <c r="Z14" s="3" t="s">
        <v>44</v>
      </c>
    </row>
    <row r="15">
      <c r="A15" s="1" t="s">
        <v>50</v>
      </c>
      <c r="Z15" s="1" t="s">
        <v>38</v>
      </c>
    </row>
    <row r="16">
      <c r="A16" s="1" t="s">
        <v>51</v>
      </c>
      <c r="Z16" s="1" t="s">
        <v>38</v>
      </c>
    </row>
    <row r="21" ht="15.75" customHeight="1"/>
    <row r="22" ht="15.75" customHeight="1"/>
    <row r="23" ht="15.75" customHeight="1"/>
    <row r="24" ht="15.75" customHeight="1"/>
    <row r="25" ht="15.75" customHeight="1">
      <c r="A25" s="1" t="s">
        <v>52</v>
      </c>
    </row>
    <row r="26" ht="15.75" customHeight="1">
      <c r="A26" s="1" t="s">
        <v>53</v>
      </c>
    </row>
    <row r="27" ht="15.75" customHeight="1">
      <c r="A27" s="1" t="s">
        <v>54</v>
      </c>
    </row>
    <row r="28" ht="15.75" customHeight="1">
      <c r="A28" s="1" t="s">
        <v>55</v>
      </c>
    </row>
    <row r="29" ht="15.75" customHeight="1">
      <c r="A29" s="1" t="s">
        <v>56</v>
      </c>
    </row>
    <row r="30" ht="15.75" customHeight="1">
      <c r="A30" s="1" t="s">
        <v>57</v>
      </c>
    </row>
    <row r="31" ht="15.75" customHeight="1">
      <c r="A31" s="1" t="s">
        <v>58</v>
      </c>
    </row>
    <row r="32" ht="15.75" customHeight="1">
      <c r="A32" s="1" t="s">
        <v>59</v>
      </c>
    </row>
    <row r="33" ht="15.75" customHeight="1">
      <c r="A33" s="1" t="s">
        <v>60</v>
      </c>
    </row>
    <row r="34" ht="15.75" customHeight="1"/>
    <row r="35" ht="15.75" customHeight="1">
      <c r="A35" s="2" t="s">
        <v>61</v>
      </c>
    </row>
    <row r="36" ht="15.75" customHeight="1">
      <c r="A36" s="3" t="s">
        <v>62</v>
      </c>
    </row>
    <row r="37" ht="15.75" customHeight="1">
      <c r="A37" s="6" t="s">
        <v>63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50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115</v>
      </c>
      <c r="R1" s="1" t="s">
        <v>116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86</v>
      </c>
      <c r="AB1" s="1" t="s">
        <v>87</v>
      </c>
      <c r="AC1" s="1" t="s">
        <v>117</v>
      </c>
      <c r="AD1" s="1" t="s">
        <v>89</v>
      </c>
      <c r="AE1" s="1" t="s">
        <v>118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119</v>
      </c>
      <c r="AN1" s="1" t="s">
        <v>99</v>
      </c>
      <c r="AO1" s="1" t="s">
        <v>120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</row>
    <row r="2">
      <c r="A2" s="1" t="s">
        <v>26</v>
      </c>
      <c r="B2" s="1" t="s">
        <v>31</v>
      </c>
      <c r="C2" s="1" t="s">
        <v>28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27</v>
      </c>
    </row>
    <row r="3">
      <c r="A3" s="1" t="s">
        <v>30</v>
      </c>
      <c r="B3" s="1" t="s">
        <v>31</v>
      </c>
      <c r="C3" s="1" t="s">
        <v>27</v>
      </c>
    </row>
    <row r="4">
      <c r="A4" s="1" t="s">
        <v>34</v>
      </c>
      <c r="B4" s="1" t="s">
        <v>31</v>
      </c>
      <c r="C4" s="1" t="s">
        <v>31</v>
      </c>
      <c r="D4" s="1" t="s">
        <v>31</v>
      </c>
      <c r="E4" s="1" t="s">
        <v>27</v>
      </c>
      <c r="F4" s="1" t="s">
        <v>44</v>
      </c>
      <c r="G4" s="1" t="s">
        <v>31</v>
      </c>
      <c r="H4" s="1" t="s">
        <v>27</v>
      </c>
    </row>
    <row r="5">
      <c r="A5" s="1" t="s">
        <v>36</v>
      </c>
      <c r="B5" s="1" t="s">
        <v>31</v>
      </c>
      <c r="C5" s="1" t="s">
        <v>31</v>
      </c>
      <c r="D5" s="1" t="s">
        <v>31</v>
      </c>
      <c r="E5" s="1" t="s">
        <v>31</v>
      </c>
      <c r="F5" s="1" t="s">
        <v>31</v>
      </c>
      <c r="G5" s="1" t="s">
        <v>31</v>
      </c>
      <c r="H5" s="1" t="s">
        <v>31</v>
      </c>
      <c r="I5" s="1" t="s">
        <v>31</v>
      </c>
      <c r="J5" s="1" t="s">
        <v>31</v>
      </c>
      <c r="K5" s="1" t="s">
        <v>31</v>
      </c>
      <c r="L5" s="1" t="s">
        <v>31</v>
      </c>
      <c r="M5" s="1" t="s">
        <v>31</v>
      </c>
      <c r="N5" s="1" t="s">
        <v>31</v>
      </c>
      <c r="O5" s="1" t="s">
        <v>31</v>
      </c>
      <c r="P5" s="1" t="s">
        <v>31</v>
      </c>
      <c r="Q5" s="1" t="s">
        <v>31</v>
      </c>
      <c r="R5" s="1" t="s">
        <v>31</v>
      </c>
      <c r="S5" s="1" t="s">
        <v>31</v>
      </c>
      <c r="T5" s="1" t="s">
        <v>31</v>
      </c>
      <c r="U5" s="1" t="s">
        <v>31</v>
      </c>
      <c r="V5" s="1" t="s">
        <v>31</v>
      </c>
      <c r="W5" s="1" t="s">
        <v>31</v>
      </c>
      <c r="X5" s="1" t="s">
        <v>31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  <c r="AE5" s="1" t="s">
        <v>31</v>
      </c>
      <c r="AF5" s="1" t="s">
        <v>31</v>
      </c>
      <c r="AG5" s="1" t="s">
        <v>31</v>
      </c>
      <c r="AH5" s="1" t="s">
        <v>31</v>
      </c>
      <c r="AI5" s="1" t="s">
        <v>31</v>
      </c>
      <c r="AJ5" s="1" t="s">
        <v>31</v>
      </c>
      <c r="AK5" s="1" t="s">
        <v>31</v>
      </c>
      <c r="AL5" s="1" t="s">
        <v>31</v>
      </c>
      <c r="AM5" s="1" t="s">
        <v>31</v>
      </c>
      <c r="AN5" s="1" t="s">
        <v>31</v>
      </c>
      <c r="AO5" s="1" t="s">
        <v>31</v>
      </c>
      <c r="AP5" s="1" t="s">
        <v>31</v>
      </c>
      <c r="AQ5" s="1" t="s">
        <v>31</v>
      </c>
      <c r="AR5" s="1" t="s">
        <v>31</v>
      </c>
      <c r="AS5" s="1" t="s">
        <v>31</v>
      </c>
      <c r="AT5" s="1" t="s">
        <v>31</v>
      </c>
      <c r="AU5" s="1" t="s">
        <v>31</v>
      </c>
      <c r="AV5" s="1" t="s">
        <v>31</v>
      </c>
      <c r="AW5" s="1" t="s">
        <v>31</v>
      </c>
      <c r="AX5" s="1" t="s">
        <v>31</v>
      </c>
    </row>
    <row r="6">
      <c r="A6" s="1" t="s">
        <v>37</v>
      </c>
      <c r="C6" s="1" t="s">
        <v>38</v>
      </c>
      <c r="D6" s="1" t="s">
        <v>31</v>
      </c>
      <c r="E6" s="1" t="s">
        <v>31</v>
      </c>
      <c r="F6" s="1" t="s">
        <v>31</v>
      </c>
      <c r="G6" s="1" t="s">
        <v>31</v>
      </c>
      <c r="H6" s="1" t="s">
        <v>31</v>
      </c>
      <c r="I6" s="1" t="s">
        <v>31</v>
      </c>
      <c r="J6" s="1" t="s">
        <v>31</v>
      </c>
      <c r="K6" s="1" t="s">
        <v>31</v>
      </c>
      <c r="L6" s="1" t="s">
        <v>27</v>
      </c>
    </row>
    <row r="7">
      <c r="A7" s="1" t="s">
        <v>39</v>
      </c>
      <c r="V7" s="1" t="s">
        <v>38</v>
      </c>
      <c r="W7" s="1" t="s">
        <v>27</v>
      </c>
      <c r="X7" s="1" t="s">
        <v>44</v>
      </c>
      <c r="Y7" s="1" t="s">
        <v>27</v>
      </c>
      <c r="AB7" s="3" t="s">
        <v>44</v>
      </c>
      <c r="AC7" s="1" t="s">
        <v>27</v>
      </c>
    </row>
    <row r="8">
      <c r="A8" s="1" t="s">
        <v>41</v>
      </c>
    </row>
    <row r="9">
      <c r="A9" s="1" t="s">
        <v>42</v>
      </c>
    </row>
    <row r="10">
      <c r="A10" s="1" t="s">
        <v>43</v>
      </c>
      <c r="O10" s="5"/>
    </row>
    <row r="11">
      <c r="A11" s="1" t="s">
        <v>45</v>
      </c>
    </row>
    <row r="12">
      <c r="A12" s="1" t="s">
        <v>46</v>
      </c>
    </row>
    <row r="13">
      <c r="A13" s="1" t="s">
        <v>48</v>
      </c>
    </row>
    <row r="14">
      <c r="A14" s="1" t="s">
        <v>49</v>
      </c>
    </row>
    <row r="15">
      <c r="A15" s="1" t="s">
        <v>50</v>
      </c>
    </row>
    <row r="16">
      <c r="A16" s="1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26" s="1" t="s">
        <v>53</v>
      </c>
    </row>
    <row r="27" ht="15.75" customHeight="1">
      <c r="A27" s="1" t="s">
        <v>54</v>
      </c>
    </row>
    <row r="28" ht="15.75" customHeight="1">
      <c r="A28" s="1" t="s">
        <v>55</v>
      </c>
    </row>
    <row r="29" ht="15.75" customHeight="1">
      <c r="A29" s="1" t="s">
        <v>56</v>
      </c>
    </row>
    <row r="30" ht="15.75" customHeight="1">
      <c r="A30" s="1" t="s">
        <v>57</v>
      </c>
    </row>
    <row r="31" ht="15.75" customHeight="1">
      <c r="A31" s="1" t="s">
        <v>58</v>
      </c>
    </row>
    <row r="32" ht="15.75" customHeight="1">
      <c r="A32" s="1" t="s">
        <v>59</v>
      </c>
    </row>
    <row r="33" ht="15.75" customHeight="1">
      <c r="A33" s="1" t="s">
        <v>60</v>
      </c>
    </row>
    <row r="34" ht="15.75" customHeight="1"/>
    <row r="35" ht="15.75" customHeight="1">
      <c r="A35" s="2" t="s">
        <v>61</v>
      </c>
    </row>
    <row r="36" ht="15.75" customHeight="1">
      <c r="A36" s="3" t="s">
        <v>62</v>
      </c>
    </row>
    <row r="37" ht="15.75" customHeight="1">
      <c r="A37" s="6" t="s">
        <v>63</v>
      </c>
    </row>
    <row r="38" ht="15.75" customHeight="1">
      <c r="A38" s="8" t="s">
        <v>80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1">
      <c r="R11" s="1" t="s">
        <v>121</v>
      </c>
      <c r="S11" s="1" t="s">
        <v>122</v>
      </c>
      <c r="U11" s="1" t="s">
        <v>123</v>
      </c>
      <c r="V11" s="1" t="s">
        <v>124</v>
      </c>
      <c r="W11" s="1" t="s">
        <v>125</v>
      </c>
    </row>
    <row r="12">
      <c r="Q12" s="1" t="s">
        <v>126</v>
      </c>
      <c r="R12" s="1">
        <v>1.0</v>
      </c>
      <c r="S12" s="1">
        <v>25.0</v>
      </c>
      <c r="U12" s="10">
        <v>0.6779661016949152</v>
      </c>
      <c r="V12" s="10">
        <v>0.288135593220339</v>
      </c>
      <c r="W12" s="10">
        <v>0.03389830508474576</v>
      </c>
    </row>
    <row r="13">
      <c r="Q13" s="1" t="s">
        <v>127</v>
      </c>
      <c r="R13" s="1">
        <v>4.0</v>
      </c>
      <c r="S13" s="1">
        <v>9.0</v>
      </c>
      <c r="U13" s="10">
        <v>0.7924528301886793</v>
      </c>
      <c r="V13" s="10">
        <v>0.20754716981132076</v>
      </c>
      <c r="W13" s="10">
        <v>0.0</v>
      </c>
    </row>
    <row r="14">
      <c r="Q14" s="1" t="s">
        <v>128</v>
      </c>
      <c r="R14" s="1">
        <v>5.0</v>
      </c>
      <c r="S14" s="1">
        <v>49.0</v>
      </c>
      <c r="U14" s="10">
        <v>0.8103448275862069</v>
      </c>
      <c r="V14" s="10">
        <v>0.14942528735632185</v>
      </c>
      <c r="W14" s="10">
        <v>0.040229885057471264</v>
      </c>
    </row>
    <row r="15">
      <c r="Q15" s="1" t="s">
        <v>129</v>
      </c>
      <c r="R15" s="1">
        <v>6.0</v>
      </c>
      <c r="S15" s="1">
        <v>21.0</v>
      </c>
      <c r="U15" s="10">
        <v>0.9411764705882353</v>
      </c>
      <c r="V15" s="10">
        <v>0.058823529411764705</v>
      </c>
      <c r="W15" s="10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B42" s="1" t="s">
        <v>130</v>
      </c>
      <c r="H42" s="1" t="s">
        <v>131</v>
      </c>
    </row>
    <row r="43" ht="15.75" customHeight="1"/>
    <row r="44" ht="15.75" customHeight="1">
      <c r="A44" s="1" t="s">
        <v>132</v>
      </c>
      <c r="B44" s="1" t="s">
        <v>133</v>
      </c>
      <c r="C44" s="1" t="s">
        <v>134</v>
      </c>
      <c r="D44" s="11" t="s">
        <v>135</v>
      </c>
      <c r="E44" s="11" t="s">
        <v>136</v>
      </c>
      <c r="J44" s="1" t="s">
        <v>137</v>
      </c>
    </row>
    <row r="45" ht="15.75" customHeight="1">
      <c r="A45" s="1">
        <v>1.0</v>
      </c>
      <c r="B45" s="1">
        <v>55.2</v>
      </c>
      <c r="C45" s="1">
        <v>1.2</v>
      </c>
      <c r="D45" s="1">
        <v>44.8</v>
      </c>
      <c r="E45" s="1">
        <v>3.7</v>
      </c>
    </row>
    <row r="46" ht="15.75" customHeight="1">
      <c r="A46" s="1">
        <v>4.0</v>
      </c>
      <c r="B46" s="1">
        <v>29.5</v>
      </c>
      <c r="C46" s="1">
        <v>0.0</v>
      </c>
      <c r="D46" s="1">
        <v>4.5</v>
      </c>
      <c r="E46" s="1">
        <v>4.5</v>
      </c>
    </row>
    <row r="47" ht="15.75" customHeight="1">
      <c r="A47" s="1">
        <v>5.0</v>
      </c>
      <c r="B47" s="1">
        <v>24.0</v>
      </c>
      <c r="C47" s="1">
        <v>5.5</v>
      </c>
      <c r="D47" s="1">
        <v>14.4</v>
      </c>
      <c r="E47" s="1">
        <v>0.7</v>
      </c>
    </row>
    <row r="48" ht="15.75" customHeight="1">
      <c r="A48" s="1">
        <v>6.0</v>
      </c>
      <c r="B48" s="1">
        <v>18.8</v>
      </c>
      <c r="C48" s="1">
        <v>0.0</v>
      </c>
      <c r="D48" s="1">
        <v>6.3</v>
      </c>
      <c r="E48" s="1">
        <v>0.0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>
      <c r="A87" s="1" t="s">
        <v>132</v>
      </c>
      <c r="B87" s="1" t="s">
        <v>133</v>
      </c>
      <c r="C87" s="11" t="s">
        <v>135</v>
      </c>
      <c r="E87" s="1" t="s">
        <v>134</v>
      </c>
      <c r="F87" s="11" t="s">
        <v>136</v>
      </c>
    </row>
    <row r="88" ht="15.75" customHeight="1">
      <c r="A88" s="1">
        <v>1.0</v>
      </c>
      <c r="B88" s="1">
        <v>55.2</v>
      </c>
      <c r="C88" s="1">
        <v>44.8</v>
      </c>
      <c r="E88" s="1">
        <v>1.2</v>
      </c>
      <c r="F88" s="1">
        <v>3.7</v>
      </c>
    </row>
    <row r="89" ht="15.75" customHeight="1">
      <c r="A89" s="1">
        <v>4.0</v>
      </c>
      <c r="B89" s="1">
        <v>29.5</v>
      </c>
      <c r="C89" s="1">
        <v>4.5</v>
      </c>
      <c r="E89" s="1">
        <v>0.0</v>
      </c>
      <c r="F89" s="1">
        <v>4.5</v>
      </c>
    </row>
    <row r="90" ht="15.75" customHeight="1">
      <c r="A90" s="1">
        <v>5.0</v>
      </c>
      <c r="B90" s="1">
        <v>24.0</v>
      </c>
      <c r="C90" s="1">
        <v>14.4</v>
      </c>
      <c r="E90" s="1">
        <v>5.5</v>
      </c>
      <c r="F90" s="1">
        <v>0.7</v>
      </c>
    </row>
    <row r="91" ht="15.75" customHeight="1">
      <c r="A91" s="1">
        <v>6.0</v>
      </c>
      <c r="B91" s="1">
        <v>18.8</v>
      </c>
      <c r="C91" s="1">
        <v>6.3</v>
      </c>
      <c r="E91" s="1">
        <v>0.0</v>
      </c>
      <c r="F91" s="1">
        <v>0.0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>
      <c r="B99" s="1">
        <v>1.0</v>
      </c>
      <c r="C99" s="1">
        <v>4.0</v>
      </c>
      <c r="D99" s="1">
        <v>5.0</v>
      </c>
      <c r="E99" s="1">
        <v>6.0</v>
      </c>
    </row>
    <row r="100" ht="15.75" customHeight="1">
      <c r="A100" s="1" t="s">
        <v>133</v>
      </c>
      <c r="B100" s="1">
        <v>55.2</v>
      </c>
      <c r="C100" s="1">
        <v>29.5</v>
      </c>
      <c r="D100" s="1">
        <v>24.0</v>
      </c>
      <c r="E100" s="1">
        <v>18.8</v>
      </c>
    </row>
    <row r="101" ht="15.75" customHeight="1">
      <c r="A101" s="11" t="s">
        <v>135</v>
      </c>
      <c r="B101" s="1">
        <v>44.8</v>
      </c>
      <c r="C101" s="1">
        <v>4.5</v>
      </c>
      <c r="D101" s="1">
        <v>14.4</v>
      </c>
      <c r="E101" s="1">
        <v>6.3</v>
      </c>
    </row>
    <row r="102" ht="15.75" customHeight="1"/>
    <row r="103" ht="15.75" customHeight="1">
      <c r="A103" s="1" t="s">
        <v>134</v>
      </c>
      <c r="B103" s="1">
        <v>1.2</v>
      </c>
      <c r="C103" s="1">
        <v>0.0</v>
      </c>
      <c r="D103" s="1">
        <v>5.5</v>
      </c>
      <c r="E103" s="1">
        <v>0.0</v>
      </c>
    </row>
    <row r="104" ht="15.75" customHeight="1">
      <c r="A104" s="11" t="s">
        <v>136</v>
      </c>
      <c r="B104" s="1">
        <v>3.7</v>
      </c>
      <c r="C104" s="1">
        <v>4.5</v>
      </c>
      <c r="D104" s="1">
        <v>0.7</v>
      </c>
      <c r="E104" s="1">
        <v>0.0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6" width="8.86"/>
  </cols>
  <sheetData>
    <row r="1">
      <c r="A1" s="12" t="s">
        <v>138</v>
      </c>
    </row>
    <row r="3">
      <c r="A3" s="13" t="s">
        <v>139</v>
      </c>
    </row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8" t="s">
        <v>21</v>
      </c>
      <c r="W4" s="8" t="s">
        <v>22</v>
      </c>
      <c r="X4" s="8" t="s">
        <v>23</v>
      </c>
      <c r="Y4" s="1" t="s">
        <v>24</v>
      </c>
      <c r="Z4" s="1" t="s">
        <v>25</v>
      </c>
    </row>
    <row r="5">
      <c r="A5" s="1" t="s">
        <v>26</v>
      </c>
      <c r="B5" s="1" t="s">
        <v>31</v>
      </c>
      <c r="C5" s="1" t="s">
        <v>31</v>
      </c>
      <c r="D5" s="1" t="s">
        <v>31</v>
      </c>
      <c r="E5" s="1" t="s">
        <v>31</v>
      </c>
      <c r="F5" s="1" t="s">
        <v>31</v>
      </c>
      <c r="G5" s="1" t="s">
        <v>31</v>
      </c>
      <c r="H5" s="1" t="s">
        <v>31</v>
      </c>
      <c r="I5" s="1" t="s">
        <v>31</v>
      </c>
      <c r="J5" s="1" t="s">
        <v>31</v>
      </c>
      <c r="K5" s="1" t="s">
        <v>31</v>
      </c>
      <c r="L5" s="1" t="s">
        <v>29</v>
      </c>
    </row>
    <row r="6">
      <c r="A6" s="1" t="s">
        <v>30</v>
      </c>
      <c r="B6" s="1" t="s">
        <v>31</v>
      </c>
      <c r="C6" s="1" t="s">
        <v>31</v>
      </c>
      <c r="D6" s="1" t="s">
        <v>31</v>
      </c>
      <c r="E6" s="1" t="s">
        <v>31</v>
      </c>
      <c r="F6" s="1" t="s">
        <v>27</v>
      </c>
      <c r="G6" s="1" t="s">
        <v>27</v>
      </c>
      <c r="H6" s="1" t="s">
        <v>31</v>
      </c>
      <c r="I6" s="1" t="s">
        <v>31</v>
      </c>
      <c r="J6" s="1" t="s">
        <v>31</v>
      </c>
      <c r="K6" s="1" t="s">
        <v>31</v>
      </c>
      <c r="L6" s="1" t="s">
        <v>29</v>
      </c>
    </row>
    <row r="7">
      <c r="A7" s="1" t="s">
        <v>34</v>
      </c>
      <c r="B7" s="1" t="s">
        <v>31</v>
      </c>
      <c r="C7" s="1" t="s">
        <v>31</v>
      </c>
      <c r="D7" s="1" t="s">
        <v>27</v>
      </c>
      <c r="E7" s="3" t="s">
        <v>27</v>
      </c>
      <c r="F7" s="3" t="s">
        <v>27</v>
      </c>
      <c r="G7" s="1" t="s">
        <v>140</v>
      </c>
    </row>
    <row r="8">
      <c r="A8" s="1" t="s">
        <v>36</v>
      </c>
      <c r="D8" s="1" t="s">
        <v>31</v>
      </c>
      <c r="E8" s="2" t="s">
        <v>27</v>
      </c>
      <c r="F8" s="2" t="s">
        <v>27</v>
      </c>
      <c r="G8" s="2" t="s">
        <v>27</v>
      </c>
      <c r="H8" s="2" t="s">
        <v>31</v>
      </c>
      <c r="I8" s="2" t="s">
        <v>27</v>
      </c>
      <c r="J8" s="2" t="s">
        <v>140</v>
      </c>
    </row>
    <row r="9">
      <c r="A9" s="1" t="s">
        <v>37</v>
      </c>
      <c r="G9" s="1" t="s">
        <v>31</v>
      </c>
      <c r="H9" s="1" t="s">
        <v>31</v>
      </c>
      <c r="I9" s="1" t="s">
        <v>31</v>
      </c>
      <c r="J9" s="1" t="s">
        <v>31</v>
      </c>
      <c r="K9" s="1" t="s">
        <v>31</v>
      </c>
      <c r="L9" s="1" t="s">
        <v>31</v>
      </c>
      <c r="M9" s="1" t="s">
        <v>31</v>
      </c>
      <c r="N9" s="1" t="s">
        <v>31</v>
      </c>
      <c r="O9" s="1" t="s">
        <v>31</v>
      </c>
      <c r="P9" s="1" t="s">
        <v>31</v>
      </c>
      <c r="Q9" s="1" t="s">
        <v>31</v>
      </c>
      <c r="R9" s="1" t="s">
        <v>31</v>
      </c>
      <c r="S9" s="1" t="s">
        <v>31</v>
      </c>
      <c r="T9" s="1" t="s">
        <v>31</v>
      </c>
      <c r="U9" s="3" t="s">
        <v>140</v>
      </c>
      <c r="V9" s="8" t="s">
        <v>44</v>
      </c>
      <c r="W9" s="1" t="s">
        <v>27</v>
      </c>
      <c r="X9" s="1" t="s">
        <v>44</v>
      </c>
      <c r="Y9" s="1" t="s">
        <v>44</v>
      </c>
      <c r="Z9" s="1" t="s">
        <v>27</v>
      </c>
    </row>
    <row r="10">
      <c r="A10" s="1" t="s">
        <v>39</v>
      </c>
      <c r="J10" s="1" t="s">
        <v>31</v>
      </c>
      <c r="K10" s="1" t="s">
        <v>27</v>
      </c>
      <c r="L10" s="3" t="s">
        <v>27</v>
      </c>
      <c r="M10" s="3" t="s">
        <v>27</v>
      </c>
      <c r="N10" s="3" t="s">
        <v>31</v>
      </c>
      <c r="O10" s="3" t="s">
        <v>27</v>
      </c>
      <c r="P10" s="3" t="s">
        <v>27</v>
      </c>
      <c r="Q10" s="3" t="s">
        <v>27</v>
      </c>
      <c r="R10" s="3" t="s">
        <v>140</v>
      </c>
    </row>
    <row r="11">
      <c r="A11" s="1" t="s">
        <v>41</v>
      </c>
      <c r="M11" s="1" t="s">
        <v>31</v>
      </c>
      <c r="N11" s="1" t="s">
        <v>31</v>
      </c>
      <c r="O11" s="1" t="s">
        <v>31</v>
      </c>
      <c r="P11" s="1" t="s">
        <v>31</v>
      </c>
      <c r="Q11" s="1" t="s">
        <v>31</v>
      </c>
      <c r="R11" s="1" t="s">
        <v>31</v>
      </c>
      <c r="S11" s="1" t="s">
        <v>31</v>
      </c>
      <c r="T11" s="1" t="s">
        <v>31</v>
      </c>
      <c r="U11" s="1" t="s">
        <v>31</v>
      </c>
      <c r="V11" s="1" t="s">
        <v>31</v>
      </c>
      <c r="W11" s="1" t="s">
        <v>31</v>
      </c>
      <c r="X11" s="1" t="s">
        <v>31</v>
      </c>
      <c r="Y11" s="1" t="s">
        <v>27</v>
      </c>
      <c r="Z11" s="1" t="s">
        <v>31</v>
      </c>
    </row>
    <row r="12">
      <c r="A12" s="1" t="s">
        <v>42</v>
      </c>
      <c r="M12" s="1" t="s">
        <v>31</v>
      </c>
      <c r="N12" s="1" t="s">
        <v>27</v>
      </c>
      <c r="O12" s="1" t="s">
        <v>27</v>
      </c>
      <c r="P12" s="1" t="s">
        <v>27</v>
      </c>
      <c r="Q12" s="1" t="s">
        <v>31</v>
      </c>
      <c r="R12" s="1" t="s">
        <v>27</v>
      </c>
      <c r="S12" s="1" t="s">
        <v>27</v>
      </c>
      <c r="T12" s="1" t="s">
        <v>27</v>
      </c>
      <c r="U12" s="1" t="s">
        <v>31</v>
      </c>
      <c r="V12" s="1" t="s">
        <v>31</v>
      </c>
      <c r="W12" s="1" t="s">
        <v>31</v>
      </c>
      <c r="X12" s="1" t="s">
        <v>31</v>
      </c>
      <c r="Y12" s="1" t="s">
        <v>31</v>
      </c>
      <c r="Z12" s="1" t="s">
        <v>31</v>
      </c>
    </row>
    <row r="13">
      <c r="A13" s="1" t="s">
        <v>43</v>
      </c>
      <c r="N13" s="1" t="s">
        <v>31</v>
      </c>
      <c r="O13" s="5" t="s">
        <v>31</v>
      </c>
      <c r="P13" s="1" t="s">
        <v>31</v>
      </c>
      <c r="Q13" s="1" t="s">
        <v>27</v>
      </c>
      <c r="R13" s="1" t="s">
        <v>31</v>
      </c>
      <c r="S13" s="1" t="s">
        <v>31</v>
      </c>
      <c r="T13" s="1" t="s">
        <v>31</v>
      </c>
      <c r="U13" s="1" t="s">
        <v>27</v>
      </c>
      <c r="V13" s="1" t="s">
        <v>31</v>
      </c>
      <c r="W13" s="1" t="s">
        <v>27</v>
      </c>
      <c r="X13" s="1" t="s">
        <v>31</v>
      </c>
      <c r="Y13" s="1" t="s">
        <v>31</v>
      </c>
      <c r="Z13" s="1" t="s">
        <v>27</v>
      </c>
    </row>
    <row r="14">
      <c r="A14" s="1" t="s">
        <v>45</v>
      </c>
      <c r="P14" s="1" t="s">
        <v>31</v>
      </c>
      <c r="Q14" s="1" t="s">
        <v>31</v>
      </c>
      <c r="R14" s="1" t="s">
        <v>31</v>
      </c>
      <c r="S14" s="1" t="s">
        <v>31</v>
      </c>
      <c r="T14" s="1" t="s">
        <v>31</v>
      </c>
      <c r="U14" s="1" t="s">
        <v>31</v>
      </c>
      <c r="V14" s="1" t="s">
        <v>31</v>
      </c>
      <c r="W14" s="1" t="s">
        <v>31</v>
      </c>
      <c r="X14" s="1" t="s">
        <v>31</v>
      </c>
      <c r="Y14" s="1" t="s">
        <v>31</v>
      </c>
      <c r="Z14" s="1" t="s">
        <v>31</v>
      </c>
    </row>
    <row r="15">
      <c r="A15" s="1" t="s">
        <v>46</v>
      </c>
      <c r="Z15" s="1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I27" s="1" t="s">
        <v>141</v>
      </c>
      <c r="J27" s="1" t="s">
        <v>123</v>
      </c>
      <c r="K27" s="1" t="s">
        <v>124</v>
      </c>
      <c r="L27" s="1" t="s">
        <v>125</v>
      </c>
    </row>
    <row r="28" ht="15.75" customHeight="1">
      <c r="A28" s="1" t="s">
        <v>142</v>
      </c>
      <c r="I28" s="1">
        <v>1.0</v>
      </c>
      <c r="J28" s="1">
        <v>3.0</v>
      </c>
    </row>
    <row r="29" ht="15.75" customHeight="1">
      <c r="A29" s="1" t="s">
        <v>53</v>
      </c>
      <c r="I29" s="1">
        <v>2.0</v>
      </c>
      <c r="J29" s="1">
        <v>3.0</v>
      </c>
    </row>
    <row r="30" ht="15.75" customHeight="1">
      <c r="A30" s="1" t="s">
        <v>54</v>
      </c>
      <c r="I30" s="1">
        <v>3.0</v>
      </c>
      <c r="J30" s="1">
        <v>3.0</v>
      </c>
      <c r="K30" s="1">
        <v>1.0</v>
      </c>
    </row>
    <row r="31" ht="15.75" customHeight="1">
      <c r="A31" s="1" t="s">
        <v>55</v>
      </c>
      <c r="I31" s="1">
        <v>4.0</v>
      </c>
      <c r="J31" s="1">
        <v>2.0</v>
      </c>
      <c r="K31" s="1">
        <v>2.0</v>
      </c>
    </row>
    <row r="32" ht="15.75" customHeight="1">
      <c r="A32" s="1" t="s">
        <v>56</v>
      </c>
      <c r="I32" s="1">
        <v>5.0</v>
      </c>
      <c r="J32" s="1">
        <v>1.0</v>
      </c>
      <c r="K32" s="1">
        <v>4.0</v>
      </c>
    </row>
    <row r="33" ht="15.75" customHeight="1">
      <c r="A33" s="1" t="s">
        <v>57</v>
      </c>
      <c r="I33" s="1">
        <v>6.0</v>
      </c>
      <c r="J33" s="1">
        <v>2.0</v>
      </c>
      <c r="K33" s="1">
        <v>2.0</v>
      </c>
      <c r="L33" s="1">
        <v>1.0</v>
      </c>
    </row>
    <row r="34" ht="15.75" customHeight="1">
      <c r="A34" s="1" t="s">
        <v>58</v>
      </c>
      <c r="I34" s="1">
        <v>7.0</v>
      </c>
      <c r="J34" s="1">
        <v>4.0</v>
      </c>
    </row>
    <row r="35" ht="15.75" customHeight="1">
      <c r="A35" s="1" t="s">
        <v>59</v>
      </c>
      <c r="I35" s="1">
        <v>8.0</v>
      </c>
      <c r="J35" s="1">
        <v>3.0</v>
      </c>
      <c r="K35" s="1">
        <v>1.0</v>
      </c>
    </row>
    <row r="36" ht="15.75" customHeight="1">
      <c r="A36" s="1" t="s">
        <v>60</v>
      </c>
      <c r="I36" s="1">
        <v>9.0</v>
      </c>
      <c r="J36" s="1">
        <v>4.0</v>
      </c>
      <c r="L36" s="1">
        <v>1.0</v>
      </c>
    </row>
    <row r="37" ht="15.75" customHeight="1">
      <c r="I37" s="1">
        <v>10.0</v>
      </c>
      <c r="J37" s="1">
        <v>3.0</v>
      </c>
      <c r="K37" s="1">
        <v>1.0</v>
      </c>
    </row>
    <row r="38" ht="15.75" customHeight="1">
      <c r="A38" s="2" t="s">
        <v>61</v>
      </c>
      <c r="I38" s="1">
        <v>11.0</v>
      </c>
      <c r="J38" s="1">
        <v>1.0</v>
      </c>
      <c r="K38" s="1">
        <v>3.0</v>
      </c>
    </row>
    <row r="39" ht="15.75" customHeight="1">
      <c r="A39" s="3" t="s">
        <v>62</v>
      </c>
      <c r="I39" s="1">
        <v>12.0</v>
      </c>
      <c r="J39" s="1">
        <v>3.0</v>
      </c>
      <c r="K39" s="1">
        <v>1.0</v>
      </c>
    </row>
    <row r="40" ht="15.75" customHeight="1">
      <c r="A40" s="6" t="s">
        <v>63</v>
      </c>
      <c r="I40" s="1">
        <v>13.0</v>
      </c>
      <c r="J40" s="1">
        <v>4.0</v>
      </c>
      <c r="K40" s="1">
        <v>1.0</v>
      </c>
    </row>
    <row r="41" ht="15.75" customHeight="1">
      <c r="I41" s="1">
        <v>14.0</v>
      </c>
      <c r="J41" s="1">
        <v>3.0</v>
      </c>
      <c r="K41" s="1">
        <v>2.0</v>
      </c>
    </row>
    <row r="42" ht="15.75" customHeight="1">
      <c r="I42" s="1">
        <v>15.0</v>
      </c>
      <c r="J42" s="1">
        <v>4.0</v>
      </c>
      <c r="K42" s="1">
        <v>2.0</v>
      </c>
    </row>
    <row r="43" ht="15.75" customHeight="1">
      <c r="I43" s="1">
        <v>16.0</v>
      </c>
      <c r="J43" s="1">
        <v>4.0</v>
      </c>
      <c r="K43" s="1">
        <v>2.0</v>
      </c>
    </row>
    <row r="44" ht="15.75" customHeight="1">
      <c r="I44" s="1">
        <v>17.0</v>
      </c>
      <c r="J44" s="1">
        <v>4.0</v>
      </c>
      <c r="K44" s="1">
        <v>1.0</v>
      </c>
      <c r="L44" s="1">
        <v>1.0</v>
      </c>
    </row>
    <row r="45" ht="15.75" customHeight="1">
      <c r="I45" s="1">
        <v>18.0</v>
      </c>
      <c r="J45" s="1">
        <v>4.0</v>
      </c>
      <c r="K45" s="1">
        <v>1.0</v>
      </c>
    </row>
    <row r="46" ht="15.75" customHeight="1">
      <c r="I46" s="1">
        <v>19.0</v>
      </c>
      <c r="J46" s="1">
        <v>4.0</v>
      </c>
      <c r="K46" s="1">
        <v>1.0</v>
      </c>
    </row>
    <row r="47" ht="15.75" customHeight="1">
      <c r="I47" s="1">
        <v>20.0</v>
      </c>
      <c r="J47" s="1">
        <v>3.0</v>
      </c>
      <c r="K47" s="1">
        <v>1.0</v>
      </c>
      <c r="L47" s="1">
        <v>1.0</v>
      </c>
    </row>
    <row r="48" ht="15.75" customHeight="1">
      <c r="I48" s="1">
        <v>21.0</v>
      </c>
      <c r="J48" s="1">
        <v>4.0</v>
      </c>
      <c r="K48" s="1">
        <v>1.0</v>
      </c>
    </row>
    <row r="49" ht="15.75" customHeight="1">
      <c r="I49" s="1">
        <v>22.0</v>
      </c>
      <c r="J49" s="1">
        <v>3.0</v>
      </c>
      <c r="K49" s="1">
        <v>2.0</v>
      </c>
    </row>
    <row r="50" ht="15.75" customHeight="1">
      <c r="I50" s="1">
        <v>23.0</v>
      </c>
      <c r="J50" s="1">
        <v>4.0</v>
      </c>
      <c r="K50" s="1">
        <v>1.0</v>
      </c>
    </row>
    <row r="51" ht="15.75" customHeight="1">
      <c r="I51" s="1">
        <v>24.0</v>
      </c>
      <c r="J51" s="1">
        <v>3.0</v>
      </c>
      <c r="K51" s="1">
        <v>2.0</v>
      </c>
    </row>
    <row r="52" ht="15.75" customHeight="1">
      <c r="I52" s="1">
        <v>25.0</v>
      </c>
      <c r="J52" s="1">
        <v>4.0</v>
      </c>
      <c r="K52" s="1">
        <v>2.0</v>
      </c>
    </row>
    <row r="53" ht="15.75" customHeight="1">
      <c r="I53" s="1" t="s">
        <v>143</v>
      </c>
      <c r="J53" s="1">
        <f t="shared" ref="J53:L53" si="1">SUM(J28:J52)</f>
        <v>80</v>
      </c>
      <c r="K53" s="1">
        <f t="shared" si="1"/>
        <v>34</v>
      </c>
      <c r="L53" s="1">
        <f t="shared" si="1"/>
        <v>4</v>
      </c>
    </row>
    <row r="54" ht="15.75" customHeight="1">
      <c r="J54" s="10"/>
    </row>
    <row r="55" ht="15.75" customHeight="1"/>
    <row r="56" ht="15.75" customHeight="1"/>
    <row r="57" ht="15.75" customHeight="1">
      <c r="J57" s="1" t="s">
        <v>123</v>
      </c>
      <c r="K57" s="1" t="s">
        <v>124</v>
      </c>
      <c r="L57" s="1" t="s">
        <v>125</v>
      </c>
    </row>
    <row r="58" ht="15.75" customHeight="1">
      <c r="A58" s="1" t="s">
        <v>144</v>
      </c>
      <c r="I58" s="1">
        <f>SUM(J58:L58)</f>
        <v>118</v>
      </c>
      <c r="J58" s="1">
        <v>80.0</v>
      </c>
      <c r="K58" s="1">
        <v>34.0</v>
      </c>
      <c r="L58" s="1">
        <v>4.0</v>
      </c>
    </row>
    <row r="59" ht="15.75" customHeight="1">
      <c r="J59" s="10">
        <f>SUM(J58/I58)</f>
        <v>0.6779661017</v>
      </c>
      <c r="K59" s="10">
        <f>SUM(K58/I58)</f>
        <v>0.2881355932</v>
      </c>
      <c r="L59" s="10">
        <f>SUM(L58/I58)</f>
        <v>0.03389830508</v>
      </c>
    </row>
    <row r="60" ht="15.75" customHeight="1"/>
    <row r="61" ht="15.75" customHeight="1">
      <c r="A61" s="11" t="s">
        <v>145</v>
      </c>
      <c r="B61" s="14" t="s">
        <v>146</v>
      </c>
      <c r="C61" s="14" t="s">
        <v>147</v>
      </c>
      <c r="D61" s="14" t="s">
        <v>148</v>
      </c>
      <c r="E61" s="14" t="s">
        <v>149</v>
      </c>
      <c r="F61" s="14" t="s">
        <v>150</v>
      </c>
      <c r="G61" s="14" t="s">
        <v>151</v>
      </c>
      <c r="H61" s="11"/>
      <c r="J61" s="1" t="s">
        <v>141</v>
      </c>
      <c r="K61" s="1" t="s">
        <v>123</v>
      </c>
      <c r="L61" s="1" t="s">
        <v>124</v>
      </c>
    </row>
    <row r="62" ht="15.75" customHeight="1">
      <c r="A62" s="11">
        <v>1.0</v>
      </c>
      <c r="B62" s="11">
        <v>3.0</v>
      </c>
      <c r="C62" s="11">
        <v>0.0</v>
      </c>
      <c r="D62" s="11">
        <v>4.0</v>
      </c>
      <c r="E62" s="11">
        <v>0.0</v>
      </c>
      <c r="F62" s="11">
        <f t="shared" ref="F62:F65" si="2">SUM((B62/D62)*100)</f>
        <v>75</v>
      </c>
      <c r="G62" s="11">
        <v>0.0</v>
      </c>
      <c r="H62" s="11"/>
      <c r="J62" s="1">
        <v>1.0</v>
      </c>
      <c r="K62" s="1">
        <v>3.0</v>
      </c>
    </row>
    <row r="63" ht="15.75" customHeight="1">
      <c r="A63" s="11">
        <v>2.0</v>
      </c>
      <c r="B63" s="11">
        <v>3.0</v>
      </c>
      <c r="C63" s="11">
        <v>0.0</v>
      </c>
      <c r="D63" s="1">
        <v>3.0</v>
      </c>
      <c r="E63" s="11">
        <v>1.0</v>
      </c>
      <c r="F63" s="11">
        <f t="shared" si="2"/>
        <v>100</v>
      </c>
      <c r="G63" s="11">
        <f t="shared" ref="G63:G66" si="3">SUM((C63/E63)*100)</f>
        <v>0</v>
      </c>
      <c r="H63" s="11"/>
      <c r="J63" s="1">
        <v>2.0</v>
      </c>
      <c r="K63" s="1">
        <v>3.0</v>
      </c>
    </row>
    <row r="64" ht="15.75" customHeight="1">
      <c r="A64" s="11">
        <v>3.0</v>
      </c>
      <c r="B64" s="11">
        <v>1.0</v>
      </c>
      <c r="C64" s="11">
        <v>2.0</v>
      </c>
      <c r="D64" s="11">
        <v>2.0</v>
      </c>
      <c r="E64" s="11">
        <v>2.0</v>
      </c>
      <c r="F64" s="11">
        <f t="shared" si="2"/>
        <v>50</v>
      </c>
      <c r="G64" s="11">
        <f t="shared" si="3"/>
        <v>100</v>
      </c>
      <c r="H64" s="11"/>
      <c r="J64" s="1">
        <v>3.0</v>
      </c>
      <c r="K64" s="1">
        <v>3.0</v>
      </c>
      <c r="L64" s="1">
        <v>1.0</v>
      </c>
    </row>
    <row r="65" ht="15.75" customHeight="1">
      <c r="A65" s="11">
        <v>4.0</v>
      </c>
      <c r="B65" s="11">
        <v>1.0</v>
      </c>
      <c r="C65" s="11">
        <v>1.0</v>
      </c>
      <c r="D65" s="11">
        <v>1.0</v>
      </c>
      <c r="E65" s="11">
        <v>2.0</v>
      </c>
      <c r="F65" s="11">
        <f t="shared" si="2"/>
        <v>100</v>
      </c>
      <c r="G65" s="11">
        <f t="shared" si="3"/>
        <v>50</v>
      </c>
      <c r="H65" s="11"/>
      <c r="J65" s="1">
        <v>4.0</v>
      </c>
      <c r="K65" s="1">
        <v>2.0</v>
      </c>
      <c r="L65" s="1">
        <v>2.0</v>
      </c>
    </row>
    <row r="66" ht="15.75" customHeight="1">
      <c r="A66" s="11">
        <v>5.0</v>
      </c>
      <c r="B66" s="11">
        <v>0.0</v>
      </c>
      <c r="C66" s="11">
        <v>1.0</v>
      </c>
      <c r="D66" s="11">
        <v>0.0</v>
      </c>
      <c r="E66" s="11">
        <v>4.0</v>
      </c>
      <c r="F66" s="11">
        <v>0.0</v>
      </c>
      <c r="G66" s="11">
        <f t="shared" si="3"/>
        <v>25</v>
      </c>
      <c r="H66" s="11"/>
      <c r="J66" s="1">
        <v>5.0</v>
      </c>
      <c r="K66" s="1">
        <v>1.0</v>
      </c>
      <c r="L66" s="1">
        <v>4.0</v>
      </c>
    </row>
    <row r="67" ht="15.75" customHeight="1">
      <c r="A67" s="11">
        <v>6.0</v>
      </c>
      <c r="B67" s="11">
        <v>1.0</v>
      </c>
      <c r="C67" s="11">
        <v>1.0</v>
      </c>
      <c r="D67" s="11">
        <v>1.0</v>
      </c>
      <c r="E67" s="11">
        <v>2.0</v>
      </c>
      <c r="F67" s="11">
        <f t="shared" ref="F67:G67" si="4">SUM((B67/D67)*100)</f>
        <v>100</v>
      </c>
      <c r="G67" s="11">
        <f t="shared" si="4"/>
        <v>50</v>
      </c>
      <c r="H67" s="11"/>
      <c r="J67" s="1">
        <v>6.0</v>
      </c>
      <c r="K67" s="1">
        <v>2.0</v>
      </c>
      <c r="L67" s="1">
        <v>2.0</v>
      </c>
    </row>
    <row r="68" ht="15.75" customHeight="1">
      <c r="A68" s="11">
        <v>7.0</v>
      </c>
      <c r="B68" s="11">
        <v>1.0</v>
      </c>
      <c r="C68" s="11">
        <v>0.0</v>
      </c>
      <c r="D68" s="11">
        <v>1.0</v>
      </c>
      <c r="E68" s="11">
        <v>0.0</v>
      </c>
      <c r="F68" s="11">
        <f t="shared" ref="F68:F70" si="5">SUM((B68/D68)*100)</f>
        <v>100</v>
      </c>
      <c r="G68" s="11">
        <v>0.0</v>
      </c>
      <c r="H68" s="11"/>
      <c r="J68" s="1">
        <v>7.0</v>
      </c>
      <c r="K68" s="1">
        <v>4.0</v>
      </c>
    </row>
    <row r="69" ht="15.75" customHeight="1">
      <c r="A69" s="11">
        <v>8.0</v>
      </c>
      <c r="B69" s="11">
        <v>1.0</v>
      </c>
      <c r="C69" s="11">
        <v>0.0</v>
      </c>
      <c r="D69" s="11">
        <v>1.0</v>
      </c>
      <c r="E69" s="11">
        <v>0.0</v>
      </c>
      <c r="F69" s="11">
        <f t="shared" si="5"/>
        <v>100</v>
      </c>
      <c r="G69" s="11">
        <v>0.0</v>
      </c>
      <c r="H69" s="11"/>
      <c r="J69" s="1">
        <v>8.0</v>
      </c>
      <c r="K69" s="1">
        <v>3.0</v>
      </c>
      <c r="L69" s="1">
        <v>1.0</v>
      </c>
    </row>
    <row r="70" ht="15.75" customHeight="1">
      <c r="A70" s="11">
        <v>9.0</v>
      </c>
      <c r="B70" s="11">
        <v>1.0</v>
      </c>
      <c r="C70" s="11">
        <v>0.0</v>
      </c>
      <c r="D70" s="11">
        <v>1.0</v>
      </c>
      <c r="E70" s="11">
        <v>0.0</v>
      </c>
      <c r="F70" s="11">
        <f t="shared" si="5"/>
        <v>100</v>
      </c>
      <c r="G70" s="11">
        <v>0.0</v>
      </c>
      <c r="H70" s="11"/>
      <c r="J70" s="1">
        <v>9.0</v>
      </c>
      <c r="K70" s="1">
        <v>4.0</v>
      </c>
    </row>
    <row r="71" ht="15.75" customHeight="1">
      <c r="A71" s="11">
        <v>10.0</v>
      </c>
      <c r="B71" s="11">
        <v>0.0</v>
      </c>
      <c r="C71" s="11">
        <v>1.0</v>
      </c>
      <c r="D71" s="11">
        <v>0.0</v>
      </c>
      <c r="E71" s="11">
        <v>1.0</v>
      </c>
      <c r="F71" s="11">
        <v>0.0</v>
      </c>
      <c r="G71" s="11">
        <f t="shared" ref="G71:G73" si="6">SUM((C71/E71)*100)</f>
        <v>100</v>
      </c>
      <c r="H71" s="11"/>
      <c r="J71" s="1">
        <v>10.0</v>
      </c>
      <c r="K71" s="1">
        <v>3.0</v>
      </c>
      <c r="L71" s="1">
        <v>1.0</v>
      </c>
    </row>
    <row r="72" ht="15.75" customHeight="1">
      <c r="A72" s="11">
        <v>11.0</v>
      </c>
      <c r="B72" s="11">
        <v>0.0</v>
      </c>
      <c r="C72" s="11">
        <v>1.0</v>
      </c>
      <c r="D72" s="11">
        <v>0.0</v>
      </c>
      <c r="E72" s="11">
        <v>1.0</v>
      </c>
      <c r="F72" s="11">
        <v>0.0</v>
      </c>
      <c r="G72" s="11">
        <f t="shared" si="6"/>
        <v>100</v>
      </c>
      <c r="H72" s="11"/>
      <c r="J72" s="1">
        <v>11.0</v>
      </c>
      <c r="K72" s="1">
        <v>1.0</v>
      </c>
      <c r="L72" s="1">
        <v>3.0</v>
      </c>
    </row>
    <row r="73" ht="15.75" customHeight="1">
      <c r="A73" s="11">
        <v>12.0</v>
      </c>
      <c r="B73" s="11">
        <v>0.0</v>
      </c>
      <c r="C73" s="11">
        <v>1.0</v>
      </c>
      <c r="D73" s="11">
        <v>0.0</v>
      </c>
      <c r="E73" s="11">
        <v>1.0</v>
      </c>
      <c r="F73" s="11">
        <v>0.0</v>
      </c>
      <c r="G73" s="11">
        <f t="shared" si="6"/>
        <v>100</v>
      </c>
      <c r="H73" s="11"/>
      <c r="J73" s="1">
        <v>12.0</v>
      </c>
      <c r="K73" s="1">
        <v>3.0</v>
      </c>
      <c r="L73" s="1">
        <v>1.0</v>
      </c>
    </row>
    <row r="74" ht="15.75" customHeight="1">
      <c r="A74" s="11">
        <v>13.0</v>
      </c>
      <c r="B74" s="11">
        <v>1.0</v>
      </c>
      <c r="C74" s="11">
        <v>0.0</v>
      </c>
      <c r="D74" s="11">
        <v>1.0</v>
      </c>
      <c r="E74" s="11">
        <v>0.0</v>
      </c>
      <c r="F74" s="11">
        <f t="shared" ref="F74:F82" si="7">SUM((B74/D74)*100)</f>
        <v>100</v>
      </c>
      <c r="G74" s="11">
        <v>0.0</v>
      </c>
      <c r="H74" s="11"/>
      <c r="J74" s="1">
        <v>13.0</v>
      </c>
      <c r="K74" s="1">
        <v>4.0</v>
      </c>
      <c r="L74" s="1">
        <v>1.0</v>
      </c>
    </row>
    <row r="75" ht="15.75" customHeight="1">
      <c r="A75" s="11">
        <v>14.0</v>
      </c>
      <c r="B75" s="11">
        <v>1.0</v>
      </c>
      <c r="C75" s="11">
        <v>0.0</v>
      </c>
      <c r="D75" s="11">
        <v>1.0</v>
      </c>
      <c r="E75" s="11">
        <v>0.0</v>
      </c>
      <c r="F75" s="11">
        <f t="shared" si="7"/>
        <v>100</v>
      </c>
      <c r="G75" s="11">
        <v>0.0</v>
      </c>
      <c r="H75" s="11"/>
      <c r="J75" s="1">
        <v>14.0</v>
      </c>
      <c r="K75" s="1">
        <v>3.0</v>
      </c>
      <c r="L75" s="1">
        <v>2.0</v>
      </c>
    </row>
    <row r="76" ht="15.75" customHeight="1">
      <c r="A76" s="11">
        <v>15.0</v>
      </c>
      <c r="B76" s="11">
        <v>2.0</v>
      </c>
      <c r="C76" s="11">
        <v>0.0</v>
      </c>
      <c r="D76" s="11">
        <v>2.0</v>
      </c>
      <c r="E76" s="11">
        <v>0.0</v>
      </c>
      <c r="F76" s="11">
        <f t="shared" si="7"/>
        <v>100</v>
      </c>
      <c r="G76" s="11">
        <v>0.0</v>
      </c>
      <c r="H76" s="11"/>
      <c r="J76" s="1">
        <v>15.0</v>
      </c>
      <c r="K76" s="1">
        <v>4.0</v>
      </c>
      <c r="L76" s="1">
        <v>2.0</v>
      </c>
    </row>
    <row r="77" ht="15.75" customHeight="1">
      <c r="A77" s="11">
        <v>16.0</v>
      </c>
      <c r="B77" s="11">
        <v>2.0</v>
      </c>
      <c r="C77" s="11">
        <v>0.0</v>
      </c>
      <c r="D77" s="11">
        <v>2.0</v>
      </c>
      <c r="E77" s="11">
        <v>0.0</v>
      </c>
      <c r="F77" s="11">
        <f t="shared" si="7"/>
        <v>100</v>
      </c>
      <c r="G77" s="11">
        <v>0.0</v>
      </c>
      <c r="H77" s="11"/>
      <c r="J77" s="1">
        <v>16.0</v>
      </c>
      <c r="K77" s="1">
        <v>4.0</v>
      </c>
      <c r="L77" s="1">
        <v>2.0</v>
      </c>
    </row>
    <row r="78" ht="15.75" customHeight="1">
      <c r="A78" s="11">
        <v>17.0</v>
      </c>
      <c r="B78" s="11">
        <v>2.0</v>
      </c>
      <c r="C78" s="11">
        <v>0.0</v>
      </c>
      <c r="D78" s="11">
        <v>2.0</v>
      </c>
      <c r="E78" s="11">
        <v>0.0</v>
      </c>
      <c r="F78" s="11">
        <f t="shared" si="7"/>
        <v>100</v>
      </c>
      <c r="G78" s="11">
        <v>0.0</v>
      </c>
      <c r="H78" s="11"/>
      <c r="J78" s="1">
        <v>17.0</v>
      </c>
      <c r="K78" s="1">
        <v>4.0</v>
      </c>
      <c r="L78" s="1">
        <v>1.0</v>
      </c>
    </row>
    <row r="79" ht="15.75" customHeight="1">
      <c r="A79" s="11">
        <v>18.0</v>
      </c>
      <c r="B79" s="11">
        <v>1.0</v>
      </c>
      <c r="C79" s="11">
        <v>1.0</v>
      </c>
      <c r="D79" s="11">
        <v>1.0</v>
      </c>
      <c r="E79" s="11">
        <v>1.0</v>
      </c>
      <c r="F79" s="11">
        <f t="shared" si="7"/>
        <v>100</v>
      </c>
      <c r="G79" s="11">
        <f t="shared" ref="G79:G80" si="8">SUM((C79/E79)*100)</f>
        <v>100</v>
      </c>
      <c r="H79" s="11"/>
      <c r="J79" s="1">
        <v>18.0</v>
      </c>
      <c r="K79" s="1">
        <v>4.0</v>
      </c>
      <c r="L79" s="1">
        <v>1.0</v>
      </c>
    </row>
    <row r="80" ht="15.75" customHeight="1">
      <c r="A80" s="11">
        <v>19.0</v>
      </c>
      <c r="B80" s="11">
        <v>1.0</v>
      </c>
      <c r="C80" s="11">
        <v>1.0</v>
      </c>
      <c r="D80" s="11">
        <v>1.0</v>
      </c>
      <c r="E80" s="11">
        <v>1.0</v>
      </c>
      <c r="F80" s="11">
        <f t="shared" si="7"/>
        <v>100</v>
      </c>
      <c r="G80" s="11">
        <f t="shared" si="8"/>
        <v>100</v>
      </c>
      <c r="H80" s="11"/>
      <c r="J80" s="1">
        <v>19.0</v>
      </c>
      <c r="K80" s="1">
        <v>4.0</v>
      </c>
      <c r="L80" s="1">
        <v>1.0</v>
      </c>
    </row>
    <row r="81" ht="15.75" customHeight="1">
      <c r="A81" s="11">
        <v>20.0</v>
      </c>
      <c r="B81" s="11">
        <v>1.0</v>
      </c>
      <c r="C81" s="11">
        <v>0.0</v>
      </c>
      <c r="D81" s="11">
        <v>1.0</v>
      </c>
      <c r="E81" s="11">
        <v>0.0</v>
      </c>
      <c r="F81" s="11">
        <f t="shared" si="7"/>
        <v>100</v>
      </c>
      <c r="G81" s="11">
        <v>0.0</v>
      </c>
      <c r="H81" s="11"/>
      <c r="J81" s="1">
        <v>20.0</v>
      </c>
      <c r="K81" s="1">
        <v>3.0</v>
      </c>
      <c r="L81" s="1">
        <v>1.0</v>
      </c>
    </row>
    <row r="82" ht="15.75" customHeight="1">
      <c r="A82" s="11">
        <v>21.0</v>
      </c>
      <c r="B82" s="11">
        <v>1.0</v>
      </c>
      <c r="C82" s="11">
        <v>0.0</v>
      </c>
      <c r="D82" s="11">
        <v>1.0</v>
      </c>
      <c r="E82" s="11">
        <v>0.0</v>
      </c>
      <c r="F82" s="11">
        <f t="shared" si="7"/>
        <v>100</v>
      </c>
      <c r="G82" s="11">
        <v>0.0</v>
      </c>
      <c r="H82" s="11"/>
      <c r="J82" s="1">
        <v>21.0</v>
      </c>
      <c r="K82" s="1">
        <v>4.0</v>
      </c>
      <c r="L82" s="1">
        <v>1.0</v>
      </c>
    </row>
    <row r="83" ht="15.75" customHeight="1">
      <c r="A83" s="11">
        <v>22.0</v>
      </c>
      <c r="B83" s="11">
        <v>0.0</v>
      </c>
      <c r="C83" s="11">
        <v>1.0</v>
      </c>
      <c r="D83" s="11">
        <v>0.0</v>
      </c>
      <c r="E83" s="11">
        <v>1.0</v>
      </c>
      <c r="F83" s="11">
        <v>0.0</v>
      </c>
      <c r="G83" s="11">
        <f t="shared" ref="G83:G84" si="9">SUM((C83/E83)*100)</f>
        <v>100</v>
      </c>
      <c r="H83" s="11"/>
      <c r="J83" s="1">
        <v>22.0</v>
      </c>
      <c r="K83" s="1">
        <v>3.0</v>
      </c>
      <c r="L83" s="1">
        <v>2.0</v>
      </c>
    </row>
    <row r="84" ht="15.75" customHeight="1">
      <c r="A84" s="11">
        <v>23.0</v>
      </c>
      <c r="B84" s="11">
        <v>0.0</v>
      </c>
      <c r="C84" s="11">
        <v>1.0</v>
      </c>
      <c r="D84" s="11">
        <v>0.0</v>
      </c>
      <c r="E84" s="11">
        <v>1.0</v>
      </c>
      <c r="F84" s="11">
        <v>0.0</v>
      </c>
      <c r="G84" s="11">
        <f t="shared" si="9"/>
        <v>100</v>
      </c>
      <c r="H84" s="11"/>
      <c r="J84" s="1">
        <v>23.0</v>
      </c>
      <c r="K84" s="1">
        <v>4.0</v>
      </c>
      <c r="L84" s="1">
        <v>1.0</v>
      </c>
    </row>
    <row r="85" ht="15.75" customHeight="1">
      <c r="A85" s="11">
        <v>24.0</v>
      </c>
      <c r="B85" s="11">
        <v>0.0</v>
      </c>
      <c r="C85" s="11">
        <v>0.0</v>
      </c>
      <c r="D85" s="11">
        <v>0.0</v>
      </c>
      <c r="E85" s="11">
        <v>0.0</v>
      </c>
      <c r="F85" s="11">
        <v>0.0</v>
      </c>
      <c r="G85" s="11">
        <v>0.0</v>
      </c>
      <c r="H85" s="11"/>
      <c r="J85" s="1">
        <v>24.0</v>
      </c>
      <c r="K85" s="1">
        <v>3.0</v>
      </c>
      <c r="L85" s="1">
        <v>2.0</v>
      </c>
    </row>
    <row r="86" ht="15.75" customHeight="1">
      <c r="A86" s="11">
        <v>25.0</v>
      </c>
      <c r="B86" s="11">
        <v>0.0</v>
      </c>
      <c r="C86" s="11">
        <v>0.0</v>
      </c>
      <c r="D86" s="11">
        <v>0.0</v>
      </c>
      <c r="E86" s="11">
        <v>0.0</v>
      </c>
      <c r="F86" s="11">
        <v>0.0</v>
      </c>
      <c r="G86" s="11">
        <v>0.0</v>
      </c>
      <c r="H86" s="11"/>
      <c r="J86" s="1">
        <v>25.0</v>
      </c>
      <c r="K86" s="1">
        <v>4.0</v>
      </c>
      <c r="L86" s="1">
        <v>2.0</v>
      </c>
    </row>
    <row r="87" ht="15.75" customHeight="1">
      <c r="A87" s="11" t="s">
        <v>152</v>
      </c>
      <c r="B87" s="11"/>
      <c r="C87" s="11"/>
      <c r="D87" s="11"/>
      <c r="E87" s="11"/>
      <c r="F87" s="11">
        <f t="shared" ref="F87:G87" si="10">AVERAGE(F62:F86)</f>
        <v>65</v>
      </c>
      <c r="G87" s="11">
        <f t="shared" si="10"/>
        <v>37</v>
      </c>
      <c r="H87" s="11"/>
      <c r="J87" s="1" t="s">
        <v>143</v>
      </c>
      <c r="K87" s="1">
        <f t="shared" ref="K87:L87" si="11">SUM(K62:K86)</f>
        <v>80</v>
      </c>
      <c r="L87" s="1">
        <f t="shared" si="11"/>
        <v>34</v>
      </c>
      <c r="M87" s="1">
        <f>sum(K87:L87)</f>
        <v>114</v>
      </c>
    </row>
    <row r="88" ht="15.75" customHeight="1">
      <c r="J88" s="15" t="s">
        <v>153</v>
      </c>
      <c r="K88" s="1">
        <f>sum(K87/M87)*100</f>
        <v>70.1754386</v>
      </c>
      <c r="L88" s="1">
        <f>sum(L87/M87)*100</f>
        <v>29.8245614</v>
      </c>
    </row>
    <row r="89" ht="15.75" customHeight="1"/>
    <row r="90" ht="15.75" customHeight="1"/>
    <row r="91" ht="15.75" customHeight="1">
      <c r="A91" s="11" t="s">
        <v>145</v>
      </c>
      <c r="B91" s="14" t="s">
        <v>146</v>
      </c>
      <c r="C91" s="14" t="s">
        <v>147</v>
      </c>
      <c r="D91" s="14" t="s">
        <v>148</v>
      </c>
      <c r="E91" s="14" t="s">
        <v>149</v>
      </c>
      <c r="F91" s="14" t="s">
        <v>150</v>
      </c>
      <c r="G91" s="14" t="s">
        <v>151</v>
      </c>
    </row>
    <row r="92" ht="15.75" customHeight="1">
      <c r="A92" s="11">
        <v>1.0</v>
      </c>
      <c r="B92" s="11">
        <v>3.0</v>
      </c>
      <c r="C92" s="11">
        <v>0.0</v>
      </c>
      <c r="D92" s="11">
        <v>4.0</v>
      </c>
      <c r="E92" s="11">
        <v>0.0</v>
      </c>
      <c r="F92" s="11">
        <f t="shared" ref="F92:F95" si="12">SUM((B92/D92)*100)</f>
        <v>75</v>
      </c>
      <c r="G92" s="11"/>
    </row>
    <row r="93" ht="15.75" customHeight="1">
      <c r="A93" s="11">
        <v>2.0</v>
      </c>
      <c r="B93" s="11">
        <v>3.0</v>
      </c>
      <c r="C93" s="11">
        <v>0.0</v>
      </c>
      <c r="D93" s="1">
        <v>3.0</v>
      </c>
      <c r="E93" s="11">
        <v>1.0</v>
      </c>
      <c r="F93" s="11">
        <f t="shared" si="12"/>
        <v>100</v>
      </c>
      <c r="G93" s="16">
        <v>0.0</v>
      </c>
    </row>
    <row r="94" ht="15.75" customHeight="1">
      <c r="A94" s="11">
        <v>3.0</v>
      </c>
      <c r="B94" s="11">
        <v>1.0</v>
      </c>
      <c r="C94" s="11">
        <v>2.0</v>
      </c>
      <c r="D94" s="11">
        <v>2.0</v>
      </c>
      <c r="E94" s="11">
        <v>2.0</v>
      </c>
      <c r="F94" s="11">
        <f t="shared" si="12"/>
        <v>50</v>
      </c>
      <c r="G94" s="11">
        <f t="shared" ref="G94:G96" si="13">SUM((C94/E94)*100)</f>
        <v>100</v>
      </c>
    </row>
    <row r="95" ht="15.75" customHeight="1">
      <c r="A95" s="11">
        <v>4.0</v>
      </c>
      <c r="B95" s="11">
        <v>1.0</v>
      </c>
      <c r="C95" s="11">
        <v>1.0</v>
      </c>
      <c r="D95" s="11">
        <v>1.0</v>
      </c>
      <c r="E95" s="11">
        <v>2.0</v>
      </c>
      <c r="F95" s="11">
        <f t="shared" si="12"/>
        <v>100</v>
      </c>
      <c r="G95" s="11">
        <f t="shared" si="13"/>
        <v>50</v>
      </c>
    </row>
    <row r="96" ht="15.75" customHeight="1">
      <c r="A96" s="11">
        <v>5.0</v>
      </c>
      <c r="B96" s="11">
        <v>0.0</v>
      </c>
      <c r="C96" s="11">
        <v>1.0</v>
      </c>
      <c r="D96" s="11">
        <v>0.0</v>
      </c>
      <c r="E96" s="11">
        <v>4.0</v>
      </c>
      <c r="F96" s="11"/>
      <c r="G96" s="11">
        <f t="shared" si="13"/>
        <v>25</v>
      </c>
    </row>
    <row r="97" ht="15.75" customHeight="1">
      <c r="A97" s="11">
        <v>6.0</v>
      </c>
      <c r="B97" s="11">
        <v>1.0</v>
      </c>
      <c r="C97" s="11">
        <v>1.0</v>
      </c>
      <c r="D97" s="11">
        <v>1.0</v>
      </c>
      <c r="E97" s="11">
        <v>2.0</v>
      </c>
      <c r="F97" s="11">
        <f t="shared" ref="F97:G97" si="14">SUM((B97/D97)*100)</f>
        <v>100</v>
      </c>
      <c r="G97" s="11">
        <f t="shared" si="14"/>
        <v>50</v>
      </c>
    </row>
    <row r="98" ht="15.75" customHeight="1">
      <c r="A98" s="11">
        <v>7.0</v>
      </c>
      <c r="B98" s="11">
        <v>1.0</v>
      </c>
      <c r="C98" s="11">
        <v>0.0</v>
      </c>
      <c r="D98" s="11">
        <v>1.0</v>
      </c>
      <c r="E98" s="11">
        <v>0.0</v>
      </c>
      <c r="F98" s="11">
        <f t="shared" ref="F98:F100" si="15">SUM((B98/D98)*100)</f>
        <v>100</v>
      </c>
      <c r="G98" s="11"/>
    </row>
    <row r="99" ht="15.75" customHeight="1">
      <c r="A99" s="11">
        <v>8.0</v>
      </c>
      <c r="B99" s="11">
        <v>1.0</v>
      </c>
      <c r="C99" s="11">
        <v>0.0</v>
      </c>
      <c r="D99" s="11">
        <v>1.0</v>
      </c>
      <c r="E99" s="11">
        <v>0.0</v>
      </c>
      <c r="F99" s="11">
        <f t="shared" si="15"/>
        <v>100</v>
      </c>
      <c r="G99" s="11"/>
    </row>
    <row r="100" ht="15.75" customHeight="1">
      <c r="A100" s="11">
        <v>9.0</v>
      </c>
      <c r="B100" s="11">
        <v>1.0</v>
      </c>
      <c r="C100" s="11">
        <v>0.0</v>
      </c>
      <c r="D100" s="11">
        <v>1.0</v>
      </c>
      <c r="E100" s="11">
        <v>0.0</v>
      </c>
      <c r="F100" s="11">
        <f t="shared" si="15"/>
        <v>100</v>
      </c>
      <c r="G100" s="11"/>
    </row>
    <row r="101" ht="15.75" customHeight="1">
      <c r="A101" s="11">
        <v>10.0</v>
      </c>
      <c r="B101" s="11">
        <v>0.0</v>
      </c>
      <c r="C101" s="11">
        <v>1.0</v>
      </c>
      <c r="D101" s="11">
        <v>0.0</v>
      </c>
      <c r="E101" s="11">
        <v>1.0</v>
      </c>
      <c r="F101" s="11"/>
      <c r="G101" s="11">
        <f t="shared" ref="G101:G103" si="16">SUM((C101/E101)*100)</f>
        <v>100</v>
      </c>
    </row>
    <row r="102" ht="15.75" customHeight="1">
      <c r="A102" s="11">
        <v>11.0</v>
      </c>
      <c r="B102" s="11">
        <v>0.0</v>
      </c>
      <c r="C102" s="11">
        <v>1.0</v>
      </c>
      <c r="D102" s="11">
        <v>0.0</v>
      </c>
      <c r="E102" s="11">
        <v>1.0</v>
      </c>
      <c r="F102" s="11"/>
      <c r="G102" s="11">
        <f t="shared" si="16"/>
        <v>100</v>
      </c>
    </row>
    <row r="103" ht="15.75" customHeight="1">
      <c r="A103" s="11">
        <v>12.0</v>
      </c>
      <c r="B103" s="11">
        <v>0.0</v>
      </c>
      <c r="C103" s="11">
        <v>1.0</v>
      </c>
      <c r="D103" s="11">
        <v>0.0</v>
      </c>
      <c r="E103" s="11">
        <v>1.0</v>
      </c>
      <c r="F103" s="11"/>
      <c r="G103" s="11">
        <f t="shared" si="16"/>
        <v>100</v>
      </c>
    </row>
    <row r="104" ht="15.75" customHeight="1">
      <c r="A104" s="11">
        <v>13.0</v>
      </c>
      <c r="B104" s="11">
        <v>1.0</v>
      </c>
      <c r="C104" s="11">
        <v>0.0</v>
      </c>
      <c r="D104" s="11">
        <v>1.0</v>
      </c>
      <c r="E104" s="11">
        <v>0.0</v>
      </c>
      <c r="F104" s="11">
        <f t="shared" ref="F104:F112" si="17">SUM((B104/D104)*100)</f>
        <v>100</v>
      </c>
      <c r="G104" s="11"/>
    </row>
    <row r="105" ht="15.75" customHeight="1">
      <c r="A105" s="11">
        <v>14.0</v>
      </c>
      <c r="B105" s="11">
        <v>1.0</v>
      </c>
      <c r="C105" s="11">
        <v>0.0</v>
      </c>
      <c r="D105" s="11">
        <v>1.0</v>
      </c>
      <c r="E105" s="11">
        <v>0.0</v>
      </c>
      <c r="F105" s="11">
        <f t="shared" si="17"/>
        <v>100</v>
      </c>
      <c r="G105" s="11"/>
    </row>
    <row r="106" ht="15.75" customHeight="1">
      <c r="A106" s="11">
        <v>15.0</v>
      </c>
      <c r="B106" s="11">
        <v>2.0</v>
      </c>
      <c r="C106" s="11">
        <v>0.0</v>
      </c>
      <c r="D106" s="11">
        <v>2.0</v>
      </c>
      <c r="E106" s="11">
        <v>0.0</v>
      </c>
      <c r="F106" s="11">
        <f t="shared" si="17"/>
        <v>100</v>
      </c>
      <c r="G106" s="11"/>
    </row>
    <row r="107" ht="15.75" customHeight="1">
      <c r="A107" s="11">
        <v>16.0</v>
      </c>
      <c r="B107" s="11">
        <v>2.0</v>
      </c>
      <c r="C107" s="11">
        <v>0.0</v>
      </c>
      <c r="D107" s="11">
        <v>2.0</v>
      </c>
      <c r="E107" s="11">
        <v>0.0</v>
      </c>
      <c r="F107" s="11">
        <f t="shared" si="17"/>
        <v>100</v>
      </c>
      <c r="G107" s="11"/>
    </row>
    <row r="108" ht="15.75" customHeight="1">
      <c r="A108" s="11">
        <v>17.0</v>
      </c>
      <c r="B108" s="11">
        <v>2.0</v>
      </c>
      <c r="C108" s="11">
        <v>0.0</v>
      </c>
      <c r="D108" s="11">
        <v>2.0</v>
      </c>
      <c r="E108" s="11">
        <v>0.0</v>
      </c>
      <c r="F108" s="11">
        <f t="shared" si="17"/>
        <v>100</v>
      </c>
      <c r="G108" s="11"/>
    </row>
    <row r="109" ht="15.75" customHeight="1">
      <c r="A109" s="11">
        <v>18.0</v>
      </c>
      <c r="B109" s="11">
        <v>1.0</v>
      </c>
      <c r="C109" s="11">
        <v>1.0</v>
      </c>
      <c r="D109" s="11">
        <v>1.0</v>
      </c>
      <c r="E109" s="11">
        <v>1.0</v>
      </c>
      <c r="F109" s="11">
        <f t="shared" si="17"/>
        <v>100</v>
      </c>
      <c r="G109" s="11">
        <f t="shared" ref="G109:G110" si="18">SUM((C109/E109)*100)</f>
        <v>100</v>
      </c>
    </row>
    <row r="110" ht="15.75" customHeight="1">
      <c r="A110" s="11">
        <v>19.0</v>
      </c>
      <c r="B110" s="11">
        <v>1.0</v>
      </c>
      <c r="C110" s="11">
        <v>1.0</v>
      </c>
      <c r="D110" s="11">
        <v>1.0</v>
      </c>
      <c r="E110" s="11">
        <v>1.0</v>
      </c>
      <c r="F110" s="11">
        <f t="shared" si="17"/>
        <v>100</v>
      </c>
      <c r="G110" s="11">
        <f t="shared" si="18"/>
        <v>100</v>
      </c>
    </row>
    <row r="111" ht="15.75" customHeight="1">
      <c r="A111" s="11">
        <v>20.0</v>
      </c>
      <c r="B111" s="11">
        <v>1.0</v>
      </c>
      <c r="C111" s="11">
        <v>0.0</v>
      </c>
      <c r="D111" s="11">
        <v>1.0</v>
      </c>
      <c r="E111" s="11">
        <v>0.0</v>
      </c>
      <c r="F111" s="11">
        <f t="shared" si="17"/>
        <v>100</v>
      </c>
      <c r="G111" s="11"/>
    </row>
    <row r="112" ht="15.75" customHeight="1">
      <c r="A112" s="11">
        <v>21.0</v>
      </c>
      <c r="B112" s="11">
        <v>1.0</v>
      </c>
      <c r="C112" s="11">
        <v>0.0</v>
      </c>
      <c r="D112" s="11">
        <v>1.0</v>
      </c>
      <c r="E112" s="11">
        <v>0.0</v>
      </c>
      <c r="F112" s="11">
        <f t="shared" si="17"/>
        <v>100</v>
      </c>
      <c r="G112" s="11"/>
    </row>
    <row r="113" ht="15.75" customHeight="1">
      <c r="A113" s="11">
        <v>22.0</v>
      </c>
      <c r="B113" s="11">
        <v>0.0</v>
      </c>
      <c r="C113" s="11">
        <v>1.0</v>
      </c>
      <c r="D113" s="11">
        <v>0.0</v>
      </c>
      <c r="E113" s="11">
        <v>1.0</v>
      </c>
      <c r="F113" s="11"/>
      <c r="G113" s="11">
        <f t="shared" ref="G113:G114" si="19">SUM((C113/E113)*100)</f>
        <v>100</v>
      </c>
    </row>
    <row r="114" ht="15.75" customHeight="1">
      <c r="A114" s="11">
        <v>23.0</v>
      </c>
      <c r="B114" s="11">
        <v>0.0</v>
      </c>
      <c r="C114" s="11">
        <v>1.0</v>
      </c>
      <c r="D114" s="11">
        <v>0.0</v>
      </c>
      <c r="E114" s="11">
        <v>1.0</v>
      </c>
      <c r="F114" s="11"/>
      <c r="G114" s="11">
        <f t="shared" si="19"/>
        <v>100</v>
      </c>
    </row>
    <row r="115" ht="15.75" customHeight="1">
      <c r="A115" s="11">
        <v>24.0</v>
      </c>
      <c r="B115" s="11">
        <v>0.0</v>
      </c>
      <c r="C115" s="11">
        <v>0.0</v>
      </c>
      <c r="D115" s="11">
        <v>0.0</v>
      </c>
      <c r="E115" s="11">
        <v>0.0</v>
      </c>
      <c r="F115" s="11"/>
      <c r="G115" s="11"/>
    </row>
    <row r="116" ht="15.75" customHeight="1">
      <c r="A116" s="11">
        <v>25.0</v>
      </c>
      <c r="B116" s="11">
        <v>0.0</v>
      </c>
      <c r="C116" s="11">
        <v>0.0</v>
      </c>
      <c r="D116" s="11">
        <v>0.0</v>
      </c>
      <c r="E116" s="11">
        <v>0.0</v>
      </c>
      <c r="F116" s="11"/>
      <c r="G116" s="11"/>
    </row>
    <row r="117" ht="15.75" customHeight="1">
      <c r="A117" s="11" t="s">
        <v>152</v>
      </c>
      <c r="B117" s="11"/>
      <c r="C117" s="11"/>
      <c r="D117" s="11"/>
      <c r="E117" s="11"/>
      <c r="F117" s="11">
        <f t="shared" ref="F117:G117" si="20">AVERAGE(F92:F116)</f>
        <v>95.58823529</v>
      </c>
      <c r="G117" s="11">
        <f t="shared" si="20"/>
        <v>77.08333333</v>
      </c>
    </row>
    <row r="118" ht="15.75" customHeight="1">
      <c r="E118" s="15" t="s">
        <v>154</v>
      </c>
      <c r="F118" s="15">
        <v>17.0</v>
      </c>
      <c r="G118" s="15">
        <v>12.0</v>
      </c>
    </row>
    <row r="119" ht="15.75" customHeight="1">
      <c r="C119" s="15" t="s">
        <v>155</v>
      </c>
      <c r="D119" s="1">
        <f t="shared" ref="D119:E119" si="21">SUM(D92:D116)</f>
        <v>26</v>
      </c>
      <c r="E119" s="1">
        <f t="shared" si="21"/>
        <v>18</v>
      </c>
    </row>
    <row r="120" ht="15.75" customHeight="1"/>
    <row r="121" ht="15.75" customHeight="1"/>
    <row r="122" ht="15.75" customHeight="1"/>
    <row r="123" ht="15.75" customHeight="1">
      <c r="I123" s="11"/>
      <c r="J123" s="11"/>
      <c r="K123" s="11"/>
      <c r="L123" s="11"/>
      <c r="M123" s="11"/>
      <c r="N123" s="11"/>
    </row>
    <row r="124" ht="15.75" customHeight="1">
      <c r="I124" s="11"/>
      <c r="J124" s="11"/>
      <c r="K124" s="11"/>
      <c r="L124" s="11"/>
      <c r="M124" s="11"/>
      <c r="N124" s="11"/>
    </row>
    <row r="125" ht="15.75" customHeight="1">
      <c r="I125" s="11"/>
      <c r="J125" s="11"/>
      <c r="K125" s="11"/>
      <c r="L125" s="11"/>
      <c r="M125" s="11"/>
      <c r="N125" s="11"/>
    </row>
    <row r="126" ht="15.75" customHeight="1">
      <c r="I126" s="11"/>
      <c r="J126" s="11"/>
      <c r="K126" s="11"/>
      <c r="L126" s="11"/>
      <c r="M126" s="11"/>
      <c r="N126" s="11"/>
    </row>
    <row r="127" ht="15.75" customHeight="1">
      <c r="I127" s="11"/>
      <c r="J127" s="11"/>
      <c r="K127" s="11"/>
      <c r="L127" s="11"/>
      <c r="M127" s="11"/>
      <c r="N127" s="11"/>
    </row>
    <row r="128" ht="15.75" customHeight="1">
      <c r="I128" s="11"/>
      <c r="J128" s="11"/>
      <c r="K128" s="11"/>
      <c r="L128" s="11"/>
      <c r="M128" s="11"/>
      <c r="N128" s="11"/>
    </row>
    <row r="129" ht="15.75" customHeight="1">
      <c r="I129" s="11"/>
      <c r="J129" s="11"/>
      <c r="K129" s="11"/>
      <c r="L129" s="11"/>
      <c r="M129" s="11"/>
      <c r="N129" s="11"/>
    </row>
    <row r="130" ht="15.75" customHeight="1">
      <c r="I130" s="11"/>
      <c r="J130" s="11"/>
      <c r="K130" s="11"/>
      <c r="L130" s="11"/>
      <c r="M130" s="11"/>
      <c r="N130" s="11"/>
    </row>
    <row r="131" ht="15.75" customHeight="1">
      <c r="I131" s="11"/>
      <c r="J131" s="11"/>
      <c r="K131" s="11"/>
      <c r="L131" s="11"/>
      <c r="M131" s="11"/>
      <c r="N131" s="11"/>
    </row>
    <row r="132" ht="15.75" customHeight="1">
      <c r="I132" s="11"/>
      <c r="J132" s="11"/>
      <c r="K132" s="11"/>
      <c r="L132" s="11"/>
      <c r="M132" s="11"/>
      <c r="N132" s="11"/>
    </row>
    <row r="133" ht="15.75" customHeight="1">
      <c r="I133" s="11"/>
      <c r="J133" s="11"/>
      <c r="K133" s="11"/>
      <c r="L133" s="11"/>
      <c r="M133" s="11"/>
      <c r="N133" s="11"/>
    </row>
    <row r="134" ht="15.75" customHeight="1">
      <c r="I134" s="11"/>
      <c r="J134" s="11"/>
      <c r="K134" s="11"/>
      <c r="L134" s="11"/>
      <c r="M134" s="11"/>
      <c r="N134" s="11"/>
    </row>
    <row r="135" ht="15.75" customHeight="1">
      <c r="I135" s="11"/>
      <c r="J135" s="11"/>
      <c r="K135" s="11"/>
      <c r="L135" s="11"/>
      <c r="M135" s="11"/>
      <c r="N135" s="11"/>
    </row>
    <row r="136" ht="15.75" customHeight="1">
      <c r="I136" s="11"/>
      <c r="J136" s="11"/>
      <c r="K136" s="11"/>
      <c r="L136" s="11"/>
      <c r="M136" s="11"/>
      <c r="N136" s="11"/>
    </row>
    <row r="137" ht="15.75" customHeight="1">
      <c r="I137" s="11"/>
      <c r="J137" s="11"/>
      <c r="K137" s="11"/>
      <c r="L137" s="11"/>
      <c r="M137" s="11"/>
      <c r="N137" s="11"/>
    </row>
    <row r="138" ht="15.75" customHeight="1">
      <c r="I138" s="11"/>
      <c r="J138" s="11"/>
      <c r="K138" s="11"/>
      <c r="L138" s="11"/>
      <c r="M138" s="11"/>
      <c r="N138" s="11"/>
    </row>
    <row r="139" ht="15.75" customHeight="1">
      <c r="I139" s="11"/>
      <c r="J139" s="11"/>
      <c r="K139" s="11"/>
      <c r="L139" s="11"/>
      <c r="M139" s="11"/>
      <c r="N139" s="11"/>
    </row>
    <row r="140" ht="15.75" customHeight="1">
      <c r="I140" s="11"/>
      <c r="J140" s="11"/>
      <c r="K140" s="11"/>
      <c r="L140" s="11"/>
      <c r="M140" s="11"/>
      <c r="N140" s="11"/>
    </row>
    <row r="141" ht="15.75" customHeight="1">
      <c r="I141" s="11"/>
      <c r="J141" s="11"/>
      <c r="K141" s="11"/>
      <c r="L141" s="11"/>
      <c r="M141" s="11"/>
      <c r="N141" s="11"/>
    </row>
    <row r="142" ht="15.75" customHeight="1">
      <c r="I142" s="11"/>
      <c r="J142" s="11"/>
      <c r="K142" s="11"/>
      <c r="L142" s="11"/>
      <c r="M142" s="11"/>
      <c r="N142" s="11"/>
    </row>
    <row r="143" ht="15.75" customHeight="1">
      <c r="I143" s="11"/>
      <c r="J143" s="11"/>
      <c r="K143" s="11"/>
      <c r="L143" s="11"/>
      <c r="M143" s="11"/>
      <c r="N143" s="11"/>
    </row>
    <row r="144" ht="15.75" customHeight="1">
      <c r="I144" s="11"/>
      <c r="J144" s="11"/>
      <c r="K144" s="11"/>
      <c r="L144" s="11"/>
      <c r="M144" s="11"/>
      <c r="N144" s="11"/>
    </row>
    <row r="145" ht="15.75" customHeight="1">
      <c r="I145" s="11"/>
      <c r="J145" s="11"/>
      <c r="K145" s="11"/>
      <c r="L145" s="11"/>
      <c r="M145" s="11"/>
      <c r="N145" s="11"/>
    </row>
    <row r="146" ht="15.75" customHeight="1">
      <c r="I146" s="11"/>
      <c r="J146" s="11"/>
      <c r="K146" s="11"/>
      <c r="L146" s="11"/>
      <c r="M146" s="11"/>
      <c r="N146" s="11"/>
    </row>
    <row r="147" ht="15.75" customHeight="1">
      <c r="I147" s="11"/>
      <c r="J147" s="11"/>
      <c r="K147" s="11"/>
      <c r="L147" s="11"/>
      <c r="M147" s="11"/>
      <c r="N147" s="11"/>
    </row>
    <row r="148" ht="15.75" customHeight="1">
      <c r="I148" s="11"/>
      <c r="J148" s="11"/>
      <c r="K148" s="11"/>
      <c r="L148" s="11"/>
      <c r="M148" s="11"/>
      <c r="N148" s="11"/>
    </row>
    <row r="149" ht="15.75" customHeight="1">
      <c r="I149" s="11"/>
      <c r="J149" s="11"/>
      <c r="K149" s="11"/>
      <c r="L149" s="11"/>
      <c r="M149" s="11"/>
      <c r="N149" s="11"/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Z1"/>
    <mergeCell ref="A3:Z3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6" width="8.86"/>
  </cols>
  <sheetData>
    <row r="1">
      <c r="A1" s="1" t="s">
        <v>156</v>
      </c>
    </row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>
      <c r="A4" s="1" t="s">
        <v>26</v>
      </c>
      <c r="B4" s="1" t="s">
        <v>31</v>
      </c>
      <c r="C4" s="1" t="s">
        <v>31</v>
      </c>
      <c r="D4" s="1" t="s">
        <v>31</v>
      </c>
      <c r="E4" s="1" t="s">
        <v>31</v>
      </c>
      <c r="F4" s="2" t="s">
        <v>27</v>
      </c>
      <c r="H4" s="1" t="s">
        <v>31</v>
      </c>
      <c r="I4" s="1" t="s">
        <v>31</v>
      </c>
      <c r="J4" s="1" t="s">
        <v>31</v>
      </c>
    </row>
    <row r="5">
      <c r="A5" s="1" t="s">
        <v>30</v>
      </c>
      <c r="B5" s="1" t="s">
        <v>31</v>
      </c>
      <c r="C5" s="1" t="s">
        <v>31</v>
      </c>
      <c r="D5" s="1" t="s">
        <v>31</v>
      </c>
      <c r="E5" s="1" t="s">
        <v>31</v>
      </c>
      <c r="F5" s="1" t="s">
        <v>31</v>
      </c>
      <c r="G5" s="1" t="s">
        <v>27</v>
      </c>
      <c r="H5" s="1" t="s">
        <v>27</v>
      </c>
      <c r="I5" s="1" t="s">
        <v>27</v>
      </c>
      <c r="J5" s="1" t="s">
        <v>27</v>
      </c>
    </row>
    <row r="6">
      <c r="A6" s="1" t="s">
        <v>34</v>
      </c>
      <c r="B6" s="1" t="s">
        <v>31</v>
      </c>
      <c r="C6" s="1" t="s">
        <v>31</v>
      </c>
      <c r="D6" s="1" t="s">
        <v>31</v>
      </c>
      <c r="E6" s="1" t="s">
        <v>27</v>
      </c>
      <c r="F6" s="1" t="s">
        <v>31</v>
      </c>
      <c r="G6" s="1" t="s">
        <v>31</v>
      </c>
      <c r="H6" s="1" t="s">
        <v>31</v>
      </c>
      <c r="I6" s="1" t="s">
        <v>31</v>
      </c>
      <c r="J6" s="1" t="s">
        <v>31</v>
      </c>
    </row>
    <row r="7">
      <c r="A7" s="1" t="s">
        <v>36</v>
      </c>
      <c r="B7" s="1" t="s">
        <v>31</v>
      </c>
      <c r="C7" s="1" t="s">
        <v>31</v>
      </c>
      <c r="D7" s="1" t="s">
        <v>31</v>
      </c>
      <c r="E7" s="1" t="s">
        <v>31</v>
      </c>
      <c r="F7" s="1" t="s">
        <v>31</v>
      </c>
      <c r="G7" s="1" t="s">
        <v>27</v>
      </c>
      <c r="H7" s="1" t="s">
        <v>31</v>
      </c>
      <c r="I7" s="1" t="s">
        <v>31</v>
      </c>
      <c r="J7" s="1" t="s">
        <v>31</v>
      </c>
    </row>
    <row r="8">
      <c r="A8" s="1" t="s">
        <v>37</v>
      </c>
      <c r="B8" s="1" t="s">
        <v>31</v>
      </c>
      <c r="C8" s="1" t="s">
        <v>31</v>
      </c>
      <c r="D8" s="1" t="s">
        <v>31</v>
      </c>
      <c r="E8" s="1" t="s">
        <v>31</v>
      </c>
      <c r="F8" s="1" t="s">
        <v>31</v>
      </c>
      <c r="G8" s="1" t="s">
        <v>31</v>
      </c>
      <c r="H8" s="1" t="s">
        <v>31</v>
      </c>
      <c r="I8" s="1" t="s">
        <v>31</v>
      </c>
      <c r="J8" s="1" t="s">
        <v>31</v>
      </c>
    </row>
    <row r="9">
      <c r="A9" s="1" t="s">
        <v>39</v>
      </c>
      <c r="F9" s="1" t="s">
        <v>31</v>
      </c>
      <c r="G9" s="1" t="s">
        <v>27</v>
      </c>
      <c r="H9" s="1" t="s">
        <v>27</v>
      </c>
      <c r="I9" s="1" t="s">
        <v>27</v>
      </c>
      <c r="J9" s="1" t="s">
        <v>27</v>
      </c>
    </row>
    <row r="10">
      <c r="A10" s="1" t="s">
        <v>41</v>
      </c>
      <c r="F10" s="1" t="s">
        <v>31</v>
      </c>
      <c r="G10" s="1" t="s">
        <v>27</v>
      </c>
      <c r="H10" s="1" t="s">
        <v>31</v>
      </c>
      <c r="I10" s="1" t="s">
        <v>31</v>
      </c>
      <c r="J10" s="1" t="s">
        <v>31</v>
      </c>
    </row>
    <row r="11">
      <c r="A11" s="1" t="s">
        <v>42</v>
      </c>
      <c r="J11" s="1" t="s">
        <v>31</v>
      </c>
    </row>
    <row r="12">
      <c r="O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1" t="s">
        <v>53</v>
      </c>
    </row>
    <row r="29" ht="15.75" customHeight="1">
      <c r="A29" s="1" t="s">
        <v>54</v>
      </c>
    </row>
    <row r="30" ht="15.75" customHeight="1">
      <c r="A30" s="1" t="s">
        <v>55</v>
      </c>
    </row>
    <row r="31" ht="15.75" customHeight="1">
      <c r="A31" s="1" t="s">
        <v>56</v>
      </c>
      <c r="H31" s="1" t="s">
        <v>141</v>
      </c>
      <c r="I31" s="1" t="s">
        <v>123</v>
      </c>
      <c r="J31" s="1" t="s">
        <v>124</v>
      </c>
      <c r="K31" s="1" t="s">
        <v>125</v>
      </c>
    </row>
    <row r="32" ht="15.75" customHeight="1">
      <c r="A32" s="1" t="s">
        <v>57</v>
      </c>
      <c r="H32" s="1">
        <v>1.0</v>
      </c>
      <c r="I32" s="1">
        <v>5.0</v>
      </c>
    </row>
    <row r="33" ht="15.75" customHeight="1">
      <c r="A33" s="1" t="s">
        <v>58</v>
      </c>
      <c r="H33" s="1">
        <v>2.0</v>
      </c>
      <c r="I33" s="1">
        <v>5.0</v>
      </c>
    </row>
    <row r="34" ht="15.75" customHeight="1">
      <c r="A34" s="1" t="s">
        <v>59</v>
      </c>
      <c r="H34" s="1">
        <v>3.0</v>
      </c>
      <c r="I34" s="1">
        <v>5.0</v>
      </c>
    </row>
    <row r="35" ht="15.75" customHeight="1">
      <c r="A35" s="1" t="s">
        <v>60</v>
      </c>
      <c r="H35" s="1">
        <v>4.0</v>
      </c>
      <c r="I35" s="1">
        <v>5.0</v>
      </c>
    </row>
    <row r="36" ht="15.75" customHeight="1">
      <c r="H36" s="1">
        <v>5.0</v>
      </c>
      <c r="I36" s="1">
        <v>4.0</v>
      </c>
      <c r="J36" s="1">
        <v>1.0</v>
      </c>
    </row>
    <row r="37" ht="15.75" customHeight="1">
      <c r="A37" s="2" t="s">
        <v>61</v>
      </c>
      <c r="H37" s="1">
        <v>6.0</v>
      </c>
      <c r="I37" s="1">
        <v>2.0</v>
      </c>
      <c r="J37" s="1">
        <v>4.0</v>
      </c>
    </row>
    <row r="38" ht="15.75" customHeight="1">
      <c r="A38" s="3" t="s">
        <v>62</v>
      </c>
      <c r="H38" s="1">
        <v>7.0</v>
      </c>
      <c r="I38" s="1">
        <v>5.0</v>
      </c>
      <c r="J38" s="1">
        <v>2.0</v>
      </c>
    </row>
    <row r="39" ht="15.75" customHeight="1">
      <c r="A39" s="6" t="s">
        <v>63</v>
      </c>
      <c r="H39" s="1">
        <v>8.0</v>
      </c>
      <c r="I39" s="1">
        <v>5.0</v>
      </c>
      <c r="J39" s="1">
        <v>2.0</v>
      </c>
    </row>
    <row r="40" ht="15.75" customHeight="1">
      <c r="A40" s="8" t="s">
        <v>80</v>
      </c>
      <c r="H40" s="1">
        <v>9.0</v>
      </c>
      <c r="I40" s="1">
        <v>6.0</v>
      </c>
      <c r="J40" s="1">
        <v>2.0</v>
      </c>
    </row>
    <row r="41" ht="15.75" customHeight="1">
      <c r="H41" s="1" t="s">
        <v>73</v>
      </c>
      <c r="I41" s="1">
        <f t="shared" ref="I41:J41" si="1">SUM(I32:I40)</f>
        <v>42</v>
      </c>
      <c r="J41" s="1">
        <f t="shared" si="1"/>
        <v>11</v>
      </c>
      <c r="K41" s="1">
        <v>0.0</v>
      </c>
    </row>
    <row r="42" ht="15.75" customHeight="1">
      <c r="H42" s="1">
        <f>SUM(I41:K41)</f>
        <v>53</v>
      </c>
      <c r="I42" s="10">
        <f>SUM(I41/H42)</f>
        <v>0.7924528302</v>
      </c>
      <c r="J42" s="10">
        <f>SUM(J41/H42)</f>
        <v>0.2075471698</v>
      </c>
      <c r="K42" s="10">
        <f>SUM(K41/H42)</f>
        <v>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A50" s="1" t="s">
        <v>144</v>
      </c>
    </row>
    <row r="51" ht="15.75" customHeight="1">
      <c r="A51" s="11" t="s">
        <v>145</v>
      </c>
      <c r="B51" s="14" t="s">
        <v>146</v>
      </c>
      <c r="C51" s="14" t="s">
        <v>147</v>
      </c>
      <c r="D51" s="14" t="s">
        <v>148</v>
      </c>
      <c r="E51" s="14" t="s">
        <v>149</v>
      </c>
      <c r="F51" s="14" t="s">
        <v>150</v>
      </c>
      <c r="G51" s="14" t="s">
        <v>151</v>
      </c>
    </row>
    <row r="52" ht="15.75" customHeight="1">
      <c r="A52" s="1">
        <v>1.0</v>
      </c>
      <c r="B52" s="1">
        <v>4.0</v>
      </c>
      <c r="C52" s="1">
        <v>1.0</v>
      </c>
      <c r="D52" s="1">
        <v>4.0</v>
      </c>
      <c r="E52" s="1">
        <v>1.0</v>
      </c>
      <c r="F52" s="1">
        <f t="shared" ref="F52:G52" si="2">SUM((B52/D52)*100)</f>
        <v>100</v>
      </c>
      <c r="G52" s="1">
        <f t="shared" si="2"/>
        <v>100</v>
      </c>
    </row>
    <row r="53" ht="15.75" customHeight="1">
      <c r="A53" s="1">
        <v>2.0</v>
      </c>
      <c r="B53" s="1">
        <v>4.0</v>
      </c>
      <c r="C53" s="1">
        <v>1.0</v>
      </c>
      <c r="D53" s="1">
        <v>4.0</v>
      </c>
      <c r="E53" s="1">
        <v>1.0</v>
      </c>
      <c r="F53" s="1">
        <f t="shared" ref="F53:G53" si="3">SUM((B53/D53)*100)</f>
        <v>100</v>
      </c>
      <c r="G53" s="1">
        <f t="shared" si="3"/>
        <v>100</v>
      </c>
    </row>
    <row r="54" ht="15.75" customHeight="1">
      <c r="A54" s="1">
        <v>3.0</v>
      </c>
      <c r="B54" s="1">
        <v>3.0</v>
      </c>
      <c r="C54" s="1">
        <v>1.0</v>
      </c>
      <c r="D54" s="1">
        <v>3.0</v>
      </c>
      <c r="E54" s="1">
        <v>1.0</v>
      </c>
      <c r="F54" s="1">
        <f t="shared" ref="F54:G54" si="4">SUM((B54/D54)*100)</f>
        <v>100</v>
      </c>
      <c r="G54" s="1">
        <f t="shared" si="4"/>
        <v>100</v>
      </c>
    </row>
    <row r="55" ht="15.75" customHeight="1">
      <c r="A55" s="1">
        <v>4.0</v>
      </c>
      <c r="B55" s="1">
        <v>1.0</v>
      </c>
      <c r="C55" s="1">
        <v>2.0</v>
      </c>
      <c r="D55" s="1">
        <v>1.0</v>
      </c>
      <c r="E55" s="1">
        <v>3.0</v>
      </c>
      <c r="F55" s="1">
        <f t="shared" ref="F55:G55" si="5">SUM((B55/D55)*100)</f>
        <v>100</v>
      </c>
      <c r="G55" s="1">
        <f t="shared" si="5"/>
        <v>66.66666667</v>
      </c>
    </row>
    <row r="56" ht="15.75" customHeight="1">
      <c r="A56" s="1">
        <v>5.0</v>
      </c>
      <c r="B56" s="1">
        <v>0.0</v>
      </c>
      <c r="C56" s="1">
        <v>3.0</v>
      </c>
      <c r="D56" s="1">
        <v>1.0</v>
      </c>
      <c r="E56" s="1">
        <v>3.0</v>
      </c>
      <c r="F56" s="1">
        <f t="shared" ref="F56:G56" si="6">SUM((B56/D56)*100)</f>
        <v>0</v>
      </c>
      <c r="G56" s="1">
        <f t="shared" si="6"/>
        <v>100</v>
      </c>
    </row>
    <row r="57" ht="15.75" customHeight="1">
      <c r="A57" s="1">
        <v>6.0</v>
      </c>
      <c r="B57" s="1">
        <v>0.0</v>
      </c>
      <c r="C57" s="1">
        <v>0.0</v>
      </c>
      <c r="D57" s="1">
        <v>0.0</v>
      </c>
      <c r="E57" s="1">
        <v>1.0</v>
      </c>
      <c r="F57" s="1">
        <v>0.0</v>
      </c>
      <c r="G57" s="1">
        <f t="shared" ref="G57:G58" si="7">SUM((C57/E57)*100)</f>
        <v>0</v>
      </c>
    </row>
    <row r="58" ht="15.75" customHeight="1">
      <c r="A58" s="1">
        <v>7.0</v>
      </c>
      <c r="B58" s="1">
        <v>0.0</v>
      </c>
      <c r="C58" s="1">
        <v>1.0</v>
      </c>
      <c r="D58" s="1">
        <v>0.0</v>
      </c>
      <c r="E58" s="1">
        <v>1.0</v>
      </c>
      <c r="F58" s="1">
        <v>0.0</v>
      </c>
      <c r="G58" s="1">
        <f t="shared" si="7"/>
        <v>100</v>
      </c>
    </row>
    <row r="59" ht="15.75" customHeight="1">
      <c r="A59" s="1">
        <v>8.0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</row>
    <row r="60" ht="15.75" customHeight="1">
      <c r="A60" s="1">
        <v>9.0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</row>
    <row r="61" ht="15.75" customHeight="1">
      <c r="A61" s="1" t="s">
        <v>152</v>
      </c>
      <c r="F61" s="1">
        <f t="shared" ref="F61:G61" si="8">AVERAGE(F52:F60)</f>
        <v>44.44444444</v>
      </c>
      <c r="G61" s="1">
        <f t="shared" si="8"/>
        <v>62.96296296</v>
      </c>
    </row>
    <row r="62" ht="15.75" customHeight="1"/>
    <row r="63" ht="15.75" customHeight="1"/>
    <row r="64" ht="15.75" customHeight="1">
      <c r="A64" s="11" t="s">
        <v>145</v>
      </c>
      <c r="B64" s="14" t="s">
        <v>146</v>
      </c>
      <c r="C64" s="14" t="s">
        <v>147</v>
      </c>
      <c r="D64" s="14" t="s">
        <v>148</v>
      </c>
      <c r="E64" s="14" t="s">
        <v>149</v>
      </c>
      <c r="F64" s="14" t="s">
        <v>150</v>
      </c>
      <c r="G64" s="14" t="s">
        <v>151</v>
      </c>
    </row>
    <row r="65" ht="15.75" customHeight="1">
      <c r="A65" s="1">
        <v>1.0</v>
      </c>
      <c r="B65" s="1">
        <v>4.0</v>
      </c>
      <c r="C65" s="1">
        <v>1.0</v>
      </c>
      <c r="D65" s="1">
        <v>4.0</v>
      </c>
      <c r="E65" s="1">
        <v>1.0</v>
      </c>
      <c r="F65" s="1">
        <f t="shared" ref="F65:G65" si="9">SUM((B65/D65)*100)</f>
        <v>100</v>
      </c>
      <c r="G65" s="1">
        <f t="shared" si="9"/>
        <v>100</v>
      </c>
    </row>
    <row r="66" ht="15.75" customHeight="1">
      <c r="A66" s="1">
        <v>2.0</v>
      </c>
      <c r="B66" s="1">
        <v>4.0</v>
      </c>
      <c r="C66" s="1">
        <v>1.0</v>
      </c>
      <c r="D66" s="1">
        <v>4.0</v>
      </c>
      <c r="E66" s="1">
        <v>1.0</v>
      </c>
      <c r="F66" s="1">
        <f t="shared" ref="F66:G66" si="10">SUM((B66/D66)*100)</f>
        <v>100</v>
      </c>
      <c r="G66" s="1">
        <f t="shared" si="10"/>
        <v>100</v>
      </c>
    </row>
    <row r="67" ht="15.75" customHeight="1">
      <c r="A67" s="1">
        <v>3.0</v>
      </c>
      <c r="B67" s="1">
        <v>3.0</v>
      </c>
      <c r="C67" s="1">
        <v>1.0</v>
      </c>
      <c r="D67" s="1">
        <v>3.0</v>
      </c>
      <c r="E67" s="1">
        <v>1.0</v>
      </c>
      <c r="F67" s="1">
        <f t="shared" ref="F67:G67" si="11">SUM((B67/D67)*100)</f>
        <v>100</v>
      </c>
      <c r="G67" s="1">
        <f t="shared" si="11"/>
        <v>100</v>
      </c>
    </row>
    <row r="68" ht="15.75" customHeight="1">
      <c r="A68" s="1">
        <v>4.0</v>
      </c>
      <c r="B68" s="1">
        <v>1.0</v>
      </c>
      <c r="C68" s="1">
        <v>2.0</v>
      </c>
      <c r="D68" s="1">
        <v>1.0</v>
      </c>
      <c r="E68" s="1">
        <v>3.0</v>
      </c>
      <c r="F68" s="1">
        <f t="shared" ref="F68:G68" si="12">SUM((B68/D68)*100)</f>
        <v>100</v>
      </c>
      <c r="G68" s="1">
        <f t="shared" si="12"/>
        <v>66.66666667</v>
      </c>
    </row>
    <row r="69" ht="15.75" customHeight="1">
      <c r="A69" s="1">
        <v>5.0</v>
      </c>
      <c r="B69" s="1">
        <v>0.0</v>
      </c>
      <c r="C69" s="1">
        <v>3.0</v>
      </c>
      <c r="D69" s="1">
        <v>1.0</v>
      </c>
      <c r="E69" s="1">
        <v>3.0</v>
      </c>
      <c r="F69" s="15">
        <v>0.0</v>
      </c>
      <c r="G69" s="1">
        <f>SUM((C69/E69)*100)</f>
        <v>100</v>
      </c>
    </row>
    <row r="70" ht="15.75" customHeight="1">
      <c r="A70" s="1">
        <v>6.0</v>
      </c>
      <c r="B70" s="1">
        <v>0.0</v>
      </c>
      <c r="C70" s="1">
        <v>0.0</v>
      </c>
      <c r="D70" s="1">
        <v>0.0</v>
      </c>
      <c r="E70" s="1">
        <v>1.0</v>
      </c>
    </row>
    <row r="71" ht="15.75" customHeight="1">
      <c r="A71" s="1">
        <v>7.0</v>
      </c>
      <c r="B71" s="1">
        <v>0.0</v>
      </c>
      <c r="C71" s="1">
        <v>1.0</v>
      </c>
      <c r="D71" s="1">
        <v>0.0</v>
      </c>
      <c r="E71" s="1">
        <v>1.0</v>
      </c>
      <c r="G71" s="1">
        <f>SUM((C71/E71)*100)</f>
        <v>100</v>
      </c>
    </row>
    <row r="72" ht="15.75" customHeight="1">
      <c r="A72" s="1">
        <v>8.0</v>
      </c>
      <c r="B72" s="1">
        <v>0.0</v>
      </c>
      <c r="C72" s="1">
        <v>0.0</v>
      </c>
      <c r="D72" s="1">
        <v>0.0</v>
      </c>
      <c r="E72" s="1">
        <v>0.0</v>
      </c>
    </row>
    <row r="73" ht="15.75" customHeight="1">
      <c r="A73" s="1">
        <v>9.0</v>
      </c>
      <c r="B73" s="1">
        <v>0.0</v>
      </c>
      <c r="C73" s="1">
        <v>0.0</v>
      </c>
      <c r="D73" s="1">
        <v>0.0</v>
      </c>
      <c r="E73" s="1">
        <v>0.0</v>
      </c>
    </row>
    <row r="74" ht="15.75" customHeight="1">
      <c r="A74" s="1" t="s">
        <v>152</v>
      </c>
      <c r="F74" s="1">
        <f t="shared" ref="F74:G74" si="13">AVERAGE(F65:F73)</f>
        <v>80</v>
      </c>
      <c r="G74" s="1">
        <f t="shared" si="13"/>
        <v>94.44444444</v>
      </c>
    </row>
    <row r="75" ht="15.75" customHeight="1">
      <c r="E75" s="15" t="s">
        <v>157</v>
      </c>
      <c r="F75" s="15">
        <v>6.0</v>
      </c>
      <c r="G75" s="15">
        <v>6.0</v>
      </c>
    </row>
    <row r="76" ht="15.75" customHeight="1">
      <c r="C76" s="15" t="s">
        <v>155</v>
      </c>
      <c r="D76" s="1">
        <f t="shared" ref="D76:E76" si="14">SUM(D65:D73)</f>
        <v>13</v>
      </c>
      <c r="E76" s="1">
        <f t="shared" si="14"/>
        <v>11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0.14"/>
    <col customWidth="1" min="3" max="3" width="11.57"/>
    <col customWidth="1" min="4" max="50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83</v>
      </c>
      <c r="T1" s="1" t="s">
        <v>84</v>
      </c>
      <c r="U1" s="1" t="s">
        <v>85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</row>
    <row r="2">
      <c r="A2" s="1" t="s">
        <v>26</v>
      </c>
      <c r="B2" s="1" t="s">
        <v>31</v>
      </c>
      <c r="C2" s="1" t="s">
        <v>31</v>
      </c>
      <c r="D2" s="1" t="s">
        <v>31</v>
      </c>
      <c r="E2" s="1" t="s">
        <v>31</v>
      </c>
      <c r="F2" s="1" t="s">
        <v>29</v>
      </c>
      <c r="G2" s="1" t="s">
        <v>140</v>
      </c>
    </row>
    <row r="3">
      <c r="A3" s="1" t="s">
        <v>30</v>
      </c>
      <c r="B3" s="1" t="s">
        <v>31</v>
      </c>
      <c r="C3" s="1" t="s">
        <v>31</v>
      </c>
      <c r="D3" s="1" t="s">
        <v>31</v>
      </c>
      <c r="E3" s="1" t="s">
        <v>31</v>
      </c>
      <c r="F3" s="1" t="s">
        <v>31</v>
      </c>
      <c r="G3" s="1" t="s">
        <v>31</v>
      </c>
      <c r="H3" s="1" t="s">
        <v>31</v>
      </c>
      <c r="I3" s="1" t="s">
        <v>32</v>
      </c>
      <c r="J3" s="1" t="s">
        <v>77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27</v>
      </c>
    </row>
    <row r="4">
      <c r="A4" s="1" t="s">
        <v>34</v>
      </c>
      <c r="B4" s="1" t="s">
        <v>31</v>
      </c>
      <c r="C4" s="1" t="s">
        <v>31</v>
      </c>
      <c r="D4" s="8" t="s">
        <v>27</v>
      </c>
      <c r="E4" s="1" t="s">
        <v>31</v>
      </c>
      <c r="F4" s="1" t="s">
        <v>29</v>
      </c>
      <c r="G4" s="1" t="s">
        <v>140</v>
      </c>
      <c r="I4" s="1" t="s">
        <v>158</v>
      </c>
      <c r="J4" s="1" t="s">
        <v>27</v>
      </c>
    </row>
    <row r="5">
      <c r="A5" s="1" t="s">
        <v>36</v>
      </c>
      <c r="B5" s="12"/>
      <c r="C5" s="12" t="s">
        <v>159</v>
      </c>
      <c r="D5" s="1" t="s">
        <v>31</v>
      </c>
      <c r="E5" s="1" t="s">
        <v>27</v>
      </c>
      <c r="F5" s="1" t="s">
        <v>29</v>
      </c>
      <c r="G5" s="1" t="s">
        <v>140</v>
      </c>
    </row>
    <row r="6">
      <c r="A6" s="1" t="s">
        <v>37</v>
      </c>
      <c r="D6" s="1" t="s">
        <v>31</v>
      </c>
      <c r="E6" s="1" t="s">
        <v>27</v>
      </c>
      <c r="F6" s="1" t="s">
        <v>27</v>
      </c>
      <c r="G6" s="1" t="s">
        <v>27</v>
      </c>
      <c r="H6" s="1" t="s">
        <v>27</v>
      </c>
      <c r="I6" s="1" t="s">
        <v>31</v>
      </c>
      <c r="J6" s="1" t="s">
        <v>160</v>
      </c>
      <c r="M6" s="1" t="s">
        <v>161</v>
      </c>
      <c r="N6" s="1" t="s">
        <v>27</v>
      </c>
    </row>
    <row r="7">
      <c r="A7" s="1" t="s">
        <v>39</v>
      </c>
      <c r="E7" s="1" t="s">
        <v>31</v>
      </c>
      <c r="F7" s="1" t="s">
        <v>27</v>
      </c>
      <c r="G7" s="1" t="s">
        <v>31</v>
      </c>
      <c r="H7" s="1" t="s">
        <v>27</v>
      </c>
      <c r="I7" s="1" t="s">
        <v>31</v>
      </c>
      <c r="J7" s="1" t="s">
        <v>160</v>
      </c>
    </row>
    <row r="8">
      <c r="A8" s="1" t="s">
        <v>41</v>
      </c>
      <c r="I8" s="1" t="s">
        <v>31</v>
      </c>
      <c r="J8" s="1" t="s">
        <v>160</v>
      </c>
    </row>
    <row r="9">
      <c r="A9" s="1" t="s">
        <v>42</v>
      </c>
      <c r="I9" s="1" t="s">
        <v>31</v>
      </c>
      <c r="J9" s="2" t="s">
        <v>27</v>
      </c>
      <c r="K9" s="2" t="s">
        <v>27</v>
      </c>
      <c r="L9" s="2" t="s">
        <v>27</v>
      </c>
    </row>
    <row r="10">
      <c r="A10" s="1" t="s">
        <v>43</v>
      </c>
      <c r="I10" s="1" t="s">
        <v>31</v>
      </c>
      <c r="J10" s="2" t="s">
        <v>27</v>
      </c>
      <c r="K10" s="2" t="s">
        <v>27</v>
      </c>
      <c r="L10" s="2" t="s">
        <v>27</v>
      </c>
      <c r="M10" s="1" t="s">
        <v>31</v>
      </c>
      <c r="N10" s="1" t="s">
        <v>31</v>
      </c>
      <c r="O10" s="1" t="s">
        <v>31</v>
      </c>
      <c r="P10" s="1" t="s">
        <v>31</v>
      </c>
      <c r="Q10" s="1" t="s">
        <v>31</v>
      </c>
      <c r="R10" s="1" t="s">
        <v>31</v>
      </c>
      <c r="S10" s="1" t="s">
        <v>31</v>
      </c>
      <c r="T10" s="1" t="s">
        <v>31</v>
      </c>
      <c r="U10" s="1" t="s">
        <v>31</v>
      </c>
      <c r="V10" s="1" t="s">
        <v>31</v>
      </c>
      <c r="W10" s="1" t="s">
        <v>31</v>
      </c>
      <c r="X10" s="1" t="s">
        <v>31</v>
      </c>
      <c r="Y10" s="2" t="s">
        <v>31</v>
      </c>
      <c r="Z10" s="2" t="s">
        <v>31</v>
      </c>
      <c r="AA10" s="2" t="s">
        <v>31</v>
      </c>
      <c r="AB10" s="2" t="s">
        <v>31</v>
      </c>
      <c r="AC10" s="2" t="s">
        <v>31</v>
      </c>
      <c r="AD10" s="2" t="s">
        <v>31</v>
      </c>
      <c r="AE10" s="2" t="s">
        <v>31</v>
      </c>
      <c r="AF10" s="2" t="s">
        <v>31</v>
      </c>
      <c r="AG10" s="2" t="s">
        <v>31</v>
      </c>
      <c r="AH10" s="2" t="s">
        <v>31</v>
      </c>
      <c r="AI10" s="2" t="s">
        <v>31</v>
      </c>
      <c r="AJ10" s="2" t="s">
        <v>31</v>
      </c>
      <c r="AK10" s="2" t="s">
        <v>31</v>
      </c>
      <c r="AL10" s="17" t="s">
        <v>31</v>
      </c>
      <c r="AM10" s="17" t="s">
        <v>31</v>
      </c>
      <c r="AN10" s="17" t="s">
        <v>31</v>
      </c>
      <c r="AO10" s="17" t="s">
        <v>31</v>
      </c>
      <c r="AP10" s="17" t="s">
        <v>31</v>
      </c>
      <c r="AQ10" s="17" t="s">
        <v>31</v>
      </c>
      <c r="AR10" s="17" t="s">
        <v>31</v>
      </c>
      <c r="AS10" s="17" t="s">
        <v>31</v>
      </c>
      <c r="AT10" s="17" t="s">
        <v>31</v>
      </c>
      <c r="AU10" s="17" t="s">
        <v>31</v>
      </c>
      <c r="AV10" s="17" t="s">
        <v>31</v>
      </c>
      <c r="AW10" s="17" t="s">
        <v>31</v>
      </c>
      <c r="AX10" s="17" t="s">
        <v>31</v>
      </c>
    </row>
    <row r="11">
      <c r="A11" s="1" t="s">
        <v>45</v>
      </c>
      <c r="I11" s="1" t="s">
        <v>31</v>
      </c>
      <c r="J11" s="1" t="s">
        <v>31</v>
      </c>
      <c r="K11" s="1" t="s">
        <v>31</v>
      </c>
      <c r="L11" s="1" t="s">
        <v>31</v>
      </c>
      <c r="M11" s="1" t="s">
        <v>31</v>
      </c>
      <c r="N11" s="1" t="s">
        <v>31</v>
      </c>
      <c r="O11" s="1" t="s">
        <v>31</v>
      </c>
      <c r="P11" s="1" t="s">
        <v>31</v>
      </c>
      <c r="Q11" s="1" t="s">
        <v>31</v>
      </c>
      <c r="R11" s="1" t="s">
        <v>31</v>
      </c>
      <c r="S11" s="1" t="s">
        <v>31</v>
      </c>
      <c r="T11" s="1" t="s">
        <v>31</v>
      </c>
      <c r="U11" s="1" t="s">
        <v>31</v>
      </c>
      <c r="V11" s="1" t="s">
        <v>31</v>
      </c>
      <c r="W11" s="1" t="s">
        <v>31</v>
      </c>
      <c r="X11" s="1" t="s">
        <v>31</v>
      </c>
      <c r="Y11" s="1" t="s">
        <v>31</v>
      </c>
      <c r="Z11" s="1" t="s">
        <v>31</v>
      </c>
      <c r="AA11" s="1" t="s">
        <v>31</v>
      </c>
      <c r="AB11" s="1" t="s">
        <v>31</v>
      </c>
      <c r="AC11" s="1" t="s">
        <v>31</v>
      </c>
      <c r="AD11" s="1" t="s">
        <v>31</v>
      </c>
      <c r="AE11" s="1" t="s">
        <v>31</v>
      </c>
      <c r="AF11" s="1" t="s">
        <v>31</v>
      </c>
      <c r="AG11" s="1" t="s">
        <v>31</v>
      </c>
      <c r="AH11" s="1" t="s">
        <v>31</v>
      </c>
      <c r="AI11" s="1" t="s">
        <v>31</v>
      </c>
      <c r="AJ11" s="1" t="s">
        <v>31</v>
      </c>
      <c r="AK11" s="1" t="s">
        <v>31</v>
      </c>
      <c r="AL11" s="11" t="s">
        <v>31</v>
      </c>
      <c r="AM11" s="11" t="s">
        <v>31</v>
      </c>
      <c r="AN11" s="11" t="s">
        <v>31</v>
      </c>
      <c r="AO11" s="11" t="s">
        <v>31</v>
      </c>
      <c r="AP11" s="11" t="s">
        <v>31</v>
      </c>
      <c r="AQ11" s="11" t="s">
        <v>31</v>
      </c>
      <c r="AR11" s="11" t="s">
        <v>31</v>
      </c>
      <c r="AS11" s="11" t="s">
        <v>31</v>
      </c>
      <c r="AT11" s="11" t="s">
        <v>31</v>
      </c>
      <c r="AU11" s="11" t="s">
        <v>31</v>
      </c>
      <c r="AV11" s="11" t="s">
        <v>31</v>
      </c>
      <c r="AW11" s="11" t="s">
        <v>31</v>
      </c>
      <c r="AX11" s="11" t="s">
        <v>31</v>
      </c>
    </row>
    <row r="12">
      <c r="A12" s="1" t="s">
        <v>46</v>
      </c>
      <c r="K12" s="1" t="s">
        <v>31</v>
      </c>
      <c r="L12" s="1" t="s">
        <v>31</v>
      </c>
      <c r="M12" s="1" t="s">
        <v>31</v>
      </c>
      <c r="N12" s="1" t="s">
        <v>31</v>
      </c>
      <c r="O12" s="1" t="s">
        <v>31</v>
      </c>
      <c r="P12" s="1" t="s">
        <v>27</v>
      </c>
      <c r="Q12" s="1" t="s">
        <v>27</v>
      </c>
      <c r="AL12" s="11"/>
      <c r="AM12" s="11"/>
      <c r="AN12" s="11"/>
      <c r="AO12" s="11"/>
    </row>
    <row r="13">
      <c r="A13" s="1" t="s">
        <v>48</v>
      </c>
      <c r="Q13" s="2" t="s">
        <v>31</v>
      </c>
      <c r="R13" s="2" t="s">
        <v>31</v>
      </c>
      <c r="S13" s="2" t="s">
        <v>31</v>
      </c>
      <c r="T13" s="2" t="s">
        <v>31</v>
      </c>
      <c r="U13" s="2" t="s">
        <v>31</v>
      </c>
      <c r="V13" s="2" t="s">
        <v>31</v>
      </c>
      <c r="W13" s="2" t="s">
        <v>31</v>
      </c>
      <c r="X13" s="2" t="s">
        <v>31</v>
      </c>
      <c r="Y13" s="2" t="s">
        <v>31</v>
      </c>
      <c r="Z13" s="2" t="s">
        <v>27</v>
      </c>
      <c r="AB13" s="1" t="s">
        <v>31</v>
      </c>
      <c r="AC13" s="1" t="s">
        <v>27</v>
      </c>
      <c r="AL13" s="11"/>
      <c r="AM13" s="11"/>
      <c r="AN13" s="11"/>
      <c r="AO13" s="11"/>
    </row>
    <row r="14">
      <c r="A14" s="1" t="s">
        <v>49</v>
      </c>
      <c r="AI14" s="1" t="s">
        <v>31</v>
      </c>
      <c r="AJ14" s="1" t="s">
        <v>31</v>
      </c>
      <c r="AK14" s="1" t="s">
        <v>31</v>
      </c>
      <c r="AL14" s="11" t="s">
        <v>31</v>
      </c>
      <c r="AM14" s="11" t="s">
        <v>31</v>
      </c>
      <c r="AN14" s="11" t="s">
        <v>31</v>
      </c>
      <c r="AO14" s="11" t="s">
        <v>31</v>
      </c>
      <c r="AP14" s="11" t="s">
        <v>31</v>
      </c>
      <c r="AQ14" s="11" t="s">
        <v>31</v>
      </c>
      <c r="AR14" s="11" t="s">
        <v>31</v>
      </c>
      <c r="AS14" s="11" t="s">
        <v>31</v>
      </c>
      <c r="AT14" s="11" t="s">
        <v>31</v>
      </c>
      <c r="AU14" s="11" t="s">
        <v>31</v>
      </c>
      <c r="AV14" s="11" t="s">
        <v>31</v>
      </c>
      <c r="AW14" s="11" t="s">
        <v>31</v>
      </c>
      <c r="AX14" s="11" t="s">
        <v>31</v>
      </c>
    </row>
    <row r="15">
      <c r="A15" s="1" t="s">
        <v>50</v>
      </c>
    </row>
    <row r="16">
      <c r="A16" s="1" t="s">
        <v>51</v>
      </c>
    </row>
    <row r="21" ht="15.75" customHeight="1">
      <c r="M21" s="1" t="s">
        <v>141</v>
      </c>
      <c r="N21" s="1" t="s">
        <v>123</v>
      </c>
      <c r="O21" s="1" t="s">
        <v>124</v>
      </c>
      <c r="P21" s="1" t="s">
        <v>125</v>
      </c>
    </row>
    <row r="22" ht="15.75" customHeight="1">
      <c r="M22" s="1">
        <v>1.0</v>
      </c>
      <c r="N22" s="1">
        <v>3.0</v>
      </c>
    </row>
    <row r="23" ht="15.75" customHeight="1">
      <c r="M23" s="1">
        <v>2.0</v>
      </c>
      <c r="N23" s="1">
        <v>4.0</v>
      </c>
    </row>
    <row r="24" ht="15.75" customHeight="1">
      <c r="M24" s="1">
        <v>3.0</v>
      </c>
      <c r="N24" s="1">
        <v>4.0</v>
      </c>
      <c r="O24" s="1">
        <v>1.0</v>
      </c>
    </row>
    <row r="25" ht="15.75" customHeight="1">
      <c r="M25" s="1">
        <v>4.0</v>
      </c>
      <c r="N25" s="1">
        <v>4.0</v>
      </c>
      <c r="O25" s="1">
        <v>2.0</v>
      </c>
    </row>
    <row r="26" ht="15.75" customHeight="1">
      <c r="M26" s="1">
        <v>5.0</v>
      </c>
      <c r="N26" s="1">
        <v>1.0</v>
      </c>
      <c r="O26" s="1">
        <v>5.0</v>
      </c>
    </row>
    <row r="27" ht="15.75" customHeight="1">
      <c r="M27" s="1">
        <v>6.0</v>
      </c>
      <c r="N27" s="1">
        <v>2.0</v>
      </c>
      <c r="O27" s="1">
        <v>1.0</v>
      </c>
      <c r="P27" s="1">
        <v>3.0</v>
      </c>
    </row>
    <row r="28" ht="15.75" customHeight="1">
      <c r="M28" s="1">
        <v>7.0</v>
      </c>
      <c r="N28" s="1">
        <v>1.0</v>
      </c>
      <c r="O28" s="1">
        <v>2.0</v>
      </c>
    </row>
    <row r="29" ht="15.75" customHeight="1">
      <c r="M29" s="1">
        <v>8.0</v>
      </c>
      <c r="N29" s="1">
        <v>7.0</v>
      </c>
      <c r="O29" s="1">
        <v>1.0</v>
      </c>
    </row>
    <row r="30" ht="15.75" customHeight="1">
      <c r="M30" s="1">
        <v>9.0</v>
      </c>
      <c r="N30" s="1">
        <v>1.0</v>
      </c>
      <c r="O30" s="1">
        <v>3.0</v>
      </c>
      <c r="P30" s="1">
        <v>4.0</v>
      </c>
    </row>
    <row r="31" ht="15.75" customHeight="1">
      <c r="M31" s="1">
        <v>10.0</v>
      </c>
      <c r="N31" s="1">
        <v>3.0</v>
      </c>
      <c r="O31" s="1">
        <v>2.0</v>
      </c>
    </row>
    <row r="32" ht="15.75" customHeight="1">
      <c r="M32" s="1">
        <v>11.0</v>
      </c>
      <c r="N32" s="1">
        <v>3.0</v>
      </c>
      <c r="O32" s="1">
        <v>2.0</v>
      </c>
    </row>
    <row r="33" ht="15.75" customHeight="1">
      <c r="M33" s="1">
        <v>12.0</v>
      </c>
      <c r="N33" s="1">
        <v>4.0</v>
      </c>
      <c r="O33" s="1">
        <v>1.0</v>
      </c>
    </row>
    <row r="34" ht="15.75" customHeight="1">
      <c r="M34" s="1">
        <v>13.0</v>
      </c>
      <c r="N34" s="1">
        <v>4.0</v>
      </c>
      <c r="O34" s="1">
        <v>1.0</v>
      </c>
    </row>
    <row r="35" ht="15.75" customHeight="1">
      <c r="M35" s="1">
        <v>14.0</v>
      </c>
      <c r="N35" s="1">
        <v>4.0</v>
      </c>
    </row>
    <row r="36" ht="15.75" customHeight="1">
      <c r="M36" s="1">
        <v>15.0</v>
      </c>
      <c r="N36" s="1">
        <v>2.0</v>
      </c>
      <c r="O36" s="1">
        <v>2.0</v>
      </c>
    </row>
    <row r="37" ht="15.75" customHeight="1">
      <c r="M37" s="1">
        <v>16.0</v>
      </c>
      <c r="N37" s="1">
        <v>3.0</v>
      </c>
      <c r="O37" s="1">
        <v>1.0</v>
      </c>
    </row>
    <row r="38" ht="15.75" customHeight="1">
      <c r="A38" s="1" t="s">
        <v>53</v>
      </c>
      <c r="M38" s="1">
        <v>17.0</v>
      </c>
      <c r="N38" s="1">
        <v>3.0</v>
      </c>
    </row>
    <row r="39" ht="15.75" customHeight="1">
      <c r="A39" s="1" t="s">
        <v>54</v>
      </c>
      <c r="M39" s="1">
        <v>18.0</v>
      </c>
      <c r="N39" s="1">
        <v>3.0</v>
      </c>
    </row>
    <row r="40" ht="15.75" customHeight="1">
      <c r="A40" s="1" t="s">
        <v>55</v>
      </c>
      <c r="M40" s="1">
        <v>19.0</v>
      </c>
      <c r="N40" s="1">
        <v>3.0</v>
      </c>
    </row>
    <row r="41" ht="15.75" customHeight="1">
      <c r="A41" s="1" t="s">
        <v>56</v>
      </c>
      <c r="M41" s="1">
        <v>20.0</v>
      </c>
      <c r="N41" s="1">
        <v>3.0</v>
      </c>
    </row>
    <row r="42" ht="15.75" customHeight="1">
      <c r="A42" s="1" t="s">
        <v>57</v>
      </c>
      <c r="M42" s="1">
        <v>21.0</v>
      </c>
      <c r="N42" s="1">
        <v>3.0</v>
      </c>
    </row>
    <row r="43" ht="15.75" customHeight="1">
      <c r="A43" s="1" t="s">
        <v>58</v>
      </c>
      <c r="M43" s="1">
        <v>22.0</v>
      </c>
      <c r="N43" s="1">
        <v>3.0</v>
      </c>
    </row>
    <row r="44" ht="15.75" customHeight="1">
      <c r="A44" s="1" t="s">
        <v>59</v>
      </c>
      <c r="M44" s="1">
        <v>23.0</v>
      </c>
      <c r="N44" s="1">
        <v>3.0</v>
      </c>
    </row>
    <row r="45" ht="15.75" customHeight="1">
      <c r="A45" s="1" t="s">
        <v>60</v>
      </c>
      <c r="M45" s="1">
        <v>24.0</v>
      </c>
      <c r="N45" s="1">
        <v>3.0</v>
      </c>
    </row>
    <row r="46" ht="15.75" customHeight="1">
      <c r="M46" s="1">
        <v>25.0</v>
      </c>
      <c r="N46" s="1">
        <v>2.0</v>
      </c>
      <c r="O46" s="1">
        <v>1.0</v>
      </c>
    </row>
    <row r="47" ht="15.75" customHeight="1">
      <c r="A47" s="2" t="s">
        <v>61</v>
      </c>
      <c r="M47" s="1">
        <v>26.0</v>
      </c>
      <c r="N47" s="1">
        <v>2.0</v>
      </c>
    </row>
    <row r="48" ht="15.75" customHeight="1">
      <c r="A48" s="3" t="s">
        <v>62</v>
      </c>
      <c r="M48" s="1">
        <v>27.0</v>
      </c>
      <c r="N48" s="1">
        <v>3.0</v>
      </c>
    </row>
    <row r="49" ht="15.75" customHeight="1">
      <c r="A49" s="6" t="s">
        <v>63</v>
      </c>
      <c r="M49" s="1">
        <v>28.0</v>
      </c>
      <c r="N49" s="1">
        <v>2.0</v>
      </c>
      <c r="O49" s="1">
        <v>1.0</v>
      </c>
    </row>
    <row r="50" ht="15.75" customHeight="1">
      <c r="A50" s="8" t="s">
        <v>80</v>
      </c>
      <c r="M50" s="1">
        <v>29.0</v>
      </c>
      <c r="N50" s="1">
        <v>2.0</v>
      </c>
    </row>
    <row r="51" ht="15.75" customHeight="1">
      <c r="M51" s="1">
        <v>30.0</v>
      </c>
      <c r="N51" s="1">
        <v>2.0</v>
      </c>
    </row>
    <row r="52" ht="15.75" customHeight="1">
      <c r="M52" s="1">
        <v>31.0</v>
      </c>
      <c r="N52" s="1">
        <v>2.0</v>
      </c>
    </row>
    <row r="53" ht="15.75" customHeight="1">
      <c r="M53" s="1">
        <v>32.0</v>
      </c>
      <c r="N53" s="1">
        <v>2.0</v>
      </c>
    </row>
    <row r="54" ht="15.75" customHeight="1">
      <c r="M54" s="1">
        <v>33.0</v>
      </c>
      <c r="N54" s="1">
        <v>2.0</v>
      </c>
    </row>
    <row r="55" ht="15.75" customHeight="1">
      <c r="M55" s="1">
        <v>34.0</v>
      </c>
      <c r="N55" s="1">
        <v>3.0</v>
      </c>
    </row>
    <row r="56" ht="15.75" customHeight="1">
      <c r="M56" s="1">
        <v>35.0</v>
      </c>
      <c r="N56" s="1">
        <v>3.0</v>
      </c>
    </row>
    <row r="57" ht="15.75" customHeight="1">
      <c r="M57" s="1">
        <v>36.0</v>
      </c>
      <c r="N57" s="1">
        <v>3.0</v>
      </c>
    </row>
    <row r="58" ht="15.75" customHeight="1">
      <c r="M58" s="1">
        <v>37.0</v>
      </c>
      <c r="N58" s="1">
        <v>3.0</v>
      </c>
    </row>
    <row r="59" ht="15.75" customHeight="1">
      <c r="M59" s="1">
        <v>38.0</v>
      </c>
      <c r="N59" s="1">
        <v>3.0</v>
      </c>
    </row>
    <row r="60" ht="15.75" customHeight="1">
      <c r="M60" s="1">
        <v>39.0</v>
      </c>
      <c r="N60" s="1">
        <v>3.0</v>
      </c>
    </row>
    <row r="61" ht="15.75" customHeight="1">
      <c r="M61" s="1">
        <v>40.0</v>
      </c>
      <c r="N61" s="1">
        <v>3.0</v>
      </c>
    </row>
    <row r="62" ht="15.75" customHeight="1">
      <c r="A62" s="1" t="s">
        <v>144</v>
      </c>
      <c r="M62" s="1">
        <v>41.0</v>
      </c>
      <c r="N62" s="1">
        <v>3.0</v>
      </c>
    </row>
    <row r="63" ht="15.75" customHeight="1">
      <c r="A63" s="11" t="s">
        <v>145</v>
      </c>
      <c r="B63" s="14" t="s">
        <v>146</v>
      </c>
      <c r="C63" s="14" t="s">
        <v>147</v>
      </c>
      <c r="D63" s="14" t="s">
        <v>148</v>
      </c>
      <c r="E63" s="14" t="s">
        <v>149</v>
      </c>
      <c r="F63" s="14" t="s">
        <v>150</v>
      </c>
      <c r="G63" s="14" t="s">
        <v>151</v>
      </c>
      <c r="M63" s="1">
        <v>42.0</v>
      </c>
      <c r="N63" s="1">
        <v>3.0</v>
      </c>
    </row>
    <row r="64" ht="15.75" customHeight="1">
      <c r="A64" s="1">
        <v>1.0</v>
      </c>
      <c r="B64" s="1">
        <v>2.0</v>
      </c>
      <c r="C64" s="1">
        <v>1.0</v>
      </c>
      <c r="D64" s="1">
        <v>4.0</v>
      </c>
      <c r="E64" s="1">
        <v>2.0</v>
      </c>
      <c r="F64" s="1">
        <f t="shared" ref="F64:G64" si="1">SUM((B64/D64)*100)</f>
        <v>50</v>
      </c>
      <c r="G64" s="5">
        <f t="shared" si="1"/>
        <v>50</v>
      </c>
      <c r="M64" s="1">
        <v>43.0</v>
      </c>
      <c r="N64" s="1">
        <v>3.0</v>
      </c>
    </row>
    <row r="65" ht="15.75" customHeight="1">
      <c r="A65" s="1">
        <v>2.0</v>
      </c>
      <c r="B65" s="1">
        <v>3.0</v>
      </c>
      <c r="C65" s="1">
        <v>0.0</v>
      </c>
      <c r="D65" s="1">
        <v>3.0</v>
      </c>
      <c r="E65" s="1">
        <v>2.0</v>
      </c>
      <c r="F65" s="1">
        <f t="shared" ref="F65:G65" si="2">SUM((B65/D65)*100)</f>
        <v>100</v>
      </c>
      <c r="G65" s="5">
        <f t="shared" si="2"/>
        <v>0</v>
      </c>
      <c r="M65" s="1">
        <v>44.0</v>
      </c>
      <c r="N65" s="1">
        <v>3.0</v>
      </c>
    </row>
    <row r="66" ht="15.75" customHeight="1">
      <c r="A66" s="1">
        <v>3.0</v>
      </c>
      <c r="B66" s="1">
        <v>4.0</v>
      </c>
      <c r="C66" s="1">
        <v>1.0</v>
      </c>
      <c r="D66" s="1">
        <v>4.0</v>
      </c>
      <c r="E66" s="1">
        <v>1.0</v>
      </c>
      <c r="F66" s="1">
        <f t="shared" ref="F66:G66" si="3">SUM((B66/D66)*100)</f>
        <v>100</v>
      </c>
      <c r="G66" s="5">
        <f t="shared" si="3"/>
        <v>100</v>
      </c>
      <c r="M66" s="1">
        <v>45.0</v>
      </c>
      <c r="N66" s="1">
        <v>3.0</v>
      </c>
    </row>
    <row r="67" ht="15.75" customHeight="1">
      <c r="A67" s="1">
        <v>4.0</v>
      </c>
      <c r="B67" s="1">
        <v>2.0</v>
      </c>
      <c r="C67" s="1">
        <v>1.0</v>
      </c>
      <c r="D67" s="1">
        <v>3.0</v>
      </c>
      <c r="E67" s="1">
        <v>1.0</v>
      </c>
      <c r="F67" s="1">
        <f t="shared" ref="F67:G67" si="4">SUM((B67/D67)*100)</f>
        <v>66.66666667</v>
      </c>
      <c r="G67" s="5">
        <f t="shared" si="4"/>
        <v>100</v>
      </c>
      <c r="M67" s="1">
        <v>46.0</v>
      </c>
      <c r="N67" s="1">
        <v>3.0</v>
      </c>
    </row>
    <row r="68" ht="15.75" customHeight="1">
      <c r="A68" s="1">
        <v>5.0</v>
      </c>
      <c r="B68" s="1">
        <v>1.0</v>
      </c>
      <c r="C68" s="1">
        <v>0.0</v>
      </c>
      <c r="D68" s="1">
        <v>2.0</v>
      </c>
      <c r="E68" s="1">
        <v>1.0</v>
      </c>
      <c r="F68" s="1">
        <f t="shared" ref="F68:G68" si="5">SUM((B68/D68)*100)</f>
        <v>50</v>
      </c>
      <c r="G68" s="5">
        <f t="shared" si="5"/>
        <v>0</v>
      </c>
      <c r="M68" s="1">
        <v>47.0</v>
      </c>
      <c r="N68" s="1">
        <v>3.0</v>
      </c>
    </row>
    <row r="69" ht="15.75" customHeight="1">
      <c r="A69" s="1">
        <v>6.0</v>
      </c>
      <c r="B69" s="1">
        <v>2.0</v>
      </c>
      <c r="C69" s="1">
        <v>0.0</v>
      </c>
      <c r="D69" s="1">
        <v>2.0</v>
      </c>
      <c r="E69" s="1">
        <v>0.0</v>
      </c>
      <c r="F69" s="1">
        <f>SUM((B69/D69)*100)</f>
        <v>100</v>
      </c>
      <c r="G69" s="5">
        <v>0.0</v>
      </c>
      <c r="M69" s="1">
        <v>48.0</v>
      </c>
      <c r="N69" s="1">
        <v>3.0</v>
      </c>
    </row>
    <row r="70" ht="15.75" customHeight="1">
      <c r="A70" s="1">
        <v>7.0</v>
      </c>
      <c r="B70" s="1">
        <v>0.0</v>
      </c>
      <c r="C70" s="1">
        <v>1.0</v>
      </c>
      <c r="D70" s="1">
        <v>0.0</v>
      </c>
      <c r="E70" s="1">
        <v>2.0</v>
      </c>
      <c r="F70" s="1">
        <v>0.0</v>
      </c>
      <c r="G70" s="5">
        <f>SUM((C70/E70)*100)</f>
        <v>50</v>
      </c>
      <c r="M70" s="1">
        <v>49.0</v>
      </c>
      <c r="N70" s="1">
        <v>3.0</v>
      </c>
    </row>
    <row r="71" ht="15.75" customHeight="1">
      <c r="A71" s="1">
        <v>8.0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5">
        <v>0.0</v>
      </c>
      <c r="M71" s="1" t="s">
        <v>73</v>
      </c>
      <c r="N71" s="1">
        <f t="shared" ref="N71:P71" si="6">SUM(N22:N70)</f>
        <v>141</v>
      </c>
      <c r="O71" s="1">
        <f t="shared" si="6"/>
        <v>26</v>
      </c>
      <c r="P71" s="1">
        <f t="shared" si="6"/>
        <v>7</v>
      </c>
    </row>
    <row r="72" ht="15.75" customHeight="1">
      <c r="A72" s="1">
        <v>9.0</v>
      </c>
      <c r="B72" s="1">
        <v>1.0</v>
      </c>
      <c r="C72" s="1">
        <v>0.0</v>
      </c>
      <c r="D72" s="1">
        <v>1.0</v>
      </c>
      <c r="E72" s="1">
        <v>0.0</v>
      </c>
      <c r="F72" s="1">
        <f>SUM((B72/D72)*100)</f>
        <v>100</v>
      </c>
      <c r="G72" s="5">
        <v>0.0</v>
      </c>
      <c r="M72" s="1">
        <f>SUM(N71:P71)</f>
        <v>174</v>
      </c>
      <c r="N72" s="10">
        <f>SUM(N71/M72)</f>
        <v>0.8103448276</v>
      </c>
      <c r="O72" s="10">
        <f>SUM(O71/M72)</f>
        <v>0.1494252874</v>
      </c>
      <c r="P72" s="10">
        <f>SUM(P71/M72)</f>
        <v>0.04022988506</v>
      </c>
    </row>
    <row r="73" ht="15.75" customHeight="1">
      <c r="A73" s="1">
        <v>10.0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5">
        <v>0.0</v>
      </c>
    </row>
    <row r="74" ht="15.75" customHeight="1">
      <c r="A74" s="1">
        <v>11.0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5">
        <v>0.0</v>
      </c>
    </row>
    <row r="75" ht="15.75" customHeight="1">
      <c r="A75" s="1">
        <v>12.0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5">
        <v>0.0</v>
      </c>
    </row>
    <row r="76" ht="15.75" customHeight="1">
      <c r="A76" s="1">
        <v>13.0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5">
        <v>0.0</v>
      </c>
    </row>
    <row r="77" ht="15.75" customHeight="1">
      <c r="A77" s="1">
        <v>14.0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5">
        <v>0.0</v>
      </c>
    </row>
    <row r="78" ht="15.75" customHeight="1">
      <c r="A78" s="1">
        <v>15.0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5">
        <v>0.0</v>
      </c>
    </row>
    <row r="79" ht="15.75" customHeight="1">
      <c r="A79" s="1">
        <v>16.0</v>
      </c>
      <c r="B79" s="1">
        <v>1.0</v>
      </c>
      <c r="C79" s="1">
        <v>0.0</v>
      </c>
      <c r="D79" s="1">
        <v>1.0</v>
      </c>
      <c r="E79" s="1">
        <v>0.0</v>
      </c>
      <c r="F79" s="1">
        <f t="shared" ref="F79:F112" si="7">SUM((B79/D79)*100)</f>
        <v>100</v>
      </c>
      <c r="G79" s="5">
        <v>0.0</v>
      </c>
    </row>
    <row r="80" ht="15.75" customHeight="1">
      <c r="A80" s="1">
        <v>17.0</v>
      </c>
      <c r="B80" s="1">
        <v>1.0</v>
      </c>
      <c r="C80" s="1">
        <v>0.0</v>
      </c>
      <c r="D80" s="1">
        <v>1.0</v>
      </c>
      <c r="E80" s="1">
        <v>0.0</v>
      </c>
      <c r="F80" s="1">
        <f t="shared" si="7"/>
        <v>100</v>
      </c>
      <c r="G80" s="5">
        <v>0.0</v>
      </c>
    </row>
    <row r="81" ht="15.75" customHeight="1">
      <c r="A81" s="1">
        <v>18.0</v>
      </c>
      <c r="B81" s="1">
        <v>1.0</v>
      </c>
      <c r="C81" s="1">
        <v>0.0</v>
      </c>
      <c r="D81" s="1">
        <v>1.0</v>
      </c>
      <c r="E81" s="1">
        <v>0.0</v>
      </c>
      <c r="F81" s="1">
        <f t="shared" si="7"/>
        <v>100</v>
      </c>
      <c r="G81" s="5">
        <v>0.0</v>
      </c>
    </row>
    <row r="82" ht="15.75" customHeight="1">
      <c r="A82" s="1">
        <v>19.0</v>
      </c>
      <c r="B82" s="1">
        <v>1.0</v>
      </c>
      <c r="C82" s="1">
        <v>0.0</v>
      </c>
      <c r="D82" s="1">
        <v>1.0</v>
      </c>
      <c r="E82" s="1">
        <v>0.0</v>
      </c>
      <c r="F82" s="1">
        <f t="shared" si="7"/>
        <v>100</v>
      </c>
      <c r="G82" s="5">
        <v>0.0</v>
      </c>
    </row>
    <row r="83" ht="15.75" customHeight="1">
      <c r="A83" s="1">
        <v>20.0</v>
      </c>
      <c r="B83" s="1">
        <v>1.0</v>
      </c>
      <c r="C83" s="1">
        <v>0.0</v>
      </c>
      <c r="D83" s="1">
        <v>1.0</v>
      </c>
      <c r="E83" s="1">
        <v>0.0</v>
      </c>
      <c r="F83" s="1">
        <f t="shared" si="7"/>
        <v>100</v>
      </c>
      <c r="G83" s="5">
        <v>0.0</v>
      </c>
    </row>
    <row r="84" ht="15.75" customHeight="1">
      <c r="A84" s="1">
        <v>21.0</v>
      </c>
      <c r="B84" s="1">
        <v>1.0</v>
      </c>
      <c r="C84" s="1">
        <v>0.0</v>
      </c>
      <c r="D84" s="1">
        <v>1.0</v>
      </c>
      <c r="E84" s="1">
        <v>0.0</v>
      </c>
      <c r="F84" s="1">
        <f t="shared" si="7"/>
        <v>100</v>
      </c>
      <c r="G84" s="5">
        <v>0.0</v>
      </c>
    </row>
    <row r="85" ht="15.75" customHeight="1">
      <c r="A85" s="1">
        <v>22.0</v>
      </c>
      <c r="B85" s="1">
        <v>1.0</v>
      </c>
      <c r="C85" s="1">
        <v>0.0</v>
      </c>
      <c r="D85" s="1">
        <v>1.0</v>
      </c>
      <c r="E85" s="1">
        <v>0.0</v>
      </c>
      <c r="F85" s="1">
        <f t="shared" si="7"/>
        <v>100</v>
      </c>
      <c r="G85" s="5">
        <v>0.0</v>
      </c>
    </row>
    <row r="86" ht="15.75" customHeight="1">
      <c r="A86" s="1">
        <v>23.0</v>
      </c>
      <c r="B86" s="1">
        <v>1.0</v>
      </c>
      <c r="C86" s="1">
        <v>0.0</v>
      </c>
      <c r="D86" s="1">
        <v>1.0</v>
      </c>
      <c r="E86" s="1">
        <v>0.0</v>
      </c>
      <c r="F86" s="1">
        <f t="shared" si="7"/>
        <v>100</v>
      </c>
      <c r="G86" s="5">
        <v>0.0</v>
      </c>
    </row>
    <row r="87" ht="15.75" customHeight="1">
      <c r="A87" s="1">
        <v>24.0</v>
      </c>
      <c r="B87" s="1">
        <v>1.0</v>
      </c>
      <c r="C87" s="1">
        <v>0.0</v>
      </c>
      <c r="D87" s="1">
        <v>1.0</v>
      </c>
      <c r="E87" s="1">
        <v>0.0</v>
      </c>
      <c r="F87" s="1">
        <f t="shared" si="7"/>
        <v>100</v>
      </c>
      <c r="G87" s="5">
        <v>0.0</v>
      </c>
    </row>
    <row r="88" ht="15.75" customHeight="1">
      <c r="A88" s="1">
        <v>25.0</v>
      </c>
      <c r="B88" s="1">
        <v>1.0</v>
      </c>
      <c r="C88" s="1">
        <v>0.0</v>
      </c>
      <c r="D88" s="1">
        <v>1.0</v>
      </c>
      <c r="E88" s="1">
        <v>0.0</v>
      </c>
      <c r="F88" s="1">
        <f t="shared" si="7"/>
        <v>100</v>
      </c>
      <c r="G88" s="5">
        <v>0.0</v>
      </c>
    </row>
    <row r="89" ht="15.75" customHeight="1">
      <c r="A89" s="1">
        <v>26.0</v>
      </c>
      <c r="B89" s="1">
        <v>1.0</v>
      </c>
      <c r="C89" s="1">
        <v>0.0</v>
      </c>
      <c r="D89" s="1">
        <v>1.0</v>
      </c>
      <c r="E89" s="1">
        <v>0.0</v>
      </c>
      <c r="F89" s="1">
        <f t="shared" si="7"/>
        <v>100</v>
      </c>
      <c r="G89" s="5">
        <v>0.0</v>
      </c>
    </row>
    <row r="90" ht="15.75" customHeight="1">
      <c r="A90" s="1">
        <v>27.0</v>
      </c>
      <c r="B90" s="1">
        <v>1.0</v>
      </c>
      <c r="C90" s="1">
        <v>0.0</v>
      </c>
      <c r="D90" s="1">
        <v>1.0</v>
      </c>
      <c r="E90" s="1">
        <v>0.0</v>
      </c>
      <c r="F90" s="1">
        <f t="shared" si="7"/>
        <v>100</v>
      </c>
      <c r="G90" s="5">
        <v>0.0</v>
      </c>
    </row>
    <row r="91" ht="15.75" customHeight="1">
      <c r="A91" s="1">
        <v>28.0</v>
      </c>
      <c r="B91" s="1">
        <v>1.0</v>
      </c>
      <c r="C91" s="1">
        <v>0.0</v>
      </c>
      <c r="D91" s="1">
        <v>1.0</v>
      </c>
      <c r="E91" s="1">
        <v>0.0</v>
      </c>
      <c r="F91" s="1">
        <f t="shared" si="7"/>
        <v>100</v>
      </c>
      <c r="G91" s="5">
        <v>0.0</v>
      </c>
    </row>
    <row r="92" ht="15.75" customHeight="1">
      <c r="A92" s="1">
        <v>29.0</v>
      </c>
      <c r="B92" s="1">
        <v>1.0</v>
      </c>
      <c r="C92" s="1">
        <v>0.0</v>
      </c>
      <c r="D92" s="1">
        <v>1.0</v>
      </c>
      <c r="E92" s="1">
        <v>0.0</v>
      </c>
      <c r="F92" s="1">
        <f t="shared" si="7"/>
        <v>100</v>
      </c>
      <c r="G92" s="5">
        <v>0.0</v>
      </c>
    </row>
    <row r="93" ht="15.75" customHeight="1">
      <c r="A93" s="1">
        <v>30.0</v>
      </c>
      <c r="B93" s="1">
        <v>1.0</v>
      </c>
      <c r="C93" s="1">
        <v>0.0</v>
      </c>
      <c r="D93" s="1">
        <v>1.0</v>
      </c>
      <c r="E93" s="1">
        <v>0.0</v>
      </c>
      <c r="F93" s="1">
        <f t="shared" si="7"/>
        <v>100</v>
      </c>
      <c r="G93" s="5">
        <v>0.0</v>
      </c>
    </row>
    <row r="94" ht="15.75" customHeight="1">
      <c r="A94" s="1">
        <v>31.0</v>
      </c>
      <c r="B94" s="1">
        <v>1.0</v>
      </c>
      <c r="C94" s="1">
        <v>0.0</v>
      </c>
      <c r="D94" s="1">
        <v>1.0</v>
      </c>
      <c r="E94" s="1">
        <v>0.0</v>
      </c>
      <c r="F94" s="1">
        <f t="shared" si="7"/>
        <v>100</v>
      </c>
      <c r="G94" s="5">
        <v>0.0</v>
      </c>
    </row>
    <row r="95" ht="15.75" customHeight="1">
      <c r="A95" s="1">
        <v>32.0</v>
      </c>
      <c r="B95" s="1">
        <v>1.0</v>
      </c>
      <c r="C95" s="1">
        <v>0.0</v>
      </c>
      <c r="D95" s="1">
        <v>1.0</v>
      </c>
      <c r="E95" s="1">
        <v>0.0</v>
      </c>
      <c r="F95" s="1">
        <f t="shared" si="7"/>
        <v>100</v>
      </c>
      <c r="G95" s="5">
        <v>0.0</v>
      </c>
    </row>
    <row r="96" ht="15.75" customHeight="1">
      <c r="A96" s="1">
        <v>33.0</v>
      </c>
      <c r="B96" s="1">
        <v>1.0</v>
      </c>
      <c r="C96" s="1">
        <v>0.0</v>
      </c>
      <c r="D96" s="1">
        <v>1.0</v>
      </c>
      <c r="E96" s="1">
        <v>0.0</v>
      </c>
      <c r="F96" s="1">
        <f t="shared" si="7"/>
        <v>100</v>
      </c>
      <c r="G96" s="5">
        <v>0.0</v>
      </c>
    </row>
    <row r="97" ht="15.75" customHeight="1">
      <c r="A97" s="1">
        <v>34.0</v>
      </c>
      <c r="B97" s="1">
        <v>2.0</v>
      </c>
      <c r="C97" s="1">
        <v>0.0</v>
      </c>
      <c r="D97" s="1">
        <v>2.0</v>
      </c>
      <c r="E97" s="1">
        <v>0.0</v>
      </c>
      <c r="F97" s="1">
        <f t="shared" si="7"/>
        <v>100</v>
      </c>
      <c r="G97" s="5">
        <v>0.0</v>
      </c>
    </row>
    <row r="98" ht="15.75" customHeight="1">
      <c r="A98" s="1">
        <v>35.0</v>
      </c>
      <c r="B98" s="1">
        <v>2.0</v>
      </c>
      <c r="C98" s="1">
        <v>0.0</v>
      </c>
      <c r="D98" s="1">
        <v>2.0</v>
      </c>
      <c r="E98" s="1">
        <v>0.0</v>
      </c>
      <c r="F98" s="1">
        <f t="shared" si="7"/>
        <v>100</v>
      </c>
      <c r="G98" s="5">
        <v>0.0</v>
      </c>
    </row>
    <row r="99" ht="15.75" customHeight="1">
      <c r="A99" s="1">
        <v>36.0</v>
      </c>
      <c r="B99" s="1">
        <v>2.0</v>
      </c>
      <c r="C99" s="1">
        <v>0.0</v>
      </c>
      <c r="D99" s="1">
        <v>2.0</v>
      </c>
      <c r="E99" s="1">
        <v>0.0</v>
      </c>
      <c r="F99" s="1">
        <f t="shared" si="7"/>
        <v>100</v>
      </c>
      <c r="G99" s="5">
        <v>0.0</v>
      </c>
    </row>
    <row r="100" ht="15.75" customHeight="1">
      <c r="A100" s="1">
        <v>37.0</v>
      </c>
      <c r="B100" s="1">
        <v>2.0</v>
      </c>
      <c r="C100" s="1">
        <v>0.0</v>
      </c>
      <c r="D100" s="1">
        <v>2.0</v>
      </c>
      <c r="E100" s="1">
        <v>0.0</v>
      </c>
      <c r="F100" s="1">
        <f t="shared" si="7"/>
        <v>100</v>
      </c>
      <c r="G100" s="5">
        <v>0.0</v>
      </c>
    </row>
    <row r="101" ht="15.75" customHeight="1">
      <c r="A101" s="1">
        <v>38.0</v>
      </c>
      <c r="B101" s="1">
        <v>1.0</v>
      </c>
      <c r="C101" s="1">
        <v>0.0</v>
      </c>
      <c r="D101" s="1">
        <v>1.0</v>
      </c>
      <c r="E101" s="1">
        <v>0.0</v>
      </c>
      <c r="F101" s="1">
        <f t="shared" si="7"/>
        <v>100</v>
      </c>
      <c r="G101" s="5">
        <v>0.0</v>
      </c>
    </row>
    <row r="102" ht="15.75" customHeight="1">
      <c r="A102" s="1">
        <v>39.0</v>
      </c>
      <c r="B102" s="1">
        <v>1.0</v>
      </c>
      <c r="C102" s="1">
        <v>0.0</v>
      </c>
      <c r="D102" s="1">
        <v>1.0</v>
      </c>
      <c r="E102" s="1">
        <v>0.0</v>
      </c>
      <c r="F102" s="1">
        <f t="shared" si="7"/>
        <v>100</v>
      </c>
      <c r="G102" s="5">
        <v>0.0</v>
      </c>
    </row>
    <row r="103" ht="15.75" customHeight="1">
      <c r="A103" s="1">
        <v>40.0</v>
      </c>
      <c r="B103" s="1">
        <v>1.0</v>
      </c>
      <c r="C103" s="1">
        <v>0.0</v>
      </c>
      <c r="D103" s="1">
        <v>1.0</v>
      </c>
      <c r="E103" s="1">
        <v>0.0</v>
      </c>
      <c r="F103" s="1">
        <f t="shared" si="7"/>
        <v>100</v>
      </c>
      <c r="G103" s="5">
        <v>0.0</v>
      </c>
    </row>
    <row r="104" ht="15.75" customHeight="1">
      <c r="A104" s="1">
        <v>41.0</v>
      </c>
      <c r="B104" s="1">
        <v>1.0</v>
      </c>
      <c r="C104" s="1">
        <v>0.0</v>
      </c>
      <c r="D104" s="1">
        <v>1.0</v>
      </c>
      <c r="E104" s="1">
        <v>0.0</v>
      </c>
      <c r="F104" s="1">
        <f t="shared" si="7"/>
        <v>100</v>
      </c>
      <c r="G104" s="5">
        <v>0.0</v>
      </c>
    </row>
    <row r="105" ht="15.75" customHeight="1">
      <c r="A105" s="1">
        <v>42.0</v>
      </c>
      <c r="B105" s="1">
        <v>1.0</v>
      </c>
      <c r="C105" s="1">
        <v>0.0</v>
      </c>
      <c r="D105" s="1">
        <v>1.0</v>
      </c>
      <c r="E105" s="1">
        <v>0.0</v>
      </c>
      <c r="F105" s="1">
        <f t="shared" si="7"/>
        <v>100</v>
      </c>
      <c r="G105" s="5">
        <v>0.0</v>
      </c>
    </row>
    <row r="106" ht="15.75" customHeight="1">
      <c r="A106" s="1">
        <v>43.0</v>
      </c>
      <c r="B106" s="1">
        <v>1.0</v>
      </c>
      <c r="C106" s="1">
        <v>0.0</v>
      </c>
      <c r="D106" s="1">
        <v>1.0</v>
      </c>
      <c r="E106" s="1">
        <v>0.0</v>
      </c>
      <c r="F106" s="1">
        <f t="shared" si="7"/>
        <v>100</v>
      </c>
      <c r="G106" s="5">
        <v>0.0</v>
      </c>
    </row>
    <row r="107" ht="15.75" customHeight="1">
      <c r="A107" s="1">
        <v>44.0</v>
      </c>
      <c r="B107" s="1">
        <v>1.0</v>
      </c>
      <c r="C107" s="1">
        <v>0.0</v>
      </c>
      <c r="D107" s="1">
        <v>1.0</v>
      </c>
      <c r="E107" s="1">
        <v>0.0</v>
      </c>
      <c r="F107" s="1">
        <f t="shared" si="7"/>
        <v>100</v>
      </c>
      <c r="G107" s="5">
        <v>0.0</v>
      </c>
    </row>
    <row r="108" ht="15.75" customHeight="1">
      <c r="A108" s="1">
        <v>45.0</v>
      </c>
      <c r="B108" s="1">
        <v>1.0</v>
      </c>
      <c r="C108" s="1">
        <v>0.0</v>
      </c>
      <c r="D108" s="1">
        <v>1.0</v>
      </c>
      <c r="E108" s="1">
        <v>0.0</v>
      </c>
      <c r="F108" s="1">
        <f t="shared" si="7"/>
        <v>100</v>
      </c>
      <c r="G108" s="5">
        <v>0.0</v>
      </c>
    </row>
    <row r="109" ht="15.75" customHeight="1">
      <c r="A109" s="1">
        <v>46.0</v>
      </c>
      <c r="B109" s="1">
        <v>1.0</v>
      </c>
      <c r="C109" s="1">
        <v>0.0</v>
      </c>
      <c r="D109" s="1">
        <v>1.0</v>
      </c>
      <c r="E109" s="1">
        <v>0.0</v>
      </c>
      <c r="F109" s="1">
        <f t="shared" si="7"/>
        <v>100</v>
      </c>
      <c r="G109" s="5">
        <v>0.0</v>
      </c>
    </row>
    <row r="110" ht="15.75" customHeight="1">
      <c r="A110" s="1">
        <v>47.0</v>
      </c>
      <c r="B110" s="1">
        <v>1.0</v>
      </c>
      <c r="C110" s="1">
        <v>0.0</v>
      </c>
      <c r="D110" s="1">
        <v>1.0</v>
      </c>
      <c r="E110" s="1">
        <v>0.0</v>
      </c>
      <c r="F110" s="1">
        <f t="shared" si="7"/>
        <v>100</v>
      </c>
      <c r="G110" s="5">
        <v>0.0</v>
      </c>
    </row>
    <row r="111" ht="15.75" customHeight="1">
      <c r="A111" s="1">
        <v>48.0</v>
      </c>
      <c r="B111" s="1">
        <v>1.0</v>
      </c>
      <c r="C111" s="1">
        <v>0.0</v>
      </c>
      <c r="D111" s="1">
        <v>1.0</v>
      </c>
      <c r="E111" s="1">
        <v>0.0</v>
      </c>
      <c r="F111" s="1">
        <f t="shared" si="7"/>
        <v>100</v>
      </c>
      <c r="G111" s="5">
        <v>0.0</v>
      </c>
    </row>
    <row r="112" ht="15.75" customHeight="1">
      <c r="A112" s="1">
        <v>49.0</v>
      </c>
      <c r="B112" s="1">
        <v>1.0</v>
      </c>
      <c r="C112" s="1">
        <v>0.0</v>
      </c>
      <c r="D112" s="1">
        <v>1.0</v>
      </c>
      <c r="E112" s="1">
        <v>0.0</v>
      </c>
      <c r="F112" s="1">
        <f t="shared" si="7"/>
        <v>100</v>
      </c>
      <c r="G112" s="5">
        <v>0.0</v>
      </c>
    </row>
    <row r="113" ht="15.75" customHeight="1">
      <c r="F113" s="1">
        <f t="shared" ref="F113:G113" si="8">AVERAGE(F64:F112)</f>
        <v>80.95238095</v>
      </c>
      <c r="G113" s="1">
        <f t="shared" si="8"/>
        <v>6.12244898</v>
      </c>
    </row>
    <row r="114" ht="15.75" customHeight="1"/>
    <row r="115" ht="15.75" customHeight="1"/>
    <row r="116" ht="15.75" customHeight="1"/>
    <row r="117" ht="15.75" customHeight="1"/>
    <row r="118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8" t="s">
        <v>8</v>
      </c>
      <c r="J118" s="1" t="s">
        <v>9</v>
      </c>
      <c r="K118" s="1" t="s">
        <v>10</v>
      </c>
      <c r="L118" s="19" t="s">
        <v>11</v>
      </c>
      <c r="M118" s="1" t="s">
        <v>94</v>
      </c>
      <c r="N118" s="1" t="s">
        <v>95</v>
      </c>
      <c r="O118" s="1" t="s">
        <v>96</v>
      </c>
      <c r="P118" s="1" t="s">
        <v>97</v>
      </c>
      <c r="Q118" s="1" t="s">
        <v>98</v>
      </c>
      <c r="R118" s="1" t="s">
        <v>99</v>
      </c>
      <c r="S118" s="1" t="s">
        <v>100</v>
      </c>
      <c r="T118" s="1" t="s">
        <v>101</v>
      </c>
      <c r="U118" s="1" t="s">
        <v>102</v>
      </c>
      <c r="V118" s="1" t="s">
        <v>103</v>
      </c>
      <c r="W118" s="1" t="s">
        <v>104</v>
      </c>
      <c r="X118" s="1" t="s">
        <v>105</v>
      </c>
      <c r="Y118" s="1" t="s">
        <v>106</v>
      </c>
      <c r="Z118" s="1" t="s">
        <v>107</v>
      </c>
      <c r="AA118" s="1" t="s">
        <v>108</v>
      </c>
      <c r="AB118" s="1" t="s">
        <v>109</v>
      </c>
    </row>
    <row r="119">
      <c r="A119" s="1" t="s">
        <v>26</v>
      </c>
      <c r="B119" s="15" t="s">
        <v>31</v>
      </c>
      <c r="C119" s="15" t="s">
        <v>31</v>
      </c>
      <c r="D119" s="15" t="s">
        <v>31</v>
      </c>
      <c r="E119" s="15" t="s">
        <v>31</v>
      </c>
      <c r="F119" s="15" t="s">
        <v>27</v>
      </c>
      <c r="G119" s="20" t="s">
        <v>31</v>
      </c>
      <c r="H119" s="20" t="s">
        <v>31</v>
      </c>
      <c r="I119" s="20" t="s">
        <v>31</v>
      </c>
      <c r="J119" s="20" t="s">
        <v>31</v>
      </c>
      <c r="K119" s="20" t="s">
        <v>31</v>
      </c>
      <c r="L119" s="20" t="s">
        <v>31</v>
      </c>
      <c r="M119" s="15" t="s">
        <v>31</v>
      </c>
      <c r="N119" s="15" t="s">
        <v>31</v>
      </c>
      <c r="O119" s="15" t="s">
        <v>31</v>
      </c>
      <c r="P119" s="15" t="s">
        <v>31</v>
      </c>
      <c r="Q119" s="15" t="s">
        <v>31</v>
      </c>
      <c r="R119" s="15" t="s">
        <v>31</v>
      </c>
      <c r="S119" s="15" t="s">
        <v>31</v>
      </c>
      <c r="T119" s="15" t="s">
        <v>31</v>
      </c>
      <c r="U119" s="15" t="s">
        <v>31</v>
      </c>
      <c r="V119" s="15" t="s">
        <v>31</v>
      </c>
      <c r="W119" s="15" t="s">
        <v>31</v>
      </c>
      <c r="X119" s="15" t="s">
        <v>31</v>
      </c>
      <c r="Y119" s="15" t="s">
        <v>31</v>
      </c>
      <c r="Z119" s="15" t="s">
        <v>31</v>
      </c>
      <c r="AA119" s="15" t="s">
        <v>31</v>
      </c>
      <c r="AB119" s="15" t="s">
        <v>31</v>
      </c>
    </row>
    <row r="120">
      <c r="A120" s="1" t="s">
        <v>30</v>
      </c>
      <c r="B120" s="15" t="s">
        <v>31</v>
      </c>
      <c r="C120" s="15" t="s">
        <v>31</v>
      </c>
      <c r="D120" s="15" t="s">
        <v>31</v>
      </c>
      <c r="E120" s="15" t="s">
        <v>31</v>
      </c>
      <c r="F120" s="15" t="s">
        <v>31</v>
      </c>
      <c r="G120" s="15" t="s">
        <v>31</v>
      </c>
      <c r="H120" s="15" t="s">
        <v>31</v>
      </c>
      <c r="I120" s="15" t="s">
        <v>32</v>
      </c>
      <c r="J120" s="15" t="s">
        <v>32</v>
      </c>
      <c r="K120" s="15" t="s">
        <v>32</v>
      </c>
      <c r="L120" s="15" t="s">
        <v>32</v>
      </c>
      <c r="M120" s="15" t="s">
        <v>31</v>
      </c>
      <c r="N120" s="15" t="s">
        <v>31</v>
      </c>
      <c r="O120" s="15" t="s">
        <v>31</v>
      </c>
      <c r="P120" s="15" t="s">
        <v>31</v>
      </c>
      <c r="Q120" s="15" t="s">
        <v>31</v>
      </c>
      <c r="R120" s="15" t="s">
        <v>32</v>
      </c>
      <c r="S120" s="15" t="s">
        <v>32</v>
      </c>
      <c r="T120" s="15" t="s">
        <v>32</v>
      </c>
      <c r="U120" s="15" t="s">
        <v>32</v>
      </c>
      <c r="V120" s="15" t="s">
        <v>32</v>
      </c>
      <c r="W120" s="15" t="s">
        <v>32</v>
      </c>
      <c r="X120" s="15" t="s">
        <v>32</v>
      </c>
      <c r="Y120" s="15" t="s">
        <v>32</v>
      </c>
      <c r="Z120" s="15" t="s">
        <v>32</v>
      </c>
      <c r="AA120" s="15" t="s">
        <v>32</v>
      </c>
      <c r="AB120" s="15" t="s">
        <v>32</v>
      </c>
    </row>
    <row r="121">
      <c r="A121" s="1" t="s">
        <v>34</v>
      </c>
      <c r="B121" s="20" t="s">
        <v>31</v>
      </c>
      <c r="C121" s="20" t="s">
        <v>31</v>
      </c>
      <c r="D121" s="20" t="s">
        <v>31</v>
      </c>
      <c r="E121" s="20" t="s">
        <v>31</v>
      </c>
      <c r="F121" s="20" t="s">
        <v>31</v>
      </c>
      <c r="G121" s="20" t="s">
        <v>31</v>
      </c>
      <c r="H121" s="20" t="s">
        <v>31</v>
      </c>
      <c r="I121" s="20" t="s">
        <v>31</v>
      </c>
      <c r="J121" s="20" t="s">
        <v>31</v>
      </c>
      <c r="K121" s="20" t="s">
        <v>31</v>
      </c>
      <c r="L121" s="20" t="s">
        <v>31</v>
      </c>
      <c r="M121" s="20" t="s">
        <v>31</v>
      </c>
      <c r="N121" s="20" t="s">
        <v>31</v>
      </c>
      <c r="O121" s="20" t="s">
        <v>31</v>
      </c>
      <c r="P121" s="20" t="s">
        <v>31</v>
      </c>
      <c r="Q121" s="20" t="s">
        <v>31</v>
      </c>
      <c r="R121" s="20" t="s">
        <v>31</v>
      </c>
      <c r="S121" s="20" t="s">
        <v>31</v>
      </c>
      <c r="T121" s="20" t="s">
        <v>31</v>
      </c>
      <c r="U121" s="20" t="s">
        <v>31</v>
      </c>
      <c r="V121" s="20" t="s">
        <v>31</v>
      </c>
      <c r="W121" s="20" t="s">
        <v>31</v>
      </c>
      <c r="X121" s="20" t="s">
        <v>31</v>
      </c>
      <c r="Y121" s="20" t="s">
        <v>31</v>
      </c>
      <c r="Z121" s="20" t="s">
        <v>31</v>
      </c>
      <c r="AA121" s="20" t="s">
        <v>31</v>
      </c>
      <c r="AB121" s="20" t="s">
        <v>31</v>
      </c>
    </row>
    <row r="122">
      <c r="A122" s="1" t="s">
        <v>36</v>
      </c>
      <c r="B122" s="21" t="s">
        <v>31</v>
      </c>
      <c r="C122" s="21" t="s">
        <v>31</v>
      </c>
      <c r="D122" s="21" t="s">
        <v>31</v>
      </c>
      <c r="E122" s="21" t="s">
        <v>31</v>
      </c>
      <c r="F122" s="21" t="s">
        <v>31</v>
      </c>
      <c r="G122" s="15" t="s">
        <v>31</v>
      </c>
      <c r="H122" s="15" t="s">
        <v>31</v>
      </c>
      <c r="I122" s="15" t="s">
        <v>32</v>
      </c>
      <c r="J122" s="15" t="s">
        <v>32</v>
      </c>
      <c r="K122" s="20" t="s">
        <v>32</v>
      </c>
      <c r="L122" s="20" t="s">
        <v>32</v>
      </c>
    </row>
    <row r="123">
      <c r="A123" s="1" t="s">
        <v>37</v>
      </c>
      <c r="B123" s="20" t="s">
        <v>31</v>
      </c>
      <c r="C123" s="20" t="s">
        <v>31</v>
      </c>
      <c r="D123" s="20" t="s">
        <v>31</v>
      </c>
      <c r="E123" s="20" t="s">
        <v>31</v>
      </c>
      <c r="F123" s="20" t="s">
        <v>31</v>
      </c>
      <c r="G123" s="20" t="s">
        <v>31</v>
      </c>
      <c r="H123" s="20" t="s">
        <v>31</v>
      </c>
      <c r="I123" s="15" t="s">
        <v>31</v>
      </c>
      <c r="J123" s="15" t="s">
        <v>32</v>
      </c>
      <c r="K123" s="15" t="s">
        <v>32</v>
      </c>
      <c r="L123" s="15" t="s">
        <v>32</v>
      </c>
    </row>
    <row r="124">
      <c r="A124" s="1" t="s">
        <v>39</v>
      </c>
      <c r="B124" s="15" t="s">
        <v>31</v>
      </c>
      <c r="C124" s="15" t="s">
        <v>31</v>
      </c>
      <c r="D124" s="15" t="s">
        <v>31</v>
      </c>
      <c r="E124" s="15" t="s">
        <v>31</v>
      </c>
      <c r="F124" s="15" t="s">
        <v>31</v>
      </c>
      <c r="G124" s="15" t="s">
        <v>31</v>
      </c>
      <c r="H124" s="15" t="s">
        <v>31</v>
      </c>
      <c r="I124" s="15" t="s">
        <v>32</v>
      </c>
      <c r="J124" s="15" t="s">
        <v>27</v>
      </c>
      <c r="K124" s="15" t="s">
        <v>31</v>
      </c>
      <c r="L124" s="20" t="s">
        <v>31</v>
      </c>
    </row>
    <row r="125">
      <c r="A125" s="1" t="s">
        <v>41</v>
      </c>
      <c r="B125" s="15" t="s">
        <v>31</v>
      </c>
      <c r="C125" s="15" t="s">
        <v>31</v>
      </c>
      <c r="D125" s="15" t="s">
        <v>31</v>
      </c>
      <c r="E125" s="15" t="s">
        <v>31</v>
      </c>
      <c r="F125" s="15" t="s">
        <v>31</v>
      </c>
      <c r="G125" s="15" t="s">
        <v>31</v>
      </c>
      <c r="H125" s="15" t="s">
        <v>31</v>
      </c>
      <c r="I125" s="15" t="s">
        <v>32</v>
      </c>
      <c r="J125" s="15" t="s">
        <v>27</v>
      </c>
      <c r="K125" s="15" t="s">
        <v>32</v>
      </c>
      <c r="L125" s="20" t="s">
        <v>32</v>
      </c>
    </row>
    <row r="126">
      <c r="A126" s="1" t="s">
        <v>42</v>
      </c>
      <c r="B126" s="15" t="s">
        <v>31</v>
      </c>
      <c r="C126" s="15" t="s">
        <v>31</v>
      </c>
      <c r="D126" s="15" t="s">
        <v>31</v>
      </c>
      <c r="E126" s="20" t="s">
        <v>31</v>
      </c>
      <c r="F126" s="15" t="s">
        <v>27</v>
      </c>
      <c r="J126" s="18"/>
      <c r="K126" s="18"/>
      <c r="L126" s="22"/>
    </row>
    <row r="127">
      <c r="A127" s="1" t="s">
        <v>43</v>
      </c>
      <c r="E127" s="20" t="s">
        <v>31</v>
      </c>
      <c r="F127" s="20" t="s">
        <v>31</v>
      </c>
      <c r="G127" s="20" t="s">
        <v>31</v>
      </c>
      <c r="H127" s="20" t="s">
        <v>31</v>
      </c>
      <c r="I127" s="20" t="s">
        <v>31</v>
      </c>
      <c r="J127" s="20" t="s">
        <v>31</v>
      </c>
      <c r="K127" s="23" t="s">
        <v>27</v>
      </c>
      <c r="L127" s="22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</row>
    <row r="128">
      <c r="A128" s="1" t="s">
        <v>45</v>
      </c>
      <c r="G128" s="20" t="s">
        <v>31</v>
      </c>
      <c r="H128" s="20" t="s">
        <v>31</v>
      </c>
      <c r="I128" s="20" t="s">
        <v>31</v>
      </c>
      <c r="J128" s="20" t="s">
        <v>31</v>
      </c>
      <c r="K128" s="20" t="s">
        <v>31</v>
      </c>
      <c r="L128" s="20" t="s">
        <v>31</v>
      </c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</row>
    <row r="129">
      <c r="A129" s="1" t="s">
        <v>46</v>
      </c>
      <c r="J129" s="15" t="s">
        <v>161</v>
      </c>
      <c r="K129" s="15" t="s">
        <v>28</v>
      </c>
      <c r="L129" s="25" t="s">
        <v>31</v>
      </c>
      <c r="AL129" s="11"/>
      <c r="AM129" s="11"/>
      <c r="AN129" s="11"/>
      <c r="AO129" s="11"/>
    </row>
    <row r="130">
      <c r="A130" s="1" t="s">
        <v>48</v>
      </c>
      <c r="J130" s="15" t="s">
        <v>161</v>
      </c>
      <c r="K130" s="15" t="s">
        <v>28</v>
      </c>
      <c r="L130" s="25" t="s">
        <v>31</v>
      </c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L130" s="11"/>
      <c r="AM130" s="11"/>
      <c r="AN130" s="11"/>
      <c r="AO130" s="11"/>
    </row>
    <row r="131">
      <c r="A131" s="1" t="s">
        <v>49</v>
      </c>
      <c r="L131" s="19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</row>
    <row r="132">
      <c r="A132" s="1" t="s">
        <v>50</v>
      </c>
      <c r="L132" s="19"/>
    </row>
    <row r="133">
      <c r="A133" s="1" t="s">
        <v>51</v>
      </c>
      <c r="L133" s="19"/>
    </row>
    <row r="134" ht="15.75" customHeight="1"/>
    <row r="135" ht="15.75" customHeight="1"/>
    <row r="136" ht="15.75" customHeight="1"/>
    <row r="137" ht="15.75" customHeight="1"/>
    <row r="138" ht="15.75" customHeight="1">
      <c r="A138" s="26" t="s">
        <v>141</v>
      </c>
      <c r="B138" s="26" t="s">
        <v>123</v>
      </c>
      <c r="C138" s="26" t="s">
        <v>124</v>
      </c>
      <c r="D138" s="27" t="s">
        <v>162</v>
      </c>
      <c r="E138" s="27"/>
      <c r="F138" s="5"/>
      <c r="G138" s="28" t="s">
        <v>146</v>
      </c>
      <c r="H138" s="28" t="s">
        <v>147</v>
      </c>
      <c r="I138" s="28" t="s">
        <v>148</v>
      </c>
      <c r="J138" s="28" t="s">
        <v>149</v>
      </c>
      <c r="K138" s="28" t="s">
        <v>150</v>
      </c>
      <c r="L138" s="29" t="s">
        <v>151</v>
      </c>
    </row>
    <row r="139" ht="15.75" customHeight="1">
      <c r="A139" s="9">
        <v>1.0</v>
      </c>
      <c r="B139" s="30">
        <v>8.0</v>
      </c>
      <c r="C139" s="9"/>
      <c r="D139" s="1">
        <f t="shared" ref="D139:D149" si="9">sum(B139:C139)</f>
        <v>8</v>
      </c>
      <c r="F139" s="31"/>
      <c r="G139" s="30">
        <v>5.0</v>
      </c>
      <c r="H139" s="9"/>
      <c r="I139" s="30">
        <v>5.0</v>
      </c>
      <c r="J139" s="9"/>
      <c r="K139" s="9">
        <f t="shared" ref="K139:K144" si="10">(G139/I139)*100</f>
        <v>100</v>
      </c>
      <c r="L139" s="15">
        <v>0.0</v>
      </c>
    </row>
    <row r="140" ht="15.75" customHeight="1">
      <c r="A140" s="9">
        <v>2.0</v>
      </c>
      <c r="B140" s="30">
        <v>8.0</v>
      </c>
      <c r="C140" s="9"/>
      <c r="D140" s="1">
        <f t="shared" si="9"/>
        <v>8</v>
      </c>
      <c r="G140" s="30">
        <v>5.0</v>
      </c>
      <c r="H140" s="9"/>
      <c r="I140" s="30">
        <v>5.0</v>
      </c>
      <c r="J140" s="9"/>
      <c r="K140" s="9">
        <f t="shared" si="10"/>
        <v>100</v>
      </c>
      <c r="L140" s="15">
        <v>0.0</v>
      </c>
    </row>
    <row r="141" ht="15.75" customHeight="1">
      <c r="A141" s="9">
        <v>3.0</v>
      </c>
      <c r="B141" s="30">
        <v>8.0</v>
      </c>
      <c r="C141" s="9"/>
      <c r="D141" s="1">
        <f t="shared" si="9"/>
        <v>8</v>
      </c>
      <c r="G141" s="30">
        <v>4.0</v>
      </c>
      <c r="H141" s="30">
        <v>1.0</v>
      </c>
      <c r="I141" s="30">
        <v>4.0</v>
      </c>
      <c r="J141" s="30">
        <v>1.0</v>
      </c>
      <c r="K141" s="9">
        <f t="shared" si="10"/>
        <v>100</v>
      </c>
      <c r="L141" s="1">
        <f t="shared" ref="L141:L143" si="11">(H141/J141)*100</f>
        <v>100</v>
      </c>
    </row>
    <row r="142" ht="15.75" customHeight="1">
      <c r="A142" s="9">
        <v>4.0</v>
      </c>
      <c r="B142" s="30">
        <v>9.0</v>
      </c>
      <c r="C142" s="9"/>
      <c r="D142" s="1">
        <f t="shared" si="9"/>
        <v>9</v>
      </c>
      <c r="G142" s="30">
        <v>3.0</v>
      </c>
      <c r="H142" s="30">
        <v>2.0</v>
      </c>
      <c r="I142" s="30">
        <v>3.0</v>
      </c>
      <c r="J142" s="30">
        <v>2.0</v>
      </c>
      <c r="K142" s="9">
        <f t="shared" si="10"/>
        <v>100</v>
      </c>
      <c r="L142" s="1">
        <f t="shared" si="11"/>
        <v>100</v>
      </c>
    </row>
    <row r="143" ht="15.75" customHeight="1">
      <c r="A143" s="9">
        <v>5.0</v>
      </c>
      <c r="B143" s="30">
        <v>8.0</v>
      </c>
      <c r="C143" s="30">
        <v>1.0</v>
      </c>
      <c r="D143" s="1">
        <f t="shared" si="9"/>
        <v>9</v>
      </c>
      <c r="G143" s="30">
        <v>2.0</v>
      </c>
      <c r="H143" s="30">
        <v>2.0</v>
      </c>
      <c r="I143" s="30">
        <v>2.0</v>
      </c>
      <c r="J143" s="30">
        <v>2.0</v>
      </c>
      <c r="K143" s="9">
        <f t="shared" si="10"/>
        <v>100</v>
      </c>
      <c r="L143" s="1">
        <f t="shared" si="11"/>
        <v>100</v>
      </c>
    </row>
    <row r="144" ht="15.75" customHeight="1">
      <c r="A144" s="9">
        <v>6.0</v>
      </c>
      <c r="B144" s="30">
        <v>9.0</v>
      </c>
      <c r="C144" s="9"/>
      <c r="D144" s="1">
        <f t="shared" si="9"/>
        <v>9</v>
      </c>
      <c r="G144" s="30">
        <v>2.0</v>
      </c>
      <c r="H144" s="9"/>
      <c r="I144" s="30">
        <v>2.0</v>
      </c>
      <c r="J144" s="9"/>
      <c r="K144" s="9">
        <f t="shared" si="10"/>
        <v>100</v>
      </c>
      <c r="L144" s="15">
        <v>0.0</v>
      </c>
    </row>
    <row r="145" ht="15.75" customHeight="1">
      <c r="A145" s="9">
        <v>7.0</v>
      </c>
      <c r="B145" s="30">
        <v>9.0</v>
      </c>
      <c r="C145" s="9"/>
      <c r="D145" s="1">
        <f t="shared" si="9"/>
        <v>9</v>
      </c>
      <c r="G145" s="9"/>
      <c r="H145" s="30">
        <v>2.0</v>
      </c>
      <c r="I145" s="9"/>
      <c r="J145" s="30">
        <v>2.0</v>
      </c>
      <c r="K145" s="30">
        <v>0.0</v>
      </c>
      <c r="L145" s="1">
        <f>(H145/J145)*100</f>
        <v>100</v>
      </c>
    </row>
    <row r="146" ht="15.75" customHeight="1">
      <c r="A146" s="9">
        <v>8.0</v>
      </c>
      <c r="B146" s="30">
        <v>9.0</v>
      </c>
      <c r="C146" s="9"/>
      <c r="D146" s="1">
        <f t="shared" si="9"/>
        <v>9</v>
      </c>
      <c r="G146" s="9"/>
      <c r="H146" s="9"/>
      <c r="I146" s="9"/>
      <c r="J146" s="9"/>
      <c r="K146" s="30">
        <v>0.0</v>
      </c>
      <c r="L146" s="15">
        <v>0.0</v>
      </c>
    </row>
    <row r="147" ht="15.75" customHeight="1">
      <c r="A147" s="9">
        <v>9.0</v>
      </c>
      <c r="B147" s="30">
        <v>7.0</v>
      </c>
      <c r="C147" s="30">
        <v>4.0</v>
      </c>
      <c r="D147" s="1">
        <f t="shared" si="9"/>
        <v>11</v>
      </c>
      <c r="G147" s="9"/>
      <c r="H147" s="9"/>
      <c r="I147" s="9"/>
      <c r="J147" s="9"/>
      <c r="K147" s="30">
        <v>0.0</v>
      </c>
      <c r="L147" s="15">
        <v>0.0</v>
      </c>
    </row>
    <row r="148" ht="15.75" customHeight="1">
      <c r="A148" s="9">
        <v>10.0</v>
      </c>
      <c r="B148" s="30">
        <v>8.0</v>
      </c>
      <c r="C148" s="30">
        <v>3.0</v>
      </c>
      <c r="D148" s="1">
        <f t="shared" si="9"/>
        <v>11</v>
      </c>
      <c r="G148" s="9"/>
      <c r="H148" s="9"/>
      <c r="I148" s="9"/>
      <c r="J148" s="9"/>
      <c r="K148" s="30">
        <v>0.0</v>
      </c>
      <c r="L148" s="15">
        <v>0.0</v>
      </c>
    </row>
    <row r="149" ht="15.75" customHeight="1">
      <c r="A149" s="32">
        <v>11.0</v>
      </c>
      <c r="B149" s="33">
        <v>10.0</v>
      </c>
      <c r="C149" s="32"/>
      <c r="D149" s="1">
        <f t="shared" si="9"/>
        <v>10</v>
      </c>
      <c r="E149" s="34"/>
      <c r="F149" s="34"/>
      <c r="G149" s="32"/>
      <c r="H149" s="32"/>
      <c r="I149" s="32"/>
      <c r="J149" s="32"/>
      <c r="K149" s="30">
        <v>0.0</v>
      </c>
      <c r="L149" s="15">
        <v>0.0</v>
      </c>
    </row>
    <row r="150" ht="15.75" customHeight="1">
      <c r="B150" s="1">
        <f t="shared" ref="B150:D150" si="12">sum(B139:B149)</f>
        <v>93</v>
      </c>
      <c r="C150" s="1">
        <f t="shared" si="12"/>
        <v>8</v>
      </c>
      <c r="D150" s="1">
        <f t="shared" si="12"/>
        <v>101</v>
      </c>
      <c r="G150" s="30">
        <v>1.0</v>
      </c>
      <c r="H150" s="9"/>
      <c r="I150" s="30">
        <v>1.0</v>
      </c>
      <c r="J150" s="9"/>
      <c r="K150" s="9">
        <f t="shared" ref="K150:K165" si="13">(G150/I150)*100</f>
        <v>100</v>
      </c>
      <c r="L150" s="15">
        <v>0.0</v>
      </c>
    </row>
    <row r="151" ht="15.75" customHeight="1">
      <c r="B151" s="1">
        <f>sum(B150/D150)*100</f>
        <v>92.07920792</v>
      </c>
      <c r="C151" s="1">
        <f>sum(C150/D150)*100</f>
        <v>7.920792079</v>
      </c>
      <c r="G151" s="30">
        <v>1.0</v>
      </c>
      <c r="H151" s="9"/>
      <c r="I151" s="30">
        <v>1.0</v>
      </c>
      <c r="J151" s="9"/>
      <c r="K151" s="9">
        <f t="shared" si="13"/>
        <v>100</v>
      </c>
      <c r="L151" s="15">
        <v>0.0</v>
      </c>
    </row>
    <row r="152" ht="15.75" customHeight="1">
      <c r="G152" s="30">
        <v>1.0</v>
      </c>
      <c r="H152" s="9"/>
      <c r="I152" s="30">
        <v>1.0</v>
      </c>
      <c r="J152" s="9"/>
      <c r="K152" s="9">
        <f t="shared" si="13"/>
        <v>100</v>
      </c>
      <c r="L152" s="15">
        <v>0.0</v>
      </c>
    </row>
    <row r="153" ht="15.75" customHeight="1">
      <c r="G153" s="30">
        <v>1.0</v>
      </c>
      <c r="H153" s="9"/>
      <c r="I153" s="30">
        <v>1.0</v>
      </c>
      <c r="J153" s="9"/>
      <c r="K153" s="9">
        <f t="shared" si="13"/>
        <v>100</v>
      </c>
      <c r="L153" s="15">
        <v>0.0</v>
      </c>
    </row>
    <row r="154" ht="15.75" customHeight="1">
      <c r="A154" s="9">
        <v>34.0</v>
      </c>
      <c r="B154" s="30">
        <v>3.0</v>
      </c>
      <c r="C154" s="9"/>
      <c r="D154" s="1">
        <f t="shared" ref="D154:D169" si="14">sum(B154:C154)</f>
        <v>3</v>
      </c>
      <c r="G154" s="30">
        <v>1.0</v>
      </c>
      <c r="H154" s="9"/>
      <c r="I154" s="30">
        <v>1.0</v>
      </c>
      <c r="J154" s="9"/>
      <c r="K154" s="9">
        <f t="shared" si="13"/>
        <v>100</v>
      </c>
      <c r="L154" s="15">
        <v>0.0</v>
      </c>
    </row>
    <row r="155" ht="15.75" customHeight="1">
      <c r="A155" s="9">
        <v>35.0</v>
      </c>
      <c r="B155" s="30">
        <v>3.0</v>
      </c>
      <c r="C155" s="9"/>
      <c r="D155" s="1">
        <f t="shared" si="14"/>
        <v>3</v>
      </c>
      <c r="G155" s="30">
        <v>1.0</v>
      </c>
      <c r="H155" s="9"/>
      <c r="I155" s="30">
        <v>1.0</v>
      </c>
      <c r="J155" s="9"/>
      <c r="K155" s="9">
        <f t="shared" si="13"/>
        <v>100</v>
      </c>
      <c r="L155" s="15">
        <v>0.0</v>
      </c>
    </row>
    <row r="156" ht="15.75" customHeight="1">
      <c r="A156" s="9">
        <v>36.0</v>
      </c>
      <c r="B156" s="30">
        <v>3.0</v>
      </c>
      <c r="C156" s="9"/>
      <c r="D156" s="1">
        <f t="shared" si="14"/>
        <v>3</v>
      </c>
      <c r="G156" s="30">
        <v>1.0</v>
      </c>
      <c r="H156" s="9"/>
      <c r="I156" s="30">
        <v>1.0</v>
      </c>
      <c r="J156" s="9"/>
      <c r="K156" s="9">
        <f t="shared" si="13"/>
        <v>100</v>
      </c>
      <c r="L156" s="15">
        <v>0.0</v>
      </c>
    </row>
    <row r="157" ht="15.75" customHeight="1">
      <c r="A157" s="9">
        <v>37.0</v>
      </c>
      <c r="B157" s="30">
        <v>3.0</v>
      </c>
      <c r="C157" s="9"/>
      <c r="D157" s="1">
        <f t="shared" si="14"/>
        <v>3</v>
      </c>
      <c r="G157" s="30">
        <v>1.0</v>
      </c>
      <c r="H157" s="9"/>
      <c r="I157" s="30">
        <v>1.0</v>
      </c>
      <c r="J157" s="9"/>
      <c r="K157" s="9">
        <f t="shared" si="13"/>
        <v>100</v>
      </c>
      <c r="L157" s="15">
        <v>0.0</v>
      </c>
    </row>
    <row r="158" ht="15.75" customHeight="1">
      <c r="A158" s="9">
        <v>38.0</v>
      </c>
      <c r="B158" s="30">
        <v>3.0</v>
      </c>
      <c r="C158" s="9"/>
      <c r="D158" s="1">
        <f t="shared" si="14"/>
        <v>3</v>
      </c>
      <c r="G158" s="30">
        <v>1.0</v>
      </c>
      <c r="H158" s="9"/>
      <c r="I158" s="30">
        <v>1.0</v>
      </c>
      <c r="J158" s="9"/>
      <c r="K158" s="9">
        <f t="shared" si="13"/>
        <v>100</v>
      </c>
      <c r="L158" s="15">
        <v>0.0</v>
      </c>
    </row>
    <row r="159" ht="15.75" customHeight="1">
      <c r="A159" s="9">
        <v>39.0</v>
      </c>
      <c r="B159" s="30">
        <v>3.0</v>
      </c>
      <c r="C159" s="9"/>
      <c r="D159" s="1">
        <f t="shared" si="14"/>
        <v>3</v>
      </c>
      <c r="G159" s="30">
        <v>1.0</v>
      </c>
      <c r="H159" s="9"/>
      <c r="I159" s="30">
        <v>1.0</v>
      </c>
      <c r="J159" s="9"/>
      <c r="K159" s="9">
        <f t="shared" si="13"/>
        <v>100</v>
      </c>
      <c r="L159" s="15">
        <v>0.0</v>
      </c>
    </row>
    <row r="160" ht="15.75" customHeight="1">
      <c r="A160" s="9">
        <v>40.0</v>
      </c>
      <c r="B160" s="30">
        <v>3.0</v>
      </c>
      <c r="C160" s="9"/>
      <c r="D160" s="1">
        <f t="shared" si="14"/>
        <v>3</v>
      </c>
      <c r="G160" s="30">
        <v>1.0</v>
      </c>
      <c r="H160" s="9"/>
      <c r="I160" s="30">
        <v>1.0</v>
      </c>
      <c r="J160" s="9"/>
      <c r="K160" s="9">
        <f t="shared" si="13"/>
        <v>100</v>
      </c>
      <c r="L160" s="15">
        <v>0.0</v>
      </c>
    </row>
    <row r="161" ht="15.75" customHeight="1">
      <c r="A161" s="9">
        <v>41.0</v>
      </c>
      <c r="B161" s="30">
        <v>3.0</v>
      </c>
      <c r="C161" s="9"/>
      <c r="D161" s="1">
        <f t="shared" si="14"/>
        <v>3</v>
      </c>
      <c r="G161" s="30">
        <v>1.0</v>
      </c>
      <c r="H161" s="9"/>
      <c r="I161" s="30">
        <v>1.0</v>
      </c>
      <c r="J161" s="9"/>
      <c r="K161" s="9">
        <f t="shared" si="13"/>
        <v>100</v>
      </c>
      <c r="L161" s="15">
        <v>0.0</v>
      </c>
    </row>
    <row r="162" ht="15.75" customHeight="1">
      <c r="A162" s="9">
        <v>42.0</v>
      </c>
      <c r="B162" s="30">
        <v>3.0</v>
      </c>
      <c r="C162" s="9"/>
      <c r="D162" s="1">
        <f t="shared" si="14"/>
        <v>3</v>
      </c>
      <c r="G162" s="30">
        <v>1.0</v>
      </c>
      <c r="H162" s="9"/>
      <c r="I162" s="30">
        <v>1.0</v>
      </c>
      <c r="J162" s="9"/>
      <c r="K162" s="9">
        <f t="shared" si="13"/>
        <v>100</v>
      </c>
      <c r="L162" s="15">
        <v>0.0</v>
      </c>
    </row>
    <row r="163" ht="15.75" customHeight="1">
      <c r="A163" s="9">
        <v>43.0</v>
      </c>
      <c r="B163" s="30">
        <v>3.0</v>
      </c>
      <c r="C163" s="9"/>
      <c r="D163" s="1">
        <f t="shared" si="14"/>
        <v>3</v>
      </c>
      <c r="G163" s="30">
        <v>1.0</v>
      </c>
      <c r="H163" s="9"/>
      <c r="I163" s="30">
        <v>1.0</v>
      </c>
      <c r="J163" s="9"/>
      <c r="K163" s="9">
        <f t="shared" si="13"/>
        <v>100</v>
      </c>
      <c r="L163" s="15">
        <v>0.0</v>
      </c>
    </row>
    <row r="164" ht="15.75" customHeight="1">
      <c r="A164" s="9">
        <v>44.0</v>
      </c>
      <c r="B164" s="30">
        <v>3.0</v>
      </c>
      <c r="C164" s="9"/>
      <c r="D164" s="1">
        <f t="shared" si="14"/>
        <v>3</v>
      </c>
      <c r="G164" s="30">
        <v>1.0</v>
      </c>
      <c r="H164" s="9"/>
      <c r="I164" s="30">
        <v>1.0</v>
      </c>
      <c r="J164" s="9"/>
      <c r="K164" s="9">
        <f t="shared" si="13"/>
        <v>100</v>
      </c>
      <c r="L164" s="15">
        <v>0.0</v>
      </c>
    </row>
    <row r="165" ht="15.75" customHeight="1">
      <c r="A165" s="9">
        <v>45.0</v>
      </c>
      <c r="B165" s="30">
        <v>3.0</v>
      </c>
      <c r="C165" s="9"/>
      <c r="D165" s="1">
        <f t="shared" si="14"/>
        <v>3</v>
      </c>
      <c r="G165" s="30">
        <v>1.0</v>
      </c>
      <c r="H165" s="9"/>
      <c r="I165" s="30">
        <v>1.0</v>
      </c>
      <c r="J165" s="9"/>
      <c r="K165" s="9">
        <f t="shared" si="13"/>
        <v>100</v>
      </c>
      <c r="L165" s="15">
        <v>0.0</v>
      </c>
    </row>
    <row r="166" ht="15.75" customHeight="1">
      <c r="A166" s="9">
        <v>46.0</v>
      </c>
      <c r="B166" s="30">
        <v>3.0</v>
      </c>
      <c r="C166" s="9"/>
      <c r="D166" s="1">
        <f t="shared" si="14"/>
        <v>3</v>
      </c>
      <c r="G166" s="1">
        <f t="shared" ref="G166:J166" si="15">SUM(G139:G165)</f>
        <v>37</v>
      </c>
      <c r="H166" s="1">
        <f t="shared" si="15"/>
        <v>7</v>
      </c>
      <c r="I166" s="1">
        <f t="shared" si="15"/>
        <v>37</v>
      </c>
      <c r="J166" s="1">
        <f t="shared" si="15"/>
        <v>7</v>
      </c>
      <c r="K166" s="1">
        <f t="shared" ref="K166:L166" si="16">average(K139:K165)</f>
        <v>81.48148148</v>
      </c>
      <c r="L166" s="1">
        <f t="shared" si="16"/>
        <v>14.81481481</v>
      </c>
    </row>
    <row r="167" ht="15.75" customHeight="1">
      <c r="A167" s="9">
        <v>47.0</v>
      </c>
      <c r="B167" s="30">
        <v>3.0</v>
      </c>
      <c r="C167" s="9"/>
      <c r="D167" s="1">
        <f t="shared" si="14"/>
        <v>3</v>
      </c>
      <c r="G167" s="12"/>
      <c r="H167" s="12"/>
      <c r="I167" s="12"/>
      <c r="J167" s="12"/>
      <c r="K167" s="12"/>
    </row>
    <row r="168" ht="15.75" customHeight="1">
      <c r="A168" s="9">
        <v>48.0</v>
      </c>
      <c r="B168" s="30">
        <v>3.0</v>
      </c>
      <c r="C168" s="9"/>
      <c r="D168" s="1">
        <f t="shared" si="14"/>
        <v>3</v>
      </c>
      <c r="G168" s="12"/>
      <c r="H168" s="12"/>
      <c r="I168" s="12"/>
      <c r="J168" s="12"/>
      <c r="K168" s="12"/>
    </row>
    <row r="169" ht="15.75" customHeight="1">
      <c r="A169" s="9">
        <v>49.0</v>
      </c>
      <c r="B169" s="30">
        <v>3.0</v>
      </c>
      <c r="C169" s="9"/>
      <c r="D169" s="1">
        <f t="shared" si="14"/>
        <v>3</v>
      </c>
      <c r="G169" s="28" t="s">
        <v>146</v>
      </c>
      <c r="H169" s="28" t="s">
        <v>147</v>
      </c>
      <c r="I169" s="28" t="s">
        <v>148</v>
      </c>
      <c r="J169" s="28" t="s">
        <v>149</v>
      </c>
      <c r="K169" s="28" t="s">
        <v>150</v>
      </c>
      <c r="L169" s="29" t="s">
        <v>151</v>
      </c>
    </row>
    <row r="170" ht="15.75" customHeight="1">
      <c r="A170" s="1" t="s">
        <v>163</v>
      </c>
      <c r="B170" s="1">
        <f t="shared" ref="B170:D170" si="17">sum(B154:B169)</f>
        <v>48</v>
      </c>
      <c r="C170" s="1">
        <f t="shared" si="17"/>
        <v>0</v>
      </c>
      <c r="D170" s="1">
        <f t="shared" si="17"/>
        <v>48</v>
      </c>
      <c r="G170" s="30">
        <v>5.0</v>
      </c>
      <c r="H170" s="9"/>
      <c r="I170" s="30">
        <v>5.0</v>
      </c>
      <c r="J170" s="9"/>
      <c r="K170" s="9">
        <f t="shared" ref="K170:K175" si="18">(G170/I170)*100</f>
        <v>100</v>
      </c>
    </row>
    <row r="171" ht="15.75" customHeight="1">
      <c r="A171" s="12"/>
      <c r="B171" s="21">
        <v>100.0</v>
      </c>
      <c r="C171" s="21">
        <v>0.0</v>
      </c>
      <c r="G171" s="30">
        <v>5.0</v>
      </c>
      <c r="H171" s="9"/>
      <c r="I171" s="30">
        <v>5.0</v>
      </c>
      <c r="J171" s="9"/>
      <c r="K171" s="9">
        <f t="shared" si="18"/>
        <v>100</v>
      </c>
    </row>
    <row r="172" ht="15.75" customHeight="1">
      <c r="G172" s="30">
        <v>4.0</v>
      </c>
      <c r="H172" s="30">
        <v>1.0</v>
      </c>
      <c r="I172" s="30">
        <v>4.0</v>
      </c>
      <c r="J172" s="30">
        <v>1.0</v>
      </c>
      <c r="K172" s="9">
        <f t="shared" si="18"/>
        <v>100</v>
      </c>
      <c r="L172" s="1">
        <f t="shared" ref="L172:L174" si="19">(H172/J172)*100</f>
        <v>100</v>
      </c>
    </row>
    <row r="173" ht="15.75" customHeight="1">
      <c r="G173" s="30">
        <v>3.0</v>
      </c>
      <c r="H173" s="30">
        <v>2.0</v>
      </c>
      <c r="I173" s="30">
        <v>3.0</v>
      </c>
      <c r="J173" s="30">
        <v>2.0</v>
      </c>
      <c r="K173" s="9">
        <f t="shared" si="18"/>
        <v>100</v>
      </c>
      <c r="L173" s="1">
        <f t="shared" si="19"/>
        <v>100</v>
      </c>
    </row>
    <row r="174" ht="15.75" customHeight="1">
      <c r="G174" s="30">
        <v>2.0</v>
      </c>
      <c r="H174" s="30">
        <v>2.0</v>
      </c>
      <c r="I174" s="30">
        <v>2.0</v>
      </c>
      <c r="J174" s="30">
        <v>2.0</v>
      </c>
      <c r="K174" s="9">
        <f t="shared" si="18"/>
        <v>100</v>
      </c>
      <c r="L174" s="1">
        <f t="shared" si="19"/>
        <v>100</v>
      </c>
    </row>
    <row r="175" ht="15.75" customHeight="1">
      <c r="G175" s="30">
        <v>2.0</v>
      </c>
      <c r="H175" s="9"/>
      <c r="I175" s="30">
        <v>2.0</v>
      </c>
      <c r="J175" s="9"/>
      <c r="K175" s="9">
        <f t="shared" si="18"/>
        <v>100</v>
      </c>
    </row>
    <row r="176" ht="15.75" customHeight="1">
      <c r="G176" s="9"/>
      <c r="H176" s="30">
        <v>2.0</v>
      </c>
      <c r="I176" s="9"/>
      <c r="J176" s="30">
        <v>2.0</v>
      </c>
      <c r="K176" s="30"/>
      <c r="L176" s="1">
        <f>(H176/J176)*100</f>
        <v>100</v>
      </c>
    </row>
    <row r="177" ht="15.75" customHeight="1">
      <c r="G177" s="9"/>
      <c r="H177" s="9"/>
      <c r="I177" s="9"/>
      <c r="J177" s="9"/>
      <c r="K177" s="30"/>
    </row>
    <row r="178" ht="15.75" customHeight="1">
      <c r="G178" s="9"/>
      <c r="H178" s="9"/>
      <c r="I178" s="9"/>
      <c r="J178" s="9"/>
      <c r="K178" s="30"/>
    </row>
    <row r="179" ht="15.75" customHeight="1">
      <c r="G179" s="9"/>
      <c r="H179" s="9"/>
      <c r="I179" s="9"/>
      <c r="J179" s="9"/>
      <c r="K179" s="30"/>
    </row>
    <row r="180" ht="15.75" customHeight="1">
      <c r="G180" s="32"/>
      <c r="H180" s="32"/>
      <c r="I180" s="32"/>
      <c r="J180" s="32"/>
      <c r="K180" s="30"/>
    </row>
    <row r="181" ht="15.75" customHeight="1">
      <c r="E181" s="15" t="s">
        <v>164</v>
      </c>
      <c r="G181" s="1">
        <f t="shared" ref="G181:J181" si="20">sum(G170:G180)</f>
        <v>21</v>
      </c>
      <c r="H181" s="1">
        <f t="shared" si="20"/>
        <v>7</v>
      </c>
      <c r="I181" s="1">
        <f t="shared" si="20"/>
        <v>21</v>
      </c>
      <c r="J181" s="1">
        <f t="shared" si="20"/>
        <v>7</v>
      </c>
      <c r="K181" s="1">
        <f t="shared" ref="K181:L181" si="21">average(K170:K180)</f>
        <v>100</v>
      </c>
      <c r="L181" s="1">
        <f t="shared" si="21"/>
        <v>100</v>
      </c>
    </row>
    <row r="182" ht="15.75" customHeight="1"/>
    <row r="183" ht="15.75" customHeight="1"/>
    <row r="184" ht="15.75" customHeight="1">
      <c r="G184" s="28" t="s">
        <v>146</v>
      </c>
      <c r="H184" s="28" t="s">
        <v>147</v>
      </c>
      <c r="I184" s="28" t="s">
        <v>148</v>
      </c>
      <c r="J184" s="28" t="s">
        <v>149</v>
      </c>
      <c r="K184" s="28" t="s">
        <v>150</v>
      </c>
      <c r="L184" s="29" t="s">
        <v>151</v>
      </c>
    </row>
    <row r="185" ht="15.75" customHeight="1">
      <c r="G185" s="30">
        <v>1.0</v>
      </c>
      <c r="H185" s="9"/>
      <c r="I185" s="30">
        <v>1.0</v>
      </c>
      <c r="J185" s="9"/>
      <c r="K185" s="9">
        <f t="shared" ref="K185:K200" si="22">(G185/I185)*100</f>
        <v>100</v>
      </c>
    </row>
    <row r="186" ht="15.75" customHeight="1">
      <c r="G186" s="30">
        <v>1.0</v>
      </c>
      <c r="H186" s="9"/>
      <c r="I186" s="30">
        <v>1.0</v>
      </c>
      <c r="J186" s="9"/>
      <c r="K186" s="9">
        <f t="shared" si="22"/>
        <v>100</v>
      </c>
    </row>
    <row r="187" ht="15.75" customHeight="1">
      <c r="G187" s="30">
        <v>1.0</v>
      </c>
      <c r="H187" s="9"/>
      <c r="I187" s="30">
        <v>1.0</v>
      </c>
      <c r="J187" s="9"/>
      <c r="K187" s="9">
        <f t="shared" si="22"/>
        <v>100</v>
      </c>
    </row>
    <row r="188" ht="15.75" customHeight="1">
      <c r="G188" s="30">
        <v>1.0</v>
      </c>
      <c r="H188" s="9"/>
      <c r="I188" s="30">
        <v>1.0</v>
      </c>
      <c r="J188" s="9"/>
      <c r="K188" s="9">
        <f t="shared" si="22"/>
        <v>100</v>
      </c>
    </row>
    <row r="189" ht="15.75" customHeight="1">
      <c r="G189" s="30">
        <v>1.0</v>
      </c>
      <c r="H189" s="9"/>
      <c r="I189" s="30">
        <v>1.0</v>
      </c>
      <c r="J189" s="9"/>
      <c r="K189" s="9">
        <f t="shared" si="22"/>
        <v>100</v>
      </c>
    </row>
    <row r="190" ht="15.75" customHeight="1">
      <c r="G190" s="30">
        <v>1.0</v>
      </c>
      <c r="H190" s="9"/>
      <c r="I190" s="30">
        <v>1.0</v>
      </c>
      <c r="J190" s="9"/>
      <c r="K190" s="9">
        <f t="shared" si="22"/>
        <v>100</v>
      </c>
    </row>
    <row r="191" ht="15.75" customHeight="1">
      <c r="G191" s="30">
        <v>1.0</v>
      </c>
      <c r="H191" s="9"/>
      <c r="I191" s="30">
        <v>1.0</v>
      </c>
      <c r="J191" s="9"/>
      <c r="K191" s="9">
        <f t="shared" si="22"/>
        <v>100</v>
      </c>
    </row>
    <row r="192" ht="15.75" customHeight="1">
      <c r="G192" s="30">
        <v>1.0</v>
      </c>
      <c r="H192" s="9"/>
      <c r="I192" s="30">
        <v>1.0</v>
      </c>
      <c r="J192" s="9"/>
      <c r="K192" s="9">
        <f t="shared" si="22"/>
        <v>100</v>
      </c>
    </row>
    <row r="193" ht="15.75" customHeight="1">
      <c r="G193" s="30">
        <v>1.0</v>
      </c>
      <c r="H193" s="9"/>
      <c r="I193" s="30">
        <v>1.0</v>
      </c>
      <c r="J193" s="9"/>
      <c r="K193" s="9">
        <f t="shared" si="22"/>
        <v>100</v>
      </c>
    </row>
    <row r="194" ht="15.75" customHeight="1">
      <c r="G194" s="30">
        <v>1.0</v>
      </c>
      <c r="H194" s="9"/>
      <c r="I194" s="30">
        <v>1.0</v>
      </c>
      <c r="J194" s="9"/>
      <c r="K194" s="9">
        <f t="shared" si="22"/>
        <v>100</v>
      </c>
    </row>
    <row r="195" ht="15.75" customHeight="1">
      <c r="G195" s="30">
        <v>1.0</v>
      </c>
      <c r="H195" s="9"/>
      <c r="I195" s="30">
        <v>1.0</v>
      </c>
      <c r="J195" s="9"/>
      <c r="K195" s="9">
        <f t="shared" si="22"/>
        <v>100</v>
      </c>
    </row>
    <row r="196" ht="15.75" customHeight="1">
      <c r="G196" s="30">
        <v>1.0</v>
      </c>
      <c r="H196" s="9"/>
      <c r="I196" s="30">
        <v>1.0</v>
      </c>
      <c r="J196" s="9"/>
      <c r="K196" s="9">
        <f t="shared" si="22"/>
        <v>100</v>
      </c>
    </row>
    <row r="197" ht="15.75" customHeight="1">
      <c r="G197" s="30">
        <v>1.0</v>
      </c>
      <c r="H197" s="9"/>
      <c r="I197" s="30">
        <v>1.0</v>
      </c>
      <c r="J197" s="9"/>
      <c r="K197" s="9">
        <f t="shared" si="22"/>
        <v>100</v>
      </c>
    </row>
    <row r="198" ht="15.75" customHeight="1">
      <c r="G198" s="30">
        <v>1.0</v>
      </c>
      <c r="H198" s="9"/>
      <c r="I198" s="30">
        <v>1.0</v>
      </c>
      <c r="J198" s="9"/>
      <c r="K198" s="9">
        <f t="shared" si="22"/>
        <v>100</v>
      </c>
    </row>
    <row r="199" ht="15.75" customHeight="1">
      <c r="G199" s="30">
        <v>1.0</v>
      </c>
      <c r="H199" s="9"/>
      <c r="I199" s="30">
        <v>1.0</v>
      </c>
      <c r="J199" s="9"/>
      <c r="K199" s="9">
        <f t="shared" si="22"/>
        <v>100</v>
      </c>
    </row>
    <row r="200" ht="15.75" customHeight="1">
      <c r="G200" s="30">
        <v>1.0</v>
      </c>
      <c r="H200" s="9"/>
      <c r="I200" s="30">
        <v>1.0</v>
      </c>
      <c r="J200" s="9"/>
      <c r="K200" s="9">
        <f t="shared" si="22"/>
        <v>100</v>
      </c>
    </row>
    <row r="201" ht="15.75" customHeight="1">
      <c r="E201" s="15" t="s">
        <v>164</v>
      </c>
      <c r="G201" s="1">
        <f>sum(G185:G200)</f>
        <v>16</v>
      </c>
      <c r="I201" s="1">
        <f>sum(I185:I200)</f>
        <v>16</v>
      </c>
      <c r="K201" s="1">
        <f>average(K185:K200)</f>
        <v>100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42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9" t="s">
        <v>16</v>
      </c>
      <c r="R1" s="1" t="s">
        <v>87</v>
      </c>
      <c r="S1" s="1" t="s">
        <v>88</v>
      </c>
      <c r="T1" s="1" t="s">
        <v>165</v>
      </c>
      <c r="U1" s="1" t="s">
        <v>90</v>
      </c>
      <c r="V1" s="1" t="s">
        <v>91</v>
      </c>
    </row>
    <row r="2">
      <c r="A2" s="1" t="s">
        <v>26</v>
      </c>
      <c r="B2" s="1" t="s">
        <v>31</v>
      </c>
      <c r="C2" s="1" t="s">
        <v>31</v>
      </c>
      <c r="D2" s="1" t="s">
        <v>166</v>
      </c>
      <c r="E2" s="1" t="s">
        <v>166</v>
      </c>
      <c r="F2" s="1" t="s">
        <v>166</v>
      </c>
      <c r="G2" s="1" t="s">
        <v>166</v>
      </c>
      <c r="H2" s="1" t="s">
        <v>166</v>
      </c>
      <c r="I2" s="1" t="s">
        <v>166</v>
      </c>
      <c r="J2" s="1" t="s">
        <v>29</v>
      </c>
      <c r="Q2" s="9"/>
      <c r="R2" s="1" t="s">
        <v>31</v>
      </c>
      <c r="S2" s="1" t="s">
        <v>31</v>
      </c>
      <c r="T2" s="1" t="s">
        <v>31</v>
      </c>
      <c r="U2" s="1" t="s">
        <v>31</v>
      </c>
      <c r="V2" s="1" t="s">
        <v>31</v>
      </c>
    </row>
    <row r="3">
      <c r="A3" s="1" t="s">
        <v>30</v>
      </c>
      <c r="D3" s="1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27</v>
      </c>
      <c r="Q3" s="9"/>
      <c r="R3" s="1" t="s">
        <v>31</v>
      </c>
      <c r="S3" s="1" t="s">
        <v>31</v>
      </c>
      <c r="T3" s="1" t="s">
        <v>31</v>
      </c>
      <c r="U3" s="1" t="s">
        <v>31</v>
      </c>
      <c r="V3" s="1" t="s">
        <v>31</v>
      </c>
    </row>
    <row r="4">
      <c r="A4" s="1" t="s">
        <v>34</v>
      </c>
      <c r="J4" s="1" t="s">
        <v>31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9" t="s">
        <v>31</v>
      </c>
    </row>
    <row r="5">
      <c r="B5" s="12"/>
      <c r="C5" s="12"/>
    </row>
    <row r="8">
      <c r="J8" s="1" t="s">
        <v>141</v>
      </c>
      <c r="K8" s="1" t="s">
        <v>123</v>
      </c>
      <c r="L8" s="1" t="s">
        <v>124</v>
      </c>
      <c r="M8" s="1" t="s">
        <v>125</v>
      </c>
    </row>
    <row r="9">
      <c r="J9" s="1">
        <v>1.0</v>
      </c>
      <c r="K9" s="1">
        <v>1.0</v>
      </c>
    </row>
    <row r="10">
      <c r="J10" s="1">
        <v>2.0</v>
      </c>
      <c r="K10" s="1">
        <v>1.0</v>
      </c>
      <c r="AL10" s="11"/>
      <c r="AM10" s="11"/>
      <c r="AN10" s="11"/>
      <c r="AO10" s="11"/>
      <c r="AP10" s="11"/>
    </row>
    <row r="11">
      <c r="J11" s="1">
        <v>3.0</v>
      </c>
      <c r="K11" s="1">
        <v>2.0</v>
      </c>
      <c r="AL11" s="11"/>
      <c r="AM11" s="11"/>
      <c r="AN11" s="11"/>
      <c r="AO11" s="11"/>
      <c r="AP11" s="11"/>
    </row>
    <row r="12">
      <c r="J12" s="1">
        <v>4.0</v>
      </c>
      <c r="K12" s="1">
        <v>2.0</v>
      </c>
      <c r="AL12" s="11"/>
      <c r="AM12" s="11"/>
      <c r="AN12" s="11"/>
      <c r="AO12" s="11"/>
    </row>
    <row r="13">
      <c r="J13" s="1">
        <v>5.0</v>
      </c>
      <c r="K13" s="1">
        <v>2.0</v>
      </c>
      <c r="AL13" s="11"/>
      <c r="AM13" s="11"/>
      <c r="AN13" s="11"/>
      <c r="AO13" s="11"/>
    </row>
    <row r="14">
      <c r="J14" s="1">
        <v>6.0</v>
      </c>
      <c r="K14" s="1">
        <v>2.0</v>
      </c>
      <c r="AL14" s="11"/>
      <c r="AM14" s="11"/>
      <c r="AN14" s="11"/>
      <c r="AO14" s="11"/>
      <c r="AP14" s="11"/>
    </row>
    <row r="15">
      <c r="J15" s="1">
        <v>7.0</v>
      </c>
      <c r="K15" s="1">
        <v>2.0</v>
      </c>
    </row>
    <row r="16">
      <c r="J16" s="1">
        <v>8.0</v>
      </c>
      <c r="K16" s="1">
        <v>2.0</v>
      </c>
    </row>
    <row r="17">
      <c r="J17" s="1">
        <v>9.0</v>
      </c>
      <c r="K17" s="1">
        <v>1.0</v>
      </c>
      <c r="L17" s="1">
        <v>2.0</v>
      </c>
    </row>
    <row r="18">
      <c r="J18" s="1">
        <v>10.0</v>
      </c>
      <c r="K18" s="1">
        <v>1.0</v>
      </c>
    </row>
    <row r="19">
      <c r="J19" s="1">
        <v>11.0</v>
      </c>
      <c r="K19" s="1">
        <v>1.0</v>
      </c>
    </row>
    <row r="20">
      <c r="J20" s="1">
        <v>12.0</v>
      </c>
      <c r="K20" s="1">
        <v>1.0</v>
      </c>
    </row>
    <row r="21" ht="15.75" customHeight="1">
      <c r="J21" s="1">
        <v>13.0</v>
      </c>
      <c r="K21" s="1">
        <v>1.0</v>
      </c>
    </row>
    <row r="22" ht="15.75" customHeight="1">
      <c r="J22" s="1">
        <v>14.0</v>
      </c>
      <c r="K22" s="1">
        <v>1.0</v>
      </c>
    </row>
    <row r="23" ht="15.75" customHeight="1">
      <c r="J23" s="1">
        <v>15.0</v>
      </c>
      <c r="K23" s="1">
        <v>1.0</v>
      </c>
    </row>
    <row r="24" ht="15.75" customHeight="1">
      <c r="J24" s="1">
        <v>16.0</v>
      </c>
      <c r="K24" s="1">
        <v>1.0</v>
      </c>
    </row>
    <row r="25" ht="15.75" customHeight="1">
      <c r="J25" s="31">
        <v>27.0</v>
      </c>
      <c r="K25" s="1">
        <v>2.0</v>
      </c>
    </row>
    <row r="26" ht="15.75" customHeight="1">
      <c r="J26" s="1">
        <v>28.0</v>
      </c>
      <c r="K26" s="1">
        <v>2.0</v>
      </c>
    </row>
    <row r="27" ht="15.75" customHeight="1">
      <c r="J27" s="1">
        <v>29.0</v>
      </c>
      <c r="K27" s="1">
        <v>2.0</v>
      </c>
    </row>
    <row r="28" ht="15.75" customHeight="1">
      <c r="J28" s="1">
        <v>30.0</v>
      </c>
      <c r="K28" s="1">
        <v>2.0</v>
      </c>
    </row>
    <row r="29" ht="15.75" customHeight="1">
      <c r="J29" s="1">
        <v>31.0</v>
      </c>
      <c r="K29" s="1">
        <v>2.0</v>
      </c>
    </row>
    <row r="30" ht="15.75" customHeight="1">
      <c r="J30" s="1" t="s">
        <v>73</v>
      </c>
      <c r="K30" s="1">
        <f t="shared" ref="K30:M30" si="1">SUM(K9:K29)</f>
        <v>32</v>
      </c>
      <c r="L30" s="1">
        <f t="shared" si="1"/>
        <v>2</v>
      </c>
      <c r="M30" s="1">
        <f t="shared" si="1"/>
        <v>0</v>
      </c>
    </row>
    <row r="31" ht="15.75" customHeight="1">
      <c r="J31" s="1">
        <f>SUM(K30:M30)</f>
        <v>34</v>
      </c>
      <c r="K31" s="10">
        <f>SUM(K30/J31)</f>
        <v>0.9411764706</v>
      </c>
      <c r="L31" s="10">
        <f>SUM(L30/J31)</f>
        <v>0.05882352941</v>
      </c>
      <c r="M31" s="10">
        <f>SUM(M30/J31)</f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J37" s="1" t="s">
        <v>141</v>
      </c>
      <c r="K37" s="1" t="s">
        <v>123</v>
      </c>
      <c r="L37" s="1" t="s">
        <v>124</v>
      </c>
      <c r="M37" s="1" t="s">
        <v>125</v>
      </c>
    </row>
    <row r="38" ht="15.75" customHeight="1">
      <c r="A38" s="1" t="s">
        <v>53</v>
      </c>
      <c r="J38" s="1">
        <v>1.0</v>
      </c>
      <c r="K38" s="1">
        <v>1.0</v>
      </c>
    </row>
    <row r="39" ht="15.75" customHeight="1">
      <c r="A39" s="1" t="s">
        <v>54</v>
      </c>
      <c r="J39" s="1">
        <v>2.0</v>
      </c>
      <c r="K39" s="1">
        <v>1.0</v>
      </c>
    </row>
    <row r="40" ht="15.75" customHeight="1">
      <c r="A40" s="1" t="s">
        <v>55</v>
      </c>
      <c r="J40" s="1">
        <v>3.0</v>
      </c>
      <c r="K40" s="1">
        <v>2.0</v>
      </c>
    </row>
    <row r="41" ht="15.75" customHeight="1">
      <c r="A41" s="1" t="s">
        <v>56</v>
      </c>
      <c r="J41" s="1">
        <v>4.0</v>
      </c>
      <c r="K41" s="1">
        <v>2.0</v>
      </c>
    </row>
    <row r="42" ht="15.75" customHeight="1">
      <c r="A42" s="1" t="s">
        <v>57</v>
      </c>
      <c r="J42" s="1">
        <v>5.0</v>
      </c>
      <c r="K42" s="1">
        <v>2.0</v>
      </c>
    </row>
    <row r="43" ht="15.75" customHeight="1">
      <c r="A43" s="1" t="s">
        <v>58</v>
      </c>
      <c r="J43" s="1">
        <v>6.0</v>
      </c>
      <c r="K43" s="1">
        <v>2.0</v>
      </c>
    </row>
    <row r="44" ht="15.75" customHeight="1">
      <c r="A44" s="1" t="s">
        <v>59</v>
      </c>
      <c r="J44" s="1">
        <v>7.0</v>
      </c>
      <c r="K44" s="1">
        <v>2.0</v>
      </c>
    </row>
    <row r="45" ht="15.75" customHeight="1">
      <c r="A45" s="1" t="s">
        <v>60</v>
      </c>
      <c r="J45" s="1">
        <v>8.0</v>
      </c>
      <c r="K45" s="1">
        <v>2.0</v>
      </c>
    </row>
    <row r="46" ht="15.75" customHeight="1">
      <c r="J46" s="1">
        <v>9.0</v>
      </c>
      <c r="K46" s="1">
        <v>1.0</v>
      </c>
      <c r="L46" s="1">
        <v>2.0</v>
      </c>
    </row>
    <row r="47" ht="15.75" customHeight="1">
      <c r="A47" s="2" t="s">
        <v>61</v>
      </c>
      <c r="J47" s="1">
        <v>10.0</v>
      </c>
      <c r="K47" s="1">
        <v>1.0</v>
      </c>
    </row>
    <row r="48" ht="15.75" customHeight="1">
      <c r="A48" s="3" t="s">
        <v>62</v>
      </c>
      <c r="J48" s="1">
        <v>11.0</v>
      </c>
      <c r="K48" s="1">
        <v>1.0</v>
      </c>
    </row>
    <row r="49" ht="15.75" customHeight="1">
      <c r="A49" s="6" t="s">
        <v>63</v>
      </c>
      <c r="J49" s="1">
        <v>12.0</v>
      </c>
      <c r="K49" s="1">
        <v>1.0</v>
      </c>
    </row>
    <row r="50" ht="15.75" customHeight="1">
      <c r="A50" s="8" t="s">
        <v>80</v>
      </c>
      <c r="J50" s="1">
        <v>13.0</v>
      </c>
      <c r="K50" s="1">
        <v>1.0</v>
      </c>
    </row>
    <row r="51" ht="15.75" customHeight="1">
      <c r="J51" s="1">
        <v>14.0</v>
      </c>
      <c r="K51" s="1">
        <v>1.0</v>
      </c>
    </row>
    <row r="52" ht="15.75" customHeight="1">
      <c r="J52" s="1">
        <v>15.0</v>
      </c>
      <c r="K52" s="1">
        <v>1.0</v>
      </c>
    </row>
    <row r="53" ht="15.75" customHeight="1">
      <c r="J53" s="1">
        <v>16.0</v>
      </c>
      <c r="K53" s="1">
        <v>1.0</v>
      </c>
    </row>
    <row r="54" ht="15.75" customHeight="1">
      <c r="J54" s="1" t="s">
        <v>73</v>
      </c>
      <c r="K54" s="1">
        <f t="shared" ref="K54:M54" si="2">SUM(K38:K53)</f>
        <v>22</v>
      </c>
      <c r="L54" s="1">
        <f t="shared" si="2"/>
        <v>2</v>
      </c>
      <c r="M54" s="1">
        <f t="shared" si="2"/>
        <v>0</v>
      </c>
    </row>
    <row r="55" ht="15.75" customHeight="1">
      <c r="K55" s="1">
        <f>sum(22/24)*100</f>
        <v>91.66666667</v>
      </c>
      <c r="L55" s="1">
        <f>sum(2/24)*100</f>
        <v>8.333333333</v>
      </c>
    </row>
    <row r="56" ht="15.75" customHeight="1"/>
    <row r="57" ht="15.75" customHeight="1">
      <c r="J57" s="1" t="s">
        <v>141</v>
      </c>
      <c r="K57" s="1" t="s">
        <v>123</v>
      </c>
      <c r="L57" s="1" t="s">
        <v>124</v>
      </c>
      <c r="M57" s="1" t="s">
        <v>125</v>
      </c>
    </row>
    <row r="58" ht="15.75" customHeight="1">
      <c r="J58" s="31">
        <v>27.0</v>
      </c>
      <c r="K58" s="1">
        <v>2.0</v>
      </c>
    </row>
    <row r="59" ht="15.75" customHeight="1">
      <c r="J59" s="1">
        <v>28.0</v>
      </c>
      <c r="K59" s="1">
        <v>2.0</v>
      </c>
    </row>
    <row r="60" ht="15.75" customHeight="1">
      <c r="J60" s="1">
        <v>29.0</v>
      </c>
      <c r="K60" s="1">
        <v>2.0</v>
      </c>
    </row>
    <row r="61" ht="15.75" customHeight="1">
      <c r="J61" s="1">
        <v>30.0</v>
      </c>
      <c r="K61" s="1">
        <v>2.0</v>
      </c>
    </row>
    <row r="62" ht="15.75" customHeight="1">
      <c r="J62" s="1">
        <v>31.0</v>
      </c>
      <c r="K62" s="1">
        <v>2.0</v>
      </c>
    </row>
    <row r="63" ht="15.75" customHeight="1">
      <c r="J63" s="1" t="s">
        <v>167</v>
      </c>
      <c r="K63" s="1">
        <f t="shared" ref="K63:M63" si="3">SUM(K58:K62)</f>
        <v>10</v>
      </c>
      <c r="L63" s="1">
        <f t="shared" si="3"/>
        <v>0</v>
      </c>
      <c r="M63" s="1">
        <f t="shared" si="3"/>
        <v>0</v>
      </c>
    </row>
    <row r="64" ht="15.75" customHeight="1">
      <c r="K64" s="15">
        <v>100.0</v>
      </c>
      <c r="L64" s="15">
        <v>0.0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>
      <c r="A71" s="1" t="s">
        <v>144</v>
      </c>
    </row>
    <row r="72" ht="15.75" customHeight="1">
      <c r="A72" s="11" t="s">
        <v>145</v>
      </c>
      <c r="B72" s="14" t="s">
        <v>146</v>
      </c>
      <c r="C72" s="14" t="s">
        <v>147</v>
      </c>
      <c r="D72" s="14" t="s">
        <v>148</v>
      </c>
      <c r="E72" s="14" t="s">
        <v>149</v>
      </c>
      <c r="F72" s="14" t="s">
        <v>150</v>
      </c>
      <c r="G72" s="14" t="s">
        <v>151</v>
      </c>
    </row>
    <row r="73" ht="15.75" customHeight="1">
      <c r="A73" s="1">
        <v>1.0</v>
      </c>
      <c r="B73" s="1">
        <v>1.0</v>
      </c>
      <c r="C73" s="1">
        <v>0.0</v>
      </c>
      <c r="D73" s="1">
        <v>1.0</v>
      </c>
      <c r="E73" s="1">
        <v>0.0</v>
      </c>
      <c r="F73" s="1">
        <f t="shared" ref="F73:F74" si="4">SUM((B73/D73)*100)</f>
        <v>100</v>
      </c>
      <c r="G73" s="1">
        <v>0.0</v>
      </c>
    </row>
    <row r="74" ht="15.75" customHeight="1">
      <c r="A74" s="1">
        <v>2.0</v>
      </c>
      <c r="B74" s="1">
        <v>1.0</v>
      </c>
      <c r="C74" s="1">
        <v>0.0</v>
      </c>
      <c r="D74" s="1">
        <v>1.0</v>
      </c>
      <c r="E74" s="1">
        <v>0.0</v>
      </c>
      <c r="F74" s="1">
        <f t="shared" si="4"/>
        <v>100</v>
      </c>
      <c r="G74" s="1">
        <v>0.0</v>
      </c>
    </row>
    <row r="75" ht="15.75" customHeight="1">
      <c r="A75" s="1">
        <v>3.0</v>
      </c>
      <c r="B75" s="1">
        <v>0.0</v>
      </c>
      <c r="C75" s="1">
        <v>1.0</v>
      </c>
      <c r="D75" s="1">
        <v>0.0</v>
      </c>
      <c r="E75" s="1">
        <v>1.0</v>
      </c>
      <c r="F75" s="1">
        <v>0.0</v>
      </c>
      <c r="G75" s="1">
        <f t="shared" ref="G75:G76" si="5">SUM((C75/E75)*100)</f>
        <v>100</v>
      </c>
    </row>
    <row r="76" ht="15.75" customHeight="1">
      <c r="A76" s="1">
        <v>4.0</v>
      </c>
      <c r="B76" s="1">
        <v>0.0</v>
      </c>
      <c r="C76" s="1">
        <v>1.0</v>
      </c>
      <c r="D76" s="1">
        <v>0.0</v>
      </c>
      <c r="E76" s="1">
        <v>1.0</v>
      </c>
      <c r="F76" s="1">
        <v>0.0</v>
      </c>
      <c r="G76" s="1">
        <f t="shared" si="5"/>
        <v>100</v>
      </c>
    </row>
    <row r="77" ht="15.75" customHeight="1">
      <c r="A77" s="1">
        <v>5.0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</row>
    <row r="78" ht="15.75" customHeight="1">
      <c r="A78" s="1">
        <v>6.0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</row>
    <row r="79" ht="15.75" customHeight="1">
      <c r="A79" s="1">
        <v>7.0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</row>
    <row r="80" ht="15.75" customHeight="1">
      <c r="A80" s="1">
        <v>8.0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</row>
    <row r="81" ht="15.75" customHeight="1">
      <c r="A81" s="1">
        <v>9.0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</row>
    <row r="82" ht="15.75" customHeight="1">
      <c r="A82" s="1">
        <v>10.0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</row>
    <row r="83" ht="15.75" customHeight="1">
      <c r="A83" s="1">
        <v>11.0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</row>
    <row r="84" ht="15.75" customHeight="1">
      <c r="A84" s="1">
        <v>12.0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</row>
    <row r="85" ht="15.75" customHeight="1">
      <c r="A85" s="1">
        <v>13.0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</row>
    <row r="86" ht="15.75" customHeight="1">
      <c r="A86" s="1">
        <v>14.0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</row>
    <row r="87" ht="15.75" customHeight="1">
      <c r="A87" s="1">
        <v>15.0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</row>
    <row r="88" ht="15.75" customHeight="1">
      <c r="A88" s="1">
        <v>16.0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</row>
    <row r="89" ht="15.75" customHeight="1">
      <c r="A89" s="31">
        <v>27.0</v>
      </c>
      <c r="B89" s="1">
        <v>1.0</v>
      </c>
      <c r="C89" s="1">
        <v>0.0</v>
      </c>
      <c r="D89" s="1">
        <v>1.0</v>
      </c>
      <c r="E89" s="1">
        <v>0.0</v>
      </c>
      <c r="F89" s="1">
        <f t="shared" ref="F89:F93" si="6">SUM((B89/D89)*100)</f>
        <v>100</v>
      </c>
      <c r="G89" s="1">
        <v>0.0</v>
      </c>
    </row>
    <row r="90" ht="15.75" customHeight="1">
      <c r="A90" s="1">
        <v>28.0</v>
      </c>
      <c r="B90" s="1">
        <v>1.0</v>
      </c>
      <c r="C90" s="1">
        <v>0.0</v>
      </c>
      <c r="D90" s="1">
        <v>1.0</v>
      </c>
      <c r="E90" s="1">
        <v>0.0</v>
      </c>
      <c r="F90" s="1">
        <f t="shared" si="6"/>
        <v>100</v>
      </c>
      <c r="G90" s="1">
        <v>0.0</v>
      </c>
    </row>
    <row r="91" ht="15.75" customHeight="1">
      <c r="A91" s="1">
        <v>29.0</v>
      </c>
      <c r="B91" s="1">
        <v>1.0</v>
      </c>
      <c r="C91" s="1">
        <v>0.0</v>
      </c>
      <c r="D91" s="1">
        <v>1.0</v>
      </c>
      <c r="E91" s="1">
        <v>0.0</v>
      </c>
      <c r="F91" s="1">
        <f t="shared" si="6"/>
        <v>100</v>
      </c>
      <c r="G91" s="1">
        <v>0.0</v>
      </c>
    </row>
    <row r="92" ht="15.75" customHeight="1">
      <c r="A92" s="1">
        <v>30.0</v>
      </c>
      <c r="B92" s="1">
        <v>1.0</v>
      </c>
      <c r="C92" s="1">
        <v>0.0</v>
      </c>
      <c r="D92" s="1">
        <v>1.0</v>
      </c>
      <c r="E92" s="1">
        <v>0.0</v>
      </c>
      <c r="F92" s="1">
        <f t="shared" si="6"/>
        <v>100</v>
      </c>
      <c r="G92" s="1">
        <v>0.0</v>
      </c>
    </row>
    <row r="93" ht="15.75" customHeight="1">
      <c r="A93" s="1">
        <v>31.0</v>
      </c>
      <c r="B93" s="1">
        <v>1.0</v>
      </c>
      <c r="C93" s="1">
        <v>0.0</v>
      </c>
      <c r="D93" s="1">
        <v>1.0</v>
      </c>
      <c r="E93" s="1">
        <v>0.0</v>
      </c>
      <c r="F93" s="1">
        <f t="shared" si="6"/>
        <v>100</v>
      </c>
      <c r="G93" s="1">
        <v>0.0</v>
      </c>
    </row>
    <row r="94" ht="15.75" customHeight="1">
      <c r="A94" s="1" t="s">
        <v>152</v>
      </c>
      <c r="F94" s="1">
        <f t="shared" ref="F94:G94" si="7">AVERAGE(F73:F93)</f>
        <v>33.33333333</v>
      </c>
      <c r="G94" s="1">
        <f t="shared" si="7"/>
        <v>9.523809524</v>
      </c>
    </row>
    <row r="95" ht="15.75" customHeight="1"/>
    <row r="96" ht="15.75" customHeight="1"/>
    <row r="97" ht="15.75" customHeight="1"/>
    <row r="98" ht="15.75" customHeight="1">
      <c r="A98" s="11" t="s">
        <v>145</v>
      </c>
      <c r="B98" s="14" t="s">
        <v>146</v>
      </c>
      <c r="C98" s="14" t="s">
        <v>147</v>
      </c>
      <c r="D98" s="14" t="s">
        <v>148</v>
      </c>
      <c r="E98" s="14" t="s">
        <v>149</v>
      </c>
      <c r="F98" s="14" t="s">
        <v>150</v>
      </c>
      <c r="G98" s="14" t="s">
        <v>151</v>
      </c>
    </row>
    <row r="99" ht="15.75" customHeight="1">
      <c r="A99" s="1">
        <v>1.0</v>
      </c>
      <c r="B99" s="1">
        <v>1.0</v>
      </c>
      <c r="C99" s="1">
        <v>0.0</v>
      </c>
      <c r="D99" s="1">
        <v>1.0</v>
      </c>
      <c r="E99" s="1">
        <v>0.0</v>
      </c>
      <c r="F99" s="1">
        <f t="shared" ref="F99:F100" si="8">SUM((B99/D99)*100)</f>
        <v>100</v>
      </c>
    </row>
    <row r="100" ht="15.75" customHeight="1">
      <c r="A100" s="1">
        <v>2.0</v>
      </c>
      <c r="B100" s="1">
        <v>1.0</v>
      </c>
      <c r="C100" s="1">
        <v>0.0</v>
      </c>
      <c r="D100" s="1">
        <v>1.0</v>
      </c>
      <c r="E100" s="1">
        <v>0.0</v>
      </c>
      <c r="F100" s="1">
        <f t="shared" si="8"/>
        <v>100</v>
      </c>
    </row>
    <row r="101" ht="15.75" customHeight="1">
      <c r="A101" s="1">
        <v>3.0</v>
      </c>
      <c r="B101" s="1">
        <v>0.0</v>
      </c>
      <c r="C101" s="1">
        <v>1.0</v>
      </c>
      <c r="D101" s="1">
        <v>0.0</v>
      </c>
      <c r="E101" s="1">
        <v>1.0</v>
      </c>
      <c r="G101" s="1">
        <f t="shared" ref="G101:G102" si="9">SUM((C101/E101)*100)</f>
        <v>100</v>
      </c>
    </row>
    <row r="102" ht="15.75" customHeight="1">
      <c r="A102" s="1">
        <v>4.0</v>
      </c>
      <c r="B102" s="1">
        <v>0.0</v>
      </c>
      <c r="C102" s="1">
        <v>1.0</v>
      </c>
      <c r="D102" s="1">
        <v>0.0</v>
      </c>
      <c r="E102" s="1">
        <v>1.0</v>
      </c>
      <c r="G102" s="1">
        <f t="shared" si="9"/>
        <v>100</v>
      </c>
    </row>
    <row r="103" ht="15.75" customHeight="1">
      <c r="A103" s="1">
        <v>5.0</v>
      </c>
    </row>
    <row r="104" ht="15.75" customHeight="1">
      <c r="A104" s="1">
        <v>6.0</v>
      </c>
    </row>
    <row r="105" ht="15.75" customHeight="1">
      <c r="A105" s="1">
        <v>7.0</v>
      </c>
    </row>
    <row r="106" ht="15.75" customHeight="1">
      <c r="A106" s="1">
        <v>8.0</v>
      </c>
    </row>
    <row r="107" ht="15.75" customHeight="1">
      <c r="A107" s="1">
        <v>9.0</v>
      </c>
    </row>
    <row r="108" ht="15.75" customHeight="1">
      <c r="A108" s="1">
        <v>10.0</v>
      </c>
    </row>
    <row r="109" ht="15.75" customHeight="1">
      <c r="A109" s="1">
        <v>11.0</v>
      </c>
    </row>
    <row r="110" ht="15.75" customHeight="1">
      <c r="A110" s="1">
        <v>12.0</v>
      </c>
    </row>
    <row r="111" ht="15.75" customHeight="1">
      <c r="A111" s="1">
        <v>13.0</v>
      </c>
    </row>
    <row r="112" ht="15.75" customHeight="1">
      <c r="A112" s="1">
        <v>14.0</v>
      </c>
    </row>
    <row r="113" ht="15.75" customHeight="1">
      <c r="A113" s="1">
        <v>15.0</v>
      </c>
    </row>
    <row r="114" ht="15.75" customHeight="1">
      <c r="A114" s="1">
        <v>16.0</v>
      </c>
    </row>
    <row r="115" ht="15.75" customHeight="1">
      <c r="A115" s="15" t="s">
        <v>168</v>
      </c>
      <c r="B115" s="1">
        <f t="shared" ref="B115:E115" si="10">sum(B99:B114)</f>
        <v>2</v>
      </c>
      <c r="C115" s="1">
        <f t="shared" si="10"/>
        <v>2</v>
      </c>
      <c r="D115" s="1">
        <f t="shared" si="10"/>
        <v>2</v>
      </c>
      <c r="E115" s="1">
        <f t="shared" si="10"/>
        <v>2</v>
      </c>
      <c r="F115" s="1">
        <f t="shared" ref="F115:G115" si="11">average(F99:F114)</f>
        <v>100</v>
      </c>
      <c r="G115" s="1">
        <f t="shared" si="11"/>
        <v>100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>
      <c r="B125" s="14" t="s">
        <v>146</v>
      </c>
      <c r="C125" s="14" t="s">
        <v>147</v>
      </c>
      <c r="D125" s="14" t="s">
        <v>148</v>
      </c>
      <c r="E125" s="14" t="s">
        <v>149</v>
      </c>
      <c r="F125" s="14" t="s">
        <v>150</v>
      </c>
      <c r="G125" s="14" t="s">
        <v>151</v>
      </c>
    </row>
    <row r="126" ht="15.75" customHeight="1">
      <c r="A126" s="31">
        <v>27.0</v>
      </c>
      <c r="B126" s="1">
        <v>1.0</v>
      </c>
      <c r="C126" s="1">
        <v>0.0</v>
      </c>
      <c r="D126" s="1">
        <v>1.0</v>
      </c>
      <c r="E126" s="1">
        <v>0.0</v>
      </c>
      <c r="F126" s="1">
        <f t="shared" ref="F126:F130" si="12">SUM((B126/D126)*100)</f>
        <v>100</v>
      </c>
    </row>
    <row r="127" ht="15.75" customHeight="1">
      <c r="A127" s="1">
        <v>28.0</v>
      </c>
      <c r="B127" s="1">
        <v>1.0</v>
      </c>
      <c r="C127" s="1">
        <v>0.0</v>
      </c>
      <c r="D127" s="1">
        <v>1.0</v>
      </c>
      <c r="E127" s="1">
        <v>0.0</v>
      </c>
      <c r="F127" s="1">
        <f t="shared" si="12"/>
        <v>100</v>
      </c>
    </row>
    <row r="128" ht="15.75" customHeight="1">
      <c r="A128" s="1">
        <v>29.0</v>
      </c>
      <c r="B128" s="1">
        <v>1.0</v>
      </c>
      <c r="C128" s="1">
        <v>0.0</v>
      </c>
      <c r="D128" s="1">
        <v>1.0</v>
      </c>
      <c r="E128" s="1">
        <v>0.0</v>
      </c>
      <c r="F128" s="1">
        <f t="shared" si="12"/>
        <v>100</v>
      </c>
    </row>
    <row r="129" ht="15.75" customHeight="1">
      <c r="A129" s="1">
        <v>30.0</v>
      </c>
      <c r="B129" s="1">
        <v>1.0</v>
      </c>
      <c r="C129" s="1">
        <v>0.0</v>
      </c>
      <c r="D129" s="1">
        <v>1.0</v>
      </c>
      <c r="E129" s="1">
        <v>0.0</v>
      </c>
      <c r="F129" s="1">
        <f t="shared" si="12"/>
        <v>100</v>
      </c>
    </row>
    <row r="130" ht="15.75" customHeight="1">
      <c r="A130" s="1">
        <v>31.0</v>
      </c>
      <c r="B130" s="1">
        <v>1.0</v>
      </c>
      <c r="C130" s="1">
        <v>0.0</v>
      </c>
      <c r="D130" s="1">
        <v>1.0</v>
      </c>
      <c r="E130" s="1">
        <v>0.0</v>
      </c>
      <c r="F130" s="1">
        <f t="shared" si="12"/>
        <v>100</v>
      </c>
    </row>
    <row r="131" ht="15.75" customHeight="1">
      <c r="A131" s="15" t="s">
        <v>168</v>
      </c>
      <c r="B131" s="1">
        <f>sum(B126:B130)</f>
        <v>5</v>
      </c>
      <c r="D131" s="1">
        <f>sum(D126:D130)</f>
        <v>5</v>
      </c>
      <c r="F131" s="1">
        <f>AVERAGE(F126:F130)</f>
        <v>100</v>
      </c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6" width="8.86"/>
    <col customWidth="1" min="7" max="7" width="10.43"/>
    <col customWidth="1" min="8" max="9" width="10.29"/>
    <col customWidth="1" min="10" max="10" width="10.0"/>
    <col customWidth="1" min="11" max="11" width="10.14"/>
    <col customWidth="1" min="12" max="12" width="10.86"/>
    <col customWidth="1" min="13" max="50" width="8.86"/>
  </cols>
  <sheetData>
    <row r="1">
      <c r="A1" s="15">
        <v>1.0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83</v>
      </c>
      <c r="T1" s="1" t="s">
        <v>84</v>
      </c>
      <c r="U1" s="1" t="s">
        <v>85</v>
      </c>
      <c r="V1" s="1" t="s">
        <v>21</v>
      </c>
      <c r="W1" s="1" t="s">
        <v>22</v>
      </c>
      <c r="X1" s="1" t="s">
        <v>23</v>
      </c>
      <c r="Y1" s="9" t="s">
        <v>24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  <c r="AG1" s="1" t="s">
        <v>100</v>
      </c>
      <c r="AH1" s="1" t="s">
        <v>101</v>
      </c>
    </row>
    <row r="2">
      <c r="A2" s="1" t="s">
        <v>26</v>
      </c>
      <c r="B2" s="1" t="s">
        <v>31</v>
      </c>
      <c r="C2" s="1" t="s">
        <v>31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31</v>
      </c>
      <c r="I2" s="1" t="s">
        <v>31</v>
      </c>
      <c r="J2" s="1" t="s">
        <v>31</v>
      </c>
      <c r="K2" s="1" t="s">
        <v>32</v>
      </c>
      <c r="L2" s="1" t="s">
        <v>32</v>
      </c>
      <c r="M2" s="1" t="s">
        <v>31</v>
      </c>
      <c r="N2" s="1" t="s">
        <v>27</v>
      </c>
      <c r="O2" s="1" t="s">
        <v>31</v>
      </c>
      <c r="P2" s="1" t="s">
        <v>31</v>
      </c>
      <c r="Q2" s="1" t="s">
        <v>32</v>
      </c>
      <c r="R2" s="1" t="s">
        <v>32</v>
      </c>
      <c r="S2" s="3" t="s">
        <v>31</v>
      </c>
      <c r="T2" s="1" t="s">
        <v>27</v>
      </c>
      <c r="U2" s="1" t="s">
        <v>31</v>
      </c>
      <c r="V2" s="1" t="s">
        <v>31</v>
      </c>
      <c r="W2" s="1" t="s">
        <v>31</v>
      </c>
      <c r="X2" s="1" t="s">
        <v>27</v>
      </c>
      <c r="Y2" s="9" t="s">
        <v>27</v>
      </c>
      <c r="Z2" s="3" t="s">
        <v>31</v>
      </c>
      <c r="AA2" s="1" t="s">
        <v>27</v>
      </c>
      <c r="AB2" s="1" t="s">
        <v>27</v>
      </c>
      <c r="AC2" s="1" t="s">
        <v>27</v>
      </c>
      <c r="AE2" s="3" t="s">
        <v>159</v>
      </c>
      <c r="AF2" s="1" t="s">
        <v>27</v>
      </c>
    </row>
    <row r="3">
      <c r="A3" s="1" t="s">
        <v>30</v>
      </c>
      <c r="G3" s="1" t="s">
        <v>31</v>
      </c>
      <c r="H3" s="1" t="s">
        <v>31</v>
      </c>
      <c r="I3" s="1" t="s">
        <v>31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32</v>
      </c>
      <c r="Q3" s="3" t="s">
        <v>32</v>
      </c>
      <c r="R3" s="3" t="s">
        <v>32</v>
      </c>
      <c r="S3" s="1" t="s">
        <v>27</v>
      </c>
      <c r="T3" s="1" t="s">
        <v>32</v>
      </c>
      <c r="U3" s="1" t="s">
        <v>27</v>
      </c>
      <c r="V3" s="1" t="s">
        <v>27</v>
      </c>
      <c r="W3" s="1" t="s">
        <v>27</v>
      </c>
      <c r="X3" s="1" t="s">
        <v>27</v>
      </c>
      <c r="Y3" s="9" t="s">
        <v>27</v>
      </c>
      <c r="Z3" s="3" t="s">
        <v>31</v>
      </c>
      <c r="AA3" s="1" t="s">
        <v>27</v>
      </c>
      <c r="AB3" s="1" t="s">
        <v>27</v>
      </c>
      <c r="AC3" s="1" t="s">
        <v>27</v>
      </c>
      <c r="AD3" s="3" t="s">
        <v>31</v>
      </c>
      <c r="AE3" s="1" t="s">
        <v>31</v>
      </c>
      <c r="AF3" s="1" t="s">
        <v>27</v>
      </c>
      <c r="AG3" s="1" t="s">
        <v>31</v>
      </c>
    </row>
    <row r="4">
      <c r="A4" s="1" t="s">
        <v>34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31</v>
      </c>
      <c r="R4" s="1" t="s">
        <v>31</v>
      </c>
      <c r="S4" s="3" t="s">
        <v>31</v>
      </c>
      <c r="T4" s="1" t="s">
        <v>31</v>
      </c>
      <c r="U4" s="1" t="s">
        <v>31</v>
      </c>
      <c r="V4" s="1" t="s">
        <v>27</v>
      </c>
      <c r="W4" s="1" t="s">
        <v>27</v>
      </c>
      <c r="X4" s="1" t="s">
        <v>27</v>
      </c>
      <c r="Y4" s="9" t="s">
        <v>27</v>
      </c>
      <c r="Z4" s="1" t="s">
        <v>31</v>
      </c>
      <c r="AA4" s="1" t="s">
        <v>31</v>
      </c>
      <c r="AB4" s="1" t="s">
        <v>31</v>
      </c>
      <c r="AC4" s="1" t="s">
        <v>31</v>
      </c>
      <c r="AD4" s="1" t="s">
        <v>31</v>
      </c>
      <c r="AE4" s="1" t="s">
        <v>31</v>
      </c>
      <c r="AF4" s="1" t="s">
        <v>31</v>
      </c>
      <c r="AG4" s="1" t="s">
        <v>27</v>
      </c>
    </row>
    <row r="5">
      <c r="A5" s="1" t="s">
        <v>36</v>
      </c>
      <c r="B5" s="12"/>
      <c r="C5" s="12"/>
      <c r="Q5" s="1" t="s">
        <v>31</v>
      </c>
      <c r="R5" s="1" t="s">
        <v>31</v>
      </c>
      <c r="S5" s="3" t="s">
        <v>27</v>
      </c>
      <c r="T5" s="3" t="s">
        <v>31</v>
      </c>
      <c r="U5" s="1" t="s">
        <v>27</v>
      </c>
      <c r="V5" s="1" t="s">
        <v>27</v>
      </c>
      <c r="W5" s="1" t="s">
        <v>27</v>
      </c>
      <c r="X5" s="1" t="s">
        <v>27</v>
      </c>
      <c r="Y5" s="9" t="s">
        <v>27</v>
      </c>
      <c r="Z5" s="1" t="s">
        <v>31</v>
      </c>
      <c r="AA5" s="1" t="s">
        <v>27</v>
      </c>
      <c r="AB5" s="1" t="s">
        <v>27</v>
      </c>
      <c r="AC5" s="1" t="s">
        <v>27</v>
      </c>
      <c r="AD5" s="1" t="s">
        <v>27</v>
      </c>
      <c r="AE5" s="1" t="s">
        <v>31</v>
      </c>
      <c r="AF5" s="1" t="s">
        <v>31</v>
      </c>
      <c r="AG5" s="1" t="s">
        <v>27</v>
      </c>
    </row>
    <row r="6">
      <c r="A6" s="1" t="s">
        <v>37</v>
      </c>
      <c r="T6" s="1" t="s">
        <v>31</v>
      </c>
      <c r="U6" s="1" t="s">
        <v>27</v>
      </c>
      <c r="V6" s="1" t="s">
        <v>27</v>
      </c>
      <c r="W6" s="1" t="s">
        <v>27</v>
      </c>
      <c r="X6" s="1" t="s">
        <v>27</v>
      </c>
      <c r="Y6" s="9" t="s">
        <v>27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  <c r="AE6" s="1" t="s">
        <v>31</v>
      </c>
      <c r="AF6" s="1" t="s">
        <v>31</v>
      </c>
      <c r="AG6" s="1" t="s">
        <v>31</v>
      </c>
      <c r="AH6" s="1" t="s">
        <v>31</v>
      </c>
    </row>
    <row r="7">
      <c r="A7" s="1" t="s">
        <v>39</v>
      </c>
      <c r="U7" s="1" t="s">
        <v>31</v>
      </c>
      <c r="V7" s="1" t="s">
        <v>27</v>
      </c>
      <c r="W7" s="1" t="s">
        <v>27</v>
      </c>
      <c r="X7" s="1" t="s">
        <v>27</v>
      </c>
      <c r="Y7" s="9" t="s">
        <v>27</v>
      </c>
      <c r="Z7" s="1" t="s">
        <v>31</v>
      </c>
      <c r="AA7" s="1" t="s">
        <v>27</v>
      </c>
      <c r="AB7" s="1" t="s">
        <v>27</v>
      </c>
      <c r="AC7" s="1" t="s">
        <v>27</v>
      </c>
      <c r="AE7" s="3" t="s">
        <v>31</v>
      </c>
      <c r="AF7" s="1" t="s">
        <v>27</v>
      </c>
      <c r="AG7" s="1" t="s">
        <v>27</v>
      </c>
    </row>
    <row r="8">
      <c r="A8" s="1" t="s">
        <v>41</v>
      </c>
      <c r="V8" s="1" t="s">
        <v>31</v>
      </c>
      <c r="W8" s="1" t="s">
        <v>27</v>
      </c>
      <c r="X8" s="1" t="s">
        <v>27</v>
      </c>
      <c r="Y8" s="9" t="s">
        <v>27</v>
      </c>
      <c r="Z8" s="1" t="s">
        <v>31</v>
      </c>
      <c r="AA8" s="1" t="s">
        <v>31</v>
      </c>
      <c r="AB8" s="1" t="s">
        <v>31</v>
      </c>
      <c r="AC8" s="1" t="s">
        <v>31</v>
      </c>
      <c r="AD8" s="1" t="s">
        <v>32</v>
      </c>
      <c r="AE8" s="1" t="s">
        <v>32</v>
      </c>
      <c r="AF8" s="1" t="s">
        <v>32</v>
      </c>
      <c r="AG8" s="1" t="s">
        <v>31</v>
      </c>
      <c r="AH8" s="1" t="s">
        <v>31</v>
      </c>
    </row>
    <row r="9">
      <c r="A9" s="1" t="s">
        <v>42</v>
      </c>
      <c r="X9" s="1" t="s">
        <v>31</v>
      </c>
      <c r="Y9" s="9" t="s">
        <v>31</v>
      </c>
      <c r="AB9" s="3" t="s">
        <v>31</v>
      </c>
      <c r="AC9" s="1" t="s">
        <v>27</v>
      </c>
      <c r="AD9" s="3" t="s">
        <v>31</v>
      </c>
      <c r="AE9" s="1" t="s">
        <v>27</v>
      </c>
      <c r="AF9" s="3" t="s">
        <v>27</v>
      </c>
      <c r="AG9" s="1" t="s">
        <v>27</v>
      </c>
    </row>
    <row r="10">
      <c r="A10" s="1" t="s">
        <v>43</v>
      </c>
      <c r="X10" s="1" t="s">
        <v>31</v>
      </c>
      <c r="Y10" s="9" t="s">
        <v>31</v>
      </c>
      <c r="AE10" s="3" t="s">
        <v>31</v>
      </c>
      <c r="AF10" s="3" t="s">
        <v>31</v>
      </c>
      <c r="AG10" s="1" t="s">
        <v>27</v>
      </c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>
      <c r="A11" s="1" t="s">
        <v>45</v>
      </c>
      <c r="Y11" s="9" t="s">
        <v>31</v>
      </c>
      <c r="AG11" s="1" t="s">
        <v>31</v>
      </c>
      <c r="AH11" s="1" t="s">
        <v>31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>
      <c r="AL12" s="11"/>
      <c r="AM12" s="11"/>
      <c r="AN12" s="11"/>
      <c r="AO12" s="11"/>
    </row>
    <row r="13">
      <c r="AL13" s="11"/>
      <c r="AM13" s="11"/>
      <c r="AN13" s="11"/>
      <c r="AO13" s="11"/>
    </row>
    <row r="14"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38" s="1" t="s">
        <v>53</v>
      </c>
    </row>
    <row r="39" ht="15.75" customHeight="1">
      <c r="A39" s="1" t="s">
        <v>54</v>
      </c>
    </row>
    <row r="40" ht="15.75" customHeight="1">
      <c r="A40" s="1" t="s">
        <v>55</v>
      </c>
    </row>
    <row r="41" ht="15.75" customHeight="1">
      <c r="A41" s="1" t="s">
        <v>56</v>
      </c>
    </row>
    <row r="42" ht="15.75" customHeight="1">
      <c r="A42" s="1" t="s">
        <v>57</v>
      </c>
    </row>
    <row r="43" ht="15.75" customHeight="1">
      <c r="A43" s="1" t="s">
        <v>58</v>
      </c>
    </row>
    <row r="44" ht="15.75" customHeight="1">
      <c r="A44" s="1" t="s">
        <v>59</v>
      </c>
    </row>
    <row r="45" ht="15.75" customHeight="1">
      <c r="A45" s="1" t="s">
        <v>60</v>
      </c>
    </row>
    <row r="46" ht="15.75" customHeight="1"/>
    <row r="47" ht="15.75" customHeight="1">
      <c r="A47" s="2" t="s">
        <v>61</v>
      </c>
    </row>
    <row r="48" ht="15.75" customHeight="1">
      <c r="A48" s="3" t="s">
        <v>62</v>
      </c>
    </row>
    <row r="49" ht="15.75" customHeight="1">
      <c r="A49" s="6" t="s">
        <v>63</v>
      </c>
    </row>
    <row r="50" ht="15.75" customHeight="1">
      <c r="A50" s="8" t="s">
        <v>80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A58" s="26" t="s">
        <v>141</v>
      </c>
      <c r="B58" s="26" t="s">
        <v>123</v>
      </c>
      <c r="C58" s="26" t="s">
        <v>124</v>
      </c>
      <c r="D58" s="27" t="s">
        <v>162</v>
      </c>
      <c r="E58" s="27"/>
      <c r="F58" s="27"/>
      <c r="G58" s="28" t="s">
        <v>146</v>
      </c>
      <c r="H58" s="28" t="s">
        <v>147</v>
      </c>
      <c r="I58" s="28" t="s">
        <v>148</v>
      </c>
      <c r="J58" s="28" t="s">
        <v>149</v>
      </c>
      <c r="K58" s="28" t="s">
        <v>150</v>
      </c>
      <c r="L58" s="29" t="s">
        <v>151</v>
      </c>
    </row>
    <row r="59" ht="15.75" customHeight="1">
      <c r="A59" s="9">
        <v>1.0</v>
      </c>
      <c r="B59" s="9">
        <v>1.0</v>
      </c>
      <c r="C59" s="9"/>
      <c r="D59" s="1">
        <f t="shared" ref="D59:D82" si="1">SUM(B59:C59)</f>
        <v>1</v>
      </c>
      <c r="G59" s="9">
        <v>1.0</v>
      </c>
      <c r="H59" s="9"/>
      <c r="I59" s="9">
        <v>1.0</v>
      </c>
      <c r="J59" s="9"/>
      <c r="K59" s="9">
        <f t="shared" ref="K59:K71" si="2">(G59/I59)*100</f>
        <v>100</v>
      </c>
      <c r="L59" s="1">
        <v>0.0</v>
      </c>
    </row>
    <row r="60" ht="15.75" customHeight="1">
      <c r="A60" s="9">
        <v>2.0</v>
      </c>
      <c r="B60" s="9">
        <v>1.0</v>
      </c>
      <c r="C60" s="9"/>
      <c r="D60" s="1">
        <f t="shared" si="1"/>
        <v>1</v>
      </c>
      <c r="G60" s="9">
        <v>1.0</v>
      </c>
      <c r="H60" s="9"/>
      <c r="I60" s="9">
        <v>1.0</v>
      </c>
      <c r="J60" s="9"/>
      <c r="K60" s="9">
        <f t="shared" si="2"/>
        <v>100</v>
      </c>
      <c r="L60" s="1">
        <v>0.0</v>
      </c>
    </row>
    <row r="61" ht="15.75" customHeight="1">
      <c r="A61" s="9">
        <v>3.0</v>
      </c>
      <c r="B61" s="9">
        <v>1.0</v>
      </c>
      <c r="C61" s="9"/>
      <c r="D61" s="1">
        <f t="shared" si="1"/>
        <v>1</v>
      </c>
      <c r="G61" s="9">
        <v>1.0</v>
      </c>
      <c r="H61" s="9"/>
      <c r="I61" s="9">
        <v>2.0</v>
      </c>
      <c r="J61" s="9"/>
      <c r="K61" s="9">
        <f t="shared" si="2"/>
        <v>50</v>
      </c>
      <c r="L61" s="1">
        <v>0.0</v>
      </c>
    </row>
    <row r="62" ht="15.75" customHeight="1">
      <c r="A62" s="9">
        <v>4.0</v>
      </c>
      <c r="B62" s="9">
        <v>1.0</v>
      </c>
      <c r="C62" s="9"/>
      <c r="D62" s="1">
        <f t="shared" si="1"/>
        <v>1</v>
      </c>
      <c r="G62" s="9">
        <v>1.0</v>
      </c>
      <c r="H62" s="9"/>
      <c r="I62" s="9">
        <v>2.0</v>
      </c>
      <c r="J62" s="9"/>
      <c r="K62" s="9">
        <f t="shared" si="2"/>
        <v>50</v>
      </c>
      <c r="L62" s="1">
        <v>0.0</v>
      </c>
    </row>
    <row r="63" ht="15.75" customHeight="1">
      <c r="A63" s="9">
        <v>5.0</v>
      </c>
      <c r="B63" s="9">
        <v>1.0</v>
      </c>
      <c r="C63" s="9"/>
      <c r="D63" s="1">
        <f t="shared" si="1"/>
        <v>1</v>
      </c>
      <c r="G63" s="9">
        <v>1.0</v>
      </c>
      <c r="H63" s="9"/>
      <c r="I63" s="9">
        <v>2.0</v>
      </c>
      <c r="J63" s="9"/>
      <c r="K63" s="9">
        <f t="shared" si="2"/>
        <v>50</v>
      </c>
      <c r="L63" s="1">
        <v>0.0</v>
      </c>
    </row>
    <row r="64" ht="15.75" customHeight="1">
      <c r="A64" s="9">
        <v>6.0</v>
      </c>
      <c r="B64" s="9">
        <v>2.0</v>
      </c>
      <c r="C64" s="9"/>
      <c r="D64" s="1">
        <f t="shared" si="1"/>
        <v>2</v>
      </c>
      <c r="G64" s="9">
        <v>1.0</v>
      </c>
      <c r="H64" s="9"/>
      <c r="I64" s="9">
        <v>2.0</v>
      </c>
      <c r="J64" s="9"/>
      <c r="K64" s="9">
        <f t="shared" si="2"/>
        <v>50</v>
      </c>
      <c r="L64" s="1">
        <v>0.0</v>
      </c>
    </row>
    <row r="65" ht="15.75" customHeight="1">
      <c r="A65" s="9">
        <v>7.0</v>
      </c>
      <c r="B65" s="9">
        <v>2.0</v>
      </c>
      <c r="C65" s="9"/>
      <c r="D65" s="1">
        <f t="shared" si="1"/>
        <v>2</v>
      </c>
      <c r="G65" s="9">
        <v>2.0</v>
      </c>
      <c r="H65" s="9"/>
      <c r="I65" s="9">
        <v>3.0</v>
      </c>
      <c r="J65" s="9"/>
      <c r="K65" s="9">
        <f t="shared" si="2"/>
        <v>66.66666667</v>
      </c>
      <c r="L65" s="1">
        <v>0.0</v>
      </c>
    </row>
    <row r="66" ht="15.75" customHeight="1">
      <c r="A66" s="9">
        <v>8.0</v>
      </c>
      <c r="B66" s="9">
        <v>2.0</v>
      </c>
      <c r="C66" s="9"/>
      <c r="D66" s="1">
        <f t="shared" si="1"/>
        <v>2</v>
      </c>
      <c r="G66" s="9">
        <v>2.0</v>
      </c>
      <c r="H66" s="9"/>
      <c r="I66" s="9">
        <v>3.0</v>
      </c>
      <c r="J66" s="9"/>
      <c r="K66" s="9">
        <f t="shared" si="2"/>
        <v>66.66666667</v>
      </c>
      <c r="L66" s="1">
        <v>0.0</v>
      </c>
    </row>
    <row r="67" ht="15.75" customHeight="1">
      <c r="A67" s="9">
        <v>9.0</v>
      </c>
      <c r="B67" s="9">
        <v>2.0</v>
      </c>
      <c r="C67" s="9"/>
      <c r="D67" s="1">
        <f t="shared" si="1"/>
        <v>2</v>
      </c>
      <c r="G67" s="9">
        <v>2.0</v>
      </c>
      <c r="H67" s="9">
        <v>0.0</v>
      </c>
      <c r="I67" s="9">
        <v>2.0</v>
      </c>
      <c r="J67" s="9">
        <v>1.0</v>
      </c>
      <c r="K67" s="9">
        <f t="shared" si="2"/>
        <v>100</v>
      </c>
      <c r="L67" s="1">
        <f>(H67/J67)*100</f>
        <v>0</v>
      </c>
    </row>
    <row r="68" ht="15.75" customHeight="1">
      <c r="A68" s="9">
        <v>10.0</v>
      </c>
      <c r="B68" s="9">
        <v>2.0</v>
      </c>
      <c r="C68" s="9"/>
      <c r="D68" s="1">
        <f t="shared" si="1"/>
        <v>2</v>
      </c>
      <c r="G68" s="9">
        <v>2.0</v>
      </c>
      <c r="H68" s="9">
        <v>0.0</v>
      </c>
      <c r="I68" s="9">
        <v>2.0</v>
      </c>
      <c r="J68" s="9">
        <v>0.0</v>
      </c>
      <c r="K68" s="9">
        <f t="shared" si="2"/>
        <v>100</v>
      </c>
      <c r="L68" s="1">
        <v>0.0</v>
      </c>
    </row>
    <row r="69" ht="15.75" customHeight="1">
      <c r="A69" s="9">
        <v>11.0</v>
      </c>
      <c r="B69" s="9">
        <v>3.0</v>
      </c>
      <c r="C69" s="9"/>
      <c r="D69" s="1">
        <f t="shared" si="1"/>
        <v>3</v>
      </c>
      <c r="G69" s="9">
        <v>1.0</v>
      </c>
      <c r="H69" s="35">
        <v>1.0</v>
      </c>
      <c r="I69" s="9">
        <v>1.0</v>
      </c>
      <c r="J69" s="36">
        <v>1.0</v>
      </c>
      <c r="K69" s="9">
        <f t="shared" si="2"/>
        <v>100</v>
      </c>
      <c r="L69" s="1">
        <f t="shared" ref="L69:L70" si="3">(H69/J69)*100</f>
        <v>100</v>
      </c>
    </row>
    <row r="70" ht="15.75" customHeight="1">
      <c r="A70" s="9">
        <v>12.0</v>
      </c>
      <c r="B70" s="9">
        <v>3.0</v>
      </c>
      <c r="C70" s="9"/>
      <c r="D70" s="1">
        <f t="shared" si="1"/>
        <v>3</v>
      </c>
      <c r="G70" s="9">
        <v>1.0</v>
      </c>
      <c r="H70" s="9">
        <v>2.0</v>
      </c>
      <c r="I70" s="9">
        <v>1.0</v>
      </c>
      <c r="J70" s="30">
        <v>2.0</v>
      </c>
      <c r="K70" s="9">
        <f t="shared" si="2"/>
        <v>100</v>
      </c>
      <c r="L70" s="1">
        <f t="shared" si="3"/>
        <v>100</v>
      </c>
    </row>
    <row r="71" ht="15.75" customHeight="1">
      <c r="A71" s="9">
        <v>13.0</v>
      </c>
      <c r="B71" s="9">
        <v>2.0</v>
      </c>
      <c r="C71" s="9">
        <v>1.0</v>
      </c>
      <c r="D71" s="1">
        <f t="shared" si="1"/>
        <v>3</v>
      </c>
      <c r="G71" s="9">
        <v>1.0</v>
      </c>
      <c r="H71" s="9">
        <v>0.0</v>
      </c>
      <c r="I71" s="9">
        <v>1.0</v>
      </c>
      <c r="J71" s="9">
        <v>0.0</v>
      </c>
      <c r="K71" s="9">
        <f t="shared" si="2"/>
        <v>100</v>
      </c>
      <c r="L71" s="1">
        <v>0.0</v>
      </c>
    </row>
    <row r="72" ht="15.75" customHeight="1">
      <c r="A72" s="9">
        <v>14.0</v>
      </c>
      <c r="B72" s="9">
        <v>3.0</v>
      </c>
      <c r="C72" s="9"/>
      <c r="D72" s="1">
        <f t="shared" si="1"/>
        <v>3</v>
      </c>
      <c r="G72" s="9">
        <v>0.0</v>
      </c>
      <c r="H72" s="9">
        <v>1.0</v>
      </c>
      <c r="I72" s="9">
        <v>0.0</v>
      </c>
      <c r="J72" s="9">
        <v>1.0</v>
      </c>
      <c r="K72" s="9">
        <v>0.0</v>
      </c>
      <c r="L72" s="1">
        <f>(H72/J72)*100</f>
        <v>100</v>
      </c>
    </row>
    <row r="73" ht="15.75" customHeight="1">
      <c r="A73" s="9">
        <v>15.0</v>
      </c>
      <c r="B73" s="9">
        <v>3.0</v>
      </c>
      <c r="C73" s="9"/>
      <c r="D73" s="1">
        <f t="shared" si="1"/>
        <v>3</v>
      </c>
      <c r="G73" s="9">
        <v>0.0</v>
      </c>
      <c r="H73" s="9">
        <v>0.0</v>
      </c>
      <c r="I73" s="9">
        <v>1.0</v>
      </c>
      <c r="J73" s="9">
        <v>0.0</v>
      </c>
      <c r="K73" s="9">
        <f t="shared" ref="K73:K79" si="4">(G73/I73)*100</f>
        <v>0</v>
      </c>
      <c r="L73" s="1">
        <v>0.0</v>
      </c>
    </row>
    <row r="74" ht="15.75" customHeight="1">
      <c r="A74" s="9">
        <v>16.0</v>
      </c>
      <c r="B74" s="9">
        <v>4.0</v>
      </c>
      <c r="C74" s="9"/>
      <c r="D74" s="1">
        <f t="shared" si="1"/>
        <v>4</v>
      </c>
      <c r="G74" s="9">
        <v>0.0</v>
      </c>
      <c r="H74" s="9">
        <v>0.0</v>
      </c>
      <c r="I74" s="9">
        <v>1.0</v>
      </c>
      <c r="J74" s="9">
        <v>0.0</v>
      </c>
      <c r="K74" s="9">
        <f t="shared" si="4"/>
        <v>0</v>
      </c>
      <c r="L74" s="1">
        <v>0.0</v>
      </c>
    </row>
    <row r="75" ht="15.75" customHeight="1">
      <c r="A75" s="9">
        <v>17.0</v>
      </c>
      <c r="B75" s="9">
        <v>4.0</v>
      </c>
      <c r="C75" s="9"/>
      <c r="D75" s="1">
        <f t="shared" si="1"/>
        <v>4</v>
      </c>
      <c r="G75" s="9">
        <v>0.0</v>
      </c>
      <c r="H75" s="9">
        <v>0.0</v>
      </c>
      <c r="I75" s="9">
        <v>1.0</v>
      </c>
      <c r="J75" s="9">
        <v>0.0</v>
      </c>
      <c r="K75" s="9">
        <f t="shared" si="4"/>
        <v>0</v>
      </c>
      <c r="L75" s="1">
        <v>0.0</v>
      </c>
    </row>
    <row r="76" ht="15.75" customHeight="1">
      <c r="A76" s="9">
        <v>18.0</v>
      </c>
      <c r="B76" s="9">
        <v>2.0</v>
      </c>
      <c r="C76" s="9">
        <v>2.0</v>
      </c>
      <c r="D76" s="1">
        <f t="shared" si="1"/>
        <v>4</v>
      </c>
      <c r="G76" s="9">
        <v>0.0</v>
      </c>
      <c r="H76" s="9">
        <v>0.0</v>
      </c>
      <c r="I76" s="9">
        <v>1.0</v>
      </c>
      <c r="J76" s="9">
        <v>0.0</v>
      </c>
      <c r="K76" s="9">
        <f t="shared" si="4"/>
        <v>0</v>
      </c>
      <c r="L76" s="1">
        <v>0.0</v>
      </c>
    </row>
    <row r="77" ht="15.75" customHeight="1">
      <c r="A77" s="9">
        <v>19.0</v>
      </c>
      <c r="B77" s="9">
        <v>4.0</v>
      </c>
      <c r="C77" s="9">
        <v>1.0</v>
      </c>
      <c r="D77" s="1">
        <f t="shared" si="1"/>
        <v>5</v>
      </c>
      <c r="G77" s="9">
        <v>0.0</v>
      </c>
      <c r="H77" s="9">
        <v>0.0</v>
      </c>
      <c r="I77" s="9">
        <v>1.0</v>
      </c>
      <c r="J77" s="9">
        <v>0.0</v>
      </c>
      <c r="K77" s="9">
        <f t="shared" si="4"/>
        <v>0</v>
      </c>
      <c r="L77" s="1">
        <v>0.0</v>
      </c>
    </row>
    <row r="78" ht="15.75" customHeight="1">
      <c r="A78" s="9">
        <v>20.0</v>
      </c>
      <c r="B78" s="9">
        <v>3.0</v>
      </c>
      <c r="C78" s="9">
        <v>3.0</v>
      </c>
      <c r="D78" s="1">
        <f t="shared" si="1"/>
        <v>6</v>
      </c>
      <c r="G78" s="9">
        <v>0.0</v>
      </c>
      <c r="H78" s="9">
        <v>0.0</v>
      </c>
      <c r="I78" s="9">
        <v>1.0</v>
      </c>
      <c r="J78" s="9">
        <v>0.0</v>
      </c>
      <c r="K78" s="9">
        <f t="shared" si="4"/>
        <v>0</v>
      </c>
      <c r="L78" s="1">
        <v>0.0</v>
      </c>
    </row>
    <row r="79" ht="15.75" customHeight="1">
      <c r="A79" s="9">
        <v>21.0</v>
      </c>
      <c r="B79" s="9">
        <v>2.0</v>
      </c>
      <c r="C79" s="9">
        <v>5.0</v>
      </c>
      <c r="D79" s="1">
        <f t="shared" si="1"/>
        <v>7</v>
      </c>
      <c r="G79" s="9">
        <v>0.0</v>
      </c>
      <c r="H79" s="9">
        <v>0.0</v>
      </c>
      <c r="I79" s="9">
        <v>1.0</v>
      </c>
      <c r="J79" s="9">
        <v>0.0</v>
      </c>
      <c r="K79" s="9">
        <f t="shared" si="4"/>
        <v>0</v>
      </c>
      <c r="L79" s="1">
        <v>0.0</v>
      </c>
    </row>
    <row r="80" ht="15.75" customHeight="1">
      <c r="A80" s="9">
        <v>22.0</v>
      </c>
      <c r="B80" s="9">
        <v>1.0</v>
      </c>
      <c r="C80" s="9">
        <v>6.0</v>
      </c>
      <c r="D80" s="1">
        <f t="shared" si="1"/>
        <v>7</v>
      </c>
      <c r="G80" s="9">
        <v>0.0</v>
      </c>
      <c r="H80" s="9">
        <v>0.0</v>
      </c>
      <c r="I80" s="9">
        <v>0.0</v>
      </c>
      <c r="J80" s="9">
        <v>1.0</v>
      </c>
      <c r="K80" s="9">
        <v>0.0</v>
      </c>
      <c r="L80" s="1">
        <f>(H80/J80)*100</f>
        <v>0</v>
      </c>
    </row>
    <row r="81" ht="15.75" customHeight="1">
      <c r="A81" s="9">
        <v>23.0</v>
      </c>
      <c r="B81" s="9">
        <v>2.0</v>
      </c>
      <c r="C81" s="9">
        <v>7.0</v>
      </c>
      <c r="D81" s="1">
        <f t="shared" si="1"/>
        <v>9</v>
      </c>
      <c r="G81" s="9">
        <v>1.0</v>
      </c>
      <c r="H81" s="9">
        <v>0.0</v>
      </c>
      <c r="I81" s="9">
        <v>1.0</v>
      </c>
      <c r="J81" s="9">
        <v>0.0</v>
      </c>
      <c r="K81" s="9">
        <f t="shared" ref="K81:K82" si="5">(G81/I81)*100</f>
        <v>100</v>
      </c>
      <c r="L81" s="1">
        <v>0.0</v>
      </c>
    </row>
    <row r="82" ht="15.75" customHeight="1">
      <c r="A82" s="32">
        <v>24.0</v>
      </c>
      <c r="B82" s="32">
        <v>3.0</v>
      </c>
      <c r="C82" s="32">
        <v>7.0</v>
      </c>
      <c r="D82" s="37">
        <f t="shared" si="1"/>
        <v>10</v>
      </c>
      <c r="E82" s="37"/>
      <c r="F82" s="37"/>
      <c r="G82" s="32">
        <v>1.0</v>
      </c>
      <c r="H82" s="32">
        <v>0.0</v>
      </c>
      <c r="I82" s="32">
        <v>1.0</v>
      </c>
      <c r="J82" s="32">
        <v>0.0</v>
      </c>
      <c r="K82" s="9">
        <f t="shared" si="5"/>
        <v>100</v>
      </c>
      <c r="L82" s="1">
        <v>0.0</v>
      </c>
    </row>
    <row r="83">
      <c r="B83" s="1">
        <f t="shared" ref="B83:D83" si="6">sum(B59:B82)</f>
        <v>54</v>
      </c>
      <c r="C83" s="1">
        <f t="shared" si="6"/>
        <v>32</v>
      </c>
      <c r="D83" s="1">
        <f t="shared" si="6"/>
        <v>86</v>
      </c>
    </row>
    <row r="84">
      <c r="B84" s="1">
        <f>sum(B83/D83)*100</f>
        <v>62.79069767</v>
      </c>
      <c r="C84" s="1">
        <f>sum(C83/D83)*100</f>
        <v>37.20930233</v>
      </c>
    </row>
    <row r="87">
      <c r="A87" s="26" t="s">
        <v>141</v>
      </c>
      <c r="B87" s="26" t="s">
        <v>123</v>
      </c>
      <c r="C87" s="26" t="s">
        <v>124</v>
      </c>
      <c r="D87" s="27" t="s">
        <v>162</v>
      </c>
      <c r="G87" s="28" t="s">
        <v>146</v>
      </c>
      <c r="H87" s="28" t="s">
        <v>147</v>
      </c>
      <c r="I87" s="28" t="s">
        <v>148</v>
      </c>
      <c r="J87" s="28" t="s">
        <v>149</v>
      </c>
      <c r="K87" s="28" t="s">
        <v>150</v>
      </c>
      <c r="L87" s="29" t="s">
        <v>151</v>
      </c>
    </row>
    <row r="88" ht="15.75" customHeight="1">
      <c r="A88" s="9">
        <v>33.0</v>
      </c>
      <c r="B88" s="9">
        <v>6.0</v>
      </c>
      <c r="C88" s="9"/>
      <c r="D88" s="1">
        <f t="shared" ref="D88:D96" si="7">SUM(B88:C88)</f>
        <v>6</v>
      </c>
      <c r="G88" s="9">
        <v>3.0</v>
      </c>
      <c r="H88" s="9">
        <v>0.0</v>
      </c>
      <c r="I88" s="9">
        <v>3.0</v>
      </c>
      <c r="J88" s="9">
        <v>0.0</v>
      </c>
      <c r="K88" s="9">
        <f t="shared" ref="K88:K95" si="8">(G88/I88)*100</f>
        <v>100</v>
      </c>
      <c r="L88" s="1">
        <v>0.0</v>
      </c>
    </row>
    <row r="89" ht="15.75" customHeight="1">
      <c r="A89" s="9">
        <v>34.0</v>
      </c>
      <c r="B89" s="9">
        <v>3.0</v>
      </c>
      <c r="C89" s="9">
        <v>3.0</v>
      </c>
      <c r="D89" s="1">
        <f t="shared" si="7"/>
        <v>6</v>
      </c>
      <c r="G89" s="9">
        <v>3.0</v>
      </c>
      <c r="H89" s="9">
        <v>0.0</v>
      </c>
      <c r="I89" s="9">
        <v>3.0</v>
      </c>
      <c r="J89" s="9">
        <v>0.0</v>
      </c>
      <c r="K89" s="9">
        <f t="shared" si="8"/>
        <v>100</v>
      </c>
      <c r="L89" s="1">
        <v>0.0</v>
      </c>
    </row>
    <row r="90" ht="15.75" customHeight="1">
      <c r="A90" s="9">
        <v>35.0</v>
      </c>
      <c r="B90" s="9">
        <v>4.0</v>
      </c>
      <c r="C90" s="9">
        <v>4.0</v>
      </c>
      <c r="D90" s="1">
        <f t="shared" si="7"/>
        <v>8</v>
      </c>
      <c r="G90" s="9">
        <v>3.0</v>
      </c>
      <c r="H90" s="9">
        <v>0.0</v>
      </c>
      <c r="I90" s="9">
        <v>3.0</v>
      </c>
      <c r="J90" s="9">
        <v>0.0</v>
      </c>
      <c r="K90" s="9">
        <f t="shared" si="8"/>
        <v>100</v>
      </c>
      <c r="L90" s="1">
        <v>0.0</v>
      </c>
    </row>
    <row r="91" ht="15.75" customHeight="1">
      <c r="A91" s="9">
        <v>36.0</v>
      </c>
      <c r="B91" s="9">
        <v>5.0</v>
      </c>
      <c r="C91" s="9">
        <v>3.0</v>
      </c>
      <c r="D91" s="1">
        <f t="shared" si="7"/>
        <v>8</v>
      </c>
      <c r="G91" s="9">
        <v>3.0</v>
      </c>
      <c r="H91" s="9">
        <v>0.0</v>
      </c>
      <c r="I91" s="9">
        <v>3.0</v>
      </c>
      <c r="J91" s="9">
        <v>0.0</v>
      </c>
      <c r="K91" s="9">
        <f t="shared" si="8"/>
        <v>100</v>
      </c>
      <c r="L91" s="1">
        <v>0.0</v>
      </c>
    </row>
    <row r="92" ht="15.75" customHeight="1">
      <c r="A92" s="9">
        <v>37.0</v>
      </c>
      <c r="B92" s="9">
        <v>5.0</v>
      </c>
      <c r="C92" s="9">
        <v>1.0</v>
      </c>
      <c r="D92" s="1">
        <f t="shared" si="7"/>
        <v>6</v>
      </c>
      <c r="G92" s="9">
        <v>2.0</v>
      </c>
      <c r="H92" s="9">
        <v>1.0</v>
      </c>
      <c r="I92" s="9">
        <v>2.0</v>
      </c>
      <c r="J92" s="9">
        <v>1.0</v>
      </c>
      <c r="K92" s="9">
        <f t="shared" si="8"/>
        <v>100</v>
      </c>
      <c r="L92" s="1">
        <f t="shared" ref="L92:L93" si="9">(H92/J92)*100</f>
        <v>100</v>
      </c>
    </row>
    <row r="93" ht="15.75" customHeight="1">
      <c r="A93" s="9">
        <v>38.0</v>
      </c>
      <c r="B93" s="9">
        <v>8.0</v>
      </c>
      <c r="C93" s="9">
        <v>1.0</v>
      </c>
      <c r="D93" s="1">
        <f t="shared" si="7"/>
        <v>9</v>
      </c>
      <c r="G93" s="9">
        <v>2.0</v>
      </c>
      <c r="H93" s="9">
        <v>1.0</v>
      </c>
      <c r="I93" s="9">
        <v>2.0</v>
      </c>
      <c r="J93" s="9">
        <v>1.0</v>
      </c>
      <c r="K93" s="9">
        <f t="shared" si="8"/>
        <v>100</v>
      </c>
      <c r="L93" s="1">
        <f t="shared" si="9"/>
        <v>100</v>
      </c>
    </row>
    <row r="94" ht="15.75" customHeight="1">
      <c r="A94" s="9">
        <v>39.0</v>
      </c>
      <c r="B94" s="9">
        <v>5.0</v>
      </c>
      <c r="C94" s="9">
        <v>4.0</v>
      </c>
      <c r="D94" s="1">
        <f t="shared" si="7"/>
        <v>9</v>
      </c>
      <c r="G94" s="9">
        <v>1.0</v>
      </c>
      <c r="H94" s="9">
        <v>0.0</v>
      </c>
      <c r="I94" s="9">
        <v>1.0</v>
      </c>
      <c r="J94" s="9">
        <v>0.0</v>
      </c>
      <c r="K94" s="9">
        <f t="shared" si="8"/>
        <v>100</v>
      </c>
      <c r="L94" s="1">
        <v>0.0</v>
      </c>
    </row>
    <row r="95" ht="15.75" customHeight="1">
      <c r="A95" s="9">
        <v>40.0</v>
      </c>
      <c r="B95" s="9">
        <v>4.0</v>
      </c>
      <c r="C95" s="9">
        <v>5.0</v>
      </c>
      <c r="D95" s="1">
        <f t="shared" si="7"/>
        <v>9</v>
      </c>
      <c r="G95" s="9">
        <v>1.0</v>
      </c>
      <c r="H95" s="9">
        <v>0.0</v>
      </c>
      <c r="I95" s="9">
        <v>1.0</v>
      </c>
      <c r="J95" s="9">
        <v>0.0</v>
      </c>
      <c r="K95" s="9">
        <f t="shared" si="8"/>
        <v>100</v>
      </c>
      <c r="L95" s="1">
        <v>0.0</v>
      </c>
    </row>
    <row r="96" ht="15.75" customHeight="1">
      <c r="A96" s="9">
        <v>41.0</v>
      </c>
      <c r="B96" s="9">
        <v>3.0</v>
      </c>
      <c r="C96" s="9">
        <v>0.0</v>
      </c>
      <c r="D96" s="1">
        <f t="shared" si="7"/>
        <v>3</v>
      </c>
      <c r="G96" s="9">
        <v>0.0</v>
      </c>
      <c r="H96" s="9">
        <v>0.0</v>
      </c>
      <c r="I96" s="9">
        <v>0.0</v>
      </c>
      <c r="J96" s="9">
        <v>0.0</v>
      </c>
      <c r="K96" s="9">
        <v>0.0</v>
      </c>
      <c r="L96" s="1">
        <v>0.0</v>
      </c>
    </row>
    <row r="97" ht="15.75" customHeight="1">
      <c r="A97" s="1" t="s">
        <v>163</v>
      </c>
      <c r="B97" s="1">
        <f t="shared" ref="B97:D97" si="10">sum(B88:B96)</f>
        <v>43</v>
      </c>
      <c r="C97" s="1">
        <f t="shared" si="10"/>
        <v>21</v>
      </c>
      <c r="D97" s="1">
        <f t="shared" si="10"/>
        <v>64</v>
      </c>
      <c r="G97" s="1">
        <f t="shared" ref="G97:J97" si="11">SUM(G59:G96)</f>
        <v>37</v>
      </c>
      <c r="H97" s="1">
        <f t="shared" si="11"/>
        <v>6</v>
      </c>
      <c r="I97" s="1">
        <f t="shared" si="11"/>
        <v>50</v>
      </c>
      <c r="J97" s="1">
        <f t="shared" si="11"/>
        <v>8</v>
      </c>
      <c r="K97" s="1">
        <f t="shared" ref="K97:L97" si="12">AVERAGE(K59:K96)</f>
        <v>61.61616162</v>
      </c>
      <c r="L97" s="1">
        <f t="shared" si="12"/>
        <v>15.15151515</v>
      </c>
    </row>
    <row r="98" ht="15.75" customHeight="1">
      <c r="A98" s="15" t="s">
        <v>153</v>
      </c>
      <c r="B98" s="1">
        <f>sum(B97/D97)*100</f>
        <v>67.1875</v>
      </c>
      <c r="C98" s="1">
        <f>sum(C97/D97)*100</f>
        <v>32.8125</v>
      </c>
    </row>
    <row r="99" ht="15.75" customHeight="1"/>
    <row r="100" ht="15.75" customHeight="1">
      <c r="G100" s="28" t="s">
        <v>146</v>
      </c>
      <c r="H100" s="28" t="s">
        <v>147</v>
      </c>
      <c r="I100" s="28" t="s">
        <v>148</v>
      </c>
      <c r="J100" s="28" t="s">
        <v>149</v>
      </c>
      <c r="K100" s="28" t="s">
        <v>150</v>
      </c>
      <c r="L100" s="29" t="s">
        <v>151</v>
      </c>
    </row>
    <row r="101" ht="15.75" customHeight="1">
      <c r="G101" s="9">
        <v>1.0</v>
      </c>
      <c r="H101" s="9"/>
      <c r="I101" s="9">
        <v>1.0</v>
      </c>
      <c r="J101" s="9"/>
      <c r="K101" s="9">
        <f t="shared" ref="K101:K113" si="13">(G101/I101)*100</f>
        <v>100</v>
      </c>
    </row>
    <row r="102" ht="15.75" customHeight="1">
      <c r="G102" s="9">
        <v>1.0</v>
      </c>
      <c r="H102" s="9"/>
      <c r="I102" s="9">
        <v>1.0</v>
      </c>
      <c r="J102" s="9"/>
      <c r="K102" s="9">
        <f t="shared" si="13"/>
        <v>100</v>
      </c>
    </row>
    <row r="103" ht="15.75" customHeight="1">
      <c r="G103" s="9">
        <v>1.0</v>
      </c>
      <c r="H103" s="9"/>
      <c r="I103" s="9">
        <v>2.0</v>
      </c>
      <c r="J103" s="9"/>
      <c r="K103" s="9">
        <f t="shared" si="13"/>
        <v>50</v>
      </c>
    </row>
    <row r="104" ht="15.75" customHeight="1">
      <c r="G104" s="9">
        <v>1.0</v>
      </c>
      <c r="H104" s="9"/>
      <c r="I104" s="9">
        <v>2.0</v>
      </c>
      <c r="J104" s="9"/>
      <c r="K104" s="9">
        <f t="shared" si="13"/>
        <v>50</v>
      </c>
    </row>
    <row r="105" ht="15.75" customHeight="1">
      <c r="G105" s="9">
        <v>1.0</v>
      </c>
      <c r="H105" s="9"/>
      <c r="I105" s="9">
        <v>2.0</v>
      </c>
      <c r="J105" s="9"/>
      <c r="K105" s="9">
        <f t="shared" si="13"/>
        <v>50</v>
      </c>
    </row>
    <row r="106" ht="15.75" customHeight="1">
      <c r="G106" s="9">
        <v>1.0</v>
      </c>
      <c r="H106" s="9"/>
      <c r="I106" s="9">
        <v>2.0</v>
      </c>
      <c r="J106" s="9"/>
      <c r="K106" s="9">
        <f t="shared" si="13"/>
        <v>50</v>
      </c>
    </row>
    <row r="107" ht="15.75" customHeight="1">
      <c r="G107" s="9">
        <v>2.0</v>
      </c>
      <c r="H107" s="9"/>
      <c r="I107" s="9">
        <v>3.0</v>
      </c>
      <c r="J107" s="9"/>
      <c r="K107" s="9">
        <f t="shared" si="13"/>
        <v>66.66666667</v>
      </c>
    </row>
    <row r="108" ht="15.75" customHeight="1">
      <c r="G108" s="9">
        <v>2.0</v>
      </c>
      <c r="H108" s="9"/>
      <c r="I108" s="9">
        <v>3.0</v>
      </c>
      <c r="J108" s="9"/>
      <c r="K108" s="9">
        <f t="shared" si="13"/>
        <v>66.66666667</v>
      </c>
    </row>
    <row r="109" ht="15.75" customHeight="1">
      <c r="G109" s="9">
        <v>2.0</v>
      </c>
      <c r="H109" s="9">
        <v>0.0</v>
      </c>
      <c r="I109" s="9">
        <v>2.0</v>
      </c>
      <c r="J109" s="9">
        <v>1.0</v>
      </c>
      <c r="K109" s="9">
        <f t="shared" si="13"/>
        <v>100</v>
      </c>
      <c r="L109" s="15">
        <v>0.0</v>
      </c>
    </row>
    <row r="110" ht="15.75" customHeight="1">
      <c r="G110" s="9">
        <v>2.0</v>
      </c>
      <c r="H110" s="9"/>
      <c r="I110" s="9">
        <v>2.0</v>
      </c>
      <c r="J110" s="9"/>
      <c r="K110" s="9">
        <f t="shared" si="13"/>
        <v>100</v>
      </c>
    </row>
    <row r="111" ht="15.75" customHeight="1">
      <c r="G111" s="9">
        <v>1.0</v>
      </c>
      <c r="H111" s="38">
        <v>1.0</v>
      </c>
      <c r="I111" s="9">
        <v>1.0</v>
      </c>
      <c r="J111" s="22">
        <v>1.0</v>
      </c>
      <c r="K111" s="9">
        <f t="shared" si="13"/>
        <v>100</v>
      </c>
      <c r="L111" s="1">
        <f t="shared" ref="L111:L112" si="14">(H111/J111)*100</f>
        <v>100</v>
      </c>
    </row>
    <row r="112" ht="15.75" customHeight="1">
      <c r="G112" s="9">
        <v>1.0</v>
      </c>
      <c r="H112" s="9">
        <v>2.0</v>
      </c>
      <c r="I112" s="9">
        <v>1.0</v>
      </c>
      <c r="J112" s="30">
        <v>2.0</v>
      </c>
      <c r="K112" s="9">
        <f t="shared" si="13"/>
        <v>100</v>
      </c>
      <c r="L112" s="1">
        <f t="shared" si="14"/>
        <v>100</v>
      </c>
    </row>
    <row r="113" ht="15.75" customHeight="1">
      <c r="G113" s="9">
        <v>1.0</v>
      </c>
      <c r="H113" s="9"/>
      <c r="I113" s="9">
        <v>1.0</v>
      </c>
      <c r="J113" s="9"/>
      <c r="K113" s="9">
        <f t="shared" si="13"/>
        <v>100</v>
      </c>
    </row>
    <row r="114" ht="15.75" customHeight="1">
      <c r="G114" s="9"/>
      <c r="H114" s="9">
        <v>1.0</v>
      </c>
      <c r="I114" s="9"/>
      <c r="J114" s="9">
        <v>1.0</v>
      </c>
      <c r="K114" s="9"/>
      <c r="L114" s="1">
        <f>(H114/J114)*100</f>
        <v>100</v>
      </c>
    </row>
    <row r="115" ht="15.75" customHeight="1">
      <c r="G115" s="9">
        <v>0.0</v>
      </c>
      <c r="H115" s="9"/>
      <c r="I115" s="9">
        <v>1.0</v>
      </c>
      <c r="J115" s="9"/>
      <c r="K115" s="30">
        <v>0.0</v>
      </c>
    </row>
    <row r="116" ht="15.75" customHeight="1">
      <c r="G116" s="9">
        <v>0.0</v>
      </c>
      <c r="H116" s="9"/>
      <c r="I116" s="9">
        <v>1.0</v>
      </c>
      <c r="J116" s="9"/>
      <c r="K116" s="30">
        <v>0.0</v>
      </c>
    </row>
    <row r="117" ht="15.75" customHeight="1">
      <c r="G117" s="9">
        <v>0.0</v>
      </c>
      <c r="H117" s="9"/>
      <c r="I117" s="9">
        <v>1.0</v>
      </c>
      <c r="J117" s="9"/>
      <c r="K117" s="30">
        <v>0.0</v>
      </c>
    </row>
    <row r="118" ht="15.75" customHeight="1">
      <c r="G118" s="9">
        <v>0.0</v>
      </c>
      <c r="H118" s="9"/>
      <c r="I118" s="9">
        <v>1.0</v>
      </c>
      <c r="J118" s="9"/>
      <c r="K118" s="30">
        <v>0.0</v>
      </c>
    </row>
    <row r="119" ht="15.75" customHeight="1">
      <c r="G119" s="9">
        <v>0.0</v>
      </c>
      <c r="H119" s="9"/>
      <c r="I119" s="9">
        <v>1.0</v>
      </c>
      <c r="J119" s="9"/>
      <c r="K119" s="30">
        <v>0.0</v>
      </c>
    </row>
    <row r="120" ht="15.75" customHeight="1">
      <c r="G120" s="9">
        <v>0.0</v>
      </c>
      <c r="H120" s="9"/>
      <c r="I120" s="9">
        <v>1.0</v>
      </c>
      <c r="J120" s="9"/>
      <c r="K120" s="30">
        <v>0.0</v>
      </c>
    </row>
    <row r="121" ht="15.75" customHeight="1">
      <c r="G121" s="9">
        <v>0.0</v>
      </c>
      <c r="H121" s="9"/>
      <c r="I121" s="9">
        <v>1.0</v>
      </c>
      <c r="J121" s="9"/>
      <c r="K121" s="30">
        <v>0.0</v>
      </c>
    </row>
    <row r="122" ht="15.75" customHeight="1">
      <c r="G122" s="9">
        <v>0.0</v>
      </c>
      <c r="H122" s="9">
        <v>0.0</v>
      </c>
      <c r="I122" s="9">
        <v>0.0</v>
      </c>
      <c r="J122" s="9">
        <v>1.0</v>
      </c>
      <c r="K122" s="30">
        <v>0.0</v>
      </c>
      <c r="L122" s="15">
        <v>0.0</v>
      </c>
    </row>
    <row r="123" ht="15.75" customHeight="1">
      <c r="G123" s="9">
        <v>1.0</v>
      </c>
      <c r="H123" s="9"/>
      <c r="I123" s="9">
        <v>1.0</v>
      </c>
      <c r="J123" s="9"/>
      <c r="K123" s="9">
        <f t="shared" ref="K123:K124" si="15">(G123/I123)*100</f>
        <v>100</v>
      </c>
    </row>
    <row r="124" ht="15.75" customHeight="1">
      <c r="G124" s="32">
        <v>1.0</v>
      </c>
      <c r="H124" s="32"/>
      <c r="I124" s="32">
        <v>1.0</v>
      </c>
      <c r="J124" s="32"/>
      <c r="K124" s="9">
        <f t="shared" si="15"/>
        <v>100</v>
      </c>
    </row>
    <row r="125" ht="15.75" customHeight="1">
      <c r="E125" s="15" t="s">
        <v>168</v>
      </c>
      <c r="G125" s="1">
        <f t="shared" ref="G125:J125" si="16">sum(G101:G124)</f>
        <v>19</v>
      </c>
      <c r="H125" s="1">
        <f t="shared" si="16"/>
        <v>4</v>
      </c>
      <c r="I125" s="1">
        <f t="shared" si="16"/>
        <v>32</v>
      </c>
      <c r="J125" s="1">
        <f t="shared" si="16"/>
        <v>6</v>
      </c>
      <c r="K125" s="1">
        <f t="shared" ref="K125:L125" si="17">AVERAGE(K101:K124)</f>
        <v>53.62318841</v>
      </c>
      <c r="L125" s="1">
        <f t="shared" si="17"/>
        <v>60</v>
      </c>
    </row>
    <row r="126" ht="15.75" customHeight="1"/>
    <row r="127" ht="15.75" customHeight="1"/>
    <row r="128" ht="15.75" customHeight="1"/>
    <row r="129" ht="15.75" customHeight="1">
      <c r="G129" s="28" t="s">
        <v>146</v>
      </c>
      <c r="H129" s="28" t="s">
        <v>147</v>
      </c>
      <c r="I129" s="28" t="s">
        <v>148</v>
      </c>
      <c r="J129" s="28" t="s">
        <v>149</v>
      </c>
      <c r="K129" s="28" t="s">
        <v>150</v>
      </c>
      <c r="L129" s="29" t="s">
        <v>151</v>
      </c>
    </row>
    <row r="130" ht="15.75" customHeight="1">
      <c r="G130" s="9">
        <v>3.0</v>
      </c>
      <c r="H130" s="9">
        <v>0.0</v>
      </c>
      <c r="I130" s="9">
        <v>3.0</v>
      </c>
      <c r="J130" s="9">
        <v>0.0</v>
      </c>
      <c r="K130" s="9">
        <f t="shared" ref="K130:K137" si="18">(G130/I130)*100</f>
        <v>100</v>
      </c>
    </row>
    <row r="131" ht="15.75" customHeight="1">
      <c r="G131" s="9">
        <v>3.0</v>
      </c>
      <c r="H131" s="9">
        <v>0.0</v>
      </c>
      <c r="I131" s="9">
        <v>3.0</v>
      </c>
      <c r="J131" s="9">
        <v>0.0</v>
      </c>
      <c r="K131" s="9">
        <f t="shared" si="18"/>
        <v>100</v>
      </c>
    </row>
    <row r="132" ht="15.75" customHeight="1">
      <c r="G132" s="9">
        <v>3.0</v>
      </c>
      <c r="H132" s="9">
        <v>0.0</v>
      </c>
      <c r="I132" s="9">
        <v>3.0</v>
      </c>
      <c r="J132" s="9">
        <v>0.0</v>
      </c>
      <c r="K132" s="9">
        <f t="shared" si="18"/>
        <v>100</v>
      </c>
    </row>
    <row r="133" ht="15.75" customHeight="1">
      <c r="G133" s="9">
        <v>3.0</v>
      </c>
      <c r="H133" s="9">
        <v>0.0</v>
      </c>
      <c r="I133" s="9">
        <v>3.0</v>
      </c>
      <c r="J133" s="9">
        <v>0.0</v>
      </c>
      <c r="K133" s="9">
        <f t="shared" si="18"/>
        <v>100</v>
      </c>
    </row>
    <row r="134" ht="15.75" customHeight="1">
      <c r="G134" s="9">
        <v>2.0</v>
      </c>
      <c r="H134" s="9">
        <v>1.0</v>
      </c>
      <c r="I134" s="9">
        <v>2.0</v>
      </c>
      <c r="J134" s="9">
        <v>1.0</v>
      </c>
      <c r="K134" s="9">
        <f t="shared" si="18"/>
        <v>100</v>
      </c>
      <c r="L134" s="1">
        <f t="shared" ref="L134:L135" si="19">(H134/J134)*100</f>
        <v>100</v>
      </c>
    </row>
    <row r="135" ht="15.75" customHeight="1">
      <c r="G135" s="9">
        <v>2.0</v>
      </c>
      <c r="H135" s="9">
        <v>1.0</v>
      </c>
      <c r="I135" s="9">
        <v>2.0</v>
      </c>
      <c r="J135" s="9">
        <v>1.0</v>
      </c>
      <c r="K135" s="9">
        <f t="shared" si="18"/>
        <v>100</v>
      </c>
      <c r="L135" s="1">
        <f t="shared" si="19"/>
        <v>100</v>
      </c>
    </row>
    <row r="136" ht="15.75" customHeight="1">
      <c r="G136" s="9">
        <v>1.0</v>
      </c>
      <c r="H136" s="9">
        <v>0.0</v>
      </c>
      <c r="I136" s="9">
        <v>1.0</v>
      </c>
      <c r="J136" s="9">
        <v>0.0</v>
      </c>
      <c r="K136" s="9">
        <f t="shared" si="18"/>
        <v>100</v>
      </c>
    </row>
    <row r="137" ht="15.75" customHeight="1">
      <c r="G137" s="9">
        <v>1.0</v>
      </c>
      <c r="H137" s="9">
        <v>0.0</v>
      </c>
      <c r="I137" s="9">
        <v>1.0</v>
      </c>
      <c r="J137" s="9">
        <v>0.0</v>
      </c>
      <c r="K137" s="9">
        <f t="shared" si="18"/>
        <v>100</v>
      </c>
    </row>
    <row r="138" ht="15.75" customHeight="1">
      <c r="G138" s="9">
        <v>0.0</v>
      </c>
      <c r="H138" s="9">
        <v>0.0</v>
      </c>
      <c r="I138" s="9">
        <v>0.0</v>
      </c>
      <c r="J138" s="9">
        <v>0.0</v>
      </c>
      <c r="K138" s="9"/>
    </row>
    <row r="139" ht="15.75" customHeight="1">
      <c r="E139" s="15" t="s">
        <v>169</v>
      </c>
      <c r="G139" s="1">
        <f t="shared" ref="G139:J139" si="20">SUM(G130:G138)</f>
        <v>18</v>
      </c>
      <c r="H139" s="1">
        <f t="shared" si="20"/>
        <v>2</v>
      </c>
      <c r="I139" s="1">
        <f t="shared" si="20"/>
        <v>18</v>
      </c>
      <c r="J139" s="1">
        <f t="shared" si="20"/>
        <v>2</v>
      </c>
      <c r="K139" s="1">
        <f t="shared" ref="K139:L139" si="21">average(K130:K138)</f>
        <v>100</v>
      </c>
      <c r="L139" s="1">
        <f t="shared" si="21"/>
        <v>100</v>
      </c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50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83</v>
      </c>
      <c r="T1" s="1" t="s">
        <v>84</v>
      </c>
      <c r="U1" s="1" t="s">
        <v>85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</row>
    <row r="2">
      <c r="A2" s="1" t="s">
        <v>26</v>
      </c>
      <c r="B2" s="1" t="s">
        <v>31</v>
      </c>
      <c r="C2" s="1" t="s">
        <v>31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31</v>
      </c>
      <c r="I2" s="1" t="s">
        <v>31</v>
      </c>
      <c r="J2" s="1" t="s">
        <v>31</v>
      </c>
      <c r="K2" s="1" t="s">
        <v>31</v>
      </c>
      <c r="L2" s="1" t="s">
        <v>31</v>
      </c>
      <c r="M2" s="1" t="s">
        <v>31</v>
      </c>
      <c r="N2" s="1" t="s">
        <v>31</v>
      </c>
      <c r="O2" s="1" t="s">
        <v>31</v>
      </c>
      <c r="P2" s="1" t="s">
        <v>31</v>
      </c>
      <c r="Q2" s="1" t="s">
        <v>31</v>
      </c>
      <c r="R2" s="1" t="s">
        <v>31</v>
      </c>
      <c r="S2" s="1" t="s">
        <v>32</v>
      </c>
      <c r="T2" s="1" t="s">
        <v>31</v>
      </c>
      <c r="U2" s="1" t="s">
        <v>27</v>
      </c>
    </row>
    <row r="3">
      <c r="A3" s="1" t="s">
        <v>30</v>
      </c>
      <c r="B3" s="1" t="s">
        <v>31</v>
      </c>
      <c r="C3" s="1" t="s">
        <v>31</v>
      </c>
      <c r="D3" s="1" t="s">
        <v>31</v>
      </c>
      <c r="E3" s="1" t="s">
        <v>31</v>
      </c>
      <c r="F3" s="1" t="s">
        <v>31</v>
      </c>
      <c r="G3" s="1" t="s">
        <v>31</v>
      </c>
      <c r="H3" s="1" t="s">
        <v>31</v>
      </c>
      <c r="I3" s="1" t="s">
        <v>31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Q3" s="1" t="s">
        <v>31</v>
      </c>
      <c r="R3" s="1" t="s">
        <v>31</v>
      </c>
      <c r="S3" s="1" t="s">
        <v>31</v>
      </c>
      <c r="T3" s="1" t="s">
        <v>31</v>
      </c>
      <c r="U3" s="1" t="s">
        <v>31</v>
      </c>
      <c r="V3" s="1" t="s">
        <v>31</v>
      </c>
      <c r="W3" s="1" t="s">
        <v>31</v>
      </c>
      <c r="X3" s="1" t="s">
        <v>31</v>
      </c>
      <c r="Y3" s="1" t="s">
        <v>31</v>
      </c>
      <c r="Z3" s="1" t="s">
        <v>31</v>
      </c>
      <c r="AA3" s="1" t="s">
        <v>31</v>
      </c>
      <c r="AB3" s="1" t="s">
        <v>31</v>
      </c>
      <c r="AC3" s="1" t="s">
        <v>31</v>
      </c>
      <c r="AD3" s="1" t="s">
        <v>31</v>
      </c>
      <c r="AE3" s="1" t="s">
        <v>31</v>
      </c>
      <c r="AF3" s="1" t="s">
        <v>31</v>
      </c>
      <c r="AG3" s="1" t="s">
        <v>31</v>
      </c>
      <c r="AH3" s="1" t="s">
        <v>31</v>
      </c>
      <c r="AI3" s="1" t="s">
        <v>31</v>
      </c>
      <c r="AJ3" s="1" t="s">
        <v>31</v>
      </c>
      <c r="AK3" s="1" t="s">
        <v>31</v>
      </c>
      <c r="AL3" s="1" t="s">
        <v>31</v>
      </c>
      <c r="AM3" s="1" t="s">
        <v>31</v>
      </c>
      <c r="AN3" s="1" t="s">
        <v>31</v>
      </c>
      <c r="AO3" s="1" t="s">
        <v>31</v>
      </c>
      <c r="AP3" s="1" t="s">
        <v>31</v>
      </c>
      <c r="AQ3" s="1" t="s">
        <v>31</v>
      </c>
      <c r="AR3" s="1" t="s">
        <v>31</v>
      </c>
      <c r="AS3" s="1" t="s">
        <v>31</v>
      </c>
      <c r="AT3" s="1" t="s">
        <v>32</v>
      </c>
      <c r="AU3" s="1" t="s">
        <v>31</v>
      </c>
      <c r="AV3" s="1" t="s">
        <v>31</v>
      </c>
      <c r="AW3" s="1" t="s">
        <v>31</v>
      </c>
      <c r="AX3" s="1" t="s">
        <v>31</v>
      </c>
    </row>
    <row r="4">
      <c r="A4" s="1" t="s">
        <v>34</v>
      </c>
      <c r="B4" s="1" t="s">
        <v>31</v>
      </c>
      <c r="C4" s="1" t="s">
        <v>31</v>
      </c>
      <c r="D4" s="1" t="s">
        <v>31</v>
      </c>
      <c r="E4" s="1" t="s">
        <v>31</v>
      </c>
      <c r="F4" s="1" t="s">
        <v>31</v>
      </c>
      <c r="G4" s="1" t="s">
        <v>166</v>
      </c>
      <c r="H4" s="1" t="s">
        <v>27</v>
      </c>
      <c r="I4" s="1" t="s">
        <v>140</v>
      </c>
    </row>
    <row r="5">
      <c r="A5" s="1" t="s">
        <v>36</v>
      </c>
      <c r="B5" s="12"/>
      <c r="C5" s="12"/>
      <c r="S5" s="1" t="s">
        <v>31</v>
      </c>
      <c r="T5" s="1" t="s">
        <v>31</v>
      </c>
      <c r="U5" s="1" t="s">
        <v>31</v>
      </c>
      <c r="V5" s="1" t="s">
        <v>31</v>
      </c>
      <c r="W5" s="1" t="s">
        <v>31</v>
      </c>
      <c r="X5" s="1" t="s">
        <v>31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  <c r="AE5" s="1" t="s">
        <v>31</v>
      </c>
      <c r="AF5" s="1" t="s">
        <v>31</v>
      </c>
      <c r="AG5" s="1" t="s">
        <v>31</v>
      </c>
      <c r="AH5" s="1" t="s">
        <v>31</v>
      </c>
      <c r="AI5" s="1" t="s">
        <v>31</v>
      </c>
      <c r="AJ5" s="1" t="s">
        <v>31</v>
      </c>
      <c r="AK5" s="1" t="s">
        <v>31</v>
      </c>
      <c r="AL5" s="1" t="s">
        <v>31</v>
      </c>
      <c r="AM5" s="1" t="s">
        <v>31</v>
      </c>
      <c r="AN5" s="1" t="s">
        <v>31</v>
      </c>
      <c r="AO5" s="1" t="s">
        <v>31</v>
      </c>
      <c r="AP5" s="1" t="s">
        <v>31</v>
      </c>
      <c r="AQ5" s="1" t="s">
        <v>31</v>
      </c>
      <c r="AR5" s="1" t="s">
        <v>31</v>
      </c>
      <c r="AS5" s="1" t="s">
        <v>31</v>
      </c>
      <c r="AT5" s="3" t="s">
        <v>27</v>
      </c>
      <c r="AU5" s="3" t="s">
        <v>159</v>
      </c>
      <c r="AV5" s="1" t="s">
        <v>27</v>
      </c>
    </row>
    <row r="6">
      <c r="A6" s="1" t="s">
        <v>37</v>
      </c>
      <c r="Z6" s="1" t="s">
        <v>31</v>
      </c>
      <c r="AA6" s="1" t="s">
        <v>27</v>
      </c>
      <c r="AT6" s="1" t="s">
        <v>31</v>
      </c>
      <c r="AU6" s="1" t="s">
        <v>31</v>
      </c>
      <c r="AV6" s="1" t="s">
        <v>27</v>
      </c>
    </row>
    <row r="7">
      <c r="A7" s="1" t="s">
        <v>170</v>
      </c>
      <c r="AT7" s="1" t="s">
        <v>31</v>
      </c>
      <c r="AU7" s="1" t="s">
        <v>27</v>
      </c>
    </row>
    <row r="8">
      <c r="A8" s="1" t="s">
        <v>171</v>
      </c>
      <c r="AU8" s="3" t="s">
        <v>159</v>
      </c>
      <c r="AV8" s="1" t="s">
        <v>31</v>
      </c>
      <c r="AW8" s="1" t="s">
        <v>31</v>
      </c>
      <c r="AX8" s="1" t="s">
        <v>31</v>
      </c>
    </row>
    <row r="10"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>
      <c r="AL12" s="11"/>
      <c r="AM12" s="11"/>
      <c r="AN12" s="11"/>
      <c r="AO12" s="11"/>
    </row>
    <row r="13">
      <c r="AL13" s="11"/>
      <c r="AM13" s="11"/>
      <c r="AN13" s="11"/>
      <c r="AO13" s="11"/>
    </row>
    <row r="14"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38" s="1" t="s">
        <v>53</v>
      </c>
    </row>
    <row r="39" ht="15.75" customHeight="1">
      <c r="A39" s="1" t="s">
        <v>54</v>
      </c>
    </row>
    <row r="40" ht="15.75" customHeight="1">
      <c r="A40" s="1" t="s">
        <v>55</v>
      </c>
    </row>
    <row r="41" ht="15.75" customHeight="1">
      <c r="A41" s="1" t="s">
        <v>56</v>
      </c>
    </row>
    <row r="42" ht="15.75" customHeight="1">
      <c r="A42" s="1" t="s">
        <v>57</v>
      </c>
    </row>
    <row r="43" ht="15.75" customHeight="1">
      <c r="A43" s="1" t="s">
        <v>58</v>
      </c>
    </row>
    <row r="44" ht="15.75" customHeight="1">
      <c r="A44" s="1" t="s">
        <v>59</v>
      </c>
    </row>
    <row r="45" ht="15.75" customHeight="1">
      <c r="A45" s="1" t="s">
        <v>60</v>
      </c>
    </row>
    <row r="46" ht="15.75" customHeight="1"/>
    <row r="47" ht="15.75" customHeight="1">
      <c r="A47" s="2" t="s">
        <v>61</v>
      </c>
    </row>
    <row r="48" ht="15.75" customHeight="1">
      <c r="A48" s="3" t="s">
        <v>62</v>
      </c>
    </row>
    <row r="49" ht="15.75" customHeight="1">
      <c r="A49" s="6" t="s">
        <v>63</v>
      </c>
    </row>
    <row r="50" ht="15.75" customHeight="1">
      <c r="A50" s="8" t="s">
        <v>80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A56" s="26" t="s">
        <v>141</v>
      </c>
      <c r="B56" s="26" t="s">
        <v>123</v>
      </c>
      <c r="C56" s="26" t="s">
        <v>124</v>
      </c>
      <c r="D56" s="27" t="s">
        <v>162</v>
      </c>
      <c r="E56" s="27"/>
      <c r="F56" s="27"/>
      <c r="G56" s="28" t="s">
        <v>146</v>
      </c>
      <c r="H56" s="28" t="s">
        <v>147</v>
      </c>
      <c r="I56" s="28" t="s">
        <v>148</v>
      </c>
      <c r="J56" s="28" t="s">
        <v>149</v>
      </c>
      <c r="K56" s="28" t="s">
        <v>150</v>
      </c>
      <c r="L56" s="29" t="s">
        <v>151</v>
      </c>
    </row>
    <row r="57" ht="15.75" customHeight="1">
      <c r="A57" s="9">
        <v>1.0</v>
      </c>
      <c r="B57" s="9">
        <v>3.0</v>
      </c>
      <c r="C57" s="9"/>
      <c r="D57" s="1">
        <f t="shared" ref="D57:D105" si="1">SUM(B57:C57)</f>
        <v>3</v>
      </c>
      <c r="G57" s="9">
        <v>2.0</v>
      </c>
      <c r="H57" s="9">
        <v>0.0</v>
      </c>
      <c r="I57" s="9">
        <v>2.0</v>
      </c>
      <c r="J57" s="9">
        <v>0.0</v>
      </c>
      <c r="K57" s="9">
        <f t="shared" ref="K57:K73" si="2">(G57/I57)*100</f>
        <v>100</v>
      </c>
      <c r="L57" s="1">
        <v>0.0</v>
      </c>
    </row>
    <row r="58" ht="15.75" customHeight="1">
      <c r="A58" s="9">
        <v>2.0</v>
      </c>
      <c r="B58" s="9">
        <v>3.0</v>
      </c>
      <c r="C58" s="9"/>
      <c r="D58" s="1">
        <f t="shared" si="1"/>
        <v>3</v>
      </c>
      <c r="G58" s="9">
        <v>2.0</v>
      </c>
      <c r="H58" s="9">
        <v>0.0</v>
      </c>
      <c r="I58" s="9">
        <v>2.0</v>
      </c>
      <c r="J58" s="9">
        <v>0.0</v>
      </c>
      <c r="K58" s="9">
        <f t="shared" si="2"/>
        <v>100</v>
      </c>
      <c r="L58" s="1">
        <v>0.0</v>
      </c>
    </row>
    <row r="59" ht="15.75" customHeight="1">
      <c r="A59" s="9">
        <v>3.0</v>
      </c>
      <c r="B59" s="9">
        <v>3.0</v>
      </c>
      <c r="C59" s="9"/>
      <c r="D59" s="1">
        <f t="shared" si="1"/>
        <v>3</v>
      </c>
      <c r="G59" s="9">
        <v>2.0</v>
      </c>
      <c r="H59" s="9">
        <v>0.0</v>
      </c>
      <c r="I59" s="9">
        <v>2.0</v>
      </c>
      <c r="J59" s="9">
        <v>0.0</v>
      </c>
      <c r="K59" s="9">
        <f t="shared" si="2"/>
        <v>100</v>
      </c>
      <c r="L59" s="1">
        <v>0.0</v>
      </c>
    </row>
    <row r="60" ht="15.75" customHeight="1">
      <c r="A60" s="9">
        <v>4.0</v>
      </c>
      <c r="B60" s="9">
        <v>3.0</v>
      </c>
      <c r="C60" s="9"/>
      <c r="D60" s="1">
        <f t="shared" si="1"/>
        <v>3</v>
      </c>
      <c r="G60" s="9">
        <v>2.0</v>
      </c>
      <c r="H60" s="9">
        <v>0.0</v>
      </c>
      <c r="I60" s="9">
        <v>2.0</v>
      </c>
      <c r="J60" s="9">
        <v>0.0</v>
      </c>
      <c r="K60" s="9">
        <f t="shared" si="2"/>
        <v>100</v>
      </c>
      <c r="L60" s="1">
        <v>0.0</v>
      </c>
    </row>
    <row r="61" ht="15.75" customHeight="1">
      <c r="A61" s="9">
        <v>5.0</v>
      </c>
      <c r="B61" s="9">
        <v>3.0</v>
      </c>
      <c r="C61" s="9"/>
      <c r="D61" s="1">
        <f t="shared" si="1"/>
        <v>3</v>
      </c>
      <c r="G61" s="9">
        <v>2.0</v>
      </c>
      <c r="H61" s="9">
        <v>0.0</v>
      </c>
      <c r="I61" s="9">
        <v>2.0</v>
      </c>
      <c r="J61" s="9">
        <v>0.0</v>
      </c>
      <c r="K61" s="9">
        <f t="shared" si="2"/>
        <v>100</v>
      </c>
      <c r="L61" s="1">
        <v>0.0</v>
      </c>
    </row>
    <row r="62" ht="15.75" customHeight="1">
      <c r="A62" s="9">
        <v>6.0</v>
      </c>
      <c r="B62" s="9">
        <v>3.0</v>
      </c>
      <c r="C62" s="9"/>
      <c r="D62" s="1">
        <f t="shared" si="1"/>
        <v>3</v>
      </c>
      <c r="G62" s="9">
        <v>1.0</v>
      </c>
      <c r="H62" s="9">
        <v>1.0</v>
      </c>
      <c r="I62" s="9">
        <v>1.0</v>
      </c>
      <c r="J62" s="9">
        <v>1.0</v>
      </c>
      <c r="K62" s="9">
        <f t="shared" si="2"/>
        <v>100</v>
      </c>
      <c r="L62" s="1">
        <f>(H62/J62)*100</f>
        <v>100</v>
      </c>
    </row>
    <row r="63" ht="15.75" customHeight="1">
      <c r="A63" s="9">
        <v>7.0</v>
      </c>
      <c r="B63" s="9">
        <v>2.0</v>
      </c>
      <c r="C63" s="9">
        <v>1.0</v>
      </c>
      <c r="D63" s="1">
        <f t="shared" si="1"/>
        <v>3</v>
      </c>
      <c r="G63" s="9">
        <v>1.0</v>
      </c>
      <c r="H63" s="9">
        <v>0.0</v>
      </c>
      <c r="I63" s="9">
        <v>1.0</v>
      </c>
      <c r="J63" s="9">
        <v>0.0</v>
      </c>
      <c r="K63" s="9">
        <f t="shared" si="2"/>
        <v>100</v>
      </c>
      <c r="L63" s="1">
        <v>0.0</v>
      </c>
    </row>
    <row r="64" ht="15.75" customHeight="1">
      <c r="A64" s="9">
        <v>8.0</v>
      </c>
      <c r="B64" s="9">
        <v>2.0</v>
      </c>
      <c r="C64" s="9"/>
      <c r="D64" s="1">
        <f t="shared" si="1"/>
        <v>2</v>
      </c>
      <c r="G64" s="9">
        <v>1.0</v>
      </c>
      <c r="H64" s="9">
        <v>0.0</v>
      </c>
      <c r="I64" s="9">
        <v>1.0</v>
      </c>
      <c r="J64" s="9">
        <v>0.0</v>
      </c>
      <c r="K64" s="9">
        <f t="shared" si="2"/>
        <v>100</v>
      </c>
      <c r="L64" s="1">
        <v>0.0</v>
      </c>
    </row>
    <row r="65" ht="15.75" customHeight="1">
      <c r="A65" s="9">
        <v>9.0</v>
      </c>
      <c r="B65" s="9">
        <v>2.0</v>
      </c>
      <c r="C65" s="9"/>
      <c r="D65" s="1">
        <f t="shared" si="1"/>
        <v>2</v>
      </c>
      <c r="G65" s="9">
        <v>1.0</v>
      </c>
      <c r="H65" s="9">
        <v>0.0</v>
      </c>
      <c r="I65" s="9">
        <v>1.0</v>
      </c>
      <c r="J65" s="9">
        <v>0.0</v>
      </c>
      <c r="K65" s="9">
        <f t="shared" si="2"/>
        <v>100</v>
      </c>
      <c r="L65" s="1">
        <v>0.0</v>
      </c>
    </row>
    <row r="66" ht="15.75" customHeight="1">
      <c r="A66" s="9">
        <v>10.0</v>
      </c>
      <c r="B66" s="9">
        <v>2.0</v>
      </c>
      <c r="C66" s="9"/>
      <c r="D66" s="1">
        <f t="shared" si="1"/>
        <v>2</v>
      </c>
      <c r="G66" s="9">
        <v>1.0</v>
      </c>
      <c r="H66" s="9">
        <v>0.0</v>
      </c>
      <c r="I66" s="9">
        <v>1.0</v>
      </c>
      <c r="J66" s="9">
        <v>0.0</v>
      </c>
      <c r="K66" s="9">
        <f t="shared" si="2"/>
        <v>100</v>
      </c>
      <c r="L66" s="1">
        <v>0.0</v>
      </c>
    </row>
    <row r="67" ht="15.75" customHeight="1">
      <c r="A67" s="9">
        <v>11.0</v>
      </c>
      <c r="B67" s="9">
        <v>2.0</v>
      </c>
      <c r="C67" s="9"/>
      <c r="D67" s="1">
        <f t="shared" si="1"/>
        <v>2</v>
      </c>
      <c r="G67" s="9">
        <v>1.0</v>
      </c>
      <c r="H67" s="9">
        <v>0.0</v>
      </c>
      <c r="I67" s="9">
        <v>1.0</v>
      </c>
      <c r="J67" s="9">
        <v>0.0</v>
      </c>
      <c r="K67" s="9">
        <f t="shared" si="2"/>
        <v>100</v>
      </c>
      <c r="L67" s="1">
        <v>0.0</v>
      </c>
    </row>
    <row r="68" ht="15.75" customHeight="1">
      <c r="A68" s="9">
        <v>12.0</v>
      </c>
      <c r="B68" s="9">
        <v>2.0</v>
      </c>
      <c r="C68" s="9"/>
      <c r="D68" s="1">
        <f t="shared" si="1"/>
        <v>2</v>
      </c>
      <c r="G68" s="9">
        <v>1.0</v>
      </c>
      <c r="H68" s="9">
        <v>0.0</v>
      </c>
      <c r="I68" s="9">
        <v>1.0</v>
      </c>
      <c r="J68" s="9">
        <v>0.0</v>
      </c>
      <c r="K68" s="9">
        <f t="shared" si="2"/>
        <v>100</v>
      </c>
      <c r="L68" s="1">
        <v>0.0</v>
      </c>
    </row>
    <row r="69" ht="15.75" customHeight="1">
      <c r="A69" s="9">
        <v>13.0</v>
      </c>
      <c r="B69" s="9">
        <v>2.0</v>
      </c>
      <c r="C69" s="9"/>
      <c r="D69" s="1">
        <f t="shared" si="1"/>
        <v>2</v>
      </c>
      <c r="G69" s="9">
        <v>1.0</v>
      </c>
      <c r="H69" s="9">
        <v>0.0</v>
      </c>
      <c r="I69" s="9">
        <v>1.0</v>
      </c>
      <c r="J69" s="9">
        <v>0.0</v>
      </c>
      <c r="K69" s="9">
        <f t="shared" si="2"/>
        <v>100</v>
      </c>
      <c r="L69" s="1">
        <v>0.0</v>
      </c>
    </row>
    <row r="70" ht="15.75" customHeight="1">
      <c r="A70" s="9">
        <v>14.0</v>
      </c>
      <c r="B70" s="9">
        <v>2.0</v>
      </c>
      <c r="C70" s="9"/>
      <c r="D70" s="1">
        <f t="shared" si="1"/>
        <v>2</v>
      </c>
      <c r="G70" s="9">
        <v>1.0</v>
      </c>
      <c r="H70" s="9">
        <v>0.0</v>
      </c>
      <c r="I70" s="9">
        <v>1.0</v>
      </c>
      <c r="J70" s="9">
        <v>0.0</v>
      </c>
      <c r="K70" s="9">
        <f t="shared" si="2"/>
        <v>100</v>
      </c>
      <c r="L70" s="1">
        <v>0.0</v>
      </c>
    </row>
    <row r="71" ht="15.75" customHeight="1">
      <c r="A71" s="9">
        <v>15.0</v>
      </c>
      <c r="B71" s="9">
        <v>2.0</v>
      </c>
      <c r="C71" s="9"/>
      <c r="D71" s="1">
        <f t="shared" si="1"/>
        <v>2</v>
      </c>
      <c r="G71" s="9">
        <v>1.0</v>
      </c>
      <c r="H71" s="9">
        <v>0.0</v>
      </c>
      <c r="I71" s="9">
        <v>1.0</v>
      </c>
      <c r="J71" s="9">
        <v>0.0</v>
      </c>
      <c r="K71" s="9">
        <f t="shared" si="2"/>
        <v>100</v>
      </c>
      <c r="L71" s="1">
        <v>0.0</v>
      </c>
    </row>
    <row r="72" ht="15.75" customHeight="1">
      <c r="A72" s="9">
        <v>16.0</v>
      </c>
      <c r="B72" s="9">
        <v>2.0</v>
      </c>
      <c r="C72" s="9"/>
      <c r="D72" s="1">
        <f t="shared" si="1"/>
        <v>2</v>
      </c>
      <c r="G72" s="9">
        <v>1.0</v>
      </c>
      <c r="H72" s="9">
        <v>0.0</v>
      </c>
      <c r="I72" s="9">
        <v>1.0</v>
      </c>
      <c r="J72" s="9">
        <v>0.0</v>
      </c>
      <c r="K72" s="9">
        <f t="shared" si="2"/>
        <v>100</v>
      </c>
      <c r="L72" s="1">
        <v>0.0</v>
      </c>
    </row>
    <row r="73" ht="15.75" customHeight="1">
      <c r="A73" s="9">
        <v>17.0</v>
      </c>
      <c r="B73" s="9">
        <v>2.0</v>
      </c>
      <c r="C73" s="9"/>
      <c r="D73" s="1">
        <f t="shared" si="1"/>
        <v>2</v>
      </c>
      <c r="G73" s="9">
        <v>1.0</v>
      </c>
      <c r="H73" s="9">
        <v>0.0</v>
      </c>
      <c r="I73" s="9">
        <v>1.0</v>
      </c>
      <c r="J73" s="9">
        <v>0.0</v>
      </c>
      <c r="K73" s="9">
        <f t="shared" si="2"/>
        <v>100</v>
      </c>
      <c r="L73" s="1">
        <v>0.0</v>
      </c>
    </row>
    <row r="74" ht="15.75" customHeight="1">
      <c r="A74" s="9">
        <v>18.0</v>
      </c>
      <c r="B74" s="9">
        <v>3.0</v>
      </c>
      <c r="C74" s="9"/>
      <c r="D74" s="1">
        <f t="shared" si="1"/>
        <v>3</v>
      </c>
      <c r="G74" s="9">
        <v>0.0</v>
      </c>
      <c r="H74" s="9">
        <v>0.0</v>
      </c>
      <c r="I74" s="9">
        <v>0.0</v>
      </c>
      <c r="J74" s="9">
        <v>0.0</v>
      </c>
      <c r="K74" s="9">
        <v>0.0</v>
      </c>
      <c r="L74" s="1">
        <v>0.0</v>
      </c>
    </row>
    <row r="75" ht="15.75" customHeight="1">
      <c r="A75" s="9">
        <v>19.0</v>
      </c>
      <c r="B75" s="9">
        <v>3.0</v>
      </c>
      <c r="C75" s="9"/>
      <c r="D75" s="1">
        <f t="shared" si="1"/>
        <v>3</v>
      </c>
      <c r="G75" s="9">
        <v>0.0</v>
      </c>
      <c r="H75" s="9">
        <v>0.0</v>
      </c>
      <c r="I75" s="9">
        <v>0.0</v>
      </c>
      <c r="J75" s="9">
        <v>0.0</v>
      </c>
      <c r="K75" s="9">
        <v>0.0</v>
      </c>
      <c r="L75" s="1">
        <v>0.0</v>
      </c>
    </row>
    <row r="76" ht="15.75" customHeight="1">
      <c r="A76" s="9">
        <v>20.0</v>
      </c>
      <c r="B76" s="9">
        <v>2.0</v>
      </c>
      <c r="C76" s="9">
        <v>1.0</v>
      </c>
      <c r="D76" s="1">
        <f t="shared" si="1"/>
        <v>3</v>
      </c>
      <c r="G76" s="9">
        <v>0.0</v>
      </c>
      <c r="H76" s="9">
        <v>0.0</v>
      </c>
      <c r="I76" s="9">
        <v>0.0</v>
      </c>
      <c r="J76" s="9">
        <v>0.0</v>
      </c>
      <c r="K76" s="9">
        <v>0.0</v>
      </c>
      <c r="L76" s="1">
        <v>0.0</v>
      </c>
    </row>
    <row r="77" ht="15.75" customHeight="1">
      <c r="A77" s="9">
        <v>21.0</v>
      </c>
      <c r="B77" s="9">
        <v>2.0</v>
      </c>
      <c r="C77" s="9"/>
      <c r="D77" s="1">
        <f t="shared" si="1"/>
        <v>2</v>
      </c>
      <c r="G77" s="9">
        <v>0.0</v>
      </c>
      <c r="H77" s="9">
        <v>0.0</v>
      </c>
      <c r="I77" s="9">
        <v>0.0</v>
      </c>
      <c r="J77" s="9">
        <v>0.0</v>
      </c>
      <c r="K77" s="9">
        <v>0.0</v>
      </c>
      <c r="L77" s="1">
        <v>0.0</v>
      </c>
    </row>
    <row r="78" ht="15.75" customHeight="1">
      <c r="A78" s="9">
        <v>22.0</v>
      </c>
      <c r="B78" s="9">
        <v>2.0</v>
      </c>
      <c r="C78" s="9"/>
      <c r="D78" s="1">
        <f t="shared" si="1"/>
        <v>2</v>
      </c>
      <c r="G78" s="9">
        <v>0.0</v>
      </c>
      <c r="H78" s="9">
        <v>0.0</v>
      </c>
      <c r="I78" s="9">
        <v>0.0</v>
      </c>
      <c r="J78" s="9">
        <v>0.0</v>
      </c>
      <c r="K78" s="9">
        <v>0.0</v>
      </c>
      <c r="L78" s="1">
        <v>0.0</v>
      </c>
    </row>
    <row r="79" ht="15.75" customHeight="1">
      <c r="A79" s="9">
        <v>23.0</v>
      </c>
      <c r="B79" s="9">
        <v>2.0</v>
      </c>
      <c r="C79" s="9"/>
      <c r="D79" s="1">
        <f t="shared" si="1"/>
        <v>2</v>
      </c>
      <c r="G79" s="9">
        <v>0.0</v>
      </c>
      <c r="H79" s="9">
        <v>0.0</v>
      </c>
      <c r="I79" s="9">
        <v>0.0</v>
      </c>
      <c r="J79" s="9">
        <v>0.0</v>
      </c>
      <c r="K79" s="9">
        <v>0.0</v>
      </c>
      <c r="L79" s="1">
        <v>0.0</v>
      </c>
    </row>
    <row r="80" ht="15.75" customHeight="1">
      <c r="A80" s="9">
        <v>24.0</v>
      </c>
      <c r="B80" s="9">
        <v>2.0</v>
      </c>
      <c r="C80" s="9"/>
      <c r="D80" s="1">
        <f t="shared" si="1"/>
        <v>2</v>
      </c>
      <c r="G80" s="9">
        <v>0.0</v>
      </c>
      <c r="H80" s="9">
        <v>0.0</v>
      </c>
      <c r="I80" s="9">
        <v>0.0</v>
      </c>
      <c r="J80" s="9">
        <v>0.0</v>
      </c>
      <c r="K80" s="9">
        <v>0.0</v>
      </c>
      <c r="L80" s="1">
        <v>0.0</v>
      </c>
    </row>
    <row r="81" ht="15.75" customHeight="1">
      <c r="A81" s="9">
        <v>25.0</v>
      </c>
      <c r="B81" s="9">
        <v>3.0</v>
      </c>
      <c r="C81" s="9"/>
      <c r="D81" s="1">
        <f t="shared" si="1"/>
        <v>3</v>
      </c>
      <c r="G81" s="9">
        <v>0.0</v>
      </c>
      <c r="H81" s="9">
        <v>0.0</v>
      </c>
      <c r="I81" s="9">
        <v>0.0</v>
      </c>
      <c r="J81" s="9">
        <v>0.0</v>
      </c>
      <c r="K81" s="9">
        <v>0.0</v>
      </c>
      <c r="L81" s="1">
        <v>0.0</v>
      </c>
    </row>
    <row r="82" ht="15.75" customHeight="1">
      <c r="A82" s="9">
        <v>26.0</v>
      </c>
      <c r="B82" s="9">
        <v>2.0</v>
      </c>
      <c r="C82" s="9">
        <v>1.0</v>
      </c>
      <c r="D82" s="1">
        <f t="shared" si="1"/>
        <v>3</v>
      </c>
      <c r="G82" s="9">
        <v>0.0</v>
      </c>
      <c r="H82" s="9">
        <v>0.0</v>
      </c>
      <c r="I82" s="9">
        <v>0.0</v>
      </c>
      <c r="J82" s="9">
        <v>0.0</v>
      </c>
      <c r="K82" s="9">
        <v>0.0</v>
      </c>
      <c r="L82" s="1">
        <v>0.0</v>
      </c>
    </row>
    <row r="83" ht="15.75" customHeight="1">
      <c r="A83" s="9">
        <v>27.0</v>
      </c>
      <c r="B83" s="9">
        <v>2.0</v>
      </c>
      <c r="C83" s="9"/>
      <c r="D83" s="1">
        <f t="shared" si="1"/>
        <v>2</v>
      </c>
      <c r="G83" s="9">
        <v>0.0</v>
      </c>
      <c r="H83" s="9">
        <v>0.0</v>
      </c>
      <c r="I83" s="9">
        <v>0.0</v>
      </c>
      <c r="J83" s="9">
        <v>0.0</v>
      </c>
      <c r="K83" s="9">
        <v>0.0</v>
      </c>
      <c r="L83" s="1">
        <v>0.0</v>
      </c>
    </row>
    <row r="84" ht="15.75" customHeight="1">
      <c r="A84" s="9">
        <v>28.0</v>
      </c>
      <c r="B84" s="9">
        <v>2.0</v>
      </c>
      <c r="C84" s="9"/>
      <c r="D84" s="1">
        <f t="shared" si="1"/>
        <v>2</v>
      </c>
      <c r="G84" s="9">
        <v>0.0</v>
      </c>
      <c r="H84" s="9">
        <v>0.0</v>
      </c>
      <c r="I84" s="9">
        <v>0.0</v>
      </c>
      <c r="J84" s="9">
        <v>0.0</v>
      </c>
      <c r="K84" s="9">
        <v>0.0</v>
      </c>
      <c r="L84" s="1">
        <v>0.0</v>
      </c>
    </row>
    <row r="85" ht="15.75" customHeight="1">
      <c r="A85" s="9">
        <v>29.0</v>
      </c>
      <c r="B85" s="9">
        <v>2.0</v>
      </c>
      <c r="C85" s="9"/>
      <c r="D85" s="1">
        <f t="shared" si="1"/>
        <v>2</v>
      </c>
      <c r="G85" s="9">
        <v>0.0</v>
      </c>
      <c r="H85" s="9">
        <v>0.0</v>
      </c>
      <c r="I85" s="9">
        <v>0.0</v>
      </c>
      <c r="J85" s="9">
        <v>0.0</v>
      </c>
      <c r="K85" s="9">
        <v>0.0</v>
      </c>
      <c r="L85" s="1">
        <v>0.0</v>
      </c>
    </row>
    <row r="86" ht="15.75" customHeight="1">
      <c r="A86" s="9">
        <v>30.0</v>
      </c>
      <c r="B86" s="9">
        <v>2.0</v>
      </c>
      <c r="C86" s="9"/>
      <c r="D86" s="1">
        <f t="shared" si="1"/>
        <v>2</v>
      </c>
      <c r="G86" s="9">
        <v>0.0</v>
      </c>
      <c r="H86" s="9">
        <v>0.0</v>
      </c>
      <c r="I86" s="9">
        <v>0.0</v>
      </c>
      <c r="J86" s="9">
        <v>0.0</v>
      </c>
      <c r="K86" s="9">
        <v>0.0</v>
      </c>
      <c r="L86" s="1">
        <v>0.0</v>
      </c>
    </row>
    <row r="87" ht="15.75" customHeight="1">
      <c r="A87" s="9">
        <v>31.0</v>
      </c>
      <c r="B87" s="9">
        <v>2.0</v>
      </c>
      <c r="C87" s="9"/>
      <c r="D87" s="1">
        <f t="shared" si="1"/>
        <v>2</v>
      </c>
      <c r="G87" s="9">
        <v>0.0</v>
      </c>
      <c r="H87" s="9">
        <v>0.0</v>
      </c>
      <c r="I87" s="9">
        <v>0.0</v>
      </c>
      <c r="J87" s="9">
        <v>0.0</v>
      </c>
      <c r="K87" s="9">
        <v>0.0</v>
      </c>
      <c r="L87" s="1">
        <v>0.0</v>
      </c>
    </row>
    <row r="88" ht="15.75" customHeight="1">
      <c r="A88" s="9">
        <v>32.0</v>
      </c>
      <c r="B88" s="9">
        <v>2.0</v>
      </c>
      <c r="C88" s="9"/>
      <c r="D88" s="1">
        <f t="shared" si="1"/>
        <v>2</v>
      </c>
      <c r="G88" s="9">
        <v>0.0</v>
      </c>
      <c r="H88" s="9">
        <v>0.0</v>
      </c>
      <c r="I88" s="9">
        <v>0.0</v>
      </c>
      <c r="J88" s="9">
        <v>0.0</v>
      </c>
      <c r="K88" s="9">
        <v>0.0</v>
      </c>
      <c r="L88" s="1">
        <v>0.0</v>
      </c>
    </row>
    <row r="89" ht="15.75" customHeight="1">
      <c r="A89" s="9">
        <v>33.0</v>
      </c>
      <c r="B89" s="9">
        <v>2.0</v>
      </c>
      <c r="C89" s="9"/>
      <c r="D89" s="1">
        <f t="shared" si="1"/>
        <v>2</v>
      </c>
      <c r="G89" s="9">
        <v>0.0</v>
      </c>
      <c r="H89" s="9">
        <v>0.0</v>
      </c>
      <c r="I89" s="9">
        <v>0.0</v>
      </c>
      <c r="J89" s="9">
        <v>0.0</v>
      </c>
      <c r="K89" s="9">
        <v>0.0</v>
      </c>
      <c r="L89" s="1">
        <v>0.0</v>
      </c>
    </row>
    <row r="90" ht="15.75" customHeight="1">
      <c r="A90" s="9">
        <v>34.0</v>
      </c>
      <c r="B90" s="9">
        <v>2.0</v>
      </c>
      <c r="C90" s="9"/>
      <c r="D90" s="1">
        <f t="shared" si="1"/>
        <v>2</v>
      </c>
      <c r="G90" s="9">
        <v>0.0</v>
      </c>
      <c r="H90" s="9">
        <v>0.0</v>
      </c>
      <c r="I90" s="9">
        <v>0.0</v>
      </c>
      <c r="J90" s="9">
        <v>0.0</v>
      </c>
      <c r="K90" s="9">
        <v>0.0</v>
      </c>
      <c r="L90" s="1">
        <v>0.0</v>
      </c>
    </row>
    <row r="91" ht="15.75" customHeight="1">
      <c r="A91" s="9">
        <v>35.0</v>
      </c>
      <c r="B91" s="9">
        <v>2.0</v>
      </c>
      <c r="C91" s="9"/>
      <c r="D91" s="1">
        <f t="shared" si="1"/>
        <v>2</v>
      </c>
      <c r="G91" s="9">
        <v>0.0</v>
      </c>
      <c r="H91" s="9">
        <v>0.0</v>
      </c>
      <c r="I91" s="9">
        <v>0.0</v>
      </c>
      <c r="J91" s="9">
        <v>0.0</v>
      </c>
      <c r="K91" s="9">
        <v>0.0</v>
      </c>
      <c r="L91" s="1">
        <v>0.0</v>
      </c>
    </row>
    <row r="92" ht="15.75" customHeight="1">
      <c r="A92" s="9">
        <v>36.0</v>
      </c>
      <c r="B92" s="9">
        <v>2.0</v>
      </c>
      <c r="C92" s="9"/>
      <c r="D92" s="1">
        <f t="shared" si="1"/>
        <v>2</v>
      </c>
      <c r="G92" s="9">
        <v>0.0</v>
      </c>
      <c r="H92" s="9">
        <v>0.0</v>
      </c>
      <c r="I92" s="9">
        <v>0.0</v>
      </c>
      <c r="J92" s="9">
        <v>0.0</v>
      </c>
      <c r="K92" s="9">
        <v>0.0</v>
      </c>
      <c r="L92" s="1">
        <v>0.0</v>
      </c>
    </row>
    <row r="93" ht="15.75" customHeight="1">
      <c r="A93" s="9">
        <v>37.0</v>
      </c>
      <c r="B93" s="9">
        <v>2.0</v>
      </c>
      <c r="C93" s="9"/>
      <c r="D93" s="1">
        <f t="shared" si="1"/>
        <v>2</v>
      </c>
      <c r="G93" s="9">
        <v>0.0</v>
      </c>
      <c r="H93" s="9">
        <v>0.0</v>
      </c>
      <c r="I93" s="9">
        <v>0.0</v>
      </c>
      <c r="J93" s="9">
        <v>0.0</v>
      </c>
      <c r="K93" s="9">
        <v>0.0</v>
      </c>
      <c r="L93" s="1">
        <v>0.0</v>
      </c>
    </row>
    <row r="94" ht="15.75" customHeight="1">
      <c r="A94" s="9">
        <v>38.0</v>
      </c>
      <c r="B94" s="9">
        <v>2.0</v>
      </c>
      <c r="C94" s="9"/>
      <c r="D94" s="1">
        <f t="shared" si="1"/>
        <v>2</v>
      </c>
      <c r="G94" s="9">
        <v>0.0</v>
      </c>
      <c r="H94" s="9">
        <v>0.0</v>
      </c>
      <c r="I94" s="9">
        <v>0.0</v>
      </c>
      <c r="J94" s="9">
        <v>0.0</v>
      </c>
      <c r="K94" s="9">
        <v>0.0</v>
      </c>
      <c r="L94" s="1">
        <v>0.0</v>
      </c>
    </row>
    <row r="95" ht="15.75" customHeight="1">
      <c r="A95" s="9">
        <v>39.0</v>
      </c>
      <c r="B95" s="9">
        <v>2.0</v>
      </c>
      <c r="C95" s="9"/>
      <c r="D95" s="1">
        <f t="shared" si="1"/>
        <v>2</v>
      </c>
      <c r="G95" s="9">
        <v>0.0</v>
      </c>
      <c r="H95" s="9">
        <v>0.0</v>
      </c>
      <c r="I95" s="9">
        <v>0.0</v>
      </c>
      <c r="J95" s="9">
        <v>0.0</v>
      </c>
      <c r="K95" s="9">
        <v>0.0</v>
      </c>
      <c r="L95" s="1">
        <v>0.0</v>
      </c>
    </row>
    <row r="96" ht="15.75" customHeight="1">
      <c r="A96" s="9">
        <v>40.0</v>
      </c>
      <c r="B96" s="9">
        <v>2.0</v>
      </c>
      <c r="C96" s="9"/>
      <c r="D96" s="1">
        <f t="shared" si="1"/>
        <v>2</v>
      </c>
      <c r="G96" s="9">
        <v>0.0</v>
      </c>
      <c r="H96" s="9">
        <v>0.0</v>
      </c>
      <c r="I96" s="9">
        <v>0.0</v>
      </c>
      <c r="J96" s="9">
        <v>0.0</v>
      </c>
      <c r="K96" s="9">
        <v>0.0</v>
      </c>
      <c r="L96" s="1">
        <v>0.0</v>
      </c>
    </row>
    <row r="97" ht="15.75" customHeight="1">
      <c r="A97" s="9">
        <v>41.0</v>
      </c>
      <c r="B97" s="9">
        <v>2.0</v>
      </c>
      <c r="C97" s="9"/>
      <c r="D97" s="1">
        <f t="shared" si="1"/>
        <v>2</v>
      </c>
      <c r="G97" s="9">
        <v>0.0</v>
      </c>
      <c r="H97" s="9">
        <v>0.0</v>
      </c>
      <c r="I97" s="9">
        <v>0.0</v>
      </c>
      <c r="J97" s="9">
        <v>0.0</v>
      </c>
      <c r="K97" s="9">
        <v>0.0</v>
      </c>
      <c r="L97" s="1">
        <v>0.0</v>
      </c>
    </row>
    <row r="98" ht="15.75" customHeight="1">
      <c r="A98" s="9">
        <v>42.0</v>
      </c>
      <c r="B98" s="9">
        <v>2.0</v>
      </c>
      <c r="C98" s="9"/>
      <c r="D98" s="1">
        <f t="shared" si="1"/>
        <v>2</v>
      </c>
      <c r="G98" s="9">
        <v>0.0</v>
      </c>
      <c r="H98" s="9">
        <v>0.0</v>
      </c>
      <c r="I98" s="9">
        <v>0.0</v>
      </c>
      <c r="J98" s="9">
        <v>0.0</v>
      </c>
      <c r="K98" s="9">
        <v>0.0</v>
      </c>
      <c r="L98" s="1">
        <v>0.0</v>
      </c>
    </row>
    <row r="99" ht="15.75" customHeight="1">
      <c r="A99" s="9">
        <v>43.0</v>
      </c>
      <c r="B99" s="9">
        <v>2.0</v>
      </c>
      <c r="C99" s="9"/>
      <c r="D99" s="1">
        <f t="shared" si="1"/>
        <v>2</v>
      </c>
      <c r="G99" s="9">
        <v>0.0</v>
      </c>
      <c r="H99" s="9">
        <v>0.0</v>
      </c>
      <c r="I99" s="9">
        <v>0.0</v>
      </c>
      <c r="J99" s="9">
        <v>0.0</v>
      </c>
      <c r="K99" s="9">
        <v>0.0</v>
      </c>
      <c r="L99" s="1">
        <v>0.0</v>
      </c>
    </row>
    <row r="100" ht="15.75" customHeight="1">
      <c r="A100" s="9">
        <v>44.0</v>
      </c>
      <c r="B100" s="9">
        <v>2.0</v>
      </c>
      <c r="C100" s="9"/>
      <c r="D100" s="1">
        <f t="shared" si="1"/>
        <v>2</v>
      </c>
      <c r="G100" s="9">
        <v>0.0</v>
      </c>
      <c r="H100" s="9">
        <v>0.0</v>
      </c>
      <c r="I100" s="9">
        <v>0.0</v>
      </c>
      <c r="J100" s="9">
        <v>0.0</v>
      </c>
      <c r="K100" s="9">
        <v>0.0</v>
      </c>
      <c r="L100" s="1">
        <v>0.0</v>
      </c>
    </row>
    <row r="101" ht="15.75" customHeight="1">
      <c r="A101" s="9">
        <v>45.0</v>
      </c>
      <c r="B101" s="9">
        <v>3.0</v>
      </c>
      <c r="C101" s="9">
        <v>1.0</v>
      </c>
      <c r="D101" s="1">
        <f t="shared" si="1"/>
        <v>4</v>
      </c>
      <c r="G101" s="9">
        <v>0.0</v>
      </c>
      <c r="H101" s="9">
        <v>0.0</v>
      </c>
      <c r="I101" s="9">
        <v>0.0</v>
      </c>
      <c r="J101" s="9">
        <v>0.0</v>
      </c>
      <c r="K101" s="9">
        <v>0.0</v>
      </c>
      <c r="L101" s="1">
        <v>0.0</v>
      </c>
    </row>
    <row r="102" ht="15.75" customHeight="1">
      <c r="A102" s="9">
        <v>46.0</v>
      </c>
      <c r="B102" s="9">
        <v>4.0</v>
      </c>
      <c r="C102" s="9">
        <v>1.0</v>
      </c>
      <c r="D102" s="1">
        <f t="shared" si="1"/>
        <v>5</v>
      </c>
      <c r="G102" s="9">
        <v>0.0</v>
      </c>
      <c r="H102" s="9">
        <v>0.0</v>
      </c>
      <c r="I102" s="9">
        <v>1.0</v>
      </c>
      <c r="J102" s="9">
        <v>0.0</v>
      </c>
      <c r="K102" s="9">
        <v>0.0</v>
      </c>
      <c r="L102" s="1">
        <v>0.0</v>
      </c>
    </row>
    <row r="103" ht="15.75" customHeight="1">
      <c r="A103" s="9">
        <v>47.0</v>
      </c>
      <c r="B103" s="9">
        <v>2.0</v>
      </c>
      <c r="C103" s="9">
        <v>2.0</v>
      </c>
      <c r="D103" s="1">
        <f t="shared" si="1"/>
        <v>4</v>
      </c>
      <c r="G103" s="9">
        <v>0.0</v>
      </c>
      <c r="H103" s="9">
        <v>0.0</v>
      </c>
      <c r="I103" s="9">
        <v>1.0</v>
      </c>
      <c r="J103" s="9">
        <v>0.0</v>
      </c>
      <c r="K103" s="9">
        <v>0.0</v>
      </c>
      <c r="L103" s="1">
        <v>0.0</v>
      </c>
    </row>
    <row r="104" ht="15.75" customHeight="1">
      <c r="A104" s="9">
        <v>48.0</v>
      </c>
      <c r="B104" s="9">
        <v>2.0</v>
      </c>
      <c r="C104" s="9"/>
      <c r="D104" s="1">
        <f t="shared" si="1"/>
        <v>2</v>
      </c>
      <c r="G104" s="9">
        <v>0.0</v>
      </c>
      <c r="H104" s="9">
        <v>0.0</v>
      </c>
      <c r="I104" s="9">
        <v>1.0</v>
      </c>
      <c r="J104" s="9">
        <v>0.0</v>
      </c>
      <c r="K104" s="9">
        <f t="shared" ref="K104:K105" si="3">(G104/I104)*100</f>
        <v>0</v>
      </c>
      <c r="L104" s="1">
        <v>0.0</v>
      </c>
    </row>
    <row r="105" ht="15.75" customHeight="1">
      <c r="A105" s="9">
        <v>49.0</v>
      </c>
      <c r="B105" s="9">
        <v>2.0</v>
      </c>
      <c r="C105" s="9"/>
      <c r="D105" s="1">
        <f t="shared" si="1"/>
        <v>2</v>
      </c>
      <c r="G105" s="9">
        <v>0.0</v>
      </c>
      <c r="H105" s="9">
        <v>0.0</v>
      </c>
      <c r="I105" s="9">
        <v>1.0</v>
      </c>
      <c r="J105" s="9">
        <v>0.0</v>
      </c>
      <c r="K105" s="9">
        <f t="shared" si="3"/>
        <v>0</v>
      </c>
      <c r="L105" s="1">
        <v>0.0</v>
      </c>
    </row>
    <row r="106" ht="15.75" customHeight="1">
      <c r="A106" s="1" t="s">
        <v>163</v>
      </c>
      <c r="B106" s="1">
        <f t="shared" ref="B106:D106" si="4">SUM(B57:B105)</f>
        <v>110</v>
      </c>
      <c r="C106" s="1">
        <f t="shared" si="4"/>
        <v>7</v>
      </c>
      <c r="D106" s="1">
        <f t="shared" si="4"/>
        <v>117</v>
      </c>
      <c r="G106" s="1">
        <f t="shared" ref="G106:J106" si="5">SUM(G57:G105)</f>
        <v>22</v>
      </c>
      <c r="H106" s="1">
        <f t="shared" si="5"/>
        <v>1</v>
      </c>
      <c r="I106" s="1">
        <f t="shared" si="5"/>
        <v>26</v>
      </c>
      <c r="J106" s="1">
        <f t="shared" si="5"/>
        <v>1</v>
      </c>
      <c r="K106" s="1">
        <f t="shared" ref="K106:L106" si="6">AVERAGE(K57:K105)</f>
        <v>34.69387755</v>
      </c>
      <c r="L106" s="1">
        <f t="shared" si="6"/>
        <v>2.040816327</v>
      </c>
    </row>
    <row r="107" ht="15.75" customHeight="1">
      <c r="A107" s="15" t="s">
        <v>153</v>
      </c>
      <c r="B107" s="1">
        <f>(B106/D106)*100</f>
        <v>94.01709402</v>
      </c>
      <c r="C107" s="1">
        <f>(C106/D106)*100</f>
        <v>5.982905983</v>
      </c>
    </row>
    <row r="108" ht="15.75" customHeight="1"/>
    <row r="109" ht="15.75" customHeight="1">
      <c r="G109" s="28" t="s">
        <v>146</v>
      </c>
      <c r="H109" s="28" t="s">
        <v>147</v>
      </c>
      <c r="I109" s="28" t="s">
        <v>148</v>
      </c>
      <c r="J109" s="28" t="s">
        <v>149</v>
      </c>
      <c r="K109" s="28" t="s">
        <v>150</v>
      </c>
      <c r="L109" s="29" t="s">
        <v>151</v>
      </c>
    </row>
    <row r="110" ht="15.75" customHeight="1">
      <c r="G110" s="9">
        <v>2.0</v>
      </c>
      <c r="H110" s="9"/>
      <c r="I110" s="9">
        <v>2.0</v>
      </c>
      <c r="J110" s="9"/>
      <c r="K110" s="9">
        <f t="shared" ref="K110:K126" si="7">(G110/I110)*100</f>
        <v>100</v>
      </c>
    </row>
    <row r="111" ht="15.75" customHeight="1">
      <c r="G111" s="9">
        <v>2.0</v>
      </c>
      <c r="H111" s="9"/>
      <c r="I111" s="9">
        <v>2.0</v>
      </c>
      <c r="J111" s="9"/>
      <c r="K111" s="9">
        <f t="shared" si="7"/>
        <v>100</v>
      </c>
    </row>
    <row r="112" ht="15.75" customHeight="1">
      <c r="G112" s="9">
        <v>2.0</v>
      </c>
      <c r="H112" s="9"/>
      <c r="I112" s="9">
        <v>2.0</v>
      </c>
      <c r="J112" s="9"/>
      <c r="K112" s="9">
        <f t="shared" si="7"/>
        <v>100</v>
      </c>
    </row>
    <row r="113" ht="15.75" customHeight="1">
      <c r="G113" s="9">
        <v>2.0</v>
      </c>
      <c r="H113" s="9"/>
      <c r="I113" s="9">
        <v>2.0</v>
      </c>
      <c r="J113" s="9"/>
      <c r="K113" s="9">
        <f t="shared" si="7"/>
        <v>100</v>
      </c>
    </row>
    <row r="114" ht="15.75" customHeight="1">
      <c r="G114" s="9">
        <v>2.0</v>
      </c>
      <c r="H114" s="9"/>
      <c r="I114" s="9">
        <v>2.0</v>
      </c>
      <c r="J114" s="9"/>
      <c r="K114" s="9">
        <f t="shared" si="7"/>
        <v>100</v>
      </c>
    </row>
    <row r="115" ht="15.75" customHeight="1">
      <c r="G115" s="9">
        <v>1.0</v>
      </c>
      <c r="H115" s="9">
        <v>1.0</v>
      </c>
      <c r="I115" s="9">
        <v>1.0</v>
      </c>
      <c r="J115" s="9">
        <v>1.0</v>
      </c>
      <c r="K115" s="9">
        <f t="shared" si="7"/>
        <v>100</v>
      </c>
      <c r="L115" s="1">
        <f>(H115/J115)*100</f>
        <v>100</v>
      </c>
    </row>
    <row r="116" ht="15.75" customHeight="1">
      <c r="G116" s="9">
        <v>1.0</v>
      </c>
      <c r="H116" s="9"/>
      <c r="I116" s="9">
        <v>1.0</v>
      </c>
      <c r="J116" s="9"/>
      <c r="K116" s="9">
        <f t="shared" si="7"/>
        <v>100</v>
      </c>
    </row>
    <row r="117" ht="15.75" customHeight="1">
      <c r="G117" s="9">
        <v>1.0</v>
      </c>
      <c r="H117" s="9"/>
      <c r="I117" s="9">
        <v>1.0</v>
      </c>
      <c r="J117" s="9"/>
      <c r="K117" s="9">
        <f t="shared" si="7"/>
        <v>100</v>
      </c>
    </row>
    <row r="118" ht="15.75" customHeight="1">
      <c r="G118" s="9">
        <v>1.0</v>
      </c>
      <c r="H118" s="9"/>
      <c r="I118" s="9">
        <v>1.0</v>
      </c>
      <c r="J118" s="9"/>
      <c r="K118" s="9">
        <f t="shared" si="7"/>
        <v>100</v>
      </c>
    </row>
    <row r="119" ht="15.75" customHeight="1">
      <c r="G119" s="9">
        <v>1.0</v>
      </c>
      <c r="H119" s="9"/>
      <c r="I119" s="9">
        <v>1.0</v>
      </c>
      <c r="J119" s="9"/>
      <c r="K119" s="9">
        <f t="shared" si="7"/>
        <v>100</v>
      </c>
    </row>
    <row r="120" ht="15.75" customHeight="1">
      <c r="G120" s="9">
        <v>1.0</v>
      </c>
      <c r="H120" s="9"/>
      <c r="I120" s="9">
        <v>1.0</v>
      </c>
      <c r="J120" s="9"/>
      <c r="K120" s="9">
        <f t="shared" si="7"/>
        <v>100</v>
      </c>
    </row>
    <row r="121" ht="15.75" customHeight="1">
      <c r="G121" s="9">
        <v>1.0</v>
      </c>
      <c r="H121" s="9"/>
      <c r="I121" s="9">
        <v>1.0</v>
      </c>
      <c r="J121" s="9"/>
      <c r="K121" s="9">
        <f t="shared" si="7"/>
        <v>100</v>
      </c>
    </row>
    <row r="122" ht="15.75" customHeight="1">
      <c r="G122" s="9">
        <v>1.0</v>
      </c>
      <c r="H122" s="9"/>
      <c r="I122" s="9">
        <v>1.0</v>
      </c>
      <c r="J122" s="9"/>
      <c r="K122" s="9">
        <f t="shared" si="7"/>
        <v>100</v>
      </c>
    </row>
    <row r="123" ht="15.75" customHeight="1">
      <c r="G123" s="9">
        <v>1.0</v>
      </c>
      <c r="H123" s="9"/>
      <c r="I123" s="9">
        <v>1.0</v>
      </c>
      <c r="J123" s="9"/>
      <c r="K123" s="9">
        <f t="shared" si="7"/>
        <v>100</v>
      </c>
    </row>
    <row r="124" ht="15.75" customHeight="1">
      <c r="G124" s="9">
        <v>1.0</v>
      </c>
      <c r="H124" s="9"/>
      <c r="I124" s="9">
        <v>1.0</v>
      </c>
      <c r="J124" s="9"/>
      <c r="K124" s="9">
        <f t="shared" si="7"/>
        <v>100</v>
      </c>
    </row>
    <row r="125" ht="15.75" customHeight="1">
      <c r="G125" s="9">
        <v>1.0</v>
      </c>
      <c r="H125" s="9"/>
      <c r="I125" s="9">
        <v>1.0</v>
      </c>
      <c r="J125" s="9"/>
      <c r="K125" s="9">
        <f t="shared" si="7"/>
        <v>100</v>
      </c>
    </row>
    <row r="126" ht="15.75" customHeight="1">
      <c r="G126" s="9">
        <v>1.0</v>
      </c>
      <c r="H126" s="9"/>
      <c r="I126" s="9">
        <v>1.0</v>
      </c>
      <c r="J126" s="9"/>
      <c r="K126" s="9">
        <f t="shared" si="7"/>
        <v>100</v>
      </c>
    </row>
    <row r="127" ht="15.75" customHeight="1">
      <c r="G127" s="9"/>
      <c r="H127" s="9"/>
      <c r="I127" s="9"/>
      <c r="J127" s="9"/>
      <c r="K127" s="9"/>
    </row>
    <row r="128" ht="15.75" customHeight="1">
      <c r="G128" s="9"/>
      <c r="H128" s="9"/>
      <c r="I128" s="9"/>
      <c r="J128" s="9"/>
      <c r="K128" s="9"/>
    </row>
    <row r="129" ht="15.75" customHeight="1">
      <c r="G129" s="9"/>
      <c r="H129" s="9"/>
      <c r="I129" s="9"/>
      <c r="J129" s="9"/>
      <c r="K129" s="9"/>
    </row>
    <row r="130" ht="15.75" customHeight="1">
      <c r="G130" s="9"/>
      <c r="H130" s="9"/>
      <c r="I130" s="9"/>
      <c r="J130" s="9"/>
      <c r="K130" s="9"/>
    </row>
    <row r="131" ht="15.75" customHeight="1">
      <c r="G131" s="9"/>
      <c r="H131" s="9"/>
      <c r="I131" s="9"/>
      <c r="J131" s="9"/>
      <c r="K131" s="9"/>
    </row>
    <row r="132" ht="15.75" customHeight="1">
      <c r="G132" s="9"/>
      <c r="H132" s="9"/>
      <c r="I132" s="9"/>
      <c r="J132" s="9"/>
      <c r="K132" s="9"/>
    </row>
    <row r="133" ht="15.75" customHeight="1">
      <c r="G133" s="9"/>
      <c r="H133" s="9"/>
      <c r="I133" s="9"/>
      <c r="J133" s="9"/>
      <c r="K133" s="9"/>
    </row>
    <row r="134" ht="15.75" customHeight="1">
      <c r="G134" s="9"/>
      <c r="H134" s="9"/>
      <c r="I134" s="9"/>
      <c r="J134" s="9"/>
      <c r="K134" s="9"/>
    </row>
    <row r="135" ht="15.75" customHeight="1">
      <c r="G135" s="9"/>
      <c r="H135" s="9"/>
      <c r="I135" s="9"/>
      <c r="J135" s="9"/>
      <c r="K135" s="9"/>
    </row>
    <row r="136" ht="15.75" customHeight="1">
      <c r="G136" s="9"/>
      <c r="H136" s="9"/>
      <c r="I136" s="9"/>
      <c r="J136" s="9"/>
      <c r="K136" s="9"/>
    </row>
    <row r="137" ht="15.75" customHeight="1">
      <c r="G137" s="9"/>
      <c r="H137" s="9"/>
      <c r="I137" s="9"/>
      <c r="J137" s="9"/>
      <c r="K137" s="9"/>
    </row>
    <row r="138" ht="15.75" customHeight="1">
      <c r="G138" s="9"/>
      <c r="H138" s="9"/>
      <c r="I138" s="9"/>
      <c r="J138" s="9"/>
      <c r="K138" s="9"/>
    </row>
    <row r="139" ht="15.75" customHeight="1">
      <c r="G139" s="9"/>
      <c r="H139" s="9"/>
      <c r="I139" s="9"/>
      <c r="J139" s="9"/>
      <c r="K139" s="9"/>
    </row>
    <row r="140" ht="15.75" customHeight="1">
      <c r="G140" s="9"/>
      <c r="H140" s="9"/>
      <c r="I140" s="9"/>
      <c r="J140" s="9"/>
      <c r="K140" s="9"/>
    </row>
    <row r="141" ht="15.75" customHeight="1">
      <c r="G141" s="9"/>
      <c r="H141" s="9"/>
      <c r="I141" s="9"/>
      <c r="J141" s="9"/>
      <c r="K141" s="9"/>
    </row>
    <row r="142" ht="15.75" customHeight="1">
      <c r="G142" s="9"/>
      <c r="H142" s="9"/>
      <c r="I142" s="9"/>
      <c r="J142" s="9"/>
      <c r="K142" s="9"/>
    </row>
    <row r="143" ht="15.75" customHeight="1">
      <c r="G143" s="9"/>
      <c r="H143" s="9"/>
      <c r="I143" s="9"/>
      <c r="J143" s="9"/>
      <c r="K143" s="9"/>
    </row>
    <row r="144" ht="15.75" customHeight="1">
      <c r="G144" s="9"/>
      <c r="H144" s="9"/>
      <c r="I144" s="9"/>
      <c r="J144" s="9"/>
      <c r="K144" s="9"/>
    </row>
    <row r="145" ht="15.75" customHeight="1">
      <c r="G145" s="9"/>
      <c r="H145" s="9"/>
      <c r="I145" s="9"/>
      <c r="J145" s="9"/>
      <c r="K145" s="9"/>
    </row>
    <row r="146" ht="15.75" customHeight="1">
      <c r="G146" s="9"/>
      <c r="H146" s="9"/>
      <c r="I146" s="9"/>
      <c r="J146" s="9"/>
      <c r="K146" s="9"/>
    </row>
    <row r="147" ht="15.75" customHeight="1">
      <c r="G147" s="9"/>
      <c r="H147" s="9"/>
      <c r="I147" s="9"/>
      <c r="J147" s="9"/>
      <c r="K147" s="9"/>
    </row>
    <row r="148" ht="15.75" customHeight="1">
      <c r="G148" s="9"/>
      <c r="H148" s="9"/>
      <c r="I148" s="9"/>
      <c r="J148" s="9"/>
      <c r="K148" s="9"/>
    </row>
    <row r="149" ht="15.75" customHeight="1">
      <c r="G149" s="9"/>
      <c r="H149" s="9"/>
      <c r="I149" s="9"/>
      <c r="J149" s="9"/>
      <c r="K149" s="9"/>
    </row>
    <row r="150" ht="15.75" customHeight="1">
      <c r="G150" s="9"/>
      <c r="H150" s="9"/>
      <c r="I150" s="9"/>
      <c r="J150" s="9"/>
      <c r="K150" s="9"/>
    </row>
    <row r="151" ht="15.75" customHeight="1">
      <c r="G151" s="9"/>
      <c r="H151" s="9"/>
      <c r="I151" s="9"/>
      <c r="J151" s="9"/>
      <c r="K151" s="9"/>
    </row>
    <row r="152" ht="15.75" customHeight="1">
      <c r="G152" s="9"/>
      <c r="H152" s="9"/>
      <c r="I152" s="9"/>
      <c r="J152" s="9"/>
      <c r="K152" s="9"/>
    </row>
    <row r="153" ht="15.75" customHeight="1">
      <c r="G153" s="9"/>
      <c r="H153" s="9"/>
      <c r="I153" s="9"/>
      <c r="J153" s="9"/>
      <c r="K153" s="9"/>
    </row>
    <row r="154" ht="15.75" customHeight="1">
      <c r="G154" s="9"/>
      <c r="H154" s="9"/>
      <c r="I154" s="9"/>
      <c r="J154" s="9"/>
      <c r="K154" s="9"/>
    </row>
    <row r="155" ht="15.75" customHeight="1">
      <c r="G155" s="9">
        <v>0.0</v>
      </c>
      <c r="H155" s="9"/>
      <c r="I155" s="9">
        <v>1.0</v>
      </c>
      <c r="J155" s="9"/>
      <c r="K155" s="9">
        <v>0.0</v>
      </c>
    </row>
    <row r="156" ht="15.75" customHeight="1">
      <c r="G156" s="9">
        <v>0.0</v>
      </c>
      <c r="H156" s="9"/>
      <c r="I156" s="9">
        <v>1.0</v>
      </c>
      <c r="J156" s="9"/>
      <c r="K156" s="9">
        <v>0.0</v>
      </c>
    </row>
    <row r="157" ht="15.75" customHeight="1">
      <c r="G157" s="9">
        <v>0.0</v>
      </c>
      <c r="H157" s="9"/>
      <c r="I157" s="9">
        <v>1.0</v>
      </c>
      <c r="J157" s="9"/>
      <c r="K157" s="9">
        <f t="shared" ref="K157:K158" si="8">(G157/I157)*100</f>
        <v>0</v>
      </c>
    </row>
    <row r="158" ht="15.75" customHeight="1">
      <c r="G158" s="9">
        <v>0.0</v>
      </c>
      <c r="H158" s="9"/>
      <c r="I158" s="9">
        <v>1.0</v>
      </c>
      <c r="J158" s="9"/>
      <c r="K158" s="9">
        <f t="shared" si="8"/>
        <v>0</v>
      </c>
    </row>
    <row r="159" ht="15.75" customHeight="1">
      <c r="G159" s="1">
        <f t="shared" ref="G159:J159" si="9">SUM(G110:G158)</f>
        <v>22</v>
      </c>
      <c r="H159" s="1">
        <f t="shared" si="9"/>
        <v>1</v>
      </c>
      <c r="I159" s="1">
        <f t="shared" si="9"/>
        <v>26</v>
      </c>
      <c r="J159" s="1">
        <f t="shared" si="9"/>
        <v>1</v>
      </c>
      <c r="K159" s="1">
        <f t="shared" ref="K159:L159" si="10">AVERAGE(K110:K158)</f>
        <v>80.95238095</v>
      </c>
      <c r="L159" s="1">
        <f t="shared" si="10"/>
        <v>100</v>
      </c>
    </row>
    <row r="160" ht="15.75" customHeight="1"/>
    <row r="161" ht="15.75" customHeight="1">
      <c r="J161" s="15" t="s">
        <v>172</v>
      </c>
      <c r="K161" s="15">
        <v>21.0</v>
      </c>
      <c r="L161" s="15">
        <v>1.0</v>
      </c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50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83</v>
      </c>
      <c r="T1" s="1" t="s">
        <v>84</v>
      </c>
      <c r="U1" s="1" t="s">
        <v>85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</row>
    <row r="2">
      <c r="A2" s="1" t="s">
        <v>26</v>
      </c>
      <c r="B2" s="3" t="s">
        <v>31</v>
      </c>
      <c r="C2" s="3" t="s">
        <v>31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27</v>
      </c>
    </row>
    <row r="3">
      <c r="A3" s="1" t="s">
        <v>30</v>
      </c>
      <c r="B3" s="1" t="s">
        <v>31</v>
      </c>
      <c r="C3" s="1" t="s">
        <v>27</v>
      </c>
    </row>
    <row r="4">
      <c r="A4" s="1" t="s">
        <v>34</v>
      </c>
      <c r="B4" s="3" t="s">
        <v>31</v>
      </c>
      <c r="C4" s="3" t="s">
        <v>31</v>
      </c>
      <c r="D4" s="3" t="s">
        <v>31</v>
      </c>
      <c r="E4" s="3" t="s">
        <v>31</v>
      </c>
      <c r="F4" s="3" t="s">
        <v>31</v>
      </c>
      <c r="G4" s="1" t="s">
        <v>31</v>
      </c>
      <c r="H4" s="1" t="s">
        <v>31</v>
      </c>
      <c r="I4" s="1" t="s">
        <v>31</v>
      </c>
    </row>
    <row r="5">
      <c r="A5" s="1" t="s">
        <v>36</v>
      </c>
      <c r="B5" s="12" t="s">
        <v>31</v>
      </c>
      <c r="C5" s="12" t="s">
        <v>31</v>
      </c>
      <c r="D5" s="1" t="s">
        <v>31</v>
      </c>
      <c r="E5" s="1" t="s">
        <v>31</v>
      </c>
      <c r="F5" s="1" t="s">
        <v>31</v>
      </c>
      <c r="G5" s="1" t="s">
        <v>31</v>
      </c>
      <c r="H5" s="1" t="s">
        <v>31</v>
      </c>
      <c r="I5" s="1" t="s">
        <v>31</v>
      </c>
      <c r="J5" s="1" t="s">
        <v>31</v>
      </c>
      <c r="K5" s="1" t="s">
        <v>31</v>
      </c>
      <c r="L5" s="1" t="s">
        <v>31</v>
      </c>
      <c r="M5" s="1" t="s">
        <v>31</v>
      </c>
      <c r="N5" s="1" t="s">
        <v>31</v>
      </c>
      <c r="O5" s="1" t="s">
        <v>31</v>
      </c>
      <c r="P5" s="1" t="s">
        <v>31</v>
      </c>
      <c r="Q5" s="1" t="s">
        <v>31</v>
      </c>
      <c r="R5" s="1" t="s">
        <v>31</v>
      </c>
      <c r="S5" s="1" t="s">
        <v>31</v>
      </c>
      <c r="T5" s="1" t="s">
        <v>31</v>
      </c>
      <c r="U5" s="1" t="s">
        <v>31</v>
      </c>
      <c r="V5" s="1" t="s">
        <v>31</v>
      </c>
      <c r="W5" s="1" t="s">
        <v>31</v>
      </c>
      <c r="X5" s="1" t="s">
        <v>31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  <c r="AE5" s="1" t="s">
        <v>31</v>
      </c>
      <c r="AF5" s="1" t="s">
        <v>31</v>
      </c>
      <c r="AG5" s="1" t="s">
        <v>31</v>
      </c>
      <c r="AH5" s="1" t="s">
        <v>31</v>
      </c>
      <c r="AI5" s="1" t="s">
        <v>31</v>
      </c>
      <c r="AJ5" s="1" t="s">
        <v>31</v>
      </c>
      <c r="AK5" s="1" t="s">
        <v>31</v>
      </c>
      <c r="AL5" s="1" t="s">
        <v>31</v>
      </c>
      <c r="AM5" s="1" t="s">
        <v>31</v>
      </c>
      <c r="AN5" s="1" t="s">
        <v>31</v>
      </c>
      <c r="AO5" s="1" t="s">
        <v>31</v>
      </c>
      <c r="AP5" s="1" t="s">
        <v>31</v>
      </c>
      <c r="AQ5" s="1" t="s">
        <v>31</v>
      </c>
      <c r="AR5" s="1" t="s">
        <v>31</v>
      </c>
      <c r="AS5" s="1" t="s">
        <v>31</v>
      </c>
      <c r="AT5" s="1" t="s">
        <v>31</v>
      </c>
      <c r="AU5" s="1" t="s">
        <v>31</v>
      </c>
      <c r="AV5" s="1" t="s">
        <v>31</v>
      </c>
      <c r="AW5" s="1" t="s">
        <v>31</v>
      </c>
      <c r="AX5" s="1" t="s">
        <v>31</v>
      </c>
    </row>
    <row r="6">
      <c r="A6" s="1" t="s">
        <v>37</v>
      </c>
      <c r="C6" s="1" t="s">
        <v>31</v>
      </c>
      <c r="D6" s="1" t="s">
        <v>31</v>
      </c>
      <c r="E6" s="1" t="s">
        <v>27</v>
      </c>
      <c r="F6" s="1" t="s">
        <v>31</v>
      </c>
      <c r="G6" s="1" t="s">
        <v>31</v>
      </c>
      <c r="H6" s="1" t="s">
        <v>27</v>
      </c>
      <c r="J6" s="1" t="s">
        <v>31</v>
      </c>
      <c r="K6" s="3" t="s">
        <v>31</v>
      </c>
      <c r="L6" s="1" t="s">
        <v>27</v>
      </c>
    </row>
    <row r="7">
      <c r="A7" s="1" t="s">
        <v>170</v>
      </c>
      <c r="V7" s="1" t="s">
        <v>31</v>
      </c>
      <c r="X7" s="3" t="s">
        <v>31</v>
      </c>
      <c r="AB7" s="3" t="s">
        <v>31</v>
      </c>
    </row>
    <row r="8">
      <c r="A8" s="1" t="s">
        <v>171</v>
      </c>
    </row>
    <row r="10"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>
      <c r="AL12" s="11"/>
      <c r="AM12" s="11"/>
      <c r="AN12" s="11"/>
      <c r="AO12" s="11"/>
    </row>
    <row r="13">
      <c r="AL13" s="11"/>
      <c r="AM13" s="11"/>
      <c r="AN13" s="11"/>
      <c r="AO13" s="11"/>
    </row>
    <row r="14"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38" s="1" t="s">
        <v>53</v>
      </c>
    </row>
    <row r="39" ht="15.75" customHeight="1">
      <c r="A39" s="1" t="s">
        <v>54</v>
      </c>
    </row>
    <row r="40" ht="15.75" customHeight="1">
      <c r="A40" s="1" t="s">
        <v>55</v>
      </c>
    </row>
    <row r="41" ht="15.75" customHeight="1">
      <c r="A41" s="1" t="s">
        <v>56</v>
      </c>
    </row>
    <row r="42" ht="15.75" customHeight="1">
      <c r="A42" s="1" t="s">
        <v>57</v>
      </c>
    </row>
    <row r="43" ht="15.75" customHeight="1">
      <c r="A43" s="1" t="s">
        <v>58</v>
      </c>
    </row>
    <row r="44" ht="15.75" customHeight="1">
      <c r="A44" s="1" t="s">
        <v>59</v>
      </c>
    </row>
    <row r="45" ht="15.75" customHeight="1">
      <c r="A45" s="1" t="s">
        <v>60</v>
      </c>
    </row>
    <row r="46" ht="15.75" customHeight="1"/>
    <row r="47" ht="15.75" customHeight="1">
      <c r="A47" s="2" t="s">
        <v>61</v>
      </c>
    </row>
    <row r="48" ht="15.75" customHeight="1">
      <c r="A48" s="3" t="s">
        <v>62</v>
      </c>
    </row>
    <row r="49" ht="15.75" customHeight="1">
      <c r="A49" s="6" t="s">
        <v>63</v>
      </c>
    </row>
    <row r="50" ht="15.75" customHeight="1">
      <c r="A50" s="8" t="s">
        <v>80</v>
      </c>
    </row>
    <row r="51" ht="15.75" customHeight="1"/>
    <row r="52" ht="15.75" customHeight="1"/>
    <row r="53" ht="15.75" customHeight="1"/>
    <row r="54" ht="15.75" customHeight="1">
      <c r="A54" s="26" t="s">
        <v>141</v>
      </c>
      <c r="B54" s="26" t="s">
        <v>123</v>
      </c>
      <c r="C54" s="26" t="s">
        <v>124</v>
      </c>
      <c r="D54" s="27" t="s">
        <v>162</v>
      </c>
      <c r="E54" s="27"/>
      <c r="F54" s="5"/>
      <c r="G54" s="28" t="s">
        <v>146</v>
      </c>
      <c r="H54" s="28" t="s">
        <v>147</v>
      </c>
      <c r="I54" s="28" t="s">
        <v>148</v>
      </c>
      <c r="J54" s="28" t="s">
        <v>149</v>
      </c>
      <c r="K54" s="28" t="s">
        <v>150</v>
      </c>
      <c r="L54" s="29" t="s">
        <v>151</v>
      </c>
    </row>
    <row r="55" ht="15.75" customHeight="1">
      <c r="A55" s="9">
        <v>1.0</v>
      </c>
      <c r="B55" s="9">
        <v>4.0</v>
      </c>
      <c r="C55" s="9"/>
      <c r="D55" s="1">
        <f t="shared" ref="D55:D103" si="1">SUM(B55:C55)</f>
        <v>4</v>
      </c>
      <c r="F55" s="31"/>
      <c r="G55" s="9">
        <v>2.0</v>
      </c>
      <c r="H55" s="9">
        <v>0.0</v>
      </c>
      <c r="I55" s="9">
        <v>2.0</v>
      </c>
      <c r="J55" s="9">
        <v>0.0</v>
      </c>
      <c r="K55" s="9">
        <f t="shared" ref="K55:K90" si="2">(G55/I55)*100</f>
        <v>100</v>
      </c>
      <c r="L55" s="1">
        <v>0.0</v>
      </c>
    </row>
    <row r="56" ht="15.75" customHeight="1">
      <c r="A56" s="9">
        <v>2.0</v>
      </c>
      <c r="B56" s="9">
        <v>4.0</v>
      </c>
      <c r="C56" s="9">
        <v>1.0</v>
      </c>
      <c r="D56" s="1">
        <f t="shared" si="1"/>
        <v>5</v>
      </c>
      <c r="G56" s="9">
        <v>1.0</v>
      </c>
      <c r="H56" s="9">
        <v>2.0</v>
      </c>
      <c r="I56" s="9">
        <v>1.0</v>
      </c>
      <c r="J56" s="9">
        <v>1.0</v>
      </c>
      <c r="K56" s="9">
        <f t="shared" si="2"/>
        <v>100</v>
      </c>
      <c r="L56" s="1">
        <f>(H56/J56)*100</f>
        <v>200</v>
      </c>
    </row>
    <row r="57" ht="15.75" customHeight="1">
      <c r="A57" s="9">
        <v>3.0</v>
      </c>
      <c r="B57" s="9">
        <v>4.0</v>
      </c>
      <c r="C57" s="9"/>
      <c r="D57" s="1">
        <f t="shared" si="1"/>
        <v>4</v>
      </c>
      <c r="G57" s="9">
        <v>1.0</v>
      </c>
      <c r="H57" s="9">
        <v>0.0</v>
      </c>
      <c r="I57" s="9">
        <v>1.0</v>
      </c>
      <c r="J57" s="9">
        <v>0.0</v>
      </c>
      <c r="K57" s="9">
        <f t="shared" si="2"/>
        <v>100</v>
      </c>
      <c r="L57" s="1">
        <v>0.0</v>
      </c>
    </row>
    <row r="58" ht="15.75" customHeight="1">
      <c r="A58" s="9">
        <v>4.0</v>
      </c>
      <c r="B58" s="9">
        <v>3.0</v>
      </c>
      <c r="C58" s="9">
        <v>1.0</v>
      </c>
      <c r="D58" s="1">
        <f t="shared" si="1"/>
        <v>4</v>
      </c>
      <c r="G58" s="9">
        <v>1.0</v>
      </c>
      <c r="H58" s="9">
        <v>0.0</v>
      </c>
      <c r="I58" s="9">
        <v>1.0</v>
      </c>
      <c r="J58" s="9">
        <v>0.0</v>
      </c>
      <c r="K58" s="9">
        <f t="shared" si="2"/>
        <v>100</v>
      </c>
      <c r="L58" s="1">
        <v>0.0</v>
      </c>
    </row>
    <row r="59" ht="15.75" customHeight="1">
      <c r="A59" s="9">
        <v>5.0</v>
      </c>
      <c r="B59" s="9">
        <v>4.0</v>
      </c>
      <c r="C59" s="9"/>
      <c r="D59" s="1">
        <f t="shared" si="1"/>
        <v>4</v>
      </c>
      <c r="G59" s="9">
        <v>1.0</v>
      </c>
      <c r="H59" s="9">
        <v>0.0</v>
      </c>
      <c r="I59" s="9">
        <v>1.0</v>
      </c>
      <c r="J59" s="9">
        <v>0.0</v>
      </c>
      <c r="K59" s="9">
        <f t="shared" si="2"/>
        <v>100</v>
      </c>
      <c r="L59" s="1">
        <v>0.0</v>
      </c>
    </row>
    <row r="60" ht="15.75" customHeight="1">
      <c r="A60" s="9">
        <v>6.0</v>
      </c>
      <c r="B60" s="9">
        <v>4.0</v>
      </c>
      <c r="C60" s="9"/>
      <c r="D60" s="1">
        <f t="shared" si="1"/>
        <v>4</v>
      </c>
      <c r="G60" s="9">
        <v>1.0</v>
      </c>
      <c r="H60" s="9">
        <v>0.0</v>
      </c>
      <c r="I60" s="9">
        <v>1.0</v>
      </c>
      <c r="J60" s="9">
        <v>0.0</v>
      </c>
      <c r="K60" s="9">
        <f t="shared" si="2"/>
        <v>100</v>
      </c>
      <c r="L60" s="1">
        <v>0.0</v>
      </c>
    </row>
    <row r="61" ht="15.75" customHeight="1">
      <c r="A61" s="9">
        <v>7.0</v>
      </c>
      <c r="B61" s="9">
        <v>2.0</v>
      </c>
      <c r="C61" s="9">
        <v>2.0</v>
      </c>
      <c r="D61" s="1">
        <f t="shared" si="1"/>
        <v>4</v>
      </c>
      <c r="G61" s="9">
        <v>1.0</v>
      </c>
      <c r="H61" s="9">
        <v>0.0</v>
      </c>
      <c r="I61" s="9">
        <v>1.0</v>
      </c>
      <c r="J61" s="9">
        <v>0.0</v>
      </c>
      <c r="K61" s="9">
        <f t="shared" si="2"/>
        <v>100</v>
      </c>
      <c r="L61" s="1">
        <v>0.0</v>
      </c>
    </row>
    <row r="62" ht="15.75" customHeight="1">
      <c r="A62" s="9">
        <v>8.0</v>
      </c>
      <c r="B62" s="9">
        <v>2.0</v>
      </c>
      <c r="C62" s="9"/>
      <c r="D62" s="1">
        <f t="shared" si="1"/>
        <v>2</v>
      </c>
      <c r="G62" s="9">
        <v>1.0</v>
      </c>
      <c r="H62" s="9">
        <v>0.0</v>
      </c>
      <c r="I62" s="9">
        <v>1.0</v>
      </c>
      <c r="J62" s="9">
        <v>0.0</v>
      </c>
      <c r="K62" s="9">
        <f t="shared" si="2"/>
        <v>100</v>
      </c>
      <c r="L62" s="1">
        <v>0.0</v>
      </c>
    </row>
    <row r="63" ht="15.75" customHeight="1">
      <c r="A63" s="9">
        <v>9.0</v>
      </c>
      <c r="B63" s="9">
        <v>2.0</v>
      </c>
      <c r="C63" s="9"/>
      <c r="D63" s="1">
        <f t="shared" si="1"/>
        <v>2</v>
      </c>
      <c r="G63" s="9">
        <v>1.0</v>
      </c>
      <c r="H63" s="9">
        <v>0.0</v>
      </c>
      <c r="I63" s="9">
        <v>1.0</v>
      </c>
      <c r="J63" s="9">
        <v>0.0</v>
      </c>
      <c r="K63" s="9">
        <f t="shared" si="2"/>
        <v>100</v>
      </c>
      <c r="L63" s="1">
        <v>0.0</v>
      </c>
    </row>
    <row r="64" ht="15.75" customHeight="1">
      <c r="A64" s="9">
        <v>10.0</v>
      </c>
      <c r="B64" s="9">
        <v>2.0</v>
      </c>
      <c r="C64" s="9"/>
      <c r="D64" s="1">
        <f t="shared" si="1"/>
        <v>2</v>
      </c>
      <c r="G64" s="9">
        <v>1.0</v>
      </c>
      <c r="H64" s="9">
        <v>0.0</v>
      </c>
      <c r="I64" s="9">
        <v>1.0</v>
      </c>
      <c r="J64" s="9">
        <v>0.0</v>
      </c>
      <c r="K64" s="9">
        <f t="shared" si="2"/>
        <v>100</v>
      </c>
      <c r="L64" s="1">
        <v>0.0</v>
      </c>
    </row>
    <row r="65" ht="15.75" customHeight="1">
      <c r="A65" s="9">
        <v>11.0</v>
      </c>
      <c r="B65" s="9">
        <v>1.0</v>
      </c>
      <c r="C65" s="9">
        <v>1.0</v>
      </c>
      <c r="D65" s="1">
        <f t="shared" si="1"/>
        <v>2</v>
      </c>
      <c r="G65" s="9">
        <v>1.0</v>
      </c>
      <c r="H65" s="9">
        <v>0.0</v>
      </c>
      <c r="I65" s="9">
        <v>1.0</v>
      </c>
      <c r="J65" s="9">
        <v>0.0</v>
      </c>
      <c r="K65" s="9">
        <f t="shared" si="2"/>
        <v>100</v>
      </c>
      <c r="L65" s="1">
        <v>0.0</v>
      </c>
    </row>
    <row r="66" ht="15.75" customHeight="1">
      <c r="A66" s="9">
        <v>12.0</v>
      </c>
      <c r="B66" s="9">
        <v>1.0</v>
      </c>
      <c r="C66" s="9"/>
      <c r="D66" s="1">
        <f t="shared" si="1"/>
        <v>1</v>
      </c>
      <c r="G66" s="9">
        <v>1.0</v>
      </c>
      <c r="H66" s="9">
        <v>0.0</v>
      </c>
      <c r="I66" s="9">
        <v>1.0</v>
      </c>
      <c r="J66" s="9">
        <v>0.0</v>
      </c>
      <c r="K66" s="9">
        <f t="shared" si="2"/>
        <v>100</v>
      </c>
      <c r="L66" s="1">
        <v>0.0</v>
      </c>
    </row>
    <row r="67" ht="15.75" customHeight="1">
      <c r="A67" s="9">
        <v>13.0</v>
      </c>
      <c r="B67" s="9">
        <v>1.0</v>
      </c>
      <c r="C67" s="9"/>
      <c r="D67" s="1">
        <f t="shared" si="1"/>
        <v>1</v>
      </c>
      <c r="G67" s="9">
        <v>1.0</v>
      </c>
      <c r="H67" s="9">
        <v>0.0</v>
      </c>
      <c r="I67" s="9">
        <v>1.0</v>
      </c>
      <c r="J67" s="9">
        <v>0.0</v>
      </c>
      <c r="K67" s="9">
        <f t="shared" si="2"/>
        <v>100</v>
      </c>
      <c r="L67" s="1">
        <v>0.0</v>
      </c>
    </row>
    <row r="68" ht="15.75" customHeight="1">
      <c r="A68" s="9">
        <v>14.0</v>
      </c>
      <c r="B68" s="9">
        <v>1.0</v>
      </c>
      <c r="C68" s="9"/>
      <c r="D68" s="1">
        <f t="shared" si="1"/>
        <v>1</v>
      </c>
      <c r="G68" s="9">
        <v>1.0</v>
      </c>
      <c r="H68" s="9">
        <v>0.0</v>
      </c>
      <c r="I68" s="9">
        <v>1.0</v>
      </c>
      <c r="J68" s="9">
        <v>0.0</v>
      </c>
      <c r="K68" s="9">
        <f t="shared" si="2"/>
        <v>100</v>
      </c>
      <c r="L68" s="1">
        <v>0.0</v>
      </c>
    </row>
    <row r="69" ht="15.75" customHeight="1">
      <c r="A69" s="9">
        <v>15.0</v>
      </c>
      <c r="B69" s="9">
        <v>1.0</v>
      </c>
      <c r="C69" s="9"/>
      <c r="D69" s="1">
        <f t="shared" si="1"/>
        <v>1</v>
      </c>
      <c r="G69" s="9">
        <v>1.0</v>
      </c>
      <c r="H69" s="9">
        <v>0.0</v>
      </c>
      <c r="I69" s="9">
        <v>1.0</v>
      </c>
      <c r="J69" s="9">
        <v>0.0</v>
      </c>
      <c r="K69" s="9">
        <f t="shared" si="2"/>
        <v>100</v>
      </c>
      <c r="L69" s="1">
        <v>0.0</v>
      </c>
    </row>
    <row r="70" ht="15.75" customHeight="1">
      <c r="A70" s="9">
        <v>16.0</v>
      </c>
      <c r="B70" s="9">
        <v>1.0</v>
      </c>
      <c r="C70" s="9"/>
      <c r="D70" s="1">
        <f t="shared" si="1"/>
        <v>1</v>
      </c>
      <c r="G70" s="9">
        <v>1.0</v>
      </c>
      <c r="H70" s="9">
        <v>0.0</v>
      </c>
      <c r="I70" s="9">
        <v>1.0</v>
      </c>
      <c r="J70" s="9">
        <v>0.0</v>
      </c>
      <c r="K70" s="9">
        <f t="shared" si="2"/>
        <v>100</v>
      </c>
      <c r="L70" s="1">
        <v>0.0</v>
      </c>
    </row>
    <row r="71" ht="15.75" customHeight="1">
      <c r="A71" s="9">
        <v>17.0</v>
      </c>
      <c r="B71" s="9">
        <v>1.0</v>
      </c>
      <c r="C71" s="9"/>
      <c r="D71" s="1">
        <f t="shared" si="1"/>
        <v>1</v>
      </c>
      <c r="G71" s="9">
        <v>1.0</v>
      </c>
      <c r="H71" s="9">
        <v>0.0</v>
      </c>
      <c r="I71" s="9">
        <v>1.0</v>
      </c>
      <c r="J71" s="9">
        <v>0.0</v>
      </c>
      <c r="K71" s="9">
        <f t="shared" si="2"/>
        <v>100</v>
      </c>
      <c r="L71" s="1">
        <v>0.0</v>
      </c>
    </row>
    <row r="72" ht="15.75" customHeight="1">
      <c r="A72" s="9">
        <v>18.0</v>
      </c>
      <c r="B72" s="9">
        <v>1.0</v>
      </c>
      <c r="C72" s="9"/>
      <c r="D72" s="1">
        <f t="shared" si="1"/>
        <v>1</v>
      </c>
      <c r="G72" s="9">
        <v>1.0</v>
      </c>
      <c r="H72" s="9">
        <v>0.0</v>
      </c>
      <c r="I72" s="9">
        <v>1.0</v>
      </c>
      <c r="J72" s="9">
        <v>0.0</v>
      </c>
      <c r="K72" s="9">
        <f t="shared" si="2"/>
        <v>100</v>
      </c>
      <c r="L72" s="1">
        <v>0.0</v>
      </c>
    </row>
    <row r="73" ht="15.75" customHeight="1">
      <c r="A73" s="9">
        <v>19.0</v>
      </c>
      <c r="B73" s="9">
        <v>1.0</v>
      </c>
      <c r="C73" s="9"/>
      <c r="D73" s="1">
        <f t="shared" si="1"/>
        <v>1</v>
      </c>
      <c r="G73" s="9">
        <v>1.0</v>
      </c>
      <c r="H73" s="9">
        <v>0.0</v>
      </c>
      <c r="I73" s="9">
        <v>1.0</v>
      </c>
      <c r="J73" s="9">
        <v>0.0</v>
      </c>
      <c r="K73" s="9">
        <f t="shared" si="2"/>
        <v>100</v>
      </c>
      <c r="L73" s="1">
        <v>0.0</v>
      </c>
    </row>
    <row r="74" ht="15.75" customHeight="1">
      <c r="A74" s="9">
        <v>20.0</v>
      </c>
      <c r="B74" s="9">
        <v>1.0</v>
      </c>
      <c r="C74" s="9"/>
      <c r="D74" s="1">
        <f t="shared" si="1"/>
        <v>1</v>
      </c>
      <c r="G74" s="9">
        <v>1.0</v>
      </c>
      <c r="H74" s="9">
        <v>0.0</v>
      </c>
      <c r="I74" s="9">
        <v>1.0</v>
      </c>
      <c r="J74" s="9">
        <v>0.0</v>
      </c>
      <c r="K74" s="9">
        <f t="shared" si="2"/>
        <v>100</v>
      </c>
      <c r="L74" s="1">
        <v>0.0</v>
      </c>
    </row>
    <row r="75" ht="15.75" customHeight="1">
      <c r="A75" s="9">
        <v>21.0</v>
      </c>
      <c r="B75" s="9">
        <v>2.0</v>
      </c>
      <c r="C75" s="9"/>
      <c r="D75" s="1">
        <f t="shared" si="1"/>
        <v>2</v>
      </c>
      <c r="G75" s="9">
        <v>1.0</v>
      </c>
      <c r="H75" s="9">
        <v>0.0</v>
      </c>
      <c r="I75" s="9">
        <v>1.0</v>
      </c>
      <c r="J75" s="9">
        <v>0.0</v>
      </c>
      <c r="K75" s="9">
        <f t="shared" si="2"/>
        <v>100</v>
      </c>
      <c r="L75" s="1">
        <v>0.0</v>
      </c>
    </row>
    <row r="76" ht="15.75" customHeight="1">
      <c r="A76" s="9">
        <v>22.0</v>
      </c>
      <c r="B76" s="9">
        <v>1.0</v>
      </c>
      <c r="C76" s="9"/>
      <c r="D76" s="1">
        <f t="shared" si="1"/>
        <v>1</v>
      </c>
      <c r="G76" s="9">
        <v>1.0</v>
      </c>
      <c r="H76" s="9">
        <v>0.0</v>
      </c>
      <c r="I76" s="9">
        <v>1.0</v>
      </c>
      <c r="J76" s="9">
        <v>0.0</v>
      </c>
      <c r="K76" s="9">
        <f t="shared" si="2"/>
        <v>100</v>
      </c>
      <c r="L76" s="1">
        <v>0.0</v>
      </c>
    </row>
    <row r="77" ht="15.75" customHeight="1">
      <c r="A77" s="9">
        <v>23.0</v>
      </c>
      <c r="B77" s="9">
        <v>2.0</v>
      </c>
      <c r="C77" s="9"/>
      <c r="D77" s="1">
        <f t="shared" si="1"/>
        <v>2</v>
      </c>
      <c r="G77" s="9">
        <v>1.0</v>
      </c>
      <c r="H77" s="9">
        <v>0.0</v>
      </c>
      <c r="I77" s="9">
        <v>1.0</v>
      </c>
      <c r="J77" s="9">
        <v>0.0</v>
      </c>
      <c r="K77" s="9">
        <f t="shared" si="2"/>
        <v>100</v>
      </c>
      <c r="L77" s="1">
        <v>0.0</v>
      </c>
    </row>
    <row r="78" ht="15.75" customHeight="1">
      <c r="A78" s="9">
        <v>24.0</v>
      </c>
      <c r="B78" s="9">
        <v>1.0</v>
      </c>
      <c r="C78" s="9"/>
      <c r="D78" s="1">
        <f t="shared" si="1"/>
        <v>1</v>
      </c>
      <c r="G78" s="9">
        <v>1.0</v>
      </c>
      <c r="H78" s="9">
        <v>0.0</v>
      </c>
      <c r="I78" s="9">
        <v>1.0</v>
      </c>
      <c r="J78" s="9">
        <v>0.0</v>
      </c>
      <c r="K78" s="9">
        <f t="shared" si="2"/>
        <v>100</v>
      </c>
      <c r="L78" s="1">
        <v>0.0</v>
      </c>
    </row>
    <row r="79" ht="15.75" customHeight="1">
      <c r="A79" s="9">
        <v>25.0</v>
      </c>
      <c r="B79" s="9">
        <v>1.0</v>
      </c>
      <c r="C79" s="9"/>
      <c r="D79" s="1">
        <f t="shared" si="1"/>
        <v>1</v>
      </c>
      <c r="G79" s="9">
        <v>1.0</v>
      </c>
      <c r="H79" s="9">
        <v>0.0</v>
      </c>
      <c r="I79" s="9">
        <v>1.0</v>
      </c>
      <c r="J79" s="9">
        <v>0.0</v>
      </c>
      <c r="K79" s="9">
        <f t="shared" si="2"/>
        <v>100</v>
      </c>
      <c r="L79" s="1">
        <v>0.0</v>
      </c>
    </row>
    <row r="80" ht="15.75" customHeight="1">
      <c r="A80" s="9">
        <v>26.0</v>
      </c>
      <c r="B80" s="9">
        <v>1.0</v>
      </c>
      <c r="C80" s="9"/>
      <c r="D80" s="1">
        <f t="shared" si="1"/>
        <v>1</v>
      </c>
      <c r="G80" s="9">
        <v>1.0</v>
      </c>
      <c r="H80" s="9">
        <v>0.0</v>
      </c>
      <c r="I80" s="9">
        <v>1.0</v>
      </c>
      <c r="J80" s="9">
        <v>0.0</v>
      </c>
      <c r="K80" s="9">
        <f t="shared" si="2"/>
        <v>100</v>
      </c>
      <c r="L80" s="1">
        <v>0.0</v>
      </c>
    </row>
    <row r="81" ht="15.75" customHeight="1">
      <c r="A81" s="9">
        <v>27.0</v>
      </c>
      <c r="B81" s="9">
        <v>2.0</v>
      </c>
      <c r="C81" s="9"/>
      <c r="D81" s="1">
        <f t="shared" si="1"/>
        <v>2</v>
      </c>
      <c r="G81" s="9">
        <v>1.0</v>
      </c>
      <c r="H81" s="9">
        <v>0.0</v>
      </c>
      <c r="I81" s="9">
        <v>1.0</v>
      </c>
      <c r="J81" s="9">
        <v>0.0</v>
      </c>
      <c r="K81" s="9">
        <f t="shared" si="2"/>
        <v>100</v>
      </c>
      <c r="L81" s="1">
        <v>0.0</v>
      </c>
    </row>
    <row r="82" ht="15.75" customHeight="1">
      <c r="A82" s="9">
        <v>28.0</v>
      </c>
      <c r="B82" s="9">
        <v>1.0</v>
      </c>
      <c r="C82" s="9"/>
      <c r="D82" s="1">
        <f t="shared" si="1"/>
        <v>1</v>
      </c>
      <c r="G82" s="9">
        <v>1.0</v>
      </c>
      <c r="H82" s="9">
        <v>0.0</v>
      </c>
      <c r="I82" s="9">
        <v>1.0</v>
      </c>
      <c r="J82" s="9">
        <v>0.0</v>
      </c>
      <c r="K82" s="9">
        <f t="shared" si="2"/>
        <v>100</v>
      </c>
      <c r="L82" s="1">
        <v>0.0</v>
      </c>
    </row>
    <row r="83" ht="15.75" customHeight="1">
      <c r="A83" s="9">
        <v>29.0</v>
      </c>
      <c r="B83" s="9">
        <v>1.0</v>
      </c>
      <c r="C83" s="9"/>
      <c r="D83" s="1">
        <f t="shared" si="1"/>
        <v>1</v>
      </c>
      <c r="G83" s="9">
        <v>1.0</v>
      </c>
      <c r="H83" s="9">
        <v>0.0</v>
      </c>
      <c r="I83" s="9">
        <v>1.0</v>
      </c>
      <c r="J83" s="9">
        <v>0.0</v>
      </c>
      <c r="K83" s="9">
        <f t="shared" si="2"/>
        <v>100</v>
      </c>
      <c r="L83" s="1">
        <v>0.0</v>
      </c>
    </row>
    <row r="84" ht="15.75" customHeight="1">
      <c r="A84" s="9">
        <v>30.0</v>
      </c>
      <c r="B84" s="9">
        <v>1.0</v>
      </c>
      <c r="C84" s="9"/>
      <c r="D84" s="1">
        <f t="shared" si="1"/>
        <v>1</v>
      </c>
      <c r="G84" s="9">
        <v>1.0</v>
      </c>
      <c r="H84" s="9">
        <v>0.0</v>
      </c>
      <c r="I84" s="9">
        <v>1.0</v>
      </c>
      <c r="J84" s="9">
        <v>0.0</v>
      </c>
      <c r="K84" s="9">
        <f t="shared" si="2"/>
        <v>100</v>
      </c>
      <c r="L84" s="1">
        <v>0.0</v>
      </c>
    </row>
    <row r="85" ht="15.75" customHeight="1">
      <c r="A85" s="9">
        <v>31.0</v>
      </c>
      <c r="B85" s="9">
        <v>1.0</v>
      </c>
      <c r="C85" s="9"/>
      <c r="D85" s="1">
        <f t="shared" si="1"/>
        <v>1</v>
      </c>
      <c r="G85" s="9">
        <v>1.0</v>
      </c>
      <c r="H85" s="9">
        <v>0.0</v>
      </c>
      <c r="I85" s="9">
        <v>1.0</v>
      </c>
      <c r="J85" s="9">
        <v>0.0</v>
      </c>
      <c r="K85" s="9">
        <f t="shared" si="2"/>
        <v>100</v>
      </c>
      <c r="L85" s="1">
        <v>0.0</v>
      </c>
    </row>
    <row r="86" ht="15.75" customHeight="1">
      <c r="A86" s="9">
        <v>32.0</v>
      </c>
      <c r="B86" s="9">
        <v>1.0</v>
      </c>
      <c r="C86" s="9"/>
      <c r="D86" s="1">
        <f t="shared" si="1"/>
        <v>1</v>
      </c>
      <c r="G86" s="9">
        <v>1.0</v>
      </c>
      <c r="H86" s="9">
        <v>0.0</v>
      </c>
      <c r="I86" s="9">
        <v>1.0</v>
      </c>
      <c r="J86" s="9">
        <v>0.0</v>
      </c>
      <c r="K86" s="9">
        <f t="shared" si="2"/>
        <v>100</v>
      </c>
      <c r="L86" s="1">
        <v>0.0</v>
      </c>
    </row>
    <row r="87" ht="15.75" customHeight="1">
      <c r="A87" s="9">
        <v>33.0</v>
      </c>
      <c r="B87" s="9">
        <v>1.0</v>
      </c>
      <c r="C87" s="9"/>
      <c r="D87" s="1">
        <f t="shared" si="1"/>
        <v>1</v>
      </c>
      <c r="G87" s="9">
        <v>1.0</v>
      </c>
      <c r="H87" s="9">
        <v>0.0</v>
      </c>
      <c r="I87" s="9">
        <v>1.0</v>
      </c>
      <c r="J87" s="9">
        <v>0.0</v>
      </c>
      <c r="K87" s="9">
        <f t="shared" si="2"/>
        <v>100</v>
      </c>
      <c r="L87" s="1">
        <v>0.0</v>
      </c>
    </row>
    <row r="88" ht="15.75" customHeight="1">
      <c r="A88" s="9">
        <v>34.0</v>
      </c>
      <c r="B88" s="9">
        <v>1.0</v>
      </c>
      <c r="C88" s="9"/>
      <c r="D88" s="1">
        <f t="shared" si="1"/>
        <v>1</v>
      </c>
      <c r="G88" s="9">
        <v>1.0</v>
      </c>
      <c r="H88" s="9">
        <v>0.0</v>
      </c>
      <c r="I88" s="9">
        <v>1.0</v>
      </c>
      <c r="J88" s="9">
        <v>0.0</v>
      </c>
      <c r="K88" s="9">
        <f t="shared" si="2"/>
        <v>100</v>
      </c>
      <c r="L88" s="1">
        <v>0.0</v>
      </c>
    </row>
    <row r="89" ht="15.75" customHeight="1">
      <c r="A89" s="9">
        <v>35.0</v>
      </c>
      <c r="B89" s="9">
        <v>1.0</v>
      </c>
      <c r="C89" s="9"/>
      <c r="D89" s="1">
        <f t="shared" si="1"/>
        <v>1</v>
      </c>
      <c r="G89" s="9">
        <v>1.0</v>
      </c>
      <c r="H89" s="9">
        <v>0.0</v>
      </c>
      <c r="I89" s="9">
        <v>1.0</v>
      </c>
      <c r="J89" s="9">
        <v>0.0</v>
      </c>
      <c r="K89" s="9">
        <f t="shared" si="2"/>
        <v>100</v>
      </c>
      <c r="L89" s="1">
        <v>0.0</v>
      </c>
    </row>
    <row r="90" ht="15.75" customHeight="1">
      <c r="A90" s="9">
        <v>36.0</v>
      </c>
      <c r="B90" s="9">
        <v>1.0</v>
      </c>
      <c r="C90" s="9"/>
      <c r="D90" s="1">
        <f t="shared" si="1"/>
        <v>1</v>
      </c>
      <c r="G90" s="9">
        <v>1.0</v>
      </c>
      <c r="H90" s="9">
        <v>0.0</v>
      </c>
      <c r="I90" s="9">
        <v>1.0</v>
      </c>
      <c r="J90" s="9">
        <v>0.0</v>
      </c>
      <c r="K90" s="9">
        <f t="shared" si="2"/>
        <v>100</v>
      </c>
      <c r="L90" s="1">
        <v>0.0</v>
      </c>
    </row>
    <row r="91" ht="15.75" customHeight="1">
      <c r="A91" s="9">
        <v>37.0</v>
      </c>
      <c r="B91" s="9">
        <v>1.0</v>
      </c>
      <c r="C91" s="9"/>
      <c r="D91" s="1">
        <f t="shared" si="1"/>
        <v>1</v>
      </c>
      <c r="G91" s="9">
        <v>0.0</v>
      </c>
      <c r="H91" s="9">
        <v>0.0</v>
      </c>
      <c r="I91" s="9">
        <v>0.0</v>
      </c>
      <c r="J91" s="9">
        <v>0.0</v>
      </c>
      <c r="K91" s="9">
        <v>0.0</v>
      </c>
      <c r="L91" s="1">
        <v>0.0</v>
      </c>
    </row>
    <row r="92" ht="15.75" customHeight="1">
      <c r="A92" s="9">
        <v>38.0</v>
      </c>
      <c r="B92" s="9">
        <v>1.0</v>
      </c>
      <c r="C92" s="9"/>
      <c r="D92" s="1">
        <f t="shared" si="1"/>
        <v>1</v>
      </c>
      <c r="G92" s="9">
        <v>0.0</v>
      </c>
      <c r="H92" s="9">
        <v>0.0</v>
      </c>
      <c r="I92" s="9">
        <v>0.0</v>
      </c>
      <c r="J92" s="9">
        <v>0.0</v>
      </c>
      <c r="K92" s="9">
        <v>0.0</v>
      </c>
      <c r="L92" s="1">
        <v>0.0</v>
      </c>
    </row>
    <row r="93" ht="15.75" customHeight="1">
      <c r="A93" s="9">
        <v>39.0</v>
      </c>
      <c r="B93" s="9">
        <v>1.0</v>
      </c>
      <c r="C93" s="9"/>
      <c r="D93" s="1">
        <f t="shared" si="1"/>
        <v>1</v>
      </c>
      <c r="G93" s="9">
        <v>0.0</v>
      </c>
      <c r="H93" s="9">
        <v>0.0</v>
      </c>
      <c r="I93" s="9">
        <v>0.0</v>
      </c>
      <c r="J93" s="9">
        <v>0.0</v>
      </c>
      <c r="K93" s="9">
        <v>0.0</v>
      </c>
      <c r="L93" s="1">
        <v>0.0</v>
      </c>
    </row>
    <row r="94" ht="15.75" customHeight="1">
      <c r="A94" s="9">
        <v>40.0</v>
      </c>
      <c r="B94" s="9">
        <v>1.0</v>
      </c>
      <c r="C94" s="9"/>
      <c r="D94" s="1">
        <f t="shared" si="1"/>
        <v>1</v>
      </c>
      <c r="G94" s="9">
        <v>0.0</v>
      </c>
      <c r="H94" s="9">
        <v>0.0</v>
      </c>
      <c r="I94" s="9">
        <v>0.0</v>
      </c>
      <c r="J94" s="9">
        <v>0.0</v>
      </c>
      <c r="K94" s="9">
        <v>0.0</v>
      </c>
      <c r="L94" s="1">
        <v>0.0</v>
      </c>
    </row>
    <row r="95" ht="15.75" customHeight="1">
      <c r="A95" s="9">
        <v>41.0</v>
      </c>
      <c r="B95" s="9">
        <v>1.0</v>
      </c>
      <c r="C95" s="9"/>
      <c r="D95" s="1">
        <f t="shared" si="1"/>
        <v>1</v>
      </c>
      <c r="G95" s="9">
        <v>0.0</v>
      </c>
      <c r="H95" s="9">
        <v>0.0</v>
      </c>
      <c r="I95" s="9">
        <v>0.0</v>
      </c>
      <c r="J95" s="9">
        <v>0.0</v>
      </c>
      <c r="K95" s="9">
        <v>0.0</v>
      </c>
      <c r="L95" s="1">
        <v>0.0</v>
      </c>
    </row>
    <row r="96" ht="15.75" customHeight="1">
      <c r="A96" s="9">
        <v>42.0</v>
      </c>
      <c r="B96" s="9">
        <v>1.0</v>
      </c>
      <c r="C96" s="9"/>
      <c r="D96" s="1">
        <f t="shared" si="1"/>
        <v>1</v>
      </c>
      <c r="G96" s="9">
        <v>0.0</v>
      </c>
      <c r="H96" s="9">
        <v>0.0</v>
      </c>
      <c r="I96" s="9">
        <v>0.0</v>
      </c>
      <c r="J96" s="9">
        <v>0.0</v>
      </c>
      <c r="K96" s="9">
        <v>0.0</v>
      </c>
      <c r="L96" s="1">
        <v>0.0</v>
      </c>
    </row>
    <row r="97" ht="15.75" customHeight="1">
      <c r="A97" s="9">
        <v>43.0</v>
      </c>
      <c r="B97" s="9">
        <v>1.0</v>
      </c>
      <c r="C97" s="9"/>
      <c r="D97" s="1">
        <f t="shared" si="1"/>
        <v>1</v>
      </c>
      <c r="G97" s="9">
        <v>0.0</v>
      </c>
      <c r="H97" s="9">
        <v>0.0</v>
      </c>
      <c r="I97" s="9">
        <v>0.0</v>
      </c>
      <c r="J97" s="9">
        <v>0.0</v>
      </c>
      <c r="K97" s="9">
        <v>0.0</v>
      </c>
      <c r="L97" s="1">
        <v>0.0</v>
      </c>
    </row>
    <row r="98" ht="15.75" customHeight="1">
      <c r="A98" s="9">
        <v>44.0</v>
      </c>
      <c r="B98" s="9">
        <v>1.0</v>
      </c>
      <c r="C98" s="9"/>
      <c r="D98" s="1">
        <f t="shared" si="1"/>
        <v>1</v>
      </c>
      <c r="G98" s="9">
        <v>0.0</v>
      </c>
      <c r="H98" s="9">
        <v>0.0</v>
      </c>
      <c r="I98" s="9">
        <v>0.0</v>
      </c>
      <c r="J98" s="9">
        <v>0.0</v>
      </c>
      <c r="K98" s="9">
        <v>0.0</v>
      </c>
      <c r="L98" s="1">
        <v>0.0</v>
      </c>
    </row>
    <row r="99" ht="15.75" customHeight="1">
      <c r="A99" s="9">
        <v>45.0</v>
      </c>
      <c r="B99" s="9">
        <v>1.0</v>
      </c>
      <c r="C99" s="9"/>
      <c r="D99" s="1">
        <f t="shared" si="1"/>
        <v>1</v>
      </c>
      <c r="G99" s="9">
        <v>0.0</v>
      </c>
      <c r="H99" s="9">
        <v>0.0</v>
      </c>
      <c r="I99" s="9">
        <v>0.0</v>
      </c>
      <c r="J99" s="9">
        <v>0.0</v>
      </c>
      <c r="K99" s="9">
        <v>0.0</v>
      </c>
      <c r="L99" s="1">
        <v>0.0</v>
      </c>
    </row>
    <row r="100" ht="15.75" customHeight="1">
      <c r="A100" s="9">
        <v>46.0</v>
      </c>
      <c r="B100" s="9">
        <v>1.0</v>
      </c>
      <c r="C100" s="9"/>
      <c r="D100" s="1">
        <f t="shared" si="1"/>
        <v>1</v>
      </c>
      <c r="G100" s="9">
        <v>0.0</v>
      </c>
      <c r="H100" s="9">
        <v>0.0</v>
      </c>
      <c r="I100" s="9">
        <v>0.0</v>
      </c>
      <c r="J100" s="9">
        <v>0.0</v>
      </c>
      <c r="K100" s="9">
        <v>0.0</v>
      </c>
      <c r="L100" s="1">
        <v>0.0</v>
      </c>
    </row>
    <row r="101" ht="15.75" customHeight="1">
      <c r="A101" s="9">
        <v>47.0</v>
      </c>
      <c r="B101" s="9">
        <v>1.0</v>
      </c>
      <c r="C101" s="9"/>
      <c r="D101" s="1">
        <f t="shared" si="1"/>
        <v>1</v>
      </c>
      <c r="G101" s="9">
        <v>0.0</v>
      </c>
      <c r="H101" s="9">
        <v>0.0</v>
      </c>
      <c r="I101" s="9">
        <v>0.0</v>
      </c>
      <c r="J101" s="9">
        <v>0.0</v>
      </c>
      <c r="K101" s="9">
        <v>0.0</v>
      </c>
      <c r="L101" s="1">
        <v>0.0</v>
      </c>
    </row>
    <row r="102" ht="15.75" customHeight="1">
      <c r="A102" s="9">
        <v>48.0</v>
      </c>
      <c r="B102" s="9">
        <v>1.0</v>
      </c>
      <c r="C102" s="9"/>
      <c r="D102" s="1">
        <f t="shared" si="1"/>
        <v>1</v>
      </c>
      <c r="G102" s="9">
        <v>0.0</v>
      </c>
      <c r="H102" s="9">
        <v>0.0</v>
      </c>
      <c r="I102" s="9">
        <v>0.0</v>
      </c>
      <c r="J102" s="9">
        <v>0.0</v>
      </c>
      <c r="K102" s="9">
        <v>0.0</v>
      </c>
      <c r="L102" s="1">
        <v>0.0</v>
      </c>
    </row>
    <row r="103" ht="15.75" customHeight="1">
      <c r="A103" s="9">
        <v>49.0</v>
      </c>
      <c r="B103" s="9">
        <v>1.0</v>
      </c>
      <c r="C103" s="9"/>
      <c r="D103" s="1">
        <f t="shared" si="1"/>
        <v>1</v>
      </c>
      <c r="G103" s="9">
        <v>0.0</v>
      </c>
      <c r="H103" s="9">
        <v>0.0</v>
      </c>
      <c r="I103" s="9">
        <v>0.0</v>
      </c>
      <c r="J103" s="9">
        <v>0.0</v>
      </c>
      <c r="K103" s="9">
        <v>0.0</v>
      </c>
      <c r="L103" s="1">
        <v>0.0</v>
      </c>
    </row>
    <row r="104" ht="15.75" customHeight="1">
      <c r="A104" s="1" t="s">
        <v>163</v>
      </c>
      <c r="B104" s="1">
        <f t="shared" ref="B104:D104" si="3">SUM(B55:B103)</f>
        <v>73</v>
      </c>
      <c r="C104" s="1">
        <f t="shared" si="3"/>
        <v>5</v>
      </c>
      <c r="D104" s="1">
        <f t="shared" si="3"/>
        <v>78</v>
      </c>
      <c r="G104" s="1">
        <f t="shared" ref="G104:J104" si="4">SUM(G55:G103)</f>
        <v>37</v>
      </c>
      <c r="H104" s="1">
        <f t="shared" si="4"/>
        <v>2</v>
      </c>
      <c r="I104" s="1">
        <f t="shared" si="4"/>
        <v>37</v>
      </c>
      <c r="J104" s="1">
        <f t="shared" si="4"/>
        <v>1</v>
      </c>
      <c r="K104" s="1">
        <f t="shared" ref="K104:L104" si="5">AVERAGE(K55:K103)</f>
        <v>73.46938776</v>
      </c>
      <c r="L104" s="1">
        <f t="shared" si="5"/>
        <v>4.081632653</v>
      </c>
    </row>
    <row r="105" ht="15.75" customHeight="1">
      <c r="B105" s="1">
        <f>(B104/D104)*100</f>
        <v>93.58974359</v>
      </c>
      <c r="C105" s="1">
        <f>(C104/D104)*100</f>
        <v>6.41025641</v>
      </c>
    </row>
    <row r="106" ht="15.75" customHeight="1"/>
    <row r="107" ht="15.75" customHeight="1">
      <c r="G107" s="28" t="s">
        <v>146</v>
      </c>
      <c r="H107" s="28" t="s">
        <v>147</v>
      </c>
      <c r="I107" s="28" t="s">
        <v>148</v>
      </c>
      <c r="J107" s="28" t="s">
        <v>149</v>
      </c>
      <c r="K107" s="28" t="s">
        <v>150</v>
      </c>
      <c r="L107" s="29" t="s">
        <v>151</v>
      </c>
    </row>
    <row r="108" ht="15.75" customHeight="1">
      <c r="G108" s="9">
        <v>2.0</v>
      </c>
      <c r="H108" s="9"/>
      <c r="I108" s="9">
        <v>2.0</v>
      </c>
      <c r="J108" s="9"/>
      <c r="K108" s="9">
        <f t="shared" ref="K108:K143" si="6">(G108/I108)*100</f>
        <v>100</v>
      </c>
    </row>
    <row r="109" ht="15.75" customHeight="1">
      <c r="G109" s="9">
        <v>1.0</v>
      </c>
      <c r="H109" s="30">
        <v>1.0</v>
      </c>
      <c r="I109" s="9">
        <v>1.0</v>
      </c>
      <c r="J109" s="9">
        <v>1.0</v>
      </c>
      <c r="K109" s="9">
        <f t="shared" si="6"/>
        <v>100</v>
      </c>
      <c r="L109" s="1">
        <f>(H109/J109)*100</f>
        <v>100</v>
      </c>
    </row>
    <row r="110" ht="15.75" customHeight="1">
      <c r="G110" s="9">
        <v>1.0</v>
      </c>
      <c r="H110" s="9"/>
      <c r="I110" s="9">
        <v>1.0</v>
      </c>
      <c r="J110" s="9"/>
      <c r="K110" s="9">
        <f t="shared" si="6"/>
        <v>100</v>
      </c>
    </row>
    <row r="111" ht="15.75" customHeight="1">
      <c r="G111" s="9">
        <v>1.0</v>
      </c>
      <c r="H111" s="9"/>
      <c r="I111" s="9">
        <v>1.0</v>
      </c>
      <c r="J111" s="9"/>
      <c r="K111" s="9">
        <f t="shared" si="6"/>
        <v>100</v>
      </c>
    </row>
    <row r="112" ht="15.75" customHeight="1">
      <c r="G112" s="9">
        <v>1.0</v>
      </c>
      <c r="H112" s="9"/>
      <c r="I112" s="9">
        <v>1.0</v>
      </c>
      <c r="J112" s="9"/>
      <c r="K112" s="9">
        <f t="shared" si="6"/>
        <v>100</v>
      </c>
    </row>
    <row r="113" ht="15.75" customHeight="1">
      <c r="G113" s="9">
        <v>1.0</v>
      </c>
      <c r="H113" s="9"/>
      <c r="I113" s="9">
        <v>1.0</v>
      </c>
      <c r="J113" s="9"/>
      <c r="K113" s="9">
        <f t="shared" si="6"/>
        <v>100</v>
      </c>
    </row>
    <row r="114" ht="15.75" customHeight="1">
      <c r="G114" s="9">
        <v>1.0</v>
      </c>
      <c r="H114" s="9"/>
      <c r="I114" s="9">
        <v>1.0</v>
      </c>
      <c r="J114" s="9"/>
      <c r="K114" s="9">
        <f t="shared" si="6"/>
        <v>100</v>
      </c>
    </row>
    <row r="115" ht="15.75" customHeight="1">
      <c r="G115" s="9">
        <v>1.0</v>
      </c>
      <c r="H115" s="9"/>
      <c r="I115" s="9">
        <v>1.0</v>
      </c>
      <c r="J115" s="9"/>
      <c r="K115" s="9">
        <f t="shared" si="6"/>
        <v>100</v>
      </c>
    </row>
    <row r="116" ht="15.75" customHeight="1">
      <c r="G116" s="9">
        <v>1.0</v>
      </c>
      <c r="H116" s="9"/>
      <c r="I116" s="9">
        <v>1.0</v>
      </c>
      <c r="J116" s="9"/>
      <c r="K116" s="9">
        <f t="shared" si="6"/>
        <v>100</v>
      </c>
    </row>
    <row r="117" ht="15.75" customHeight="1">
      <c r="G117" s="9">
        <v>1.0</v>
      </c>
      <c r="H117" s="9"/>
      <c r="I117" s="9">
        <v>1.0</v>
      </c>
      <c r="J117" s="9"/>
      <c r="K117" s="9">
        <f t="shared" si="6"/>
        <v>100</v>
      </c>
    </row>
    <row r="118" ht="15.75" customHeight="1">
      <c r="G118" s="9">
        <v>1.0</v>
      </c>
      <c r="H118" s="9"/>
      <c r="I118" s="9">
        <v>1.0</v>
      </c>
      <c r="J118" s="9"/>
      <c r="K118" s="9">
        <f t="shared" si="6"/>
        <v>100</v>
      </c>
    </row>
    <row r="119" ht="15.75" customHeight="1">
      <c r="G119" s="9">
        <v>1.0</v>
      </c>
      <c r="H119" s="9"/>
      <c r="I119" s="9">
        <v>1.0</v>
      </c>
      <c r="J119" s="9"/>
      <c r="K119" s="9">
        <f t="shared" si="6"/>
        <v>100</v>
      </c>
    </row>
    <row r="120" ht="15.75" customHeight="1">
      <c r="G120" s="9">
        <v>1.0</v>
      </c>
      <c r="H120" s="9"/>
      <c r="I120" s="9">
        <v>1.0</v>
      </c>
      <c r="J120" s="9"/>
      <c r="K120" s="9">
        <f t="shared" si="6"/>
        <v>100</v>
      </c>
    </row>
    <row r="121" ht="15.75" customHeight="1">
      <c r="G121" s="9">
        <v>1.0</v>
      </c>
      <c r="H121" s="9"/>
      <c r="I121" s="9">
        <v>1.0</v>
      </c>
      <c r="J121" s="9"/>
      <c r="K121" s="9">
        <f t="shared" si="6"/>
        <v>100</v>
      </c>
    </row>
    <row r="122" ht="15.75" customHeight="1">
      <c r="G122" s="9">
        <v>1.0</v>
      </c>
      <c r="H122" s="9"/>
      <c r="I122" s="9">
        <v>1.0</v>
      </c>
      <c r="J122" s="9"/>
      <c r="K122" s="9">
        <f t="shared" si="6"/>
        <v>100</v>
      </c>
    </row>
    <row r="123" ht="15.75" customHeight="1">
      <c r="G123" s="9">
        <v>1.0</v>
      </c>
      <c r="H123" s="9"/>
      <c r="I123" s="9">
        <v>1.0</v>
      </c>
      <c r="J123" s="9"/>
      <c r="K123" s="9">
        <f t="shared" si="6"/>
        <v>100</v>
      </c>
    </row>
    <row r="124" ht="15.75" customHeight="1">
      <c r="G124" s="9">
        <v>1.0</v>
      </c>
      <c r="H124" s="9"/>
      <c r="I124" s="9">
        <v>1.0</v>
      </c>
      <c r="J124" s="9"/>
      <c r="K124" s="9">
        <f t="shared" si="6"/>
        <v>100</v>
      </c>
    </row>
    <row r="125" ht="15.75" customHeight="1">
      <c r="G125" s="9">
        <v>1.0</v>
      </c>
      <c r="H125" s="9"/>
      <c r="I125" s="9">
        <v>1.0</v>
      </c>
      <c r="J125" s="9"/>
      <c r="K125" s="9">
        <f t="shared" si="6"/>
        <v>100</v>
      </c>
    </row>
    <row r="126" ht="15.75" customHeight="1">
      <c r="G126" s="9">
        <v>1.0</v>
      </c>
      <c r="H126" s="9"/>
      <c r="I126" s="9">
        <v>1.0</v>
      </c>
      <c r="J126" s="9"/>
      <c r="K126" s="9">
        <f t="shared" si="6"/>
        <v>100</v>
      </c>
    </row>
    <row r="127" ht="15.75" customHeight="1">
      <c r="G127" s="9">
        <v>1.0</v>
      </c>
      <c r="H127" s="9"/>
      <c r="I127" s="9">
        <v>1.0</v>
      </c>
      <c r="J127" s="9"/>
      <c r="K127" s="9">
        <f t="shared" si="6"/>
        <v>100</v>
      </c>
    </row>
    <row r="128" ht="15.75" customHeight="1">
      <c r="G128" s="9">
        <v>1.0</v>
      </c>
      <c r="H128" s="9"/>
      <c r="I128" s="9">
        <v>1.0</v>
      </c>
      <c r="J128" s="9"/>
      <c r="K128" s="9">
        <f t="shared" si="6"/>
        <v>100</v>
      </c>
    </row>
    <row r="129" ht="15.75" customHeight="1">
      <c r="G129" s="9">
        <v>1.0</v>
      </c>
      <c r="H129" s="9"/>
      <c r="I129" s="9">
        <v>1.0</v>
      </c>
      <c r="J129" s="9"/>
      <c r="K129" s="9">
        <f t="shared" si="6"/>
        <v>100</v>
      </c>
    </row>
    <row r="130" ht="15.75" customHeight="1">
      <c r="G130" s="9">
        <v>1.0</v>
      </c>
      <c r="H130" s="9"/>
      <c r="I130" s="9">
        <v>1.0</v>
      </c>
      <c r="J130" s="9"/>
      <c r="K130" s="9">
        <f t="shared" si="6"/>
        <v>100</v>
      </c>
    </row>
    <row r="131" ht="15.75" customHeight="1">
      <c r="G131" s="9">
        <v>1.0</v>
      </c>
      <c r="H131" s="9"/>
      <c r="I131" s="9">
        <v>1.0</v>
      </c>
      <c r="J131" s="9"/>
      <c r="K131" s="9">
        <f t="shared" si="6"/>
        <v>100</v>
      </c>
    </row>
    <row r="132" ht="15.75" customHeight="1">
      <c r="G132" s="9">
        <v>1.0</v>
      </c>
      <c r="H132" s="9"/>
      <c r="I132" s="9">
        <v>1.0</v>
      </c>
      <c r="J132" s="9"/>
      <c r="K132" s="9">
        <f t="shared" si="6"/>
        <v>100</v>
      </c>
    </row>
    <row r="133" ht="15.75" customHeight="1">
      <c r="G133" s="9">
        <v>1.0</v>
      </c>
      <c r="H133" s="9"/>
      <c r="I133" s="9">
        <v>1.0</v>
      </c>
      <c r="J133" s="9"/>
      <c r="K133" s="9">
        <f t="shared" si="6"/>
        <v>100</v>
      </c>
    </row>
    <row r="134" ht="15.75" customHeight="1">
      <c r="G134" s="9">
        <v>1.0</v>
      </c>
      <c r="H134" s="9"/>
      <c r="I134" s="9">
        <v>1.0</v>
      </c>
      <c r="J134" s="9"/>
      <c r="K134" s="9">
        <f t="shared" si="6"/>
        <v>100</v>
      </c>
    </row>
    <row r="135" ht="15.75" customHeight="1">
      <c r="G135" s="9">
        <v>1.0</v>
      </c>
      <c r="H135" s="9"/>
      <c r="I135" s="9">
        <v>1.0</v>
      </c>
      <c r="J135" s="9"/>
      <c r="K135" s="9">
        <f t="shared" si="6"/>
        <v>100</v>
      </c>
    </row>
    <row r="136" ht="15.75" customHeight="1">
      <c r="G136" s="9">
        <v>1.0</v>
      </c>
      <c r="H136" s="9"/>
      <c r="I136" s="9">
        <v>1.0</v>
      </c>
      <c r="J136" s="9"/>
      <c r="K136" s="9">
        <f t="shared" si="6"/>
        <v>100</v>
      </c>
    </row>
    <row r="137" ht="15.75" customHeight="1">
      <c r="G137" s="9">
        <v>1.0</v>
      </c>
      <c r="H137" s="9"/>
      <c r="I137" s="9">
        <v>1.0</v>
      </c>
      <c r="J137" s="9"/>
      <c r="K137" s="9">
        <f t="shared" si="6"/>
        <v>100</v>
      </c>
    </row>
    <row r="138" ht="15.75" customHeight="1">
      <c r="G138" s="9">
        <v>1.0</v>
      </c>
      <c r="H138" s="9"/>
      <c r="I138" s="9">
        <v>1.0</v>
      </c>
      <c r="J138" s="9"/>
      <c r="K138" s="9">
        <f t="shared" si="6"/>
        <v>100</v>
      </c>
    </row>
    <row r="139" ht="15.75" customHeight="1">
      <c r="G139" s="9">
        <v>1.0</v>
      </c>
      <c r="H139" s="9"/>
      <c r="I139" s="9">
        <v>1.0</v>
      </c>
      <c r="J139" s="9"/>
      <c r="K139" s="9">
        <f t="shared" si="6"/>
        <v>100</v>
      </c>
    </row>
    <row r="140" ht="15.75" customHeight="1">
      <c r="G140" s="9">
        <v>1.0</v>
      </c>
      <c r="H140" s="9"/>
      <c r="I140" s="9">
        <v>1.0</v>
      </c>
      <c r="J140" s="9"/>
      <c r="K140" s="9">
        <f t="shared" si="6"/>
        <v>100</v>
      </c>
    </row>
    <row r="141" ht="15.75" customHeight="1">
      <c r="G141" s="9">
        <v>1.0</v>
      </c>
      <c r="H141" s="9"/>
      <c r="I141" s="9">
        <v>1.0</v>
      </c>
      <c r="J141" s="9"/>
      <c r="K141" s="9">
        <f t="shared" si="6"/>
        <v>100</v>
      </c>
    </row>
    <row r="142" ht="15.75" customHeight="1">
      <c r="G142" s="9">
        <v>1.0</v>
      </c>
      <c r="H142" s="9"/>
      <c r="I142" s="9">
        <v>1.0</v>
      </c>
      <c r="J142" s="9"/>
      <c r="K142" s="9">
        <f t="shared" si="6"/>
        <v>100</v>
      </c>
    </row>
    <row r="143" ht="15.75" customHeight="1">
      <c r="G143" s="9">
        <v>1.0</v>
      </c>
      <c r="H143" s="9"/>
      <c r="I143" s="9">
        <v>1.0</v>
      </c>
      <c r="J143" s="9"/>
      <c r="K143" s="9">
        <f t="shared" si="6"/>
        <v>100</v>
      </c>
    </row>
    <row r="144" ht="15.75" customHeight="1">
      <c r="G144" s="9"/>
      <c r="H144" s="9"/>
      <c r="I144" s="9"/>
      <c r="J144" s="9"/>
      <c r="K144" s="9"/>
    </row>
    <row r="145" ht="15.75" customHeight="1">
      <c r="G145" s="9"/>
      <c r="H145" s="9"/>
      <c r="I145" s="9"/>
      <c r="J145" s="9"/>
      <c r="K145" s="9"/>
    </row>
    <row r="146" ht="15.75" customHeight="1">
      <c r="G146" s="9"/>
      <c r="H146" s="9"/>
      <c r="I146" s="9"/>
      <c r="J146" s="9"/>
      <c r="K146" s="9"/>
    </row>
    <row r="147" ht="15.75" customHeight="1">
      <c r="G147" s="9"/>
      <c r="H147" s="9"/>
      <c r="I147" s="9"/>
      <c r="J147" s="9"/>
      <c r="K147" s="9"/>
    </row>
    <row r="148" ht="15.75" customHeight="1">
      <c r="G148" s="9"/>
      <c r="H148" s="9"/>
      <c r="I148" s="9"/>
      <c r="J148" s="9"/>
      <c r="K148" s="9"/>
    </row>
    <row r="149" ht="15.75" customHeight="1">
      <c r="G149" s="9"/>
      <c r="H149" s="9"/>
      <c r="I149" s="9"/>
      <c r="J149" s="9"/>
      <c r="K149" s="9"/>
    </row>
    <row r="150" ht="15.75" customHeight="1">
      <c r="G150" s="9"/>
      <c r="H150" s="9"/>
      <c r="I150" s="9"/>
      <c r="J150" s="9"/>
      <c r="K150" s="9"/>
    </row>
    <row r="151" ht="15.75" customHeight="1">
      <c r="G151" s="9"/>
      <c r="H151" s="9"/>
      <c r="I151" s="9"/>
      <c r="J151" s="9"/>
      <c r="K151" s="9"/>
    </row>
    <row r="152" ht="15.75" customHeight="1">
      <c r="G152" s="9"/>
      <c r="H152" s="9"/>
      <c r="I152" s="9"/>
      <c r="J152" s="9"/>
      <c r="K152" s="9"/>
    </row>
    <row r="153" ht="15.75" customHeight="1">
      <c r="G153" s="9"/>
      <c r="H153" s="9"/>
      <c r="I153" s="9"/>
      <c r="J153" s="9"/>
      <c r="K153" s="9"/>
    </row>
    <row r="154" ht="15.75" customHeight="1">
      <c r="G154" s="9"/>
      <c r="H154" s="9"/>
      <c r="I154" s="9"/>
      <c r="J154" s="9"/>
      <c r="K154" s="9"/>
    </row>
    <row r="155" ht="15.75" customHeight="1">
      <c r="G155" s="9"/>
      <c r="H155" s="9"/>
      <c r="I155" s="9"/>
      <c r="J155" s="9"/>
      <c r="K155" s="9"/>
    </row>
    <row r="156" ht="15.75" customHeight="1">
      <c r="G156" s="9"/>
      <c r="H156" s="9"/>
      <c r="I156" s="9"/>
      <c r="J156" s="9"/>
      <c r="K156" s="9"/>
    </row>
    <row r="157" ht="15.75" customHeight="1">
      <c r="G157" s="1">
        <f t="shared" ref="G157:J157" si="7">SUM(G108:G156)</f>
        <v>37</v>
      </c>
      <c r="H157" s="1">
        <f t="shared" si="7"/>
        <v>1</v>
      </c>
      <c r="I157" s="1">
        <f t="shared" si="7"/>
        <v>37</v>
      </c>
      <c r="J157" s="1">
        <f t="shared" si="7"/>
        <v>1</v>
      </c>
      <c r="K157" s="1">
        <f t="shared" ref="K157:L157" si="8">AVERAGE(K108:K156)</f>
        <v>100</v>
      </c>
      <c r="L157" s="1">
        <f t="shared" si="8"/>
        <v>100</v>
      </c>
    </row>
    <row r="158" ht="15.75" customHeight="1"/>
    <row r="159" ht="15.75" customHeight="1">
      <c r="J159" s="15" t="s">
        <v>154</v>
      </c>
      <c r="K159" s="15">
        <v>36.0</v>
      </c>
      <c r="L159" s="15">
        <v>1.0</v>
      </c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29"/>
    <col customWidth="1" min="4" max="4" width="18.43"/>
  </cols>
  <sheetData>
    <row r="1">
      <c r="A1" s="39" t="s">
        <v>173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39" t="s">
        <v>174</v>
      </c>
      <c r="B3" s="39" t="s">
        <v>175</v>
      </c>
      <c r="C3" s="39" t="s">
        <v>176</v>
      </c>
      <c r="D3" s="39" t="s">
        <v>177</v>
      </c>
      <c r="E3" s="39" t="s">
        <v>178</v>
      </c>
      <c r="F3" s="40"/>
      <c r="G3" s="40"/>
      <c r="H3" s="39" t="s">
        <v>174</v>
      </c>
      <c r="I3" s="39" t="s">
        <v>179</v>
      </c>
      <c r="J3" s="39" t="s">
        <v>180</v>
      </c>
      <c r="K3" s="39" t="s">
        <v>181</v>
      </c>
      <c r="L3" s="39" t="s">
        <v>182</v>
      </c>
      <c r="M3" s="39" t="s">
        <v>183</v>
      </c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9">
        <v>1.0</v>
      </c>
      <c r="B4" s="39">
        <v>17.0</v>
      </c>
      <c r="C4" s="39">
        <v>12.0</v>
      </c>
      <c r="D4" s="41">
        <v>95.58823529411765</v>
      </c>
      <c r="E4" s="41">
        <v>77.08333333333333</v>
      </c>
      <c r="F4" s="40"/>
      <c r="G4" s="40"/>
      <c r="H4" s="39">
        <v>1.0</v>
      </c>
      <c r="I4" s="39">
        <v>25.0</v>
      </c>
      <c r="J4" s="39">
        <v>17.0</v>
      </c>
      <c r="K4" s="39">
        <v>12.0</v>
      </c>
      <c r="L4" s="40">
        <f t="shared" ref="L4:L13" si="1">(J4/I4)*100</f>
        <v>68</v>
      </c>
      <c r="M4" s="40">
        <f t="shared" ref="M4:M13" si="2">(K4/I4)*100</f>
        <v>48</v>
      </c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9">
        <v>4.0</v>
      </c>
      <c r="B5" s="39">
        <v>6.0</v>
      </c>
      <c r="C5" s="39">
        <v>6.0</v>
      </c>
      <c r="D5" s="40">
        <v>80.0</v>
      </c>
      <c r="E5" s="40">
        <v>94.44444444444444</v>
      </c>
      <c r="F5" s="40"/>
      <c r="G5" s="40"/>
      <c r="H5" s="39">
        <v>4.0</v>
      </c>
      <c r="I5" s="39">
        <v>9.0</v>
      </c>
      <c r="J5" s="39">
        <v>6.0</v>
      </c>
      <c r="K5" s="39">
        <v>6.0</v>
      </c>
      <c r="L5" s="40">
        <f t="shared" si="1"/>
        <v>66.66666667</v>
      </c>
      <c r="M5" s="40">
        <f t="shared" si="2"/>
        <v>66.66666667</v>
      </c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9" t="s">
        <v>184</v>
      </c>
      <c r="B6" s="39">
        <v>22.0</v>
      </c>
      <c r="C6" s="39">
        <v>5.0</v>
      </c>
      <c r="D6" s="40">
        <v>100.0</v>
      </c>
      <c r="E6" s="40">
        <v>100.0</v>
      </c>
      <c r="F6" s="40"/>
      <c r="G6" s="40"/>
      <c r="H6" s="39" t="s">
        <v>184</v>
      </c>
      <c r="I6" s="39">
        <v>11.0</v>
      </c>
      <c r="J6" s="39">
        <v>6.0</v>
      </c>
      <c r="K6" s="39">
        <v>4.0</v>
      </c>
      <c r="L6" s="40">
        <f t="shared" si="1"/>
        <v>54.54545455</v>
      </c>
      <c r="M6" s="40">
        <f t="shared" si="2"/>
        <v>36.36363636</v>
      </c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15" t="s">
        <v>185</v>
      </c>
      <c r="B7" s="15">
        <v>16.0</v>
      </c>
      <c r="C7" s="15">
        <v>0.0</v>
      </c>
      <c r="D7" s="15">
        <v>100.0</v>
      </c>
      <c r="F7" s="40"/>
      <c r="G7" s="40"/>
      <c r="H7" s="39" t="s">
        <v>185</v>
      </c>
      <c r="I7" s="39">
        <v>16.0</v>
      </c>
      <c r="J7" s="39">
        <v>16.0</v>
      </c>
      <c r="K7" s="39">
        <v>0.0</v>
      </c>
      <c r="L7" s="40">
        <f t="shared" si="1"/>
        <v>100</v>
      </c>
      <c r="M7" s="40">
        <f t="shared" si="2"/>
        <v>0</v>
      </c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9" t="s">
        <v>186</v>
      </c>
      <c r="B8" s="39">
        <v>2.0</v>
      </c>
      <c r="C8" s="39">
        <v>2.0</v>
      </c>
      <c r="D8" s="40">
        <v>100.0</v>
      </c>
      <c r="E8" s="40">
        <v>100.0</v>
      </c>
      <c r="F8" s="40"/>
      <c r="G8" s="40"/>
      <c r="H8" s="39" t="s">
        <v>186</v>
      </c>
      <c r="I8" s="39">
        <v>16.0</v>
      </c>
      <c r="J8" s="39">
        <v>2.0</v>
      </c>
      <c r="K8" s="39">
        <v>2.0</v>
      </c>
      <c r="L8" s="40">
        <f t="shared" si="1"/>
        <v>12.5</v>
      </c>
      <c r="M8" s="40">
        <f t="shared" si="2"/>
        <v>12.5</v>
      </c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15" t="s">
        <v>187</v>
      </c>
      <c r="B9" s="15">
        <v>5.0</v>
      </c>
      <c r="C9" s="15">
        <v>0.0</v>
      </c>
      <c r="D9" s="15">
        <v>100.0</v>
      </c>
      <c r="F9" s="40"/>
      <c r="G9" s="40"/>
      <c r="H9" s="39" t="s">
        <v>187</v>
      </c>
      <c r="I9" s="39">
        <v>5.0</v>
      </c>
      <c r="J9" s="39">
        <v>5.0</v>
      </c>
      <c r="K9" s="39">
        <v>0.0</v>
      </c>
      <c r="L9" s="40">
        <f t="shared" si="1"/>
        <v>100</v>
      </c>
      <c r="M9" s="40">
        <f t="shared" si="2"/>
        <v>0</v>
      </c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9" t="s">
        <v>188</v>
      </c>
      <c r="B10" s="40">
        <v>32.0</v>
      </c>
      <c r="C10" s="40">
        <v>6.0</v>
      </c>
      <c r="D10" s="1">
        <v>53.6231884057971</v>
      </c>
      <c r="E10" s="1">
        <v>60.0</v>
      </c>
      <c r="F10" s="40"/>
      <c r="G10" s="40"/>
      <c r="H10" s="39" t="s">
        <v>188</v>
      </c>
      <c r="I10" s="39">
        <v>24.0</v>
      </c>
      <c r="J10" s="39">
        <v>23.0</v>
      </c>
      <c r="K10" s="39">
        <v>5.0</v>
      </c>
      <c r="L10" s="40">
        <f t="shared" si="1"/>
        <v>95.83333333</v>
      </c>
      <c r="M10" s="40">
        <f t="shared" si="2"/>
        <v>20.83333333</v>
      </c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15" t="s">
        <v>189</v>
      </c>
      <c r="B11" s="1">
        <v>18.0</v>
      </c>
      <c r="C11" s="1">
        <v>2.0</v>
      </c>
      <c r="D11" s="1">
        <v>100.0</v>
      </c>
      <c r="E11" s="1">
        <v>100.0</v>
      </c>
      <c r="F11" s="40"/>
      <c r="G11" s="40"/>
      <c r="H11" s="39" t="s">
        <v>189</v>
      </c>
      <c r="I11" s="39">
        <v>9.0</v>
      </c>
      <c r="J11" s="39">
        <v>8.0</v>
      </c>
      <c r="K11" s="39">
        <v>2.0</v>
      </c>
      <c r="L11" s="40">
        <f t="shared" si="1"/>
        <v>88.88888889</v>
      </c>
      <c r="M11" s="40">
        <f t="shared" si="2"/>
        <v>22.22222222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9">
        <v>9.0</v>
      </c>
      <c r="B12" s="39">
        <v>21.0</v>
      </c>
      <c r="C12" s="39">
        <v>1.0</v>
      </c>
      <c r="D12" s="40">
        <v>80.95238095238095</v>
      </c>
      <c r="E12" s="40">
        <v>100.0</v>
      </c>
      <c r="F12" s="40"/>
      <c r="G12" s="40"/>
      <c r="H12" s="39">
        <v>9.0</v>
      </c>
      <c r="I12" s="39">
        <v>49.0</v>
      </c>
      <c r="J12" s="39">
        <v>21.0</v>
      </c>
      <c r="K12" s="39">
        <v>1.0</v>
      </c>
      <c r="L12" s="40">
        <f t="shared" si="1"/>
        <v>42.85714286</v>
      </c>
      <c r="M12" s="40">
        <f t="shared" si="2"/>
        <v>2.040816327</v>
      </c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9">
        <v>10.0</v>
      </c>
      <c r="B13" s="39">
        <v>36.0</v>
      </c>
      <c r="C13" s="39">
        <v>1.0</v>
      </c>
      <c r="D13" s="40">
        <v>100.0</v>
      </c>
      <c r="E13" s="40">
        <v>100.0</v>
      </c>
      <c r="F13" s="40"/>
      <c r="G13" s="40"/>
      <c r="H13" s="39">
        <v>10.0</v>
      </c>
      <c r="I13" s="39">
        <v>49.0</v>
      </c>
      <c r="J13" s="39">
        <v>36.0</v>
      </c>
      <c r="K13" s="39">
        <v>1.0</v>
      </c>
      <c r="L13" s="40">
        <f t="shared" si="1"/>
        <v>73.46938776</v>
      </c>
      <c r="M13" s="40">
        <f t="shared" si="2"/>
        <v>2.040816327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0"/>
      <c r="B14" s="40"/>
      <c r="C14" s="40"/>
      <c r="D14" s="40"/>
      <c r="E14" s="40"/>
      <c r="F14" s="40"/>
      <c r="G14" s="40"/>
      <c r="H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9" t="s">
        <v>169</v>
      </c>
      <c r="B19" s="40">
        <f t="shared" ref="B19:C19" si="3">sum(B4:B13)</f>
        <v>175</v>
      </c>
      <c r="C19" s="40">
        <f t="shared" si="3"/>
        <v>35</v>
      </c>
      <c r="D19" s="40">
        <f t="shared" ref="D19:E19" si="4">AVERAGE(D4:D13)</f>
        <v>91.01638047</v>
      </c>
      <c r="E19" s="40">
        <f t="shared" si="4"/>
        <v>91.44097222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6" width="8.86"/>
  </cols>
  <sheetData>
    <row r="2">
      <c r="A2" s="1" t="s">
        <v>64</v>
      </c>
      <c r="B2" s="1" t="s">
        <v>65</v>
      </c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  <c r="H2" s="1" t="s">
        <v>71</v>
      </c>
      <c r="I2" s="1" t="s">
        <v>72</v>
      </c>
    </row>
    <row r="3">
      <c r="A3" s="1">
        <v>1.0</v>
      </c>
      <c r="B3" s="1">
        <v>3.0</v>
      </c>
      <c r="C3" s="1">
        <v>1.0</v>
      </c>
    </row>
    <row r="4">
      <c r="A4" s="1">
        <v>2.0</v>
      </c>
      <c r="B4" s="1">
        <v>3.0</v>
      </c>
      <c r="C4" s="1">
        <v>1.0</v>
      </c>
    </row>
    <row r="5">
      <c r="A5" s="1">
        <v>3.0</v>
      </c>
      <c r="B5" s="1">
        <v>2.0</v>
      </c>
      <c r="E5" s="1">
        <v>1.0</v>
      </c>
      <c r="F5" s="1">
        <v>1.0</v>
      </c>
    </row>
    <row r="6">
      <c r="A6" s="1">
        <v>4.0</v>
      </c>
      <c r="B6" s="1">
        <v>1.0</v>
      </c>
      <c r="C6" s="1">
        <v>1.0</v>
      </c>
      <c r="F6" s="1">
        <v>1.0</v>
      </c>
      <c r="G6" s="1">
        <v>1.0</v>
      </c>
    </row>
    <row r="7">
      <c r="A7" s="1">
        <v>5.0</v>
      </c>
      <c r="C7" s="1">
        <v>1.0</v>
      </c>
      <c r="G7" s="1">
        <v>3.0</v>
      </c>
    </row>
    <row r="8">
      <c r="A8" s="1">
        <v>6.0</v>
      </c>
      <c r="C8" s="1">
        <v>1.0</v>
      </c>
      <c r="D8" s="1">
        <v>1.0</v>
      </c>
      <c r="G8" s="1">
        <v>3.0</v>
      </c>
    </row>
    <row r="9">
      <c r="A9" s="1">
        <v>7.0</v>
      </c>
      <c r="B9" s="1">
        <v>1.0</v>
      </c>
      <c r="D9" s="1">
        <v>1.0</v>
      </c>
      <c r="G9" s="1">
        <v>2.0</v>
      </c>
      <c r="H9" s="1">
        <v>1.0</v>
      </c>
    </row>
    <row r="10">
      <c r="A10" s="1">
        <v>8.0</v>
      </c>
      <c r="B10" s="1">
        <v>3.0</v>
      </c>
      <c r="G10" s="1">
        <v>1.0</v>
      </c>
    </row>
    <row r="11">
      <c r="A11" s="1">
        <v>9.0</v>
      </c>
      <c r="B11" s="1">
        <v>3.0</v>
      </c>
      <c r="D11" s="1">
        <v>1.0</v>
      </c>
      <c r="F11" s="1">
        <v>1.0</v>
      </c>
    </row>
    <row r="12">
      <c r="A12" s="1">
        <v>10.0</v>
      </c>
      <c r="B12" s="1">
        <v>2.0</v>
      </c>
      <c r="C12" s="1">
        <v>1.0</v>
      </c>
      <c r="F12" s="1">
        <v>2.0</v>
      </c>
    </row>
    <row r="13">
      <c r="A13" s="1">
        <v>11.0</v>
      </c>
      <c r="C13" s="1">
        <v>1.0</v>
      </c>
      <c r="F13" s="1">
        <v>3.0</v>
      </c>
    </row>
    <row r="14">
      <c r="A14" s="1">
        <v>12.0</v>
      </c>
      <c r="C14" s="1">
        <v>1.0</v>
      </c>
      <c r="D14" s="1">
        <v>2.0</v>
      </c>
      <c r="F14" s="1">
        <v>1.0</v>
      </c>
    </row>
    <row r="15">
      <c r="A15" s="1">
        <v>13.0</v>
      </c>
      <c r="C15" s="1">
        <v>2.0</v>
      </c>
      <c r="D15" s="1">
        <v>3.0</v>
      </c>
      <c r="F15" s="1">
        <v>1.0</v>
      </c>
    </row>
    <row r="16">
      <c r="A16" s="1">
        <v>14.0</v>
      </c>
      <c r="B16" s="1">
        <v>2.0</v>
      </c>
      <c r="C16" s="1">
        <v>1.0</v>
      </c>
      <c r="F16" s="1">
        <v>1.0</v>
      </c>
    </row>
    <row r="17">
      <c r="A17" s="1">
        <v>15.0</v>
      </c>
      <c r="B17" s="1">
        <v>2.0</v>
      </c>
      <c r="C17" s="1">
        <v>1.0</v>
      </c>
      <c r="D17" s="1">
        <v>1.0</v>
      </c>
    </row>
    <row r="18">
      <c r="A18" s="1">
        <v>16.0</v>
      </c>
      <c r="B18" s="1">
        <v>2.0</v>
      </c>
      <c r="C18" s="1">
        <v>2.0</v>
      </c>
    </row>
    <row r="19">
      <c r="A19" s="1">
        <v>17.0</v>
      </c>
      <c r="B19" s="1">
        <v>2.0</v>
      </c>
      <c r="C19" s="1">
        <v>2.0</v>
      </c>
    </row>
    <row r="20">
      <c r="A20" s="1">
        <v>18.0</v>
      </c>
      <c r="B20" s="1">
        <v>2.0</v>
      </c>
      <c r="C20" s="1">
        <v>2.0</v>
      </c>
    </row>
    <row r="21" ht="15.75" customHeight="1">
      <c r="A21" s="1">
        <v>19.0</v>
      </c>
      <c r="B21" s="1">
        <v>2.0</v>
      </c>
      <c r="C21" s="1">
        <v>2.0</v>
      </c>
    </row>
    <row r="22" ht="15.75" customHeight="1">
      <c r="A22" s="1">
        <v>20.0</v>
      </c>
      <c r="C22" s="1">
        <v>1.0</v>
      </c>
      <c r="D22" s="1">
        <v>2.0</v>
      </c>
      <c r="F22" s="1">
        <v>2.0</v>
      </c>
    </row>
    <row r="23" ht="15.75" customHeight="1">
      <c r="A23" s="1">
        <v>21.0</v>
      </c>
      <c r="B23" s="1">
        <v>2.0</v>
      </c>
      <c r="C23" s="1">
        <v>1.0</v>
      </c>
      <c r="I23" s="1">
        <v>2.0</v>
      </c>
    </row>
    <row r="24" ht="15.75" customHeight="1">
      <c r="A24" s="1">
        <v>22.0</v>
      </c>
      <c r="B24" s="1">
        <v>2.0</v>
      </c>
      <c r="C24" s="1">
        <v>1.0</v>
      </c>
      <c r="F24" s="1">
        <v>2.0</v>
      </c>
    </row>
    <row r="25" ht="15.75" customHeight="1">
      <c r="A25" s="1">
        <v>23.0</v>
      </c>
      <c r="B25" s="1">
        <v>2.0</v>
      </c>
      <c r="C25" s="1">
        <v>1.0</v>
      </c>
      <c r="I25" s="1">
        <v>2.0</v>
      </c>
    </row>
    <row r="26" ht="15.75" customHeight="1">
      <c r="A26" s="1">
        <v>24.0</v>
      </c>
      <c r="B26" s="1">
        <v>1.0</v>
      </c>
      <c r="C26" s="1">
        <v>1.0</v>
      </c>
      <c r="F26" s="1">
        <v>1.0</v>
      </c>
      <c r="I26" s="1">
        <v>2.0</v>
      </c>
    </row>
    <row r="27" ht="15.75" customHeight="1">
      <c r="A27" s="1">
        <v>25.0</v>
      </c>
      <c r="D27" s="1">
        <v>2.0</v>
      </c>
      <c r="F27" s="1">
        <v>2.0</v>
      </c>
      <c r="I27" s="1">
        <v>2.0</v>
      </c>
    </row>
    <row r="28" ht="15.75" customHeight="1">
      <c r="A28" s="1" t="s">
        <v>73</v>
      </c>
      <c r="B28" s="1">
        <f t="shared" ref="B28:I28" si="1">SUM(B3:B27)</f>
        <v>37</v>
      </c>
      <c r="C28" s="1">
        <f t="shared" si="1"/>
        <v>25</v>
      </c>
      <c r="D28" s="1">
        <f t="shared" si="1"/>
        <v>13</v>
      </c>
      <c r="E28" s="1">
        <f t="shared" si="1"/>
        <v>1</v>
      </c>
      <c r="F28" s="1">
        <f t="shared" si="1"/>
        <v>18</v>
      </c>
      <c r="G28" s="1">
        <f t="shared" si="1"/>
        <v>10</v>
      </c>
      <c r="H28" s="1">
        <f t="shared" si="1"/>
        <v>1</v>
      </c>
      <c r="I28" s="1">
        <f t="shared" si="1"/>
        <v>8</v>
      </c>
    </row>
    <row r="29" ht="15.75" customHeight="1">
      <c r="B29" s="1">
        <f>SUM(B28:D28)</f>
        <v>75</v>
      </c>
      <c r="E29" s="1">
        <f>SUM(E28:I28)</f>
        <v>38</v>
      </c>
    </row>
    <row r="30" ht="15.75" customHeight="1"/>
    <row r="31" ht="15.75" customHeight="1"/>
    <row r="32" ht="15.75" customHeight="1">
      <c r="A32" s="1" t="s">
        <v>74</v>
      </c>
      <c r="B32" s="1" t="s">
        <v>75</v>
      </c>
    </row>
    <row r="33" ht="15.75" customHeight="1">
      <c r="A33" s="1">
        <v>75.0</v>
      </c>
      <c r="B33" s="1">
        <v>38.0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>
      <c r="A47" s="1" t="s">
        <v>76</v>
      </c>
    </row>
    <row r="48" ht="15.75" customHeight="1"/>
    <row r="49" ht="15.75" customHeight="1"/>
    <row r="50" ht="15.75" customHeight="1"/>
    <row r="51" ht="15.75" customHeight="1">
      <c r="A51" s="7" t="s">
        <v>64</v>
      </c>
      <c r="B51" s="1" t="s">
        <v>65</v>
      </c>
      <c r="C51" s="1" t="s">
        <v>66</v>
      </c>
      <c r="D51" s="1" t="s">
        <v>67</v>
      </c>
      <c r="E51" s="1" t="s">
        <v>68</v>
      </c>
      <c r="F51" s="1" t="s">
        <v>69</v>
      </c>
      <c r="G51" s="1" t="s">
        <v>70</v>
      </c>
      <c r="H51" s="1" t="s">
        <v>71</v>
      </c>
      <c r="I51" s="1" t="s">
        <v>72</v>
      </c>
    </row>
    <row r="52" ht="15.75" customHeight="1">
      <c r="A52" s="7">
        <v>1.0</v>
      </c>
      <c r="B52" s="1">
        <v>3.0</v>
      </c>
      <c r="C52" s="1">
        <v>1.0</v>
      </c>
    </row>
    <row r="53" ht="15.75" customHeight="1">
      <c r="A53" s="7">
        <v>2.0</v>
      </c>
      <c r="B53" s="1">
        <v>3.0</v>
      </c>
      <c r="C53" s="1">
        <v>1.0</v>
      </c>
    </row>
    <row r="54" ht="15.75" customHeight="1">
      <c r="A54" s="7">
        <v>3.0</v>
      </c>
      <c r="B54" s="1">
        <v>2.0</v>
      </c>
      <c r="E54" s="1">
        <v>1.0</v>
      </c>
      <c r="F54" s="1">
        <v>1.0</v>
      </c>
    </row>
    <row r="55" ht="15.75" customHeight="1">
      <c r="A55" s="7">
        <v>4.0</v>
      </c>
      <c r="B55" s="1">
        <v>1.0</v>
      </c>
    </row>
    <row r="56" ht="15.75" customHeight="1">
      <c r="A56" s="7">
        <v>5.0</v>
      </c>
      <c r="C56" s="1">
        <v>1.0</v>
      </c>
      <c r="G56" s="1">
        <v>2.0</v>
      </c>
    </row>
    <row r="57" ht="15.75" customHeight="1">
      <c r="A57" s="7">
        <v>6.0</v>
      </c>
      <c r="C57" s="1">
        <v>1.0</v>
      </c>
      <c r="D57" s="1">
        <v>1.0</v>
      </c>
      <c r="G57" s="1">
        <v>3.0</v>
      </c>
    </row>
    <row r="58" ht="15.75" customHeight="1">
      <c r="A58" s="7">
        <v>7.0</v>
      </c>
      <c r="B58" s="1">
        <v>1.0</v>
      </c>
      <c r="D58" s="1">
        <v>1.0</v>
      </c>
      <c r="G58" s="1">
        <v>1.0</v>
      </c>
      <c r="H58" s="1">
        <v>1.0</v>
      </c>
    </row>
    <row r="59" ht="15.75" customHeight="1">
      <c r="A59" s="7">
        <v>8.0</v>
      </c>
      <c r="B59" s="1">
        <v>2.0</v>
      </c>
      <c r="G59" s="1">
        <v>1.0</v>
      </c>
    </row>
    <row r="60" ht="15.75" customHeight="1">
      <c r="A60" s="7">
        <v>9.0</v>
      </c>
      <c r="B60" s="1">
        <v>2.0</v>
      </c>
      <c r="D60" s="1">
        <v>1.0</v>
      </c>
      <c r="F60" s="1">
        <v>1.0</v>
      </c>
    </row>
    <row r="61" ht="15.75" customHeight="1">
      <c r="A61" s="7">
        <v>10.0</v>
      </c>
      <c r="B61" s="1">
        <v>1.0</v>
      </c>
      <c r="C61" s="1">
        <v>1.0</v>
      </c>
      <c r="F61" s="1">
        <v>2.0</v>
      </c>
    </row>
    <row r="62" ht="15.75" customHeight="1">
      <c r="A62" s="7">
        <v>11.0</v>
      </c>
      <c r="C62" s="1">
        <v>1.0</v>
      </c>
      <c r="F62" s="1">
        <v>3.0</v>
      </c>
    </row>
    <row r="63" ht="15.75" customHeight="1">
      <c r="A63" s="7">
        <v>12.0</v>
      </c>
      <c r="C63" s="1">
        <v>1.0</v>
      </c>
      <c r="D63" s="1">
        <v>2.0</v>
      </c>
      <c r="F63" s="1">
        <v>1.0</v>
      </c>
    </row>
    <row r="64" ht="15.75" customHeight="1">
      <c r="A64" s="7">
        <v>13.0</v>
      </c>
      <c r="C64" s="1">
        <v>2.0</v>
      </c>
      <c r="D64" s="1">
        <v>2.0</v>
      </c>
      <c r="F64" s="1">
        <v>1.0</v>
      </c>
    </row>
    <row r="65" ht="15.75" customHeight="1">
      <c r="A65" s="7">
        <v>14.0</v>
      </c>
      <c r="B65" s="1">
        <v>2.0</v>
      </c>
      <c r="C65" s="1">
        <v>1.0</v>
      </c>
      <c r="F65" s="1">
        <v>1.0</v>
      </c>
    </row>
    <row r="66" ht="15.75" customHeight="1">
      <c r="A66" s="7">
        <v>15.0</v>
      </c>
      <c r="B66" s="1">
        <v>2.0</v>
      </c>
      <c r="C66" s="1">
        <v>1.0</v>
      </c>
      <c r="D66" s="1">
        <v>1.0</v>
      </c>
    </row>
    <row r="67" ht="15.75" customHeight="1">
      <c r="A67" s="7">
        <v>16.0</v>
      </c>
      <c r="B67" s="1">
        <v>2.0</v>
      </c>
      <c r="C67" s="1">
        <v>2.0</v>
      </c>
    </row>
    <row r="68" ht="15.75" customHeight="1">
      <c r="A68" s="7">
        <v>17.0</v>
      </c>
      <c r="C68" s="1">
        <v>2.0</v>
      </c>
    </row>
    <row r="69" ht="15.75" customHeight="1">
      <c r="A69" s="7">
        <v>18.0</v>
      </c>
      <c r="C69" s="1">
        <v>2.0</v>
      </c>
    </row>
    <row r="70" ht="15.75" customHeight="1">
      <c r="A70" s="7">
        <v>19.0</v>
      </c>
      <c r="C70" s="1">
        <v>2.0</v>
      </c>
    </row>
    <row r="71" ht="15.75" customHeight="1">
      <c r="A71" s="7">
        <v>20.0</v>
      </c>
      <c r="C71" s="1">
        <v>1.0</v>
      </c>
      <c r="D71" s="1">
        <v>2.0</v>
      </c>
      <c r="F71" s="1">
        <v>2.0</v>
      </c>
    </row>
    <row r="72" ht="15.75" customHeight="1">
      <c r="A72" s="7">
        <v>21.0</v>
      </c>
      <c r="B72" s="1">
        <v>2.0</v>
      </c>
      <c r="C72" s="1">
        <v>1.0</v>
      </c>
    </row>
    <row r="73" ht="15.75" customHeight="1">
      <c r="A73" s="7">
        <v>22.0</v>
      </c>
      <c r="B73" s="1">
        <v>2.0</v>
      </c>
      <c r="C73" s="1">
        <v>1.0</v>
      </c>
    </row>
    <row r="74" ht="15.75" customHeight="1">
      <c r="A74" s="7">
        <v>23.0</v>
      </c>
      <c r="B74" s="1">
        <v>2.0</v>
      </c>
      <c r="C74" s="1">
        <v>1.0</v>
      </c>
    </row>
    <row r="75" ht="15.75" customHeight="1">
      <c r="A75" s="7">
        <v>24.0</v>
      </c>
      <c r="B75" s="1">
        <v>1.0</v>
      </c>
      <c r="C75" s="1">
        <v>1.0</v>
      </c>
      <c r="F75" s="1">
        <v>1.0</v>
      </c>
    </row>
    <row r="76" ht="15.75" customHeight="1">
      <c r="A76" s="7">
        <v>25.0</v>
      </c>
      <c r="D76" s="1">
        <v>2.0</v>
      </c>
    </row>
    <row r="77" ht="15.75" customHeight="1">
      <c r="A77" s="1" t="s">
        <v>73</v>
      </c>
      <c r="B77" s="1">
        <f t="shared" ref="B77:I77" si="2">SUM(B52:B76)</f>
        <v>28</v>
      </c>
      <c r="C77" s="1">
        <f t="shared" si="2"/>
        <v>24</v>
      </c>
      <c r="D77" s="1">
        <f t="shared" si="2"/>
        <v>12</v>
      </c>
      <c r="E77" s="1">
        <f t="shared" si="2"/>
        <v>1</v>
      </c>
      <c r="F77" s="1">
        <f t="shared" si="2"/>
        <v>13</v>
      </c>
      <c r="G77" s="1">
        <f t="shared" si="2"/>
        <v>7</v>
      </c>
      <c r="H77" s="1">
        <f t="shared" si="2"/>
        <v>1</v>
      </c>
      <c r="I77" s="1">
        <f t="shared" si="2"/>
        <v>0</v>
      </c>
    </row>
    <row r="78" ht="15.75" customHeight="1">
      <c r="B78" s="1">
        <f>SUM(B77:D77)</f>
        <v>64</v>
      </c>
      <c r="E78" s="1">
        <f>SUM(E77:I77)</f>
        <v>22</v>
      </c>
    </row>
    <row r="79" ht="15.75" customHeight="1"/>
    <row r="80" ht="15.75" customHeight="1"/>
    <row r="81" ht="15.75" customHeight="1"/>
    <row r="82" ht="15.75" customHeight="1"/>
    <row r="83" ht="15.75" customHeight="1">
      <c r="A83" s="1" t="s">
        <v>74</v>
      </c>
      <c r="B83" s="1" t="s">
        <v>75</v>
      </c>
    </row>
    <row r="84" ht="15.75" customHeight="1">
      <c r="A84" s="1">
        <v>64.0</v>
      </c>
      <c r="B84" s="1">
        <v>22.0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>
      <c r="B101" s="1" t="s">
        <v>65</v>
      </c>
      <c r="C101" s="1" t="s">
        <v>66</v>
      </c>
      <c r="D101" s="1" t="s">
        <v>67</v>
      </c>
      <c r="E101" s="1" t="s">
        <v>68</v>
      </c>
      <c r="F101" s="1" t="s">
        <v>69</v>
      </c>
      <c r="G101" s="1" t="s">
        <v>70</v>
      </c>
      <c r="H101" s="1" t="s">
        <v>71</v>
      </c>
      <c r="I101" s="1" t="s">
        <v>72</v>
      </c>
    </row>
    <row r="102" ht="15.75" customHeight="1">
      <c r="B102" s="1">
        <f t="shared" ref="B102:I102" si="3">SUM(B77:B101)</f>
        <v>114</v>
      </c>
      <c r="C102" s="1">
        <f t="shared" si="3"/>
        <v>24</v>
      </c>
      <c r="D102" s="1">
        <f t="shared" si="3"/>
        <v>12</v>
      </c>
      <c r="E102" s="1">
        <f t="shared" si="3"/>
        <v>23</v>
      </c>
      <c r="F102" s="1">
        <f t="shared" si="3"/>
        <v>13</v>
      </c>
      <c r="G102" s="1">
        <f t="shared" si="3"/>
        <v>7</v>
      </c>
      <c r="H102" s="1">
        <f t="shared" si="3"/>
        <v>1</v>
      </c>
      <c r="I102" s="1">
        <f t="shared" si="3"/>
        <v>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1" t="s">
        <v>26</v>
      </c>
      <c r="B2" s="1" t="s">
        <v>32</v>
      </c>
      <c r="C2" s="1" t="s">
        <v>32</v>
      </c>
      <c r="D2" s="1" t="s">
        <v>32</v>
      </c>
      <c r="E2" s="1" t="s">
        <v>77</v>
      </c>
      <c r="F2" s="2" t="s">
        <v>77</v>
      </c>
    </row>
    <row r="3">
      <c r="A3" s="1" t="s">
        <v>30</v>
      </c>
      <c r="B3" s="1" t="s">
        <v>77</v>
      </c>
      <c r="C3" s="1" t="s">
        <v>77</v>
      </c>
      <c r="D3" s="1" t="s">
        <v>77</v>
      </c>
      <c r="E3" s="1" t="s">
        <v>33</v>
      </c>
      <c r="F3" s="1" t="s">
        <v>33</v>
      </c>
      <c r="G3" s="1" t="s">
        <v>33</v>
      </c>
      <c r="H3" s="3" t="s">
        <v>44</v>
      </c>
    </row>
    <row r="4">
      <c r="A4" s="1" t="s">
        <v>34</v>
      </c>
      <c r="B4" s="1" t="s">
        <v>32</v>
      </c>
      <c r="C4" s="3" t="s">
        <v>77</v>
      </c>
      <c r="D4" s="3" t="s">
        <v>77</v>
      </c>
      <c r="E4" s="1" t="s">
        <v>33</v>
      </c>
      <c r="F4" s="3" t="s">
        <v>33</v>
      </c>
      <c r="G4" s="3" t="s">
        <v>33</v>
      </c>
      <c r="H4" s="3" t="s">
        <v>33</v>
      </c>
    </row>
    <row r="5">
      <c r="A5" s="1" t="s">
        <v>36</v>
      </c>
      <c r="D5" s="1" t="s">
        <v>38</v>
      </c>
      <c r="E5" s="1" t="s">
        <v>27</v>
      </c>
      <c r="F5" s="3" t="s">
        <v>44</v>
      </c>
      <c r="G5" s="3" t="s">
        <v>31</v>
      </c>
      <c r="H5" s="3" t="s">
        <v>31</v>
      </c>
    </row>
    <row r="6">
      <c r="A6" s="1" t="s">
        <v>37</v>
      </c>
      <c r="D6" s="3" t="s">
        <v>38</v>
      </c>
      <c r="E6" s="3" t="s">
        <v>44</v>
      </c>
      <c r="F6" s="3" t="s">
        <v>44</v>
      </c>
      <c r="G6" s="3" t="s">
        <v>31</v>
      </c>
      <c r="H6" s="3" t="s">
        <v>31</v>
      </c>
    </row>
    <row r="7">
      <c r="A7" s="1" t="s">
        <v>39</v>
      </c>
      <c r="E7" s="3" t="s">
        <v>78</v>
      </c>
      <c r="F7" s="3" t="s">
        <v>31</v>
      </c>
      <c r="G7" s="3" t="s">
        <v>31</v>
      </c>
      <c r="H7" s="3" t="s">
        <v>79</v>
      </c>
    </row>
    <row r="8">
      <c r="A8" s="1" t="s">
        <v>41</v>
      </c>
      <c r="F8" s="3" t="s">
        <v>38</v>
      </c>
      <c r="G8" s="3" t="s">
        <v>31</v>
      </c>
      <c r="H8" s="3" t="s">
        <v>79</v>
      </c>
    </row>
    <row r="9">
      <c r="A9" s="1" t="s">
        <v>42</v>
      </c>
      <c r="F9" s="3" t="s">
        <v>38</v>
      </c>
      <c r="G9" s="3" t="s">
        <v>31</v>
      </c>
      <c r="H9" s="3" t="s">
        <v>79</v>
      </c>
    </row>
    <row r="10">
      <c r="A10" s="1" t="s">
        <v>43</v>
      </c>
      <c r="H10" s="3" t="s">
        <v>38</v>
      </c>
      <c r="O10" s="5"/>
    </row>
    <row r="11">
      <c r="A11" s="1" t="s">
        <v>45</v>
      </c>
      <c r="H11" s="3" t="s">
        <v>38</v>
      </c>
    </row>
    <row r="12">
      <c r="A12" s="1" t="s">
        <v>46</v>
      </c>
    </row>
    <row r="13">
      <c r="A13" s="1" t="s">
        <v>48</v>
      </c>
    </row>
    <row r="14">
      <c r="A14" s="1" t="s">
        <v>49</v>
      </c>
    </row>
    <row r="15">
      <c r="A15" s="1" t="s">
        <v>50</v>
      </c>
    </row>
    <row r="16">
      <c r="A16" s="1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26" s="1" t="s">
        <v>53</v>
      </c>
    </row>
    <row r="27" ht="15.75" customHeight="1">
      <c r="A27" s="1" t="s">
        <v>54</v>
      </c>
    </row>
    <row r="28" ht="15.75" customHeight="1">
      <c r="A28" s="1" t="s">
        <v>55</v>
      </c>
    </row>
    <row r="29" ht="15.75" customHeight="1">
      <c r="A29" s="1" t="s">
        <v>56</v>
      </c>
    </row>
    <row r="30" ht="15.75" customHeight="1">
      <c r="A30" s="1" t="s">
        <v>57</v>
      </c>
    </row>
    <row r="31" ht="15.75" customHeight="1">
      <c r="A31" s="1" t="s">
        <v>58</v>
      </c>
    </row>
    <row r="32" ht="15.75" customHeight="1">
      <c r="A32" s="1" t="s">
        <v>59</v>
      </c>
    </row>
    <row r="33" ht="15.75" customHeight="1">
      <c r="A33" s="1" t="s">
        <v>60</v>
      </c>
    </row>
    <row r="34" ht="15.75" customHeight="1"/>
    <row r="35" ht="15.75" customHeight="1">
      <c r="A35" s="2" t="s">
        <v>61</v>
      </c>
    </row>
    <row r="36" ht="15.75" customHeight="1">
      <c r="A36" s="3" t="s">
        <v>62</v>
      </c>
    </row>
    <row r="37" ht="15.75" customHeight="1">
      <c r="A37" s="6" t="s">
        <v>63</v>
      </c>
    </row>
    <row r="38" ht="15.75" customHeight="1">
      <c r="A38" s="8" t="s">
        <v>80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 t="s">
        <v>26</v>
      </c>
      <c r="B2" s="1" t="s">
        <v>77</v>
      </c>
      <c r="C2" s="1" t="s">
        <v>77</v>
      </c>
      <c r="D2" s="1" t="s">
        <v>77</v>
      </c>
      <c r="E2" s="1" t="s">
        <v>77</v>
      </c>
      <c r="F2" s="1" t="s">
        <v>77</v>
      </c>
      <c r="G2" s="1" t="s">
        <v>77</v>
      </c>
      <c r="H2" s="1" t="s">
        <v>77</v>
      </c>
      <c r="I2" s="1" t="s">
        <v>77</v>
      </c>
      <c r="J2" s="1" t="s">
        <v>77</v>
      </c>
      <c r="K2" s="1" t="s">
        <v>77</v>
      </c>
      <c r="L2" s="1" t="s">
        <v>77</v>
      </c>
      <c r="M2" s="1" t="s">
        <v>77</v>
      </c>
      <c r="N2" s="1" t="s">
        <v>77</v>
      </c>
      <c r="O2" s="1" t="s">
        <v>77</v>
      </c>
      <c r="P2" s="1" t="s">
        <v>77</v>
      </c>
      <c r="Q2" s="1" t="s">
        <v>77</v>
      </c>
      <c r="R2" s="1" t="s">
        <v>77</v>
      </c>
      <c r="S2" s="1" t="s">
        <v>77</v>
      </c>
      <c r="T2" s="1" t="s">
        <v>77</v>
      </c>
      <c r="U2" s="1" t="s">
        <v>77</v>
      </c>
      <c r="V2" s="1" t="s">
        <v>77</v>
      </c>
      <c r="W2" s="1" t="s">
        <v>77</v>
      </c>
      <c r="X2" s="1" t="s">
        <v>77</v>
      </c>
      <c r="Y2" s="1" t="s">
        <v>77</v>
      </c>
    </row>
    <row r="3">
      <c r="A3" s="1" t="s">
        <v>30</v>
      </c>
    </row>
    <row r="4">
      <c r="A4" s="1" t="s">
        <v>34</v>
      </c>
    </row>
    <row r="5">
      <c r="A5" s="1" t="s">
        <v>36</v>
      </c>
    </row>
    <row r="6">
      <c r="A6" s="1" t="s">
        <v>37</v>
      </c>
    </row>
    <row r="7">
      <c r="A7" s="1" t="s">
        <v>39</v>
      </c>
    </row>
    <row r="8">
      <c r="A8" s="1" t="s">
        <v>41</v>
      </c>
    </row>
    <row r="9">
      <c r="A9" s="1" t="s">
        <v>42</v>
      </c>
    </row>
    <row r="10">
      <c r="A10" s="1" t="s">
        <v>43</v>
      </c>
      <c r="O10" s="5"/>
    </row>
    <row r="11">
      <c r="A11" s="1" t="s">
        <v>45</v>
      </c>
    </row>
    <row r="12">
      <c r="A12" s="1" t="s">
        <v>46</v>
      </c>
    </row>
    <row r="13">
      <c r="A13" s="1" t="s">
        <v>48</v>
      </c>
    </row>
    <row r="14">
      <c r="A14" s="1" t="s">
        <v>49</v>
      </c>
    </row>
    <row r="15">
      <c r="A15" s="1" t="s">
        <v>50</v>
      </c>
    </row>
    <row r="16">
      <c r="A16" s="1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26" s="1" t="s">
        <v>53</v>
      </c>
    </row>
    <row r="27" ht="15.75" customHeight="1">
      <c r="A27" s="1" t="s">
        <v>54</v>
      </c>
    </row>
    <row r="28" ht="15.75" customHeight="1">
      <c r="A28" s="1" t="s">
        <v>55</v>
      </c>
    </row>
    <row r="29" ht="15.75" customHeight="1">
      <c r="A29" s="1" t="s">
        <v>56</v>
      </c>
    </row>
    <row r="30" ht="15.75" customHeight="1">
      <c r="A30" s="1" t="s">
        <v>57</v>
      </c>
    </row>
    <row r="31" ht="15.75" customHeight="1">
      <c r="A31" s="1" t="s">
        <v>58</v>
      </c>
    </row>
    <row r="32" ht="15.75" customHeight="1">
      <c r="A32" s="1" t="s">
        <v>59</v>
      </c>
    </row>
    <row r="33" ht="15.75" customHeight="1">
      <c r="A33" s="1" t="s">
        <v>60</v>
      </c>
    </row>
    <row r="34" ht="15.75" customHeight="1"/>
    <row r="35" ht="15.75" customHeight="1">
      <c r="A35" s="2" t="s">
        <v>61</v>
      </c>
    </row>
    <row r="36" ht="15.75" customHeight="1">
      <c r="A36" s="3" t="s">
        <v>62</v>
      </c>
    </row>
    <row r="37" ht="15.75" customHeight="1">
      <c r="A37" s="6" t="s">
        <v>63</v>
      </c>
    </row>
    <row r="38" ht="15.75" customHeight="1">
      <c r="A38" s="8" t="s">
        <v>80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12</v>
      </c>
    </row>
    <row r="2">
      <c r="A2" s="1" t="s">
        <v>26</v>
      </c>
      <c r="B2" s="2" t="s">
        <v>32</v>
      </c>
      <c r="C2" s="2" t="s">
        <v>32</v>
      </c>
      <c r="D2" s="2" t="s">
        <v>32</v>
      </c>
      <c r="E2" s="2" t="s">
        <v>32</v>
      </c>
      <c r="F2" s="1" t="s">
        <v>27</v>
      </c>
      <c r="H2" s="2" t="s">
        <v>78</v>
      </c>
      <c r="I2" s="2" t="s">
        <v>31</v>
      </c>
      <c r="J2" s="1" t="s">
        <v>31</v>
      </c>
      <c r="K2" s="3" t="s">
        <v>31</v>
      </c>
      <c r="L2" s="3" t="s">
        <v>31</v>
      </c>
      <c r="M2" s="3" t="s">
        <v>31</v>
      </c>
    </row>
    <row r="3">
      <c r="A3" s="1" t="s">
        <v>30</v>
      </c>
      <c r="B3" s="1" t="s">
        <v>32</v>
      </c>
      <c r="C3" s="1" t="s">
        <v>32</v>
      </c>
      <c r="D3" s="1" t="s">
        <v>32</v>
      </c>
      <c r="E3" s="1" t="s">
        <v>32</v>
      </c>
      <c r="F3" s="1" t="s">
        <v>81</v>
      </c>
      <c r="G3" s="1" t="s">
        <v>27</v>
      </c>
      <c r="H3" s="3" t="s">
        <v>28</v>
      </c>
      <c r="I3" s="3" t="s">
        <v>44</v>
      </c>
      <c r="J3" s="3" t="s">
        <v>31</v>
      </c>
      <c r="K3" s="3" t="s">
        <v>31</v>
      </c>
      <c r="L3" s="3" t="s">
        <v>31</v>
      </c>
      <c r="M3" s="3" t="s">
        <v>31</v>
      </c>
    </row>
    <row r="4">
      <c r="A4" s="1" t="s">
        <v>34</v>
      </c>
      <c r="B4" s="1" t="s">
        <v>32</v>
      </c>
      <c r="C4" s="1" t="s">
        <v>32</v>
      </c>
      <c r="D4" s="3" t="s">
        <v>77</v>
      </c>
      <c r="E4" s="3" t="s">
        <v>31</v>
      </c>
      <c r="F4" s="3" t="s">
        <v>31</v>
      </c>
      <c r="G4" s="3" t="s">
        <v>31</v>
      </c>
      <c r="H4" s="3" t="s">
        <v>82</v>
      </c>
      <c r="I4" s="3" t="s">
        <v>31</v>
      </c>
      <c r="J4" s="3" t="s">
        <v>31</v>
      </c>
      <c r="K4" s="1" t="s">
        <v>27</v>
      </c>
      <c r="L4" s="3" t="s">
        <v>31</v>
      </c>
      <c r="M4" s="3" t="s">
        <v>31</v>
      </c>
    </row>
    <row r="5">
      <c r="A5" s="1" t="s">
        <v>36</v>
      </c>
      <c r="B5" s="2" t="s">
        <v>32</v>
      </c>
      <c r="C5" s="2" t="s">
        <v>32</v>
      </c>
      <c r="D5" s="2" t="s">
        <v>32</v>
      </c>
      <c r="E5" s="2" t="s">
        <v>77</v>
      </c>
      <c r="F5" s="2" t="s">
        <v>77</v>
      </c>
      <c r="G5" s="2" t="s">
        <v>27</v>
      </c>
    </row>
    <row r="6">
      <c r="A6" s="1" t="s">
        <v>37</v>
      </c>
      <c r="B6" s="1" t="s">
        <v>32</v>
      </c>
      <c r="C6" s="1" t="s">
        <v>32</v>
      </c>
      <c r="D6" s="1" t="s">
        <v>77</v>
      </c>
      <c r="E6" s="1" t="s">
        <v>77</v>
      </c>
      <c r="F6" s="1" t="s">
        <v>77</v>
      </c>
      <c r="G6" s="1" t="s">
        <v>77</v>
      </c>
      <c r="H6" s="1" t="s">
        <v>77</v>
      </c>
      <c r="I6" s="1" t="s">
        <v>77</v>
      </c>
    </row>
    <row r="7">
      <c r="A7" s="1" t="s">
        <v>39</v>
      </c>
      <c r="F7" s="1" t="s">
        <v>38</v>
      </c>
      <c r="G7" s="1" t="s">
        <v>27</v>
      </c>
    </row>
    <row r="8">
      <c r="A8" s="1" t="s">
        <v>41</v>
      </c>
      <c r="F8" s="1" t="s">
        <v>38</v>
      </c>
      <c r="G8" s="1" t="s">
        <v>27</v>
      </c>
      <c r="H8" s="3" t="s">
        <v>44</v>
      </c>
      <c r="I8" s="3" t="s">
        <v>31</v>
      </c>
      <c r="J8" s="3" t="s">
        <v>31</v>
      </c>
      <c r="K8" s="3" t="s">
        <v>27</v>
      </c>
    </row>
    <row r="9">
      <c r="A9" s="1" t="s">
        <v>42</v>
      </c>
      <c r="F9" s="1" t="s">
        <v>38</v>
      </c>
      <c r="G9" s="1" t="s">
        <v>27</v>
      </c>
      <c r="H9" s="3" t="s">
        <v>44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31</v>
      </c>
    </row>
    <row r="10">
      <c r="A10" s="1" t="s">
        <v>43</v>
      </c>
      <c r="I10" s="1" t="s">
        <v>38</v>
      </c>
      <c r="J10" s="3" t="s">
        <v>31</v>
      </c>
      <c r="K10" s="3" t="s">
        <v>31</v>
      </c>
      <c r="L10" s="3" t="s">
        <v>31</v>
      </c>
      <c r="M10" s="3" t="s">
        <v>31</v>
      </c>
      <c r="O10" s="5"/>
    </row>
    <row r="11">
      <c r="A11" s="1" t="s">
        <v>45</v>
      </c>
      <c r="J11" s="1" t="s">
        <v>38</v>
      </c>
      <c r="K11" s="3" t="s">
        <v>31</v>
      </c>
      <c r="L11" s="3" t="s">
        <v>31</v>
      </c>
      <c r="M11" s="3" t="s">
        <v>31</v>
      </c>
    </row>
    <row r="12">
      <c r="A12" s="1" t="s">
        <v>46</v>
      </c>
    </row>
    <row r="13">
      <c r="A13" s="1" t="s">
        <v>48</v>
      </c>
    </row>
    <row r="14">
      <c r="A14" s="1" t="s">
        <v>49</v>
      </c>
    </row>
    <row r="15">
      <c r="A15" s="1" t="s">
        <v>50</v>
      </c>
    </row>
    <row r="16">
      <c r="A16" s="1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26" s="1" t="s">
        <v>53</v>
      </c>
    </row>
    <row r="27" ht="15.75" customHeight="1">
      <c r="A27" s="1" t="s">
        <v>54</v>
      </c>
    </row>
    <row r="28" ht="15.75" customHeight="1">
      <c r="A28" s="1" t="s">
        <v>55</v>
      </c>
    </row>
    <row r="29" ht="15.75" customHeight="1">
      <c r="A29" s="1" t="s">
        <v>56</v>
      </c>
    </row>
    <row r="30" ht="15.75" customHeight="1">
      <c r="A30" s="1" t="s">
        <v>57</v>
      </c>
    </row>
    <row r="31" ht="15.75" customHeight="1">
      <c r="A31" s="1" t="s">
        <v>58</v>
      </c>
    </row>
    <row r="32" ht="15.75" customHeight="1">
      <c r="A32" s="1" t="s">
        <v>59</v>
      </c>
    </row>
    <row r="33" ht="15.75" customHeight="1">
      <c r="A33" s="1" t="s">
        <v>60</v>
      </c>
    </row>
    <row r="34" ht="15.75" customHeight="1"/>
    <row r="35" ht="15.75" customHeight="1">
      <c r="A35" s="2" t="s">
        <v>61</v>
      </c>
    </row>
    <row r="36" ht="15.75" customHeight="1">
      <c r="A36" s="3" t="s">
        <v>62</v>
      </c>
    </row>
    <row r="37" ht="15.75" customHeight="1">
      <c r="A37" s="6" t="s">
        <v>63</v>
      </c>
    </row>
    <row r="38" ht="15.75" customHeight="1">
      <c r="A38" s="8" t="s">
        <v>80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50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83</v>
      </c>
      <c r="T1" s="1" t="s">
        <v>84</v>
      </c>
      <c r="U1" s="1" t="s">
        <v>85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</row>
    <row r="2">
      <c r="A2" s="1" t="s">
        <v>26</v>
      </c>
      <c r="B2" s="1" t="s">
        <v>77</v>
      </c>
      <c r="C2" s="1" t="s">
        <v>77</v>
      </c>
      <c r="D2" s="1" t="s">
        <v>77</v>
      </c>
      <c r="E2" s="1" t="s">
        <v>77</v>
      </c>
      <c r="F2" s="1" t="s">
        <v>77</v>
      </c>
      <c r="G2" s="1" t="s">
        <v>77</v>
      </c>
      <c r="H2" s="1" t="s">
        <v>77</v>
      </c>
      <c r="I2" s="1" t="s">
        <v>77</v>
      </c>
      <c r="J2" s="1" t="s">
        <v>77</v>
      </c>
      <c r="K2" s="2" t="s">
        <v>31</v>
      </c>
      <c r="L2" s="2" t="s">
        <v>31</v>
      </c>
      <c r="M2" s="1" t="s">
        <v>31</v>
      </c>
      <c r="N2" s="1" t="s">
        <v>31</v>
      </c>
      <c r="O2" s="1" t="s">
        <v>31</v>
      </c>
      <c r="P2" s="1" t="s">
        <v>27</v>
      </c>
    </row>
    <row r="3">
      <c r="A3" s="1" t="s">
        <v>30</v>
      </c>
      <c r="B3" s="1" t="s">
        <v>77</v>
      </c>
      <c r="C3" s="1" t="s">
        <v>77</v>
      </c>
      <c r="D3" s="1" t="s">
        <v>77</v>
      </c>
      <c r="E3" s="1" t="s">
        <v>77</v>
      </c>
      <c r="F3" s="3" t="s">
        <v>77</v>
      </c>
      <c r="G3" s="1" t="s">
        <v>27</v>
      </c>
    </row>
    <row r="4">
      <c r="A4" s="1" t="s">
        <v>34</v>
      </c>
      <c r="B4" s="1" t="s">
        <v>77</v>
      </c>
      <c r="C4" s="1" t="s">
        <v>28</v>
      </c>
      <c r="D4" s="1" t="s">
        <v>77</v>
      </c>
      <c r="E4" s="1" t="s">
        <v>77</v>
      </c>
      <c r="I4" s="1" t="s">
        <v>110</v>
      </c>
      <c r="J4" s="1" t="s">
        <v>27</v>
      </c>
    </row>
    <row r="5">
      <c r="A5" s="1" t="s">
        <v>36</v>
      </c>
      <c r="B5" s="3" t="s">
        <v>27</v>
      </c>
      <c r="C5" s="3" t="s">
        <v>27</v>
      </c>
      <c r="D5" s="1" t="s">
        <v>111</v>
      </c>
    </row>
    <row r="6">
      <c r="A6" s="1" t="s">
        <v>37</v>
      </c>
      <c r="B6" s="1" t="s">
        <v>27</v>
      </c>
      <c r="C6" s="1" t="s">
        <v>27</v>
      </c>
      <c r="I6" s="3" t="s">
        <v>110</v>
      </c>
      <c r="J6" s="3" t="s">
        <v>27</v>
      </c>
    </row>
    <row r="7">
      <c r="A7" s="1" t="s">
        <v>39</v>
      </c>
      <c r="B7" s="1" t="s">
        <v>27</v>
      </c>
      <c r="C7" s="1" t="s">
        <v>27</v>
      </c>
      <c r="D7" s="1" t="s">
        <v>31</v>
      </c>
      <c r="E7" s="1" t="s">
        <v>77</v>
      </c>
      <c r="F7" s="1" t="s">
        <v>38</v>
      </c>
      <c r="G7" s="1" t="s">
        <v>27</v>
      </c>
      <c r="I7" s="3" t="s">
        <v>110</v>
      </c>
      <c r="J7" s="3" t="s">
        <v>27</v>
      </c>
    </row>
    <row r="8">
      <c r="A8" s="1" t="s">
        <v>41</v>
      </c>
      <c r="C8" s="1" t="s">
        <v>44</v>
      </c>
      <c r="D8" s="1" t="s">
        <v>27</v>
      </c>
      <c r="E8" s="1" t="s">
        <v>77</v>
      </c>
      <c r="F8" s="1" t="s">
        <v>33</v>
      </c>
      <c r="G8" s="1" t="s">
        <v>27</v>
      </c>
      <c r="I8" s="3" t="s">
        <v>110</v>
      </c>
      <c r="J8" s="3" t="s">
        <v>27</v>
      </c>
    </row>
    <row r="9">
      <c r="A9" s="1" t="s">
        <v>42</v>
      </c>
      <c r="I9" s="3" t="s">
        <v>38</v>
      </c>
      <c r="J9" s="3" t="s">
        <v>27</v>
      </c>
      <c r="M9" s="1" t="s">
        <v>44</v>
      </c>
    </row>
    <row r="10">
      <c r="A10" s="1" t="s">
        <v>43</v>
      </c>
      <c r="I10" s="3" t="s">
        <v>38</v>
      </c>
      <c r="J10" s="3" t="s">
        <v>27</v>
      </c>
      <c r="M10" s="3" t="s">
        <v>44</v>
      </c>
      <c r="N10" s="3" t="s">
        <v>31</v>
      </c>
      <c r="O10" s="3" t="s">
        <v>31</v>
      </c>
      <c r="P10" s="3" t="s">
        <v>31</v>
      </c>
      <c r="Q10" s="3" t="s">
        <v>31</v>
      </c>
      <c r="R10" s="3" t="s">
        <v>31</v>
      </c>
      <c r="S10" s="3" t="s">
        <v>31</v>
      </c>
      <c r="T10" s="3" t="s">
        <v>31</v>
      </c>
      <c r="U10" s="3" t="s">
        <v>31</v>
      </c>
      <c r="V10" s="3" t="s">
        <v>31</v>
      </c>
      <c r="W10" s="3" t="s">
        <v>31</v>
      </c>
      <c r="X10" s="3" t="s">
        <v>31</v>
      </c>
      <c r="Y10" s="3" t="s">
        <v>31</v>
      </c>
      <c r="Z10" s="3" t="s">
        <v>31</v>
      </c>
      <c r="AA10" s="3" t="s">
        <v>31</v>
      </c>
      <c r="AB10" s="3" t="s">
        <v>31</v>
      </c>
      <c r="AC10" s="3" t="s">
        <v>31</v>
      </c>
      <c r="AD10" s="3" t="s">
        <v>31</v>
      </c>
      <c r="AE10" s="3" t="s">
        <v>31</v>
      </c>
      <c r="AF10" s="3" t="s">
        <v>31</v>
      </c>
      <c r="AG10" s="3" t="s">
        <v>31</v>
      </c>
      <c r="AH10" s="3" t="s">
        <v>31</v>
      </c>
      <c r="AI10" s="3" t="s">
        <v>31</v>
      </c>
      <c r="AJ10" s="3" t="s">
        <v>31</v>
      </c>
      <c r="AK10" s="3" t="s">
        <v>31</v>
      </c>
      <c r="AL10" s="3" t="s">
        <v>31</v>
      </c>
      <c r="AM10" s="3" t="s">
        <v>31</v>
      </c>
      <c r="AN10" s="3" t="s">
        <v>31</v>
      </c>
      <c r="AO10" s="3" t="s">
        <v>31</v>
      </c>
      <c r="AP10" s="3" t="s">
        <v>31</v>
      </c>
      <c r="AQ10" s="3" t="s">
        <v>31</v>
      </c>
      <c r="AR10" s="3" t="s">
        <v>31</v>
      </c>
      <c r="AS10" s="3" t="s">
        <v>31</v>
      </c>
      <c r="AT10" s="3" t="s">
        <v>31</v>
      </c>
      <c r="AU10" s="3" t="s">
        <v>31</v>
      </c>
      <c r="AV10" s="3" t="s">
        <v>31</v>
      </c>
      <c r="AW10" s="3" t="s">
        <v>31</v>
      </c>
      <c r="AX10" s="3" t="s">
        <v>31</v>
      </c>
    </row>
    <row r="11">
      <c r="A11" s="1" t="s">
        <v>45</v>
      </c>
      <c r="I11" s="3" t="s">
        <v>38</v>
      </c>
      <c r="J11" s="1" t="s">
        <v>32</v>
      </c>
      <c r="K11" s="1" t="s">
        <v>32</v>
      </c>
      <c r="L11" s="1" t="s">
        <v>32</v>
      </c>
      <c r="M11" s="1" t="s">
        <v>32</v>
      </c>
      <c r="N11" s="1" t="s">
        <v>32</v>
      </c>
      <c r="O11" s="1" t="s">
        <v>32</v>
      </c>
      <c r="P11" s="1" t="s">
        <v>32</v>
      </c>
      <c r="Q11" s="1" t="s">
        <v>32</v>
      </c>
      <c r="R11" s="1" t="s">
        <v>32</v>
      </c>
      <c r="S11" s="1" t="s">
        <v>32</v>
      </c>
      <c r="T11" s="1" t="s">
        <v>32</v>
      </c>
      <c r="U11" s="1" t="s">
        <v>32</v>
      </c>
      <c r="V11" s="1" t="s">
        <v>32</v>
      </c>
      <c r="W11" s="1" t="s">
        <v>32</v>
      </c>
      <c r="X11" s="1" t="s">
        <v>32</v>
      </c>
      <c r="Y11" s="1" t="s">
        <v>32</v>
      </c>
      <c r="Z11" s="1" t="s">
        <v>32</v>
      </c>
      <c r="AA11" s="1" t="s">
        <v>32</v>
      </c>
      <c r="AB11" s="1" t="s">
        <v>32</v>
      </c>
      <c r="AC11" s="1" t="s">
        <v>32</v>
      </c>
      <c r="AD11" s="1" t="s">
        <v>32</v>
      </c>
      <c r="AE11" s="1" t="s">
        <v>32</v>
      </c>
      <c r="AF11" s="1" t="s">
        <v>32</v>
      </c>
      <c r="AG11" s="1" t="s">
        <v>32</v>
      </c>
      <c r="AH11" s="1" t="s">
        <v>32</v>
      </c>
      <c r="AI11" s="1" t="s">
        <v>32</v>
      </c>
      <c r="AJ11" s="1" t="s">
        <v>32</v>
      </c>
      <c r="AK11" s="1" t="s">
        <v>32</v>
      </c>
      <c r="AL11" s="1" t="s">
        <v>32</v>
      </c>
      <c r="AM11" s="1" t="s">
        <v>32</v>
      </c>
      <c r="AN11" s="1" t="s">
        <v>32</v>
      </c>
      <c r="AO11" s="1" t="s">
        <v>32</v>
      </c>
      <c r="AP11" s="1" t="s">
        <v>32</v>
      </c>
      <c r="AQ11" s="1" t="s">
        <v>32</v>
      </c>
      <c r="AR11" s="1" t="s">
        <v>32</v>
      </c>
      <c r="AS11" s="1" t="s">
        <v>32</v>
      </c>
      <c r="AT11" s="1" t="s">
        <v>32</v>
      </c>
      <c r="AU11" s="1" t="s">
        <v>32</v>
      </c>
      <c r="AV11" s="1" t="s">
        <v>32</v>
      </c>
      <c r="AW11" s="1" t="s">
        <v>32</v>
      </c>
      <c r="AX11" s="1" t="s">
        <v>32</v>
      </c>
    </row>
    <row r="12">
      <c r="A12" s="1" t="s">
        <v>46</v>
      </c>
      <c r="K12" s="1" t="s">
        <v>38</v>
      </c>
      <c r="L12" s="1" t="s">
        <v>31</v>
      </c>
      <c r="M12" s="1" t="s">
        <v>31</v>
      </c>
      <c r="N12" s="1" t="s">
        <v>31</v>
      </c>
      <c r="O12" s="1" t="s">
        <v>31</v>
      </c>
      <c r="P12" s="1" t="s">
        <v>27</v>
      </c>
    </row>
    <row r="13">
      <c r="A13" s="1" t="s">
        <v>48</v>
      </c>
      <c r="Q13" s="2" t="s">
        <v>38</v>
      </c>
      <c r="R13" s="2" t="s">
        <v>31</v>
      </c>
      <c r="S13" s="2" t="s">
        <v>31</v>
      </c>
      <c r="T13" s="2" t="s">
        <v>31</v>
      </c>
      <c r="U13" s="2" t="s">
        <v>31</v>
      </c>
      <c r="V13" s="2" t="s">
        <v>31</v>
      </c>
      <c r="W13" s="2" t="s">
        <v>31</v>
      </c>
      <c r="X13" s="2" t="s">
        <v>31</v>
      </c>
      <c r="Y13" s="2" t="s">
        <v>31</v>
      </c>
      <c r="Z13" s="2" t="s">
        <v>27</v>
      </c>
      <c r="AB13" s="2" t="s">
        <v>110</v>
      </c>
      <c r="AC13" s="2" t="s">
        <v>27</v>
      </c>
    </row>
    <row r="14">
      <c r="A14" s="1" t="s">
        <v>49</v>
      </c>
      <c r="AI14" s="1" t="s">
        <v>38</v>
      </c>
      <c r="AJ14" s="1" t="s">
        <v>32</v>
      </c>
      <c r="AK14" s="1" t="s">
        <v>32</v>
      </c>
      <c r="AL14" s="1" t="s">
        <v>32</v>
      </c>
      <c r="AM14" s="1" t="s">
        <v>32</v>
      </c>
      <c r="AN14" s="1" t="s">
        <v>32</v>
      </c>
      <c r="AO14" s="1" t="s">
        <v>32</v>
      </c>
      <c r="AP14" s="1" t="s">
        <v>32</v>
      </c>
      <c r="AQ14" s="1" t="s">
        <v>32</v>
      </c>
      <c r="AR14" s="1" t="s">
        <v>32</v>
      </c>
      <c r="AS14" s="1" t="s">
        <v>32</v>
      </c>
      <c r="AT14" s="1" t="s">
        <v>32</v>
      </c>
      <c r="AU14" s="1" t="s">
        <v>32</v>
      </c>
      <c r="AV14" s="1" t="s">
        <v>32</v>
      </c>
      <c r="AW14" s="1" t="s">
        <v>32</v>
      </c>
      <c r="AX14" s="1" t="s">
        <v>32</v>
      </c>
    </row>
    <row r="15">
      <c r="A15" s="1" t="s">
        <v>50</v>
      </c>
    </row>
    <row r="16">
      <c r="A16" s="1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38" s="1" t="s">
        <v>53</v>
      </c>
    </row>
    <row r="39" ht="15.75" customHeight="1">
      <c r="A39" s="1" t="s">
        <v>54</v>
      </c>
    </row>
    <row r="40" ht="15.75" customHeight="1">
      <c r="A40" s="1" t="s">
        <v>55</v>
      </c>
    </row>
    <row r="41" ht="15.75" customHeight="1">
      <c r="A41" s="1" t="s">
        <v>56</v>
      </c>
    </row>
    <row r="42" ht="15.75" customHeight="1">
      <c r="A42" s="1" t="s">
        <v>57</v>
      </c>
    </row>
    <row r="43" ht="15.75" customHeight="1">
      <c r="A43" s="1" t="s">
        <v>58</v>
      </c>
    </row>
    <row r="44" ht="15.75" customHeight="1">
      <c r="A44" s="1" t="s">
        <v>59</v>
      </c>
    </row>
    <row r="45" ht="15.75" customHeight="1">
      <c r="A45" s="1" t="s">
        <v>60</v>
      </c>
    </row>
    <row r="46" ht="15.75" customHeight="1"/>
    <row r="47" ht="15.75" customHeight="1">
      <c r="A47" s="2" t="s">
        <v>61</v>
      </c>
    </row>
    <row r="48" ht="15.75" customHeight="1">
      <c r="A48" s="3" t="s">
        <v>62</v>
      </c>
    </row>
    <row r="49" ht="15.75" customHeight="1">
      <c r="A49" s="6" t="s">
        <v>63</v>
      </c>
    </row>
    <row r="50" ht="15.75" customHeight="1">
      <c r="A50" s="8" t="s">
        <v>80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9" t="s">
        <v>16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</row>
    <row r="2">
      <c r="A2" s="1" t="s">
        <v>26</v>
      </c>
      <c r="B2" s="1" t="s">
        <v>77</v>
      </c>
      <c r="C2" s="1" t="s">
        <v>77</v>
      </c>
      <c r="D2" s="1" t="s">
        <v>77</v>
      </c>
      <c r="E2" s="1" t="s">
        <v>112</v>
      </c>
      <c r="F2" s="1" t="s">
        <v>77</v>
      </c>
      <c r="G2" s="1" t="s">
        <v>77</v>
      </c>
      <c r="H2" s="1" t="s">
        <v>77</v>
      </c>
      <c r="I2" s="1" t="s">
        <v>77</v>
      </c>
      <c r="J2" s="1" t="s">
        <v>27</v>
      </c>
      <c r="Q2" s="9"/>
    </row>
    <row r="3">
      <c r="A3" s="1" t="s">
        <v>30</v>
      </c>
      <c r="D3" s="3" t="s">
        <v>38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27</v>
      </c>
      <c r="Q3" s="9"/>
    </row>
    <row r="4">
      <c r="A4" s="1" t="s">
        <v>34</v>
      </c>
      <c r="J4" s="1" t="s">
        <v>38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9" t="s">
        <v>31</v>
      </c>
      <c r="R4" s="1" t="s">
        <v>31</v>
      </c>
      <c r="S4" s="1" t="s">
        <v>31</v>
      </c>
      <c r="T4" s="1" t="s">
        <v>31</v>
      </c>
      <c r="U4" s="1" t="s">
        <v>31</v>
      </c>
      <c r="V4" s="1" t="s">
        <v>31</v>
      </c>
    </row>
    <row r="5">
      <c r="A5" s="1" t="s">
        <v>36</v>
      </c>
      <c r="Q5" s="9"/>
      <c r="R5" s="1" t="s">
        <v>38</v>
      </c>
      <c r="S5" s="1" t="s">
        <v>77</v>
      </c>
      <c r="T5" s="1" t="s">
        <v>77</v>
      </c>
      <c r="U5" s="1" t="s">
        <v>77</v>
      </c>
      <c r="V5" s="1" t="s">
        <v>77</v>
      </c>
    </row>
    <row r="6">
      <c r="A6" s="1" t="s">
        <v>37</v>
      </c>
      <c r="Q6" s="9"/>
    </row>
    <row r="7">
      <c r="A7" s="1" t="s">
        <v>39</v>
      </c>
      <c r="Q7" s="9"/>
    </row>
    <row r="8">
      <c r="A8" s="1" t="s">
        <v>41</v>
      </c>
      <c r="Q8" s="9"/>
    </row>
    <row r="9">
      <c r="A9" s="1" t="s">
        <v>42</v>
      </c>
      <c r="Q9" s="9"/>
    </row>
    <row r="10">
      <c r="A10" s="1" t="s">
        <v>43</v>
      </c>
      <c r="O10" s="5"/>
      <c r="Q10" s="9"/>
    </row>
    <row r="11">
      <c r="A11" s="1" t="s">
        <v>45</v>
      </c>
      <c r="Q11" s="9"/>
    </row>
    <row r="12">
      <c r="A12" s="1" t="s">
        <v>46</v>
      </c>
      <c r="Q12" s="9"/>
    </row>
    <row r="13">
      <c r="A13" s="1" t="s">
        <v>48</v>
      </c>
      <c r="Q13" s="9"/>
    </row>
    <row r="14">
      <c r="A14" s="1" t="s">
        <v>49</v>
      </c>
      <c r="Q14" s="9"/>
    </row>
    <row r="15">
      <c r="A15" s="1" t="s">
        <v>50</v>
      </c>
      <c r="Q15" s="9"/>
    </row>
    <row r="16">
      <c r="A16" s="1" t="s">
        <v>51</v>
      </c>
      <c r="Q16" s="9"/>
    </row>
    <row r="17">
      <c r="Q17" s="9"/>
    </row>
    <row r="18">
      <c r="Q18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26" s="1" t="s">
        <v>53</v>
      </c>
    </row>
    <row r="27" ht="15.75" customHeight="1">
      <c r="A27" s="1" t="s">
        <v>54</v>
      </c>
    </row>
    <row r="28" ht="15.75" customHeight="1">
      <c r="A28" s="1" t="s">
        <v>55</v>
      </c>
    </row>
    <row r="29" ht="15.75" customHeight="1">
      <c r="A29" s="1" t="s">
        <v>56</v>
      </c>
    </row>
    <row r="30" ht="15.75" customHeight="1">
      <c r="A30" s="1" t="s">
        <v>57</v>
      </c>
    </row>
    <row r="31" ht="15.75" customHeight="1">
      <c r="A31" s="1" t="s">
        <v>58</v>
      </c>
    </row>
    <row r="32" ht="15.75" customHeight="1">
      <c r="A32" s="1" t="s">
        <v>59</v>
      </c>
    </row>
    <row r="33" ht="15.75" customHeight="1">
      <c r="A33" s="1" t="s">
        <v>60</v>
      </c>
    </row>
    <row r="34" ht="15.75" customHeight="1"/>
    <row r="35" ht="15.75" customHeight="1">
      <c r="A35" s="2" t="s">
        <v>61</v>
      </c>
    </row>
    <row r="36" ht="15.75" customHeight="1">
      <c r="A36" s="3" t="s">
        <v>62</v>
      </c>
    </row>
    <row r="37" ht="15.75" customHeight="1">
      <c r="A37" s="6" t="s">
        <v>63</v>
      </c>
    </row>
    <row r="38" ht="15.75" customHeight="1">
      <c r="A38" s="8" t="s">
        <v>80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34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8" t="s">
        <v>17</v>
      </c>
      <c r="S1" s="8" t="s">
        <v>83</v>
      </c>
      <c r="T1" s="1" t="s">
        <v>84</v>
      </c>
      <c r="U1" s="1" t="s">
        <v>85</v>
      </c>
      <c r="V1" s="1" t="s">
        <v>21</v>
      </c>
      <c r="W1" s="1" t="s">
        <v>22</v>
      </c>
      <c r="X1" s="1" t="s">
        <v>23</v>
      </c>
      <c r="Y1" s="9" t="s">
        <v>24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8" t="s">
        <v>98</v>
      </c>
      <c r="AF1" s="1" t="s">
        <v>99</v>
      </c>
      <c r="AG1" s="1" t="s">
        <v>100</v>
      </c>
      <c r="AH1" s="1" t="s">
        <v>101</v>
      </c>
    </row>
    <row r="2">
      <c r="A2" s="1" t="s">
        <v>26</v>
      </c>
      <c r="B2" s="1" t="s">
        <v>77</v>
      </c>
      <c r="C2" s="1" t="s">
        <v>77</v>
      </c>
      <c r="D2" s="1" t="s">
        <v>77</v>
      </c>
      <c r="E2" s="1" t="s">
        <v>77</v>
      </c>
      <c r="F2" s="1" t="s">
        <v>77</v>
      </c>
      <c r="G2" s="1" t="s">
        <v>77</v>
      </c>
      <c r="H2" s="1" t="s">
        <v>77</v>
      </c>
      <c r="I2" s="1" t="s">
        <v>77</v>
      </c>
      <c r="J2" s="1" t="s">
        <v>77</v>
      </c>
      <c r="K2" s="1" t="s">
        <v>77</v>
      </c>
      <c r="L2" s="1" t="s">
        <v>77</v>
      </c>
      <c r="M2" s="1" t="s">
        <v>77</v>
      </c>
      <c r="N2" s="1" t="s">
        <v>77</v>
      </c>
      <c r="O2" s="1" t="s">
        <v>33</v>
      </c>
      <c r="P2" s="1" t="s">
        <v>77</v>
      </c>
      <c r="Q2" s="1" t="s">
        <v>77</v>
      </c>
      <c r="R2" s="1" t="s">
        <v>77</v>
      </c>
      <c r="S2" s="1" t="s">
        <v>77</v>
      </c>
      <c r="T2" s="1" t="s">
        <v>77</v>
      </c>
      <c r="U2" s="1" t="s">
        <v>113</v>
      </c>
      <c r="V2" s="3" t="s">
        <v>114</v>
      </c>
      <c r="W2" s="3" t="s">
        <v>31</v>
      </c>
      <c r="Y2" s="9"/>
      <c r="Z2" s="3" t="s">
        <v>28</v>
      </c>
      <c r="AA2" s="3" t="s">
        <v>27</v>
      </c>
      <c r="AD2" s="1" t="s">
        <v>110</v>
      </c>
      <c r="AE2" s="3" t="s">
        <v>31</v>
      </c>
      <c r="AF2" s="3" t="s">
        <v>31</v>
      </c>
      <c r="AG2" s="1" t="s">
        <v>27</v>
      </c>
    </row>
    <row r="3">
      <c r="A3" s="1" t="s">
        <v>30</v>
      </c>
      <c r="B3" s="3" t="s">
        <v>29</v>
      </c>
      <c r="G3" s="1" t="s">
        <v>33</v>
      </c>
      <c r="H3" s="1" t="s">
        <v>77</v>
      </c>
      <c r="I3" s="1" t="s">
        <v>77</v>
      </c>
      <c r="J3" s="1" t="s">
        <v>77</v>
      </c>
      <c r="K3" s="1" t="s">
        <v>77</v>
      </c>
      <c r="L3" s="1" t="s">
        <v>77</v>
      </c>
      <c r="M3" s="1" t="s">
        <v>77</v>
      </c>
      <c r="N3" s="1" t="s">
        <v>27</v>
      </c>
      <c r="O3" s="3" t="s">
        <v>44</v>
      </c>
      <c r="P3" s="1" t="s">
        <v>31</v>
      </c>
      <c r="Q3" s="1" t="s">
        <v>31</v>
      </c>
      <c r="R3" s="1" t="s">
        <v>31</v>
      </c>
      <c r="S3" s="1" t="s">
        <v>77</v>
      </c>
      <c r="T3" s="1" t="s">
        <v>110</v>
      </c>
      <c r="U3" s="1" t="s">
        <v>27</v>
      </c>
      <c r="Y3" s="9"/>
      <c r="Z3" s="3" t="s">
        <v>31</v>
      </c>
      <c r="AA3" s="1" t="s">
        <v>31</v>
      </c>
      <c r="AB3" s="1" t="s">
        <v>77</v>
      </c>
      <c r="AC3" s="1" t="s">
        <v>31</v>
      </c>
      <c r="AD3" s="1" t="s">
        <v>110</v>
      </c>
      <c r="AE3" s="3" t="s">
        <v>31</v>
      </c>
      <c r="AF3" s="3" t="s">
        <v>31</v>
      </c>
      <c r="AG3" s="3" t="s">
        <v>31</v>
      </c>
      <c r="AH3" s="3" t="s">
        <v>27</v>
      </c>
    </row>
    <row r="4">
      <c r="A4" s="1" t="s">
        <v>34</v>
      </c>
      <c r="B4" s="1" t="s">
        <v>27</v>
      </c>
      <c r="C4" s="1" t="s">
        <v>27</v>
      </c>
      <c r="Y4" s="9"/>
      <c r="Z4" s="1" t="s">
        <v>31</v>
      </c>
      <c r="AA4" s="1" t="s">
        <v>31</v>
      </c>
    </row>
    <row r="5">
      <c r="A5" s="1" t="s">
        <v>36</v>
      </c>
      <c r="L5" s="1" t="s">
        <v>38</v>
      </c>
      <c r="M5" s="3" t="s">
        <v>31</v>
      </c>
      <c r="N5" s="1" t="s">
        <v>44</v>
      </c>
      <c r="O5" s="3" t="s">
        <v>44</v>
      </c>
      <c r="P5" s="1" t="s">
        <v>31</v>
      </c>
      <c r="Q5" s="1" t="s">
        <v>31</v>
      </c>
      <c r="R5" s="1" t="s">
        <v>31</v>
      </c>
      <c r="S5" s="1" t="s">
        <v>27</v>
      </c>
      <c r="T5" s="1" t="s">
        <v>110</v>
      </c>
      <c r="U5" s="1" t="s">
        <v>113</v>
      </c>
      <c r="Y5" s="9"/>
      <c r="Z5" s="1" t="s">
        <v>31</v>
      </c>
      <c r="AA5" s="1" t="s">
        <v>27</v>
      </c>
    </row>
    <row r="6">
      <c r="A6" s="1" t="s">
        <v>37</v>
      </c>
      <c r="Q6" s="3" t="s">
        <v>44</v>
      </c>
      <c r="R6" s="3" t="s">
        <v>31</v>
      </c>
      <c r="S6" s="1" t="s">
        <v>27</v>
      </c>
      <c r="T6" s="1" t="s">
        <v>110</v>
      </c>
      <c r="U6" s="1" t="s">
        <v>27</v>
      </c>
      <c r="Y6" s="9"/>
      <c r="Z6" s="3" t="s">
        <v>28</v>
      </c>
      <c r="AA6" s="1" t="s">
        <v>27</v>
      </c>
      <c r="AB6" s="1" t="s">
        <v>31</v>
      </c>
      <c r="AC6" s="1" t="s">
        <v>31</v>
      </c>
      <c r="AD6" s="1" t="s">
        <v>31</v>
      </c>
      <c r="AE6" s="1" t="s">
        <v>44</v>
      </c>
      <c r="AF6" s="1" t="s">
        <v>27</v>
      </c>
    </row>
    <row r="7">
      <c r="A7" s="1" t="s">
        <v>39</v>
      </c>
      <c r="U7" s="1" t="s">
        <v>38</v>
      </c>
      <c r="V7" s="1" t="s">
        <v>31</v>
      </c>
      <c r="W7" s="1" t="s">
        <v>27</v>
      </c>
      <c r="Y7" s="9"/>
      <c r="Z7" s="1" t="s">
        <v>31</v>
      </c>
      <c r="AA7" s="1" t="s">
        <v>31</v>
      </c>
      <c r="AB7" s="1" t="s">
        <v>77</v>
      </c>
      <c r="AC7" s="1" t="s">
        <v>77</v>
      </c>
      <c r="AD7" s="1" t="s">
        <v>77</v>
      </c>
      <c r="AE7" s="1" t="s">
        <v>77</v>
      </c>
      <c r="AF7" s="1" t="s">
        <v>31</v>
      </c>
    </row>
    <row r="8">
      <c r="A8" s="1" t="s">
        <v>41</v>
      </c>
      <c r="X8" s="1" t="s">
        <v>38</v>
      </c>
      <c r="Y8" s="9" t="s">
        <v>31</v>
      </c>
      <c r="AB8" s="3" t="s">
        <v>38</v>
      </c>
      <c r="AC8" s="1" t="s">
        <v>27</v>
      </c>
      <c r="AD8" s="1" t="s">
        <v>110</v>
      </c>
      <c r="AE8" s="1" t="s">
        <v>77</v>
      </c>
      <c r="AF8" s="1" t="s">
        <v>77</v>
      </c>
      <c r="AG8" s="1" t="s">
        <v>77</v>
      </c>
      <c r="AH8" s="1" t="s">
        <v>31</v>
      </c>
    </row>
    <row r="9">
      <c r="A9" s="1" t="s">
        <v>42</v>
      </c>
      <c r="X9" s="1" t="s">
        <v>38</v>
      </c>
      <c r="Y9" s="9" t="s">
        <v>31</v>
      </c>
      <c r="AD9" s="1" t="s">
        <v>38</v>
      </c>
      <c r="AE9" s="3" t="s">
        <v>27</v>
      </c>
    </row>
    <row r="10">
      <c r="A10" s="1" t="s">
        <v>43</v>
      </c>
      <c r="O10" s="5"/>
      <c r="Y10" s="9" t="s">
        <v>38</v>
      </c>
      <c r="AE10" s="1" t="s">
        <v>38</v>
      </c>
      <c r="AF10" s="1" t="s">
        <v>27</v>
      </c>
      <c r="AG10" s="1" t="s">
        <v>27</v>
      </c>
    </row>
    <row r="11">
      <c r="A11" s="1" t="s">
        <v>45</v>
      </c>
      <c r="Y11" s="9"/>
      <c r="AE11" s="1" t="s">
        <v>38</v>
      </c>
      <c r="AF11" s="1" t="s">
        <v>31</v>
      </c>
      <c r="AG11" s="1" t="s">
        <v>27</v>
      </c>
    </row>
    <row r="12">
      <c r="A12" s="1" t="s">
        <v>46</v>
      </c>
      <c r="Y12" s="9"/>
      <c r="AF12" s="1" t="s">
        <v>38</v>
      </c>
      <c r="AG12" s="1" t="s">
        <v>31</v>
      </c>
      <c r="AH12" s="1" t="s">
        <v>31</v>
      </c>
    </row>
    <row r="13">
      <c r="A13" s="1" t="s">
        <v>48</v>
      </c>
      <c r="Y13" s="9"/>
      <c r="AG13" s="1" t="s">
        <v>38</v>
      </c>
      <c r="AH13" s="1" t="s">
        <v>31</v>
      </c>
    </row>
    <row r="14">
      <c r="A14" s="1" t="s">
        <v>49</v>
      </c>
      <c r="Y14" s="9"/>
    </row>
    <row r="15">
      <c r="A15" s="1" t="s">
        <v>50</v>
      </c>
      <c r="Y15" s="9"/>
    </row>
    <row r="16">
      <c r="A16" s="1" t="s">
        <v>51</v>
      </c>
      <c r="Y16" s="9"/>
    </row>
    <row r="17">
      <c r="Y17" s="9"/>
    </row>
    <row r="18">
      <c r="Y18" s="9"/>
    </row>
    <row r="19">
      <c r="Y19" s="9"/>
    </row>
    <row r="20">
      <c r="Y20" s="9"/>
    </row>
    <row r="21" ht="15.75" customHeight="1">
      <c r="Y21" s="9"/>
    </row>
    <row r="22" ht="15.75" customHeight="1">
      <c r="Y22" s="9"/>
    </row>
    <row r="23" ht="15.75" customHeight="1">
      <c r="Y23" s="9"/>
    </row>
    <row r="24" ht="15.75" customHeight="1">
      <c r="Y24" s="9"/>
    </row>
    <row r="25" ht="15.75" customHeight="1"/>
    <row r="26" ht="15.75" customHeight="1">
      <c r="A26" s="1" t="s">
        <v>53</v>
      </c>
    </row>
    <row r="27" ht="15.75" customHeight="1">
      <c r="A27" s="1" t="s">
        <v>54</v>
      </c>
    </row>
    <row r="28" ht="15.75" customHeight="1">
      <c r="A28" s="1" t="s">
        <v>55</v>
      </c>
    </row>
    <row r="29" ht="15.75" customHeight="1">
      <c r="A29" s="1" t="s">
        <v>56</v>
      </c>
    </row>
    <row r="30" ht="15.75" customHeight="1">
      <c r="A30" s="1" t="s">
        <v>57</v>
      </c>
    </row>
    <row r="31" ht="15.75" customHeight="1">
      <c r="A31" s="1" t="s">
        <v>58</v>
      </c>
    </row>
    <row r="32" ht="15.75" customHeight="1">
      <c r="A32" s="1" t="s">
        <v>59</v>
      </c>
    </row>
    <row r="33" ht="15.75" customHeight="1">
      <c r="A33" s="1" t="s">
        <v>60</v>
      </c>
    </row>
    <row r="34" ht="15.75" customHeight="1"/>
    <row r="35" ht="15.75" customHeight="1">
      <c r="A35" s="2" t="s">
        <v>61</v>
      </c>
    </row>
    <row r="36" ht="15.75" customHeight="1">
      <c r="A36" s="3" t="s">
        <v>62</v>
      </c>
    </row>
    <row r="37" ht="15.75" customHeight="1">
      <c r="A37" s="6" t="s">
        <v>63</v>
      </c>
    </row>
    <row r="38" ht="15.75" customHeight="1">
      <c r="A38" s="8" t="s">
        <v>80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50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115</v>
      </c>
      <c r="R1" s="1" t="s">
        <v>116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86</v>
      </c>
      <c r="AB1" s="1" t="s">
        <v>87</v>
      </c>
      <c r="AC1" s="1" t="s">
        <v>117</v>
      </c>
      <c r="AD1" s="1" t="s">
        <v>89</v>
      </c>
      <c r="AE1" s="1" t="s">
        <v>118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119</v>
      </c>
      <c r="AN1" s="1" t="s">
        <v>99</v>
      </c>
      <c r="AO1" s="1" t="s">
        <v>120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</row>
    <row r="2">
      <c r="A2" s="1" t="s">
        <v>26</v>
      </c>
      <c r="B2" s="1" t="s">
        <v>31</v>
      </c>
      <c r="C2" s="1" t="s">
        <v>31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77</v>
      </c>
      <c r="I2" s="1" t="s">
        <v>77</v>
      </c>
      <c r="J2" s="1" t="s">
        <v>77</v>
      </c>
      <c r="K2" s="1" t="s">
        <v>77</v>
      </c>
      <c r="L2" s="1" t="s">
        <v>77</v>
      </c>
      <c r="M2" s="1" t="s">
        <v>77</v>
      </c>
      <c r="N2" s="1" t="s">
        <v>77</v>
      </c>
      <c r="O2" s="1" t="s">
        <v>77</v>
      </c>
      <c r="P2" s="1" t="s">
        <v>77</v>
      </c>
      <c r="Q2" s="1" t="s">
        <v>77</v>
      </c>
      <c r="R2" s="1" t="s">
        <v>77</v>
      </c>
    </row>
    <row r="3">
      <c r="A3" s="1" t="s">
        <v>30</v>
      </c>
      <c r="B3" s="1" t="s">
        <v>31</v>
      </c>
      <c r="C3" s="1" t="s">
        <v>31</v>
      </c>
      <c r="D3" s="1" t="s">
        <v>31</v>
      </c>
      <c r="E3" s="1" t="s">
        <v>31</v>
      </c>
      <c r="F3" s="1" t="s">
        <v>31</v>
      </c>
      <c r="G3" s="1" t="s">
        <v>31</v>
      </c>
      <c r="H3" s="1" t="s">
        <v>77</v>
      </c>
      <c r="I3" s="1" t="s">
        <v>77</v>
      </c>
      <c r="J3" s="1" t="s">
        <v>77</v>
      </c>
      <c r="K3" s="1" t="s">
        <v>77</v>
      </c>
      <c r="L3" s="1" t="s">
        <v>77</v>
      </c>
      <c r="M3" s="1" t="s">
        <v>77</v>
      </c>
      <c r="N3" s="1" t="s">
        <v>77</v>
      </c>
      <c r="O3" s="1" t="s">
        <v>77</v>
      </c>
      <c r="P3" s="1" t="s">
        <v>77</v>
      </c>
      <c r="Q3" s="1" t="s">
        <v>77</v>
      </c>
      <c r="R3" s="1" t="s">
        <v>77</v>
      </c>
      <c r="S3" s="1" t="s">
        <v>77</v>
      </c>
      <c r="T3" s="1" t="s">
        <v>77</v>
      </c>
      <c r="U3" s="1" t="s">
        <v>77</v>
      </c>
      <c r="V3" s="1" t="s">
        <v>77</v>
      </c>
      <c r="W3" s="1" t="s">
        <v>77</v>
      </c>
      <c r="X3" s="1" t="s">
        <v>77</v>
      </c>
      <c r="Y3" s="1" t="s">
        <v>77</v>
      </c>
    </row>
    <row r="4">
      <c r="A4" s="1" t="s">
        <v>34</v>
      </c>
      <c r="B4" s="1" t="s">
        <v>31</v>
      </c>
      <c r="C4" s="1" t="s">
        <v>31</v>
      </c>
      <c r="D4" s="1" t="s">
        <v>31</v>
      </c>
      <c r="E4" s="1" t="s">
        <v>31</v>
      </c>
      <c r="F4" s="1" t="s">
        <v>31</v>
      </c>
      <c r="G4" s="1" t="s">
        <v>31</v>
      </c>
      <c r="H4" s="1" t="s">
        <v>27</v>
      </c>
      <c r="S4" s="1" t="s">
        <v>38</v>
      </c>
      <c r="T4" s="1" t="s">
        <v>31</v>
      </c>
      <c r="U4" s="1" t="s">
        <v>44</v>
      </c>
      <c r="V4" s="1" t="s">
        <v>31</v>
      </c>
      <c r="W4" s="1" t="s">
        <v>31</v>
      </c>
      <c r="X4" s="1" t="s">
        <v>31</v>
      </c>
      <c r="Y4" s="1" t="s">
        <v>31</v>
      </c>
      <c r="Z4" s="1" t="s">
        <v>31</v>
      </c>
      <c r="AA4" s="1" t="s">
        <v>31</v>
      </c>
      <c r="AB4" s="1" t="s">
        <v>31</v>
      </c>
      <c r="AC4" s="1" t="s">
        <v>31</v>
      </c>
      <c r="AD4" s="1" t="s">
        <v>31</v>
      </c>
      <c r="AE4" s="1" t="s">
        <v>31</v>
      </c>
      <c r="AF4" s="1" t="s">
        <v>31</v>
      </c>
      <c r="AG4" s="1" t="s">
        <v>31</v>
      </c>
      <c r="AH4" s="1" t="s">
        <v>31</v>
      </c>
      <c r="AI4" s="1" t="s">
        <v>31</v>
      </c>
      <c r="AJ4" s="1" t="s">
        <v>31</v>
      </c>
      <c r="AK4" s="1" t="s">
        <v>31</v>
      </c>
      <c r="AL4" s="1" t="s">
        <v>31</v>
      </c>
      <c r="AM4" s="1" t="s">
        <v>31</v>
      </c>
      <c r="AN4" s="1" t="s">
        <v>31</v>
      </c>
      <c r="AO4" s="1" t="s">
        <v>31</v>
      </c>
      <c r="AP4" s="1" t="s">
        <v>31</v>
      </c>
      <c r="AQ4" s="1" t="s">
        <v>31</v>
      </c>
      <c r="AR4" s="1" t="s">
        <v>31</v>
      </c>
      <c r="AS4" s="1" t="s">
        <v>31</v>
      </c>
      <c r="AT4" s="1" t="s">
        <v>77</v>
      </c>
      <c r="AU4" s="1" t="s">
        <v>77</v>
      </c>
      <c r="AV4" s="1" t="s">
        <v>77</v>
      </c>
      <c r="AW4" s="1" t="s">
        <v>77</v>
      </c>
      <c r="AX4" s="1" t="s">
        <v>77</v>
      </c>
    </row>
    <row r="5">
      <c r="A5" s="1" t="s">
        <v>36</v>
      </c>
      <c r="S5" s="1" t="s">
        <v>38</v>
      </c>
      <c r="T5" s="1" t="s">
        <v>31</v>
      </c>
      <c r="U5" s="1" t="s">
        <v>27</v>
      </c>
    </row>
    <row r="6">
      <c r="A6" s="1" t="s">
        <v>37</v>
      </c>
      <c r="Z6" s="3" t="s">
        <v>38</v>
      </c>
      <c r="AA6" s="3" t="s">
        <v>31</v>
      </c>
      <c r="AB6" s="3" t="s">
        <v>31</v>
      </c>
      <c r="AC6" s="3" t="s">
        <v>31</v>
      </c>
      <c r="AD6" s="3" t="s">
        <v>31</v>
      </c>
      <c r="AE6" s="3" t="s">
        <v>31</v>
      </c>
      <c r="AF6" s="3" t="s">
        <v>31</v>
      </c>
      <c r="AG6" s="3" t="s">
        <v>31</v>
      </c>
      <c r="AH6" s="3" t="s">
        <v>31</v>
      </c>
      <c r="AI6" s="3" t="s">
        <v>31</v>
      </c>
      <c r="AJ6" s="3" t="s">
        <v>31</v>
      </c>
      <c r="AK6" s="3" t="s">
        <v>31</v>
      </c>
      <c r="AL6" s="3" t="s">
        <v>31</v>
      </c>
      <c r="AM6" s="3" t="s">
        <v>31</v>
      </c>
      <c r="AN6" s="3" t="s">
        <v>31</v>
      </c>
      <c r="AO6" s="3" t="s">
        <v>31</v>
      </c>
      <c r="AP6" s="3" t="s">
        <v>31</v>
      </c>
      <c r="AQ6" s="3" t="s">
        <v>31</v>
      </c>
      <c r="AR6" s="3" t="s">
        <v>31</v>
      </c>
      <c r="AS6" s="3" t="s">
        <v>31</v>
      </c>
      <c r="AT6" s="3" t="s">
        <v>27</v>
      </c>
      <c r="AU6" s="3" t="s">
        <v>44</v>
      </c>
      <c r="AV6" s="3" t="s">
        <v>31</v>
      </c>
      <c r="AW6" s="3" t="s">
        <v>31</v>
      </c>
      <c r="AX6" s="3" t="s">
        <v>31</v>
      </c>
    </row>
    <row r="7">
      <c r="A7" s="1" t="s">
        <v>39</v>
      </c>
      <c r="Z7" s="3" t="s">
        <v>38</v>
      </c>
      <c r="AA7" s="1" t="s">
        <v>27</v>
      </c>
    </row>
    <row r="8">
      <c r="A8" s="1" t="s">
        <v>41</v>
      </c>
      <c r="AM8" s="1" t="s">
        <v>44</v>
      </c>
      <c r="AN8" s="1" t="s">
        <v>27</v>
      </c>
    </row>
    <row r="9">
      <c r="A9" s="1" t="s">
        <v>42</v>
      </c>
      <c r="AT9" s="1" t="s">
        <v>38</v>
      </c>
      <c r="AU9" s="1" t="s">
        <v>31</v>
      </c>
      <c r="AV9" s="1" t="s">
        <v>27</v>
      </c>
    </row>
    <row r="10">
      <c r="A10" s="1" t="s">
        <v>43</v>
      </c>
      <c r="O10" s="5"/>
      <c r="AT10" s="2" t="s">
        <v>38</v>
      </c>
      <c r="AU10" s="1" t="s">
        <v>27</v>
      </c>
      <c r="AV10" s="1" t="s">
        <v>27</v>
      </c>
    </row>
    <row r="11">
      <c r="A11" s="1" t="s">
        <v>45</v>
      </c>
      <c r="AU11" s="3" t="s">
        <v>44</v>
      </c>
      <c r="AV11" s="1" t="s">
        <v>27</v>
      </c>
    </row>
    <row r="12">
      <c r="A12" s="1" t="s">
        <v>46</v>
      </c>
    </row>
    <row r="13">
      <c r="A13" s="1" t="s">
        <v>48</v>
      </c>
    </row>
    <row r="14">
      <c r="A14" s="1" t="s">
        <v>49</v>
      </c>
    </row>
    <row r="15">
      <c r="A15" s="1" t="s">
        <v>50</v>
      </c>
    </row>
    <row r="16">
      <c r="A16" s="1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26" s="1" t="s">
        <v>53</v>
      </c>
    </row>
    <row r="27" ht="15.75" customHeight="1">
      <c r="A27" s="1" t="s">
        <v>54</v>
      </c>
    </row>
    <row r="28" ht="15.75" customHeight="1">
      <c r="A28" s="1" t="s">
        <v>55</v>
      </c>
    </row>
    <row r="29" ht="15.75" customHeight="1">
      <c r="A29" s="1" t="s">
        <v>56</v>
      </c>
    </row>
    <row r="30" ht="15.75" customHeight="1">
      <c r="A30" s="1" t="s">
        <v>57</v>
      </c>
    </row>
    <row r="31" ht="15.75" customHeight="1">
      <c r="A31" s="1" t="s">
        <v>58</v>
      </c>
    </row>
    <row r="32" ht="15.75" customHeight="1">
      <c r="A32" s="1" t="s">
        <v>59</v>
      </c>
    </row>
    <row r="33" ht="15.75" customHeight="1">
      <c r="A33" s="1" t="s">
        <v>60</v>
      </c>
    </row>
    <row r="34" ht="15.75" customHeight="1"/>
    <row r="35" ht="15.75" customHeight="1">
      <c r="A35" s="2" t="s">
        <v>61</v>
      </c>
    </row>
    <row r="36" ht="15.75" customHeight="1">
      <c r="A36" s="3" t="s">
        <v>62</v>
      </c>
    </row>
    <row r="37" ht="15.75" customHeight="1">
      <c r="A37" s="6" t="s">
        <v>63</v>
      </c>
    </row>
    <row r="38" ht="15.75" customHeight="1">
      <c r="A38" s="8" t="s">
        <v>80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BINGHAO CHAI</dc:creator>
</cp:coreProperties>
</file>