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codeName="ThisWorkbook" defaultThemeVersion="124226"/>
  <xr:revisionPtr revIDLastSave="0" documentId="13_ncr:1_{29583232-5C3E-4F06-8DAA-ECF7353C2BE6}" xr6:coauthVersionLast="43" xr6:coauthVersionMax="43" xr10:uidLastSave="{00000000-0000-0000-0000-000000000000}"/>
  <bookViews>
    <workbookView xWindow="-108" yWindow="-108" windowWidth="23256" windowHeight="12720" activeTab="2" xr2:uid="{00000000-000D-0000-FFFF-FFFF00000000}"/>
  </bookViews>
  <sheets>
    <sheet name="工资表基础【数据源】" sheetId="6" r:id="rId1"/>
    <sheet name="工资表基础【数据源】 (2)" sheetId="7" r:id="rId2"/>
    <sheet name="工资表基础【数据源】 (3)" sheetId="8" r:id="rId3"/>
  </sheets>
  <definedNames>
    <definedName name="_xlnm.Print_Area" localSheetId="0">工资表基础【数据源】!$A$1:$T$22</definedName>
    <definedName name="_xlnm.Print_Area" localSheetId="1">'工资表基础【数据源】 (2)'!$A$1:$T$41</definedName>
    <definedName name="_xlnm.Print_Area" localSheetId="2">'工资表基础【数据源】 (3)'!$A$1:$T$41</definedName>
    <definedName name="_xlnm.Print_Titles" localSheetId="0">工资表基础【数据源】!$1:$2</definedName>
    <definedName name="_xlnm.Print_Titles" localSheetId="1">'工资表基础【数据源】 (2)'!$1:$2</definedName>
    <definedName name="_xlnm.Print_Titles" localSheetId="2">'工资表基础【数据源】 (3)'!$1:$2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1" i="8" l="1"/>
  <c r="H41" i="8"/>
  <c r="L41" i="8" s="1"/>
  <c r="R41" i="8" s="1"/>
  <c r="Q39" i="8"/>
  <c r="H39" i="8"/>
  <c r="L39" i="8" s="1"/>
  <c r="R39" i="8" s="1"/>
  <c r="Q37" i="8"/>
  <c r="H37" i="8"/>
  <c r="L37" i="8" s="1"/>
  <c r="R37" i="8" s="1"/>
  <c r="Q35" i="8"/>
  <c r="H35" i="8"/>
  <c r="L35" i="8" s="1"/>
  <c r="R35" i="8" s="1"/>
  <c r="Q33" i="8"/>
  <c r="H33" i="8"/>
  <c r="L33" i="8" s="1"/>
  <c r="R33" i="8" s="1"/>
  <c r="Q31" i="8"/>
  <c r="H31" i="8"/>
  <c r="L31" i="8" s="1"/>
  <c r="R31" i="8" s="1"/>
  <c r="Q29" i="8"/>
  <c r="H29" i="8"/>
  <c r="L29" i="8" s="1"/>
  <c r="R29" i="8" s="1"/>
  <c r="Q27" i="8"/>
  <c r="H27" i="8"/>
  <c r="L27" i="8" s="1"/>
  <c r="R27" i="8" s="1"/>
  <c r="Q25" i="8"/>
  <c r="H25" i="8"/>
  <c r="L25" i="8" s="1"/>
  <c r="R25" i="8" s="1"/>
  <c r="Q23" i="8"/>
  <c r="H23" i="8"/>
  <c r="L23" i="8" s="1"/>
  <c r="R23" i="8" s="1"/>
  <c r="Q21" i="8"/>
  <c r="R21" i="8" s="1"/>
  <c r="L21" i="8"/>
  <c r="Q19" i="8"/>
  <c r="H19" i="8"/>
  <c r="L19" i="8" s="1"/>
  <c r="R19" i="8" s="1"/>
  <c r="Q17" i="8"/>
  <c r="H17" i="8"/>
  <c r="L17" i="8" s="1"/>
  <c r="R17" i="8" s="1"/>
  <c r="Q15" i="8"/>
  <c r="H15" i="8"/>
  <c r="L15" i="8" s="1"/>
  <c r="R15" i="8" s="1"/>
  <c r="Q13" i="8"/>
  <c r="L13" i="8"/>
  <c r="R13" i="8" s="1"/>
  <c r="H13" i="8"/>
  <c r="Q11" i="8"/>
  <c r="H11" i="8"/>
  <c r="L11" i="8" s="1"/>
  <c r="R11" i="8" s="1"/>
  <c r="Q9" i="8"/>
  <c r="H9" i="8"/>
  <c r="L9" i="8" s="1"/>
  <c r="R9" i="8" s="1"/>
  <c r="Q7" i="8"/>
  <c r="H7" i="8"/>
  <c r="L7" i="8" s="1"/>
  <c r="R7" i="8" s="1"/>
  <c r="Q5" i="8"/>
  <c r="L5" i="8"/>
  <c r="R5" i="8" s="1"/>
  <c r="H5" i="8"/>
  <c r="Q3" i="8"/>
  <c r="H3" i="8"/>
  <c r="L3" i="8" s="1"/>
  <c r="R3" i="8" s="1"/>
  <c r="Q41" i="7"/>
  <c r="H41" i="7"/>
  <c r="L41" i="7" s="1"/>
  <c r="R41" i="7" s="1"/>
  <c r="Q39" i="7"/>
  <c r="H39" i="7"/>
  <c r="L39" i="7" s="1"/>
  <c r="R39" i="7" s="1"/>
  <c r="Q37" i="7"/>
  <c r="H37" i="7"/>
  <c r="L37" i="7" s="1"/>
  <c r="Q35" i="7"/>
  <c r="H35" i="7"/>
  <c r="L35" i="7" s="1"/>
  <c r="R35" i="7" s="1"/>
  <c r="Q33" i="7"/>
  <c r="H33" i="7"/>
  <c r="L33" i="7" s="1"/>
  <c r="R33" i="7" s="1"/>
  <c r="Q31" i="7"/>
  <c r="H31" i="7"/>
  <c r="L31" i="7" s="1"/>
  <c r="R31" i="7" s="1"/>
  <c r="Q29" i="7"/>
  <c r="H29" i="7"/>
  <c r="L29" i="7" s="1"/>
  <c r="R29" i="7" s="1"/>
  <c r="Q27" i="7"/>
  <c r="H27" i="7"/>
  <c r="L27" i="7" s="1"/>
  <c r="R27" i="7" s="1"/>
  <c r="Q25" i="7"/>
  <c r="H25" i="7"/>
  <c r="L25" i="7" s="1"/>
  <c r="R25" i="7" s="1"/>
  <c r="Q23" i="7"/>
  <c r="H23" i="7"/>
  <c r="L23" i="7" s="1"/>
  <c r="R23" i="7" s="1"/>
  <c r="Q21" i="7"/>
  <c r="L21" i="7"/>
  <c r="Q19" i="7"/>
  <c r="H19" i="7"/>
  <c r="L19" i="7" s="1"/>
  <c r="R19" i="7" s="1"/>
  <c r="Q17" i="7"/>
  <c r="H17" i="7"/>
  <c r="L17" i="7" s="1"/>
  <c r="R17" i="7" s="1"/>
  <c r="Q15" i="7"/>
  <c r="H15" i="7"/>
  <c r="L15" i="7" s="1"/>
  <c r="R15" i="7" s="1"/>
  <c r="Q13" i="7"/>
  <c r="H13" i="7"/>
  <c r="L13" i="7" s="1"/>
  <c r="R13" i="7" s="1"/>
  <c r="Q11" i="7"/>
  <c r="H11" i="7"/>
  <c r="L11" i="7" s="1"/>
  <c r="Q9" i="7"/>
  <c r="H9" i="7"/>
  <c r="L9" i="7" s="1"/>
  <c r="Q7" i="7"/>
  <c r="H7" i="7"/>
  <c r="L7" i="7" s="1"/>
  <c r="R7" i="7" s="1"/>
  <c r="Q5" i="7"/>
  <c r="H5" i="7"/>
  <c r="L5" i="7" s="1"/>
  <c r="R5" i="7" s="1"/>
  <c r="Q3" i="7"/>
  <c r="H3" i="7"/>
  <c r="L3" i="7" s="1"/>
  <c r="R3" i="7" s="1"/>
  <c r="S5" i="8" l="1"/>
  <c r="T5" i="8" s="1"/>
  <c r="S19" i="8"/>
  <c r="T19" i="8" s="1"/>
  <c r="S27" i="8"/>
  <c r="T27" i="8" s="1"/>
  <c r="S35" i="8"/>
  <c r="T35" i="8" s="1"/>
  <c r="S7" i="8"/>
  <c r="T7" i="8" s="1"/>
  <c r="S21" i="8"/>
  <c r="T21" i="8" s="1"/>
  <c r="S13" i="8"/>
  <c r="T13" i="8"/>
  <c r="S23" i="8"/>
  <c r="T23" i="8" s="1"/>
  <c r="S31" i="8"/>
  <c r="T31" i="8" s="1"/>
  <c r="T39" i="8"/>
  <c r="S39" i="8"/>
  <c r="S37" i="8"/>
  <c r="T37" i="8" s="1"/>
  <c r="S15" i="8"/>
  <c r="T15" i="8" s="1"/>
  <c r="S9" i="8"/>
  <c r="T9" i="8"/>
  <c r="S3" i="8"/>
  <c r="T3" i="8" s="1"/>
  <c r="S17" i="8"/>
  <c r="T17" i="8" s="1"/>
  <c r="S33" i="8"/>
  <c r="T33" i="8" s="1"/>
  <c r="S41" i="8"/>
  <c r="T41" i="8" s="1"/>
  <c r="S29" i="8"/>
  <c r="T29" i="8" s="1"/>
  <c r="S25" i="8"/>
  <c r="T25" i="8" s="1"/>
  <c r="S11" i="8"/>
  <c r="T11" i="8" s="1"/>
  <c r="R37" i="7"/>
  <c r="R21" i="7"/>
  <c r="R9" i="7"/>
  <c r="R11" i="7"/>
  <c r="S35" i="7"/>
  <c r="T35" i="7" s="1"/>
  <c r="S27" i="7"/>
  <c r="T27" i="7" s="1"/>
  <c r="S13" i="7"/>
  <c r="T13" i="7" s="1"/>
  <c r="S29" i="7"/>
  <c r="T29" i="7" s="1"/>
  <c r="S37" i="7"/>
  <c r="T37" i="7" s="1"/>
  <c r="S7" i="7"/>
  <c r="T7" i="7" s="1"/>
  <c r="S21" i="7"/>
  <c r="T21" i="7"/>
  <c r="S23" i="7"/>
  <c r="T23" i="7" s="1"/>
  <c r="S39" i="7"/>
  <c r="T39" i="7" s="1"/>
  <c r="S15" i="7"/>
  <c r="T15" i="7" s="1"/>
  <c r="S31" i="7"/>
  <c r="T31" i="7" s="1"/>
  <c r="S9" i="7"/>
  <c r="T9" i="7" s="1"/>
  <c r="S5" i="7"/>
  <c r="T5" i="7" s="1"/>
  <c r="S3" i="7"/>
  <c r="T3" i="7" s="1"/>
  <c r="S25" i="7"/>
  <c r="T25" i="7" s="1"/>
  <c r="S33" i="7"/>
  <c r="T33" i="7" s="1"/>
  <c r="S41" i="7"/>
  <c r="T41" i="7" s="1"/>
  <c r="S19" i="7"/>
  <c r="T19" i="7" s="1"/>
  <c r="S17" i="7"/>
  <c r="T17" i="7"/>
  <c r="S11" i="7"/>
  <c r="T11" i="7" s="1"/>
  <c r="Q22" i="6" l="1"/>
  <c r="H22" i="6"/>
  <c r="L22" i="6" s="1"/>
  <c r="R22" i="6" s="1"/>
  <c r="Q21" i="6"/>
  <c r="H21" i="6"/>
  <c r="L21" i="6" s="1"/>
  <c r="Q20" i="6"/>
  <c r="H20" i="6"/>
  <c r="L20" i="6" s="1"/>
  <c r="Q19" i="6"/>
  <c r="H19" i="6"/>
  <c r="L19" i="6" s="1"/>
  <c r="Q18" i="6"/>
  <c r="H18" i="6"/>
  <c r="L18" i="6" s="1"/>
  <c r="Q17" i="6"/>
  <c r="H17" i="6"/>
  <c r="L17" i="6" s="1"/>
  <c r="R17" i="6" s="1"/>
  <c r="Q16" i="6"/>
  <c r="H16" i="6"/>
  <c r="L16" i="6" s="1"/>
  <c r="Q15" i="6"/>
  <c r="L15" i="6"/>
  <c r="R15" i="6" s="1"/>
  <c r="H15" i="6"/>
  <c r="Q14" i="6"/>
  <c r="H14" i="6"/>
  <c r="L14" i="6" s="1"/>
  <c r="Q13" i="6"/>
  <c r="H13" i="6"/>
  <c r="L13" i="6" s="1"/>
  <c r="Q12" i="6"/>
  <c r="L12" i="6"/>
  <c r="Q11" i="6"/>
  <c r="H11" i="6"/>
  <c r="L11" i="6" s="1"/>
  <c r="Q10" i="6"/>
  <c r="H10" i="6"/>
  <c r="L10" i="6" s="1"/>
  <c r="Q9" i="6"/>
  <c r="H9" i="6"/>
  <c r="L9" i="6" s="1"/>
  <c r="Q8" i="6"/>
  <c r="H8" i="6"/>
  <c r="L8" i="6" s="1"/>
  <c r="Q7" i="6"/>
  <c r="H7" i="6"/>
  <c r="L7" i="6" s="1"/>
  <c r="Q6" i="6"/>
  <c r="H6" i="6"/>
  <c r="L6" i="6" s="1"/>
  <c r="Q5" i="6"/>
  <c r="H5" i="6"/>
  <c r="L5" i="6" s="1"/>
  <c r="Q4" i="6"/>
  <c r="H4" i="6"/>
  <c r="L4" i="6" s="1"/>
  <c r="Q3" i="6"/>
  <c r="H3" i="6"/>
  <c r="L3" i="6" s="1"/>
  <c r="R4" i="6" l="1"/>
  <c r="R8" i="6"/>
  <c r="R13" i="6"/>
  <c r="R6" i="6"/>
  <c r="R7" i="6"/>
  <c r="R11" i="6"/>
  <c r="S11" i="6" s="1"/>
  <c r="T11" i="6" s="1"/>
  <c r="R14" i="6"/>
  <c r="S14" i="6" s="1"/>
  <c r="T14" i="6" s="1"/>
  <c r="R19" i="6"/>
  <c r="S19" i="6" s="1"/>
  <c r="T19" i="6" s="1"/>
  <c r="R21" i="6"/>
  <c r="R12" i="6"/>
  <c r="R9" i="6"/>
  <c r="S9" i="6" s="1"/>
  <c r="T9" i="6" s="1"/>
  <c r="R20" i="6"/>
  <c r="S20" i="6" s="1"/>
  <c r="T20" i="6" s="1"/>
  <c r="R10" i="6"/>
  <c r="S10" i="6" s="1"/>
  <c r="T10" i="6" s="1"/>
  <c r="R5" i="6"/>
  <c r="S5" i="6" s="1"/>
  <c r="T5" i="6" s="1"/>
  <c r="R18" i="6"/>
  <c r="S18" i="6" s="1"/>
  <c r="T18" i="6" s="1"/>
  <c r="R3" i="6"/>
  <c r="S3" i="6" s="1"/>
  <c r="T3" i="6" s="1"/>
  <c r="R16" i="6"/>
  <c r="S16" i="6" s="1"/>
  <c r="T16" i="6" s="1"/>
  <c r="S12" i="6"/>
  <c r="T12" i="6" s="1"/>
  <c r="S13" i="6"/>
  <c r="T13" i="6" s="1"/>
  <c r="S7" i="6"/>
  <c r="T7" i="6" s="1"/>
  <c r="S4" i="6"/>
  <c r="T4" i="6" s="1"/>
  <c r="S17" i="6"/>
  <c r="T17" i="6" s="1"/>
  <c r="S6" i="6"/>
  <c r="T6" i="6" s="1"/>
  <c r="S21" i="6"/>
  <c r="T21" i="6" s="1"/>
  <c r="S8" i="6"/>
  <c r="T8" i="6" s="1"/>
  <c r="S15" i="6"/>
  <c r="T15" i="6" s="1"/>
  <c r="S22" i="6"/>
  <c r="T22" i="6" s="1"/>
</calcChain>
</file>

<file path=xl/sharedStrings.xml><?xml version="1.0" encoding="utf-8"?>
<sst xmlns="http://schemas.openxmlformats.org/spreadsheetml/2006/main" count="883" uniqueCount="23">
  <si>
    <t>序号</t>
  </si>
  <si>
    <t>姓名</t>
  </si>
  <si>
    <t>出勤
天数</t>
  </si>
  <si>
    <t>基本工资</t>
  </si>
  <si>
    <t>工龄
工资</t>
  </si>
  <si>
    <t>补助</t>
  </si>
  <si>
    <t>计税工资</t>
    <phoneticPr fontId="2" type="noConversion"/>
  </si>
  <si>
    <t>扣个人所得税</t>
  </si>
  <si>
    <t>代扣小计</t>
    <phoneticPr fontId="2" type="noConversion"/>
  </si>
  <si>
    <t>应发工资合计</t>
    <phoneticPr fontId="2" type="noConversion"/>
  </si>
  <si>
    <t>实发工资合计</t>
    <phoneticPr fontId="1" type="noConversion"/>
  </si>
  <si>
    <t>奖金基数</t>
    <phoneticPr fontId="1" type="noConversion"/>
  </si>
  <si>
    <t>奖金系数</t>
    <phoneticPr fontId="1" type="noConversion"/>
  </si>
  <si>
    <t>绩效
工资</t>
    <phoneticPr fontId="1" type="noConversion"/>
  </si>
  <si>
    <t>其他</t>
    <phoneticPr fontId="1" type="noConversion"/>
  </si>
  <si>
    <t>A</t>
    <phoneticPr fontId="1" type="noConversion"/>
  </si>
  <si>
    <t>B</t>
    <phoneticPr fontId="1" type="noConversion"/>
  </si>
  <si>
    <t>奖金</t>
    <phoneticPr fontId="1" type="noConversion"/>
  </si>
  <si>
    <t>扣A月份住房公积金</t>
    <phoneticPr fontId="2" type="noConversion"/>
  </si>
  <si>
    <t>扣A月份
医疗保险</t>
    <phoneticPr fontId="2" type="noConversion"/>
  </si>
  <si>
    <t>扣A月份
失业保险</t>
    <phoneticPr fontId="2" type="noConversion"/>
  </si>
  <si>
    <t>扣A月份
养老保险</t>
    <phoneticPr fontId="2" type="noConversion"/>
  </si>
  <si>
    <t>2015年A月工资表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</si>
</sst>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Fill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  <protection locked="0"/>
    </xf>
    <xf numFmtId="178" fontId="3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178" fontId="3" fillId="0" borderId="0" xfId="0" applyNumberFormat="1" applyFont="1" applyFill="1" applyProtection="1">
      <alignment vertical="center"/>
      <protection locked="0"/>
    </xf>
    <xf numFmtId="177" fontId="3" fillId="0" borderId="0" xfId="0" applyNumberFormat="1" applyFont="1" applyFill="1" applyAlignment="1" applyProtection="1">
      <alignment vertical="center" wrapText="1"/>
      <protection locked="0"/>
    </xf>
    <xf numFmtId="177" fontId="3" fillId="0" borderId="0" xfId="0" applyNumberFormat="1" applyFont="1" applyFill="1" applyProtection="1">
      <alignment vertical="center"/>
      <protection locked="0"/>
    </xf>
    <xf numFmtId="177" fontId="3" fillId="0" borderId="0" xfId="0" applyNumberFormat="1" applyFont="1" applyFill="1" applyBorder="1" applyAlignment="1" applyProtection="1">
      <alignment horizontal="center" vertical="center"/>
      <protection locked="0"/>
    </xf>
    <xf numFmtId="177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Protection="1">
      <alignment vertical="center"/>
      <protection locked="0"/>
    </xf>
    <xf numFmtId="177" fontId="3" fillId="0" borderId="0" xfId="0" applyNumberFormat="1" applyFont="1" applyFill="1" applyBorder="1" applyAlignment="1" applyProtection="1">
      <alignment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vertical="center" wrapText="1"/>
      <protection locked="0"/>
    </xf>
    <xf numFmtId="177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77" fontId="3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0836-3AB4-4096-9099-77D95E29C729}">
  <dimension ref="A1:V28"/>
  <sheetViews>
    <sheetView zoomScale="120" zoomScaleNormal="120" workbookViewId="0">
      <pane ySplit="2" topLeftCell="A3" activePane="bottomLeft" state="frozen"/>
      <selection pane="bottomLeft" activeCell="J11" sqref="J11"/>
    </sheetView>
  </sheetViews>
  <sheetFormatPr defaultColWidth="9" defaultRowHeight="15" x14ac:dyDescent="0.25"/>
  <cols>
    <col min="1" max="3" width="5.33203125" style="1" bestFit="1" customWidth="1"/>
    <col min="4" max="4" width="9.109375" style="1" bestFit="1" customWidth="1"/>
    <col min="5" max="5" width="5.44140625" style="1" bestFit="1" customWidth="1"/>
    <col min="6" max="6" width="6.5546875" style="1" bestFit="1" customWidth="1"/>
    <col min="7" max="7" width="5.33203125" style="13" bestFit="1" customWidth="1"/>
    <col min="8" max="9" width="6.5546875" style="1" bestFit="1" customWidth="1"/>
    <col min="10" max="11" width="5.33203125" style="1" bestFit="1" customWidth="1"/>
    <col min="12" max="12" width="9.109375" style="1" bestFit="1" customWidth="1"/>
    <col min="13" max="13" width="10.44140625" style="21" bestFit="1" customWidth="1"/>
    <col min="14" max="16" width="9.109375" style="21" bestFit="1" customWidth="1"/>
    <col min="17" max="17" width="9.109375" style="1" bestFit="1" customWidth="1"/>
    <col min="18" max="18" width="9.21875" style="1" bestFit="1" customWidth="1"/>
    <col min="19" max="19" width="9.109375" style="1" bestFit="1" customWidth="1"/>
    <col min="20" max="20" width="9.21875" style="1" bestFit="1" customWidth="1"/>
    <col min="21" max="16384" width="9" style="1"/>
  </cols>
  <sheetData>
    <row r="1" spans="1:22" ht="17.399999999999999" x14ac:dyDescent="0.25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2" ht="30" x14ac:dyDescent="0.25">
      <c r="A2" s="2" t="s">
        <v>0</v>
      </c>
      <c r="B2" s="2" t="s">
        <v>1</v>
      </c>
      <c r="C2" s="3" t="s">
        <v>2</v>
      </c>
      <c r="D2" s="2" t="s">
        <v>3</v>
      </c>
      <c r="E2" s="3" t="s">
        <v>4</v>
      </c>
      <c r="F2" s="3" t="s">
        <v>11</v>
      </c>
      <c r="G2" s="4" t="s">
        <v>12</v>
      </c>
      <c r="H2" s="3" t="s">
        <v>13</v>
      </c>
      <c r="I2" s="2" t="s">
        <v>5</v>
      </c>
      <c r="J2" s="3" t="s">
        <v>14</v>
      </c>
      <c r="K2" s="3" t="s">
        <v>17</v>
      </c>
      <c r="L2" s="5" t="s">
        <v>9</v>
      </c>
      <c r="M2" s="3" t="s">
        <v>18</v>
      </c>
      <c r="N2" s="3" t="s">
        <v>19</v>
      </c>
      <c r="O2" s="3" t="s">
        <v>20</v>
      </c>
      <c r="P2" s="3" t="s">
        <v>21</v>
      </c>
      <c r="Q2" s="6" t="s">
        <v>8</v>
      </c>
      <c r="R2" s="6" t="s">
        <v>6</v>
      </c>
      <c r="S2" s="5" t="s">
        <v>7</v>
      </c>
      <c r="T2" s="5" t="s">
        <v>10</v>
      </c>
    </row>
    <row r="3" spans="1:22" x14ac:dyDescent="0.25">
      <c r="A3" s="2">
        <v>1</v>
      </c>
      <c r="B3" s="2" t="s">
        <v>16</v>
      </c>
      <c r="C3" s="2">
        <v>30</v>
      </c>
      <c r="D3" s="7">
        <v>4200</v>
      </c>
      <c r="E3" s="7">
        <v>250</v>
      </c>
      <c r="F3" s="7">
        <v>1200</v>
      </c>
      <c r="G3" s="8">
        <v>2</v>
      </c>
      <c r="H3" s="7">
        <f>F3*G3</f>
        <v>2400</v>
      </c>
      <c r="I3" s="7">
        <v>1700</v>
      </c>
      <c r="J3" s="7"/>
      <c r="K3" s="7"/>
      <c r="L3" s="9">
        <f t="shared" ref="L3:L22" si="0">D3+E3+H3+I3+J3+K3</f>
        <v>8550</v>
      </c>
      <c r="M3" s="10">
        <v>420</v>
      </c>
      <c r="N3" s="10">
        <v>91.66</v>
      </c>
      <c r="O3" s="10">
        <v>22.92</v>
      </c>
      <c r="P3" s="10">
        <v>366.64</v>
      </c>
      <c r="Q3" s="11">
        <f t="shared" ref="Q3:Q22" si="1">SUM(M3:P3)</f>
        <v>901.21999999999991</v>
      </c>
      <c r="R3" s="11">
        <f t="shared" ref="R3:R22" si="2">L3-Q3</f>
        <v>7648.78</v>
      </c>
      <c r="S3" s="11">
        <f t="shared" ref="S3:S22" si="3">ROUND(IF(R3-3500&lt;=0,0,IF(R3-3500&lt;=1500,(R3-3500)*3%,IF(R3-3500&lt;=4500,(R3-3500)*10%-105,IF(R3-3500&lt;=9000,(R3-3500)*20%-555,IF(R3-3500&lt;=35000,(R3-3500)*25%-1005,IF(R3-3500&lt;=55000,(R3-3500)*30%-2755,IF(R3-3500&lt;=80000,(R3-3500)*35%-5505,(R3-3500)*45%-13505))))))),2)</f>
        <v>309.88</v>
      </c>
      <c r="T3" s="11">
        <f t="shared" ref="T3:T22" si="4">R3-S3</f>
        <v>7338.9</v>
      </c>
      <c r="U3" s="12"/>
      <c r="V3" s="12"/>
    </row>
    <row r="4" spans="1:22" x14ac:dyDescent="0.25">
      <c r="A4" s="2">
        <v>2</v>
      </c>
      <c r="B4" s="2" t="s">
        <v>15</v>
      </c>
      <c r="C4" s="2">
        <v>30</v>
      </c>
      <c r="D4" s="7">
        <v>4200</v>
      </c>
      <c r="E4" s="7">
        <v>260</v>
      </c>
      <c r="F4" s="7">
        <v>1200</v>
      </c>
      <c r="G4" s="8">
        <v>2</v>
      </c>
      <c r="H4" s="7">
        <f t="shared" ref="H4:H22" si="5">F4*G4</f>
        <v>2400</v>
      </c>
      <c r="I4" s="7"/>
      <c r="J4" s="7"/>
      <c r="K4" s="7"/>
      <c r="L4" s="9">
        <f t="shared" si="0"/>
        <v>6860</v>
      </c>
      <c r="M4" s="10">
        <v>420</v>
      </c>
      <c r="N4" s="10">
        <v>85.74</v>
      </c>
      <c r="O4" s="10"/>
      <c r="P4" s="10">
        <v>342.96</v>
      </c>
      <c r="Q4" s="11">
        <f t="shared" si="1"/>
        <v>848.7</v>
      </c>
      <c r="R4" s="11">
        <f t="shared" si="2"/>
        <v>6011.3</v>
      </c>
      <c r="S4" s="11">
        <f t="shared" si="3"/>
        <v>146.13</v>
      </c>
      <c r="T4" s="11">
        <f t="shared" si="4"/>
        <v>5865.17</v>
      </c>
      <c r="U4" s="12"/>
      <c r="V4" s="12"/>
    </row>
    <row r="5" spans="1:22" x14ac:dyDescent="0.25">
      <c r="A5" s="2">
        <v>3</v>
      </c>
      <c r="B5" s="2" t="s">
        <v>16</v>
      </c>
      <c r="C5" s="2">
        <v>30</v>
      </c>
      <c r="D5" s="7">
        <v>4000</v>
      </c>
      <c r="E5" s="7">
        <v>260</v>
      </c>
      <c r="F5" s="7">
        <v>1200</v>
      </c>
      <c r="G5" s="8">
        <v>2</v>
      </c>
      <c r="H5" s="7">
        <f t="shared" si="5"/>
        <v>2400</v>
      </c>
      <c r="I5" s="7"/>
      <c r="J5" s="7"/>
      <c r="K5" s="7"/>
      <c r="L5" s="9">
        <f t="shared" si="0"/>
        <v>6660</v>
      </c>
      <c r="M5" s="10">
        <v>400</v>
      </c>
      <c r="N5" s="10">
        <v>83.6</v>
      </c>
      <c r="O5" s="10">
        <v>20.9</v>
      </c>
      <c r="P5" s="10">
        <v>334.4</v>
      </c>
      <c r="Q5" s="11">
        <f t="shared" si="1"/>
        <v>838.9</v>
      </c>
      <c r="R5" s="11">
        <f t="shared" si="2"/>
        <v>5821.1</v>
      </c>
      <c r="S5" s="11">
        <f>ROUND(IF(R5-3500&lt;=0,0,IF(R5-3500&lt;=1500,(R5-3500)*3%,IF(R5-3500&lt;=4500,(R5-3500)*10%-105,IF(R5-3500&lt;=9000,(R5-3500)*20%-555,IF(R5-3500&lt;=35000,(R5-3500)*25%-1005,IF(R5-3500&lt;=55000,(R5-3500)*30%-2755,IF(R5-3500&lt;=80000,(R5-3500)*35%-5505,(R5-3500)*45%-13505))))))),2)</f>
        <v>127.11</v>
      </c>
      <c r="T5" s="11">
        <f t="shared" si="4"/>
        <v>5693.9900000000007</v>
      </c>
      <c r="U5" s="12"/>
      <c r="V5" s="12"/>
    </row>
    <row r="6" spans="1:22" x14ac:dyDescent="0.25">
      <c r="A6" s="2">
        <v>4</v>
      </c>
      <c r="B6" s="2" t="s">
        <v>15</v>
      </c>
      <c r="C6" s="2">
        <v>30</v>
      </c>
      <c r="D6" s="7">
        <v>4000</v>
      </c>
      <c r="E6" s="7">
        <v>370</v>
      </c>
      <c r="F6" s="7">
        <v>1200</v>
      </c>
      <c r="G6" s="8">
        <v>2</v>
      </c>
      <c r="H6" s="7">
        <f t="shared" si="5"/>
        <v>2400</v>
      </c>
      <c r="I6" s="7"/>
      <c r="J6" s="7"/>
      <c r="K6" s="7"/>
      <c r="L6" s="9">
        <f t="shared" si="0"/>
        <v>6770</v>
      </c>
      <c r="M6" s="10">
        <v>400</v>
      </c>
      <c r="N6" s="10">
        <v>85.46</v>
      </c>
      <c r="O6" s="10">
        <v>21.37</v>
      </c>
      <c r="P6" s="10">
        <v>341.84</v>
      </c>
      <c r="Q6" s="11">
        <f t="shared" si="1"/>
        <v>848.67</v>
      </c>
      <c r="R6" s="11">
        <f t="shared" si="2"/>
        <v>5921.33</v>
      </c>
      <c r="S6" s="11">
        <f t="shared" si="3"/>
        <v>137.13</v>
      </c>
      <c r="T6" s="11">
        <f t="shared" si="4"/>
        <v>5784.2</v>
      </c>
      <c r="U6" s="12"/>
      <c r="V6" s="12"/>
    </row>
    <row r="7" spans="1:22" x14ac:dyDescent="0.25">
      <c r="A7" s="2">
        <v>5</v>
      </c>
      <c r="B7" s="2" t="s">
        <v>16</v>
      </c>
      <c r="C7" s="2">
        <v>30</v>
      </c>
      <c r="D7" s="7">
        <v>4000</v>
      </c>
      <c r="E7" s="7">
        <v>140</v>
      </c>
      <c r="F7" s="7">
        <v>1200</v>
      </c>
      <c r="G7" s="8">
        <v>2</v>
      </c>
      <c r="H7" s="7">
        <f t="shared" si="5"/>
        <v>2400</v>
      </c>
      <c r="I7" s="7"/>
      <c r="J7" s="7"/>
      <c r="K7" s="7"/>
      <c r="L7" s="9">
        <f t="shared" si="0"/>
        <v>6540</v>
      </c>
      <c r="M7" s="10">
        <v>358</v>
      </c>
      <c r="N7" s="10">
        <v>71.599999999999994</v>
      </c>
      <c r="O7" s="10">
        <v>17.899999999999999</v>
      </c>
      <c r="P7" s="10">
        <v>286.39999999999998</v>
      </c>
      <c r="Q7" s="11">
        <f t="shared" si="1"/>
        <v>733.9</v>
      </c>
      <c r="R7" s="11">
        <f t="shared" si="2"/>
        <v>5806.1</v>
      </c>
      <c r="S7" s="11">
        <f t="shared" si="3"/>
        <v>125.61</v>
      </c>
      <c r="T7" s="11">
        <f t="shared" si="4"/>
        <v>5680.4900000000007</v>
      </c>
      <c r="U7" s="12"/>
      <c r="V7" s="12"/>
    </row>
    <row r="8" spans="1:22" x14ac:dyDescent="0.25">
      <c r="A8" s="2">
        <v>6</v>
      </c>
      <c r="B8" s="2" t="s">
        <v>15</v>
      </c>
      <c r="C8" s="2">
        <v>30</v>
      </c>
      <c r="D8" s="7">
        <v>4000</v>
      </c>
      <c r="E8" s="7">
        <v>130</v>
      </c>
      <c r="F8" s="7">
        <v>1200</v>
      </c>
      <c r="G8" s="8">
        <v>2</v>
      </c>
      <c r="H8" s="7">
        <f t="shared" si="5"/>
        <v>2400</v>
      </c>
      <c r="I8" s="7"/>
      <c r="J8" s="7"/>
      <c r="K8" s="7"/>
      <c r="L8" s="9">
        <f t="shared" si="0"/>
        <v>6530</v>
      </c>
      <c r="M8" s="10">
        <v>400</v>
      </c>
      <c r="N8" s="10">
        <v>82.2</v>
      </c>
      <c r="O8" s="10">
        <v>20.55</v>
      </c>
      <c r="P8" s="10">
        <v>328.8</v>
      </c>
      <c r="Q8" s="11">
        <f t="shared" si="1"/>
        <v>831.55</v>
      </c>
      <c r="R8" s="11">
        <f t="shared" si="2"/>
        <v>5698.45</v>
      </c>
      <c r="S8" s="11">
        <f t="shared" si="3"/>
        <v>114.85</v>
      </c>
      <c r="T8" s="11">
        <f t="shared" si="4"/>
        <v>5583.5999999999995</v>
      </c>
      <c r="U8" s="12"/>
      <c r="V8" s="12"/>
    </row>
    <row r="9" spans="1:22" x14ac:dyDescent="0.25">
      <c r="A9" s="2">
        <v>7</v>
      </c>
      <c r="B9" s="2" t="s">
        <v>16</v>
      </c>
      <c r="C9" s="2">
        <v>30</v>
      </c>
      <c r="D9" s="7">
        <v>3600</v>
      </c>
      <c r="E9" s="7">
        <v>50</v>
      </c>
      <c r="F9" s="7">
        <v>1200</v>
      </c>
      <c r="G9" s="8">
        <v>1.7</v>
      </c>
      <c r="H9" s="7">
        <f t="shared" si="5"/>
        <v>2040</v>
      </c>
      <c r="I9" s="7"/>
      <c r="J9" s="7"/>
      <c r="K9" s="7"/>
      <c r="L9" s="9">
        <f t="shared" si="0"/>
        <v>5690</v>
      </c>
      <c r="M9" s="10">
        <v>360</v>
      </c>
      <c r="N9" s="10">
        <v>74.400000000000006</v>
      </c>
      <c r="O9" s="10">
        <v>18.600000000000001</v>
      </c>
      <c r="P9" s="10">
        <v>297.60000000000002</v>
      </c>
      <c r="Q9" s="11">
        <f t="shared" si="1"/>
        <v>750.6</v>
      </c>
      <c r="R9" s="11">
        <f t="shared" si="2"/>
        <v>4939.3999999999996</v>
      </c>
      <c r="S9" s="11">
        <f t="shared" si="3"/>
        <v>43.18</v>
      </c>
      <c r="T9" s="11">
        <f t="shared" si="4"/>
        <v>4896.2199999999993</v>
      </c>
      <c r="U9" s="12"/>
      <c r="V9" s="12"/>
    </row>
    <row r="10" spans="1:22" x14ac:dyDescent="0.25">
      <c r="A10" s="2">
        <v>8</v>
      </c>
      <c r="B10" s="2" t="s">
        <v>15</v>
      </c>
      <c r="C10" s="2">
        <v>30</v>
      </c>
      <c r="D10" s="7">
        <v>4000</v>
      </c>
      <c r="E10" s="7">
        <v>60</v>
      </c>
      <c r="F10" s="7">
        <v>1200</v>
      </c>
      <c r="G10" s="8">
        <v>2</v>
      </c>
      <c r="H10" s="7">
        <f t="shared" si="5"/>
        <v>2400</v>
      </c>
      <c r="I10" s="7"/>
      <c r="J10" s="7"/>
      <c r="K10" s="7"/>
      <c r="L10" s="9">
        <f t="shared" si="0"/>
        <v>6460</v>
      </c>
      <c r="M10" s="10">
        <v>400</v>
      </c>
      <c r="N10" s="10">
        <v>73.08</v>
      </c>
      <c r="O10" s="10">
        <v>18.27</v>
      </c>
      <c r="P10" s="10">
        <v>292.32</v>
      </c>
      <c r="Q10" s="11">
        <f t="shared" si="1"/>
        <v>783.67</v>
      </c>
      <c r="R10" s="11">
        <f t="shared" si="2"/>
        <v>5676.33</v>
      </c>
      <c r="S10" s="11">
        <f t="shared" si="3"/>
        <v>112.63</v>
      </c>
      <c r="T10" s="11">
        <f t="shared" si="4"/>
        <v>5563.7</v>
      </c>
      <c r="U10" s="12"/>
      <c r="V10" s="12"/>
    </row>
    <row r="11" spans="1:22" x14ac:dyDescent="0.25">
      <c r="A11" s="2">
        <v>9</v>
      </c>
      <c r="B11" s="2" t="s">
        <v>16</v>
      </c>
      <c r="C11" s="2">
        <v>30</v>
      </c>
      <c r="D11" s="7">
        <v>3600</v>
      </c>
      <c r="E11" s="7">
        <v>50</v>
      </c>
      <c r="F11" s="7">
        <v>1200</v>
      </c>
      <c r="G11" s="8">
        <v>1.7</v>
      </c>
      <c r="H11" s="7">
        <f t="shared" si="5"/>
        <v>2040</v>
      </c>
      <c r="I11" s="7"/>
      <c r="J11" s="7"/>
      <c r="K11" s="7"/>
      <c r="L11" s="9">
        <f t="shared" si="0"/>
        <v>5690</v>
      </c>
      <c r="M11" s="10">
        <v>360</v>
      </c>
      <c r="N11" s="10">
        <v>74.400000000000006</v>
      </c>
      <c r="O11" s="10">
        <v>18.600000000000001</v>
      </c>
      <c r="P11" s="10">
        <v>297.60000000000002</v>
      </c>
      <c r="Q11" s="11">
        <f t="shared" si="1"/>
        <v>750.6</v>
      </c>
      <c r="R11" s="11">
        <f t="shared" si="2"/>
        <v>4939.3999999999996</v>
      </c>
      <c r="S11" s="11">
        <f t="shared" si="3"/>
        <v>43.18</v>
      </c>
      <c r="T11" s="11">
        <f t="shared" si="4"/>
        <v>4896.2199999999993</v>
      </c>
      <c r="U11" s="12"/>
      <c r="V11" s="12"/>
    </row>
    <row r="12" spans="1:22" x14ac:dyDescent="0.25">
      <c r="A12" s="2">
        <v>10</v>
      </c>
      <c r="B12" s="2" t="s">
        <v>15</v>
      </c>
      <c r="C12" s="2">
        <v>28</v>
      </c>
      <c r="D12" s="7">
        <v>2893</v>
      </c>
      <c r="E12" s="7">
        <v>50</v>
      </c>
      <c r="F12" s="7">
        <v>1200</v>
      </c>
      <c r="G12" s="8">
        <v>1.4</v>
      </c>
      <c r="H12" s="7">
        <v>1568</v>
      </c>
      <c r="I12" s="7"/>
      <c r="J12" s="7"/>
      <c r="K12" s="7"/>
      <c r="L12" s="9">
        <f t="shared" si="0"/>
        <v>4511</v>
      </c>
      <c r="M12" s="10">
        <v>310</v>
      </c>
      <c r="N12" s="10">
        <v>63.34</v>
      </c>
      <c r="O12" s="10">
        <v>15.84</v>
      </c>
      <c r="P12" s="10">
        <v>253.36</v>
      </c>
      <c r="Q12" s="11">
        <f t="shared" si="1"/>
        <v>642.54</v>
      </c>
      <c r="R12" s="11">
        <f t="shared" si="2"/>
        <v>3868.46</v>
      </c>
      <c r="S12" s="11">
        <f t="shared" si="3"/>
        <v>11.05</v>
      </c>
      <c r="T12" s="11">
        <f t="shared" si="4"/>
        <v>3857.41</v>
      </c>
      <c r="U12" s="12"/>
      <c r="V12" s="12"/>
    </row>
    <row r="13" spans="1:22" x14ac:dyDescent="0.25">
      <c r="A13" s="2">
        <v>11</v>
      </c>
      <c r="B13" s="2" t="s">
        <v>16</v>
      </c>
      <c r="C13" s="2">
        <v>30</v>
      </c>
      <c r="D13" s="7">
        <v>3600</v>
      </c>
      <c r="E13" s="7">
        <v>40</v>
      </c>
      <c r="F13" s="7">
        <v>1200</v>
      </c>
      <c r="G13" s="8">
        <v>1.7</v>
      </c>
      <c r="H13" s="7">
        <f t="shared" si="5"/>
        <v>2040</v>
      </c>
      <c r="I13" s="7"/>
      <c r="J13" s="7"/>
      <c r="K13" s="7"/>
      <c r="L13" s="9">
        <f t="shared" si="0"/>
        <v>5680</v>
      </c>
      <c r="M13" s="10">
        <v>310</v>
      </c>
      <c r="N13" s="10">
        <v>63.3</v>
      </c>
      <c r="O13" s="10">
        <v>15.83</v>
      </c>
      <c r="P13" s="10">
        <v>253.2</v>
      </c>
      <c r="Q13" s="11">
        <f t="shared" si="1"/>
        <v>642.32999999999993</v>
      </c>
      <c r="R13" s="11">
        <f t="shared" si="2"/>
        <v>5037.67</v>
      </c>
      <c r="S13" s="11">
        <f t="shared" si="3"/>
        <v>48.77</v>
      </c>
      <c r="T13" s="11">
        <f t="shared" si="4"/>
        <v>4988.8999999999996</v>
      </c>
      <c r="U13" s="12"/>
      <c r="V13" s="12"/>
    </row>
    <row r="14" spans="1:22" x14ac:dyDescent="0.25">
      <c r="A14" s="2">
        <v>12</v>
      </c>
      <c r="B14" s="2" t="s">
        <v>15</v>
      </c>
      <c r="C14" s="2">
        <v>30</v>
      </c>
      <c r="D14" s="7">
        <v>3100</v>
      </c>
      <c r="E14" s="7">
        <v>20</v>
      </c>
      <c r="F14" s="7">
        <v>1200</v>
      </c>
      <c r="G14" s="8">
        <v>1.4</v>
      </c>
      <c r="H14" s="7">
        <f t="shared" si="5"/>
        <v>1680</v>
      </c>
      <c r="I14" s="7"/>
      <c r="J14" s="7"/>
      <c r="K14" s="7"/>
      <c r="L14" s="9">
        <f t="shared" si="0"/>
        <v>4800</v>
      </c>
      <c r="M14" s="10">
        <v>336</v>
      </c>
      <c r="N14" s="10">
        <v>67.06</v>
      </c>
      <c r="O14" s="10">
        <v>16.77</v>
      </c>
      <c r="P14" s="10">
        <v>268.24</v>
      </c>
      <c r="Q14" s="11">
        <f t="shared" si="1"/>
        <v>688.06999999999994</v>
      </c>
      <c r="R14" s="11">
        <f t="shared" si="2"/>
        <v>4111.93</v>
      </c>
      <c r="S14" s="11">
        <f t="shared" si="3"/>
        <v>18.36</v>
      </c>
      <c r="T14" s="11">
        <f t="shared" si="4"/>
        <v>4093.57</v>
      </c>
      <c r="U14" s="12"/>
      <c r="V14" s="12"/>
    </row>
    <row r="15" spans="1:22" x14ac:dyDescent="0.25">
      <c r="A15" s="2">
        <v>13</v>
      </c>
      <c r="B15" s="2" t="s">
        <v>16</v>
      </c>
      <c r="C15" s="2">
        <v>30</v>
      </c>
      <c r="D15" s="7">
        <v>3600</v>
      </c>
      <c r="E15" s="7">
        <v>280</v>
      </c>
      <c r="F15" s="7">
        <v>1200</v>
      </c>
      <c r="G15" s="8">
        <v>1.7</v>
      </c>
      <c r="H15" s="7">
        <f t="shared" si="5"/>
        <v>2040</v>
      </c>
      <c r="I15" s="7"/>
      <c r="J15" s="7"/>
      <c r="K15" s="7"/>
      <c r="L15" s="9">
        <f t="shared" si="0"/>
        <v>5920</v>
      </c>
      <c r="M15" s="10">
        <v>360</v>
      </c>
      <c r="N15" s="10">
        <v>49.28</v>
      </c>
      <c r="O15" s="10">
        <v>12.32</v>
      </c>
      <c r="P15" s="10">
        <v>170.72</v>
      </c>
      <c r="Q15" s="11">
        <f t="shared" si="1"/>
        <v>592.31999999999994</v>
      </c>
      <c r="R15" s="11">
        <f t="shared" si="2"/>
        <v>5327.68</v>
      </c>
      <c r="S15" s="11">
        <f t="shared" si="3"/>
        <v>77.77</v>
      </c>
      <c r="T15" s="11">
        <f t="shared" si="4"/>
        <v>5249.91</v>
      </c>
      <c r="U15" s="12"/>
      <c r="V15" s="12"/>
    </row>
    <row r="16" spans="1:22" x14ac:dyDescent="0.25">
      <c r="A16" s="2">
        <v>14</v>
      </c>
      <c r="B16" s="2" t="s">
        <v>15</v>
      </c>
      <c r="C16" s="2">
        <v>30</v>
      </c>
      <c r="D16" s="7">
        <v>3100</v>
      </c>
      <c r="E16" s="7">
        <v>30</v>
      </c>
      <c r="F16" s="7">
        <v>1200</v>
      </c>
      <c r="G16" s="8">
        <v>1.4</v>
      </c>
      <c r="H16" s="7">
        <f t="shared" si="5"/>
        <v>1680</v>
      </c>
      <c r="I16" s="7"/>
      <c r="J16" s="7"/>
      <c r="K16" s="7"/>
      <c r="L16" s="9">
        <f t="shared" si="0"/>
        <v>4810</v>
      </c>
      <c r="M16" s="10">
        <v>310</v>
      </c>
      <c r="N16" s="10">
        <v>59.2</v>
      </c>
      <c r="O16" s="10">
        <v>14.8</v>
      </c>
      <c r="P16" s="10">
        <v>236.8</v>
      </c>
      <c r="Q16" s="11">
        <f t="shared" si="1"/>
        <v>620.79999999999995</v>
      </c>
      <c r="R16" s="11">
        <f t="shared" si="2"/>
        <v>4189.2</v>
      </c>
      <c r="S16" s="11">
        <f t="shared" si="3"/>
        <v>20.68</v>
      </c>
      <c r="T16" s="11">
        <f t="shared" si="4"/>
        <v>4168.5199999999995</v>
      </c>
      <c r="U16" s="12"/>
      <c r="V16" s="12"/>
    </row>
    <row r="17" spans="1:22" x14ac:dyDescent="0.25">
      <c r="A17" s="2">
        <v>15</v>
      </c>
      <c r="B17" s="2" t="s">
        <v>16</v>
      </c>
      <c r="C17" s="2">
        <v>30</v>
      </c>
      <c r="D17" s="7">
        <v>3100</v>
      </c>
      <c r="E17" s="7">
        <v>30</v>
      </c>
      <c r="F17" s="7">
        <v>1200</v>
      </c>
      <c r="G17" s="8">
        <v>1.4</v>
      </c>
      <c r="H17" s="7">
        <f t="shared" si="5"/>
        <v>1680</v>
      </c>
      <c r="I17" s="7"/>
      <c r="J17" s="7"/>
      <c r="K17" s="7"/>
      <c r="L17" s="9">
        <f t="shared" si="0"/>
        <v>4810</v>
      </c>
      <c r="M17" s="10">
        <v>310</v>
      </c>
      <c r="N17" s="10">
        <v>59.2</v>
      </c>
      <c r="O17" s="10">
        <v>14.8</v>
      </c>
      <c r="P17" s="10">
        <v>236.8</v>
      </c>
      <c r="Q17" s="11">
        <f t="shared" si="1"/>
        <v>620.79999999999995</v>
      </c>
      <c r="R17" s="11">
        <f t="shared" si="2"/>
        <v>4189.2</v>
      </c>
      <c r="S17" s="11">
        <f t="shared" si="3"/>
        <v>20.68</v>
      </c>
      <c r="T17" s="11">
        <f t="shared" si="4"/>
        <v>4168.5199999999995</v>
      </c>
      <c r="U17" s="12"/>
      <c r="V17" s="12"/>
    </row>
    <row r="18" spans="1:22" x14ac:dyDescent="0.25">
      <c r="A18" s="2">
        <v>16</v>
      </c>
      <c r="B18" s="2" t="s">
        <v>15</v>
      </c>
      <c r="C18" s="2">
        <v>30</v>
      </c>
      <c r="D18" s="7">
        <v>2800</v>
      </c>
      <c r="E18" s="7">
        <v>10</v>
      </c>
      <c r="F18" s="7">
        <v>1200</v>
      </c>
      <c r="G18" s="8">
        <v>1.2</v>
      </c>
      <c r="H18" s="7">
        <f t="shared" si="5"/>
        <v>1440</v>
      </c>
      <c r="I18" s="7"/>
      <c r="J18" s="7"/>
      <c r="K18" s="7"/>
      <c r="L18" s="9">
        <f t="shared" si="0"/>
        <v>4250</v>
      </c>
      <c r="M18" s="10">
        <v>280</v>
      </c>
      <c r="N18" s="10">
        <v>56</v>
      </c>
      <c r="O18" s="10">
        <v>14</v>
      </c>
      <c r="P18" s="10">
        <v>224</v>
      </c>
      <c r="Q18" s="11">
        <f t="shared" si="1"/>
        <v>574</v>
      </c>
      <c r="R18" s="11">
        <f t="shared" si="2"/>
        <v>3676</v>
      </c>
      <c r="S18" s="11">
        <f t="shared" si="3"/>
        <v>5.28</v>
      </c>
      <c r="T18" s="11">
        <f t="shared" si="4"/>
        <v>3670.72</v>
      </c>
      <c r="U18" s="12"/>
      <c r="V18" s="12"/>
    </row>
    <row r="19" spans="1:22" x14ac:dyDescent="0.25">
      <c r="A19" s="2">
        <v>17</v>
      </c>
      <c r="B19" s="2" t="s">
        <v>16</v>
      </c>
      <c r="C19" s="2">
        <v>30</v>
      </c>
      <c r="D19" s="7">
        <v>3100</v>
      </c>
      <c r="E19" s="7">
        <v>20</v>
      </c>
      <c r="F19" s="7">
        <v>1200</v>
      </c>
      <c r="G19" s="8">
        <v>1.4</v>
      </c>
      <c r="H19" s="7">
        <f t="shared" si="5"/>
        <v>1680</v>
      </c>
      <c r="I19" s="7"/>
      <c r="J19" s="7"/>
      <c r="K19" s="7"/>
      <c r="L19" s="9">
        <f t="shared" si="0"/>
        <v>4800</v>
      </c>
      <c r="M19" s="10">
        <v>270</v>
      </c>
      <c r="N19" s="10">
        <v>58.2</v>
      </c>
      <c r="O19" s="10">
        <v>14.55</v>
      </c>
      <c r="P19" s="10">
        <v>232.8</v>
      </c>
      <c r="Q19" s="11">
        <f t="shared" si="1"/>
        <v>575.54999999999995</v>
      </c>
      <c r="R19" s="11">
        <f t="shared" si="2"/>
        <v>4224.45</v>
      </c>
      <c r="S19" s="11">
        <f t="shared" si="3"/>
        <v>21.73</v>
      </c>
      <c r="T19" s="11">
        <f t="shared" si="4"/>
        <v>4202.72</v>
      </c>
      <c r="U19" s="12"/>
      <c r="V19" s="12"/>
    </row>
    <row r="20" spans="1:22" x14ac:dyDescent="0.25">
      <c r="A20" s="2">
        <v>18</v>
      </c>
      <c r="B20" s="2" t="s">
        <v>15</v>
      </c>
      <c r="C20" s="2">
        <v>30</v>
      </c>
      <c r="D20" s="7">
        <v>3100</v>
      </c>
      <c r="E20" s="7">
        <v>20</v>
      </c>
      <c r="F20" s="7">
        <v>1200</v>
      </c>
      <c r="G20" s="8">
        <v>1.4</v>
      </c>
      <c r="H20" s="7">
        <f t="shared" si="5"/>
        <v>1680</v>
      </c>
      <c r="I20" s="7"/>
      <c r="J20" s="7"/>
      <c r="K20" s="7"/>
      <c r="L20" s="9">
        <f t="shared" si="0"/>
        <v>4800</v>
      </c>
      <c r="M20" s="10">
        <v>285</v>
      </c>
      <c r="N20" s="10">
        <v>57</v>
      </c>
      <c r="O20" s="10">
        <v>14.25</v>
      </c>
      <c r="P20" s="10">
        <v>228</v>
      </c>
      <c r="Q20" s="11">
        <f t="shared" si="1"/>
        <v>584.25</v>
      </c>
      <c r="R20" s="11">
        <f t="shared" si="2"/>
        <v>4215.75</v>
      </c>
      <c r="S20" s="11">
        <f t="shared" si="3"/>
        <v>21.47</v>
      </c>
      <c r="T20" s="11">
        <f t="shared" si="4"/>
        <v>4194.28</v>
      </c>
      <c r="U20" s="12"/>
      <c r="V20" s="12"/>
    </row>
    <row r="21" spans="1:22" x14ac:dyDescent="0.25">
      <c r="A21" s="2">
        <v>19</v>
      </c>
      <c r="B21" s="2" t="s">
        <v>16</v>
      </c>
      <c r="C21" s="2">
        <v>30</v>
      </c>
      <c r="D21" s="7">
        <v>3100</v>
      </c>
      <c r="E21" s="7">
        <v>30</v>
      </c>
      <c r="F21" s="7">
        <v>1200</v>
      </c>
      <c r="G21" s="8">
        <v>1.4</v>
      </c>
      <c r="H21" s="7">
        <f t="shared" si="5"/>
        <v>1680</v>
      </c>
      <c r="I21" s="7"/>
      <c r="J21" s="7"/>
      <c r="K21" s="7"/>
      <c r="L21" s="9">
        <f t="shared" si="0"/>
        <v>4810</v>
      </c>
      <c r="M21" s="10">
        <v>462</v>
      </c>
      <c r="N21" s="10">
        <v>92.46</v>
      </c>
      <c r="O21" s="10">
        <v>23.12</v>
      </c>
      <c r="P21" s="10">
        <v>369.84</v>
      </c>
      <c r="Q21" s="11">
        <f t="shared" si="1"/>
        <v>947.42000000000007</v>
      </c>
      <c r="R21" s="11">
        <f t="shared" si="2"/>
        <v>3862.58</v>
      </c>
      <c r="S21" s="11">
        <f t="shared" si="3"/>
        <v>10.88</v>
      </c>
      <c r="T21" s="11">
        <f t="shared" si="4"/>
        <v>3851.7</v>
      </c>
      <c r="U21" s="12"/>
      <c r="V21" s="12"/>
    </row>
    <row r="22" spans="1:22" x14ac:dyDescent="0.25">
      <c r="A22" s="2">
        <v>20</v>
      </c>
      <c r="B22" s="2" t="s">
        <v>15</v>
      </c>
      <c r="C22" s="2">
        <v>30</v>
      </c>
      <c r="D22" s="7">
        <v>3100</v>
      </c>
      <c r="E22" s="7">
        <v>60</v>
      </c>
      <c r="F22" s="7">
        <v>1200</v>
      </c>
      <c r="G22" s="8">
        <v>1.4</v>
      </c>
      <c r="H22" s="7">
        <f t="shared" si="5"/>
        <v>1680</v>
      </c>
      <c r="I22" s="7"/>
      <c r="J22" s="7"/>
      <c r="K22" s="7"/>
      <c r="L22" s="9">
        <f t="shared" si="0"/>
        <v>4840</v>
      </c>
      <c r="M22" s="10">
        <v>310</v>
      </c>
      <c r="N22" s="10">
        <v>70.2</v>
      </c>
      <c r="O22" s="10">
        <v>17.55</v>
      </c>
      <c r="P22" s="10">
        <v>280.8</v>
      </c>
      <c r="Q22" s="11">
        <f t="shared" si="1"/>
        <v>678.55</v>
      </c>
      <c r="R22" s="11">
        <f t="shared" si="2"/>
        <v>4161.45</v>
      </c>
      <c r="S22" s="11">
        <f t="shared" si="3"/>
        <v>19.84</v>
      </c>
      <c r="T22" s="11">
        <f t="shared" si="4"/>
        <v>4141.6099999999997</v>
      </c>
      <c r="U22" s="12"/>
      <c r="V22" s="12"/>
    </row>
    <row r="23" spans="1:22" x14ac:dyDescent="0.25">
      <c r="M23" s="14"/>
      <c r="N23" s="14"/>
      <c r="O23" s="14"/>
      <c r="P23" s="14"/>
      <c r="Q23" s="15"/>
    </row>
    <row r="24" spans="1:22" x14ac:dyDescent="0.25">
      <c r="L24" s="24"/>
      <c r="M24" s="24"/>
      <c r="N24" s="24"/>
      <c r="O24" s="24"/>
      <c r="P24" s="24"/>
      <c r="Q24" s="15"/>
    </row>
    <row r="25" spans="1:22" x14ac:dyDescent="0.25">
      <c r="L25" s="16"/>
      <c r="M25" s="17"/>
      <c r="N25" s="17"/>
      <c r="O25" s="17"/>
      <c r="P25" s="17"/>
      <c r="Q25" s="15"/>
    </row>
    <row r="26" spans="1:22" x14ac:dyDescent="0.25">
      <c r="L26" s="18"/>
      <c r="M26" s="19"/>
      <c r="N26" s="19"/>
      <c r="O26" s="19"/>
      <c r="P26" s="19"/>
    </row>
    <row r="27" spans="1:22" x14ac:dyDescent="0.25">
      <c r="L27" s="18"/>
      <c r="M27" s="20"/>
      <c r="N27" s="20"/>
      <c r="O27" s="20"/>
      <c r="P27" s="20"/>
    </row>
    <row r="28" spans="1:22" x14ac:dyDescent="0.25">
      <c r="L28" s="18"/>
      <c r="M28" s="19"/>
      <c r="N28" s="19"/>
      <c r="O28" s="19"/>
      <c r="P28" s="19"/>
    </row>
  </sheetData>
  <mergeCells count="2">
    <mergeCell ref="A1:T1"/>
    <mergeCell ref="L24:P24"/>
  </mergeCells>
  <phoneticPr fontId="1" type="noConversion"/>
  <pageMargins left="0.51181102362204722" right="0.35433070866141736" top="0.74803149606299213" bottom="1.1499999999999999" header="0.31496062992125984" footer="0.31496062992125984"/>
  <pageSetup paperSize="9" scale="85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B27ED-6AC3-4CC9-B058-C92DB0BFE44C}">
  <dimension ref="A1:V47"/>
  <sheetViews>
    <sheetView zoomScale="120" zoomScaleNormal="120" workbookViewId="0">
      <pane ySplit="2" topLeftCell="A3" activePane="bottomLeft" state="frozen"/>
      <selection pane="bottomLeft" activeCell="Q8" sqref="Q8"/>
    </sheetView>
  </sheetViews>
  <sheetFormatPr defaultColWidth="9" defaultRowHeight="15" x14ac:dyDescent="0.25"/>
  <cols>
    <col min="1" max="3" width="5.33203125" style="1" bestFit="1" customWidth="1"/>
    <col min="4" max="4" width="9.109375" style="1" bestFit="1" customWidth="1"/>
    <col min="5" max="5" width="5.44140625" style="1" bestFit="1" customWidth="1"/>
    <col min="6" max="6" width="6.5546875" style="1" bestFit="1" customWidth="1"/>
    <col min="7" max="7" width="5.33203125" style="13" bestFit="1" customWidth="1"/>
    <col min="8" max="9" width="6.5546875" style="1" bestFit="1" customWidth="1"/>
    <col min="10" max="11" width="5.33203125" style="1" bestFit="1" customWidth="1"/>
    <col min="12" max="12" width="9.109375" style="1" bestFit="1" customWidth="1"/>
    <col min="13" max="13" width="10.44140625" style="21" bestFit="1" customWidth="1"/>
    <col min="14" max="16" width="9.109375" style="21" bestFit="1" customWidth="1"/>
    <col min="17" max="17" width="9.109375" style="1" bestFit="1" customWidth="1"/>
    <col min="18" max="18" width="9.21875" style="1" bestFit="1" customWidth="1"/>
    <col min="19" max="19" width="9.109375" style="1" bestFit="1" customWidth="1"/>
    <col min="20" max="20" width="9.21875" style="1" bestFit="1" customWidth="1"/>
    <col min="21" max="21" width="9" style="1" customWidth="1"/>
    <col min="22" max="16384" width="9" style="1"/>
  </cols>
  <sheetData>
    <row r="1" spans="1:22" ht="17.399999999999999" x14ac:dyDescent="0.25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2" ht="30" x14ac:dyDescent="0.25">
      <c r="A2" s="2" t="s">
        <v>0</v>
      </c>
      <c r="B2" s="2" t="s">
        <v>1</v>
      </c>
      <c r="C2" s="3" t="s">
        <v>2</v>
      </c>
      <c r="D2" s="2" t="s">
        <v>3</v>
      </c>
      <c r="E2" s="3" t="s">
        <v>4</v>
      </c>
      <c r="F2" s="3" t="s">
        <v>11</v>
      </c>
      <c r="G2" s="4" t="s">
        <v>12</v>
      </c>
      <c r="H2" s="3" t="s">
        <v>13</v>
      </c>
      <c r="I2" s="2" t="s">
        <v>5</v>
      </c>
      <c r="J2" s="3" t="s">
        <v>14</v>
      </c>
      <c r="K2" s="3" t="s">
        <v>17</v>
      </c>
      <c r="L2" s="5" t="s">
        <v>9</v>
      </c>
      <c r="M2" s="3" t="s">
        <v>18</v>
      </c>
      <c r="N2" s="3" t="s">
        <v>19</v>
      </c>
      <c r="O2" s="3" t="s">
        <v>20</v>
      </c>
      <c r="P2" s="3" t="s">
        <v>21</v>
      </c>
      <c r="Q2" s="6" t="s">
        <v>8</v>
      </c>
      <c r="R2" s="6" t="s">
        <v>6</v>
      </c>
      <c r="S2" s="5" t="s">
        <v>7</v>
      </c>
      <c r="T2" s="5" t="s">
        <v>10</v>
      </c>
    </row>
    <row r="3" spans="1:22" x14ac:dyDescent="0.25">
      <c r="A3" s="2">
        <v>1</v>
      </c>
      <c r="B3" s="2" t="s">
        <v>16</v>
      </c>
      <c r="C3" s="2">
        <v>30</v>
      </c>
      <c r="D3" s="7">
        <v>4200</v>
      </c>
      <c r="E3" s="7">
        <v>250</v>
      </c>
      <c r="F3" s="7">
        <v>1200</v>
      </c>
      <c r="G3" s="8">
        <v>2</v>
      </c>
      <c r="H3" s="7">
        <f>F3*G3</f>
        <v>2400</v>
      </c>
      <c r="I3" s="7">
        <v>1700</v>
      </c>
      <c r="J3" s="7"/>
      <c r="K3" s="7"/>
      <c r="L3" s="9">
        <f t="shared" ref="L3:L41" si="0">D3+E3+H3+I3+J3+K3</f>
        <v>8550</v>
      </c>
      <c r="M3" s="10">
        <v>420</v>
      </c>
      <c r="N3" s="10">
        <v>91.66</v>
      </c>
      <c r="O3" s="10">
        <v>22.92</v>
      </c>
      <c r="P3" s="10">
        <v>366.64</v>
      </c>
      <c r="Q3" s="11">
        <f t="shared" ref="Q3:Q41" si="1">SUM(M3:P3)</f>
        <v>901.21999999999991</v>
      </c>
      <c r="R3" s="11">
        <f t="shared" ref="R3:R41" si="2">L3-Q3</f>
        <v>7648.78</v>
      </c>
      <c r="S3" s="11">
        <f t="shared" ref="S3:S41" si="3">ROUND(IF(R3-3500&lt;=0,0,IF(R3-3500&lt;=1500,(R3-3500)*3%,IF(R3-3500&lt;=4500,(R3-3500)*10%-105,IF(R3-3500&lt;=9000,(R3-3500)*20%-555,IF(R3-3500&lt;=35000,(R3-3500)*25%-1005,IF(R3-3500&lt;=55000,(R3-3500)*30%-2755,IF(R3-3500&lt;=80000,(R3-3500)*35%-5505,(R3-3500)*45%-13505))))))),2)</f>
        <v>309.88</v>
      </c>
      <c r="T3" s="11">
        <f t="shared" ref="T3:T41" si="4">R3-S3</f>
        <v>7338.9</v>
      </c>
      <c r="U3" s="12"/>
      <c r="V3" s="12"/>
    </row>
    <row r="4" spans="1:22" ht="30" x14ac:dyDescent="0.25">
      <c r="A4" s="2" t="s">
        <v>0</v>
      </c>
      <c r="B4" s="2" t="s">
        <v>1</v>
      </c>
      <c r="C4" s="3" t="s">
        <v>2</v>
      </c>
      <c r="D4" s="2" t="s">
        <v>3</v>
      </c>
      <c r="E4" s="3" t="s">
        <v>4</v>
      </c>
      <c r="F4" s="3" t="s">
        <v>11</v>
      </c>
      <c r="G4" s="4" t="s">
        <v>12</v>
      </c>
      <c r="H4" s="3" t="s">
        <v>13</v>
      </c>
      <c r="I4" s="2" t="s">
        <v>5</v>
      </c>
      <c r="J4" s="3" t="s">
        <v>14</v>
      </c>
      <c r="K4" s="3" t="s">
        <v>17</v>
      </c>
      <c r="L4" s="5" t="s">
        <v>9</v>
      </c>
      <c r="M4" s="3" t="s">
        <v>18</v>
      </c>
      <c r="N4" s="3" t="s">
        <v>19</v>
      </c>
      <c r="O4" s="3" t="s">
        <v>20</v>
      </c>
      <c r="P4" s="3" t="s">
        <v>21</v>
      </c>
      <c r="Q4" s="6" t="s">
        <v>8</v>
      </c>
      <c r="R4" s="6" t="s">
        <v>6</v>
      </c>
      <c r="S4" s="5" t="s">
        <v>7</v>
      </c>
      <c r="T4" s="5" t="s">
        <v>10</v>
      </c>
      <c r="U4" s="12"/>
      <c r="V4" s="12"/>
    </row>
    <row r="5" spans="1:22" x14ac:dyDescent="0.25">
      <c r="A5" s="2">
        <v>2</v>
      </c>
      <c r="B5" s="2" t="s">
        <v>15</v>
      </c>
      <c r="C5" s="2">
        <v>30</v>
      </c>
      <c r="D5" s="7">
        <v>4200</v>
      </c>
      <c r="E5" s="7">
        <v>260</v>
      </c>
      <c r="F5" s="7">
        <v>1200</v>
      </c>
      <c r="G5" s="8">
        <v>2</v>
      </c>
      <c r="H5" s="7">
        <f t="shared" ref="H5:H41" si="5">F5*G5</f>
        <v>2400</v>
      </c>
      <c r="I5" s="7"/>
      <c r="J5" s="7"/>
      <c r="K5" s="7"/>
      <c r="L5" s="9">
        <f t="shared" si="0"/>
        <v>6860</v>
      </c>
      <c r="M5" s="10">
        <v>420</v>
      </c>
      <c r="N5" s="10">
        <v>85.74</v>
      </c>
      <c r="O5" s="10"/>
      <c r="P5" s="10">
        <v>342.96</v>
      </c>
      <c r="Q5" s="11">
        <f t="shared" si="1"/>
        <v>848.7</v>
      </c>
      <c r="R5" s="11">
        <f t="shared" si="2"/>
        <v>6011.3</v>
      </c>
      <c r="S5" s="11">
        <f t="shared" si="3"/>
        <v>146.13</v>
      </c>
      <c r="T5" s="11">
        <f t="shared" si="4"/>
        <v>5865.17</v>
      </c>
      <c r="U5" s="12">
        <v>1</v>
      </c>
      <c r="V5" s="12"/>
    </row>
    <row r="6" spans="1:22" ht="30" x14ac:dyDescent="0.25">
      <c r="A6" s="2" t="s">
        <v>0</v>
      </c>
      <c r="B6" s="2" t="s">
        <v>1</v>
      </c>
      <c r="C6" s="3" t="s">
        <v>2</v>
      </c>
      <c r="D6" s="2" t="s">
        <v>3</v>
      </c>
      <c r="E6" s="3" t="s">
        <v>4</v>
      </c>
      <c r="F6" s="3" t="s">
        <v>11</v>
      </c>
      <c r="G6" s="4" t="s">
        <v>12</v>
      </c>
      <c r="H6" s="3" t="s">
        <v>13</v>
      </c>
      <c r="I6" s="2" t="s">
        <v>5</v>
      </c>
      <c r="J6" s="3" t="s">
        <v>14</v>
      </c>
      <c r="K6" s="3" t="s">
        <v>17</v>
      </c>
      <c r="L6" s="5" t="s">
        <v>9</v>
      </c>
      <c r="M6" s="3" t="s">
        <v>18</v>
      </c>
      <c r="N6" s="3" t="s">
        <v>19</v>
      </c>
      <c r="O6" s="3" t="s">
        <v>20</v>
      </c>
      <c r="P6" s="3" t="s">
        <v>21</v>
      </c>
      <c r="Q6" s="6" t="s">
        <v>8</v>
      </c>
      <c r="R6" s="6" t="s">
        <v>6</v>
      </c>
      <c r="S6" s="5" t="s">
        <v>7</v>
      </c>
      <c r="T6" s="5" t="s">
        <v>10</v>
      </c>
      <c r="U6" s="12"/>
      <c r="V6" s="12"/>
    </row>
    <row r="7" spans="1:22" x14ac:dyDescent="0.25">
      <c r="A7" s="2">
        <v>3</v>
      </c>
      <c r="B7" s="2" t="s">
        <v>16</v>
      </c>
      <c r="C7" s="2">
        <v>30</v>
      </c>
      <c r="D7" s="7">
        <v>4000</v>
      </c>
      <c r="E7" s="7">
        <v>260</v>
      </c>
      <c r="F7" s="7">
        <v>1200</v>
      </c>
      <c r="G7" s="8">
        <v>2</v>
      </c>
      <c r="H7" s="7">
        <f t="shared" si="5"/>
        <v>2400</v>
      </c>
      <c r="I7" s="7"/>
      <c r="J7" s="7"/>
      <c r="K7" s="7"/>
      <c r="L7" s="9">
        <f t="shared" si="0"/>
        <v>6660</v>
      </c>
      <c r="M7" s="10">
        <v>400</v>
      </c>
      <c r="N7" s="10">
        <v>83.6</v>
      </c>
      <c r="O7" s="10">
        <v>20.9</v>
      </c>
      <c r="P7" s="10">
        <v>334.4</v>
      </c>
      <c r="Q7" s="11">
        <f t="shared" si="1"/>
        <v>838.9</v>
      </c>
      <c r="R7" s="11">
        <f t="shared" si="2"/>
        <v>5821.1</v>
      </c>
      <c r="S7" s="11">
        <f>ROUND(IF(R7-3500&lt;=0,0,IF(R7-3500&lt;=1500,(R7-3500)*3%,IF(R7-3500&lt;=4500,(R7-3500)*10%-105,IF(R7-3500&lt;=9000,(R7-3500)*20%-555,IF(R7-3500&lt;=35000,(R7-3500)*25%-1005,IF(R7-3500&lt;=55000,(R7-3500)*30%-2755,IF(R7-3500&lt;=80000,(R7-3500)*35%-5505,(R7-3500)*45%-13505))))))),2)</f>
        <v>127.11</v>
      </c>
      <c r="T7" s="11">
        <f t="shared" si="4"/>
        <v>5693.9900000000007</v>
      </c>
      <c r="U7" s="12"/>
      <c r="V7" s="12">
        <v>1</v>
      </c>
    </row>
    <row r="8" spans="1:22" ht="30" x14ac:dyDescent="0.25">
      <c r="A8" s="2" t="s">
        <v>0</v>
      </c>
      <c r="B8" s="2" t="s">
        <v>1</v>
      </c>
      <c r="C8" s="3" t="s">
        <v>2</v>
      </c>
      <c r="D8" s="2" t="s">
        <v>3</v>
      </c>
      <c r="E8" s="3" t="s">
        <v>4</v>
      </c>
      <c r="F8" s="3" t="s">
        <v>11</v>
      </c>
      <c r="G8" s="4" t="s">
        <v>12</v>
      </c>
      <c r="H8" s="3" t="s">
        <v>13</v>
      </c>
      <c r="I8" s="2" t="s">
        <v>5</v>
      </c>
      <c r="J8" s="3" t="s">
        <v>14</v>
      </c>
      <c r="K8" s="3" t="s">
        <v>17</v>
      </c>
      <c r="L8" s="5" t="s">
        <v>9</v>
      </c>
      <c r="M8" s="3" t="s">
        <v>18</v>
      </c>
      <c r="N8" s="3" t="s">
        <v>19</v>
      </c>
      <c r="O8" s="3" t="s">
        <v>20</v>
      </c>
      <c r="P8" s="3" t="s">
        <v>21</v>
      </c>
      <c r="Q8" s="6" t="s">
        <v>8</v>
      </c>
      <c r="R8" s="6" t="s">
        <v>6</v>
      </c>
      <c r="S8" s="5" t="s">
        <v>7</v>
      </c>
      <c r="T8" s="5" t="s">
        <v>10</v>
      </c>
      <c r="U8" s="12"/>
      <c r="V8" s="12"/>
    </row>
    <row r="9" spans="1:22" x14ac:dyDescent="0.25">
      <c r="A9" s="2">
        <v>4</v>
      </c>
      <c r="B9" s="2" t="s">
        <v>15</v>
      </c>
      <c r="C9" s="2">
        <v>30</v>
      </c>
      <c r="D9" s="7">
        <v>4000</v>
      </c>
      <c r="E9" s="7">
        <v>370</v>
      </c>
      <c r="F9" s="7">
        <v>1200</v>
      </c>
      <c r="G9" s="8">
        <v>2</v>
      </c>
      <c r="H9" s="7">
        <f t="shared" si="5"/>
        <v>2400</v>
      </c>
      <c r="I9" s="7"/>
      <c r="J9" s="7"/>
      <c r="K9" s="7"/>
      <c r="L9" s="9">
        <f t="shared" si="0"/>
        <v>6770</v>
      </c>
      <c r="M9" s="10">
        <v>400</v>
      </c>
      <c r="N9" s="10">
        <v>85.46</v>
      </c>
      <c r="O9" s="10">
        <v>21.37</v>
      </c>
      <c r="P9" s="10">
        <v>341.84</v>
      </c>
      <c r="Q9" s="11">
        <f t="shared" si="1"/>
        <v>848.67</v>
      </c>
      <c r="R9" s="11">
        <f t="shared" si="2"/>
        <v>5921.33</v>
      </c>
      <c r="S9" s="11">
        <f t="shared" si="3"/>
        <v>137.13</v>
      </c>
      <c r="T9" s="11">
        <f t="shared" si="4"/>
        <v>5784.2</v>
      </c>
      <c r="U9" s="12">
        <v>2</v>
      </c>
      <c r="V9" s="12"/>
    </row>
    <row r="10" spans="1:22" ht="30" x14ac:dyDescent="0.25">
      <c r="A10" s="2" t="s">
        <v>0</v>
      </c>
      <c r="B10" s="2" t="s">
        <v>1</v>
      </c>
      <c r="C10" s="3" t="s">
        <v>2</v>
      </c>
      <c r="D10" s="2" t="s">
        <v>3</v>
      </c>
      <c r="E10" s="3" t="s">
        <v>4</v>
      </c>
      <c r="F10" s="3" t="s">
        <v>11</v>
      </c>
      <c r="G10" s="4" t="s">
        <v>12</v>
      </c>
      <c r="H10" s="3" t="s">
        <v>13</v>
      </c>
      <c r="I10" s="2" t="s">
        <v>5</v>
      </c>
      <c r="J10" s="3" t="s">
        <v>14</v>
      </c>
      <c r="K10" s="3" t="s">
        <v>17</v>
      </c>
      <c r="L10" s="5" t="s">
        <v>9</v>
      </c>
      <c r="M10" s="3" t="s">
        <v>18</v>
      </c>
      <c r="N10" s="3" t="s">
        <v>19</v>
      </c>
      <c r="O10" s="3" t="s">
        <v>20</v>
      </c>
      <c r="P10" s="3" t="s">
        <v>21</v>
      </c>
      <c r="Q10" s="6" t="s">
        <v>8</v>
      </c>
      <c r="R10" s="6" t="s">
        <v>6</v>
      </c>
      <c r="S10" s="5" t="s">
        <v>7</v>
      </c>
      <c r="T10" s="5" t="s">
        <v>10</v>
      </c>
      <c r="U10" s="12"/>
      <c r="V10" s="12"/>
    </row>
    <row r="11" spans="1:22" x14ac:dyDescent="0.25">
      <c r="A11" s="2">
        <v>5</v>
      </c>
      <c r="B11" s="2" t="s">
        <v>16</v>
      </c>
      <c r="C11" s="2">
        <v>30</v>
      </c>
      <c r="D11" s="7">
        <v>4000</v>
      </c>
      <c r="E11" s="7">
        <v>140</v>
      </c>
      <c r="F11" s="7">
        <v>1200</v>
      </c>
      <c r="G11" s="8">
        <v>2</v>
      </c>
      <c r="H11" s="7">
        <f t="shared" si="5"/>
        <v>2400</v>
      </c>
      <c r="I11" s="7"/>
      <c r="J11" s="7"/>
      <c r="K11" s="7"/>
      <c r="L11" s="9">
        <f t="shared" si="0"/>
        <v>6540</v>
      </c>
      <c r="M11" s="10">
        <v>358</v>
      </c>
      <c r="N11" s="10">
        <v>71.599999999999994</v>
      </c>
      <c r="O11" s="10">
        <v>17.899999999999999</v>
      </c>
      <c r="P11" s="10">
        <v>286.39999999999998</v>
      </c>
      <c r="Q11" s="11">
        <f t="shared" si="1"/>
        <v>733.9</v>
      </c>
      <c r="R11" s="11">
        <f t="shared" si="2"/>
        <v>5806.1</v>
      </c>
      <c r="S11" s="11">
        <f t="shared" si="3"/>
        <v>125.61</v>
      </c>
      <c r="T11" s="11">
        <f t="shared" si="4"/>
        <v>5680.4900000000007</v>
      </c>
      <c r="U11" s="12"/>
      <c r="V11" s="12">
        <v>2</v>
      </c>
    </row>
    <row r="12" spans="1:22" ht="30" x14ac:dyDescent="0.25">
      <c r="A12" s="2" t="s">
        <v>0</v>
      </c>
      <c r="B12" s="2" t="s">
        <v>1</v>
      </c>
      <c r="C12" s="3" t="s">
        <v>2</v>
      </c>
      <c r="D12" s="2" t="s">
        <v>3</v>
      </c>
      <c r="E12" s="3" t="s">
        <v>4</v>
      </c>
      <c r="F12" s="3" t="s">
        <v>11</v>
      </c>
      <c r="G12" s="4" t="s">
        <v>12</v>
      </c>
      <c r="H12" s="3" t="s">
        <v>13</v>
      </c>
      <c r="I12" s="2" t="s">
        <v>5</v>
      </c>
      <c r="J12" s="3" t="s">
        <v>14</v>
      </c>
      <c r="K12" s="3" t="s">
        <v>17</v>
      </c>
      <c r="L12" s="5" t="s">
        <v>9</v>
      </c>
      <c r="M12" s="3" t="s">
        <v>18</v>
      </c>
      <c r="N12" s="3" t="s">
        <v>19</v>
      </c>
      <c r="O12" s="3" t="s">
        <v>20</v>
      </c>
      <c r="P12" s="3" t="s">
        <v>21</v>
      </c>
      <c r="Q12" s="6" t="s">
        <v>8</v>
      </c>
      <c r="R12" s="6" t="s">
        <v>6</v>
      </c>
      <c r="S12" s="5" t="s">
        <v>7</v>
      </c>
      <c r="T12" s="5" t="s">
        <v>10</v>
      </c>
      <c r="U12" s="12"/>
      <c r="V12" s="12"/>
    </row>
    <row r="13" spans="1:22" x14ac:dyDescent="0.25">
      <c r="A13" s="2">
        <v>6</v>
      </c>
      <c r="B13" s="2" t="s">
        <v>15</v>
      </c>
      <c r="C13" s="2">
        <v>30</v>
      </c>
      <c r="D13" s="7">
        <v>4000</v>
      </c>
      <c r="E13" s="7">
        <v>130</v>
      </c>
      <c r="F13" s="7">
        <v>1200</v>
      </c>
      <c r="G13" s="8">
        <v>2</v>
      </c>
      <c r="H13" s="7">
        <f t="shared" si="5"/>
        <v>2400</v>
      </c>
      <c r="I13" s="7"/>
      <c r="J13" s="7"/>
      <c r="K13" s="7"/>
      <c r="L13" s="9">
        <f t="shared" si="0"/>
        <v>6530</v>
      </c>
      <c r="M13" s="10">
        <v>400</v>
      </c>
      <c r="N13" s="10">
        <v>82.2</v>
      </c>
      <c r="O13" s="10">
        <v>20.55</v>
      </c>
      <c r="P13" s="10">
        <v>328.8</v>
      </c>
      <c r="Q13" s="11">
        <f t="shared" si="1"/>
        <v>831.55</v>
      </c>
      <c r="R13" s="11">
        <f t="shared" si="2"/>
        <v>5698.45</v>
      </c>
      <c r="S13" s="11">
        <f t="shared" si="3"/>
        <v>114.85</v>
      </c>
      <c r="T13" s="11">
        <f t="shared" si="4"/>
        <v>5583.5999999999995</v>
      </c>
      <c r="U13" s="12">
        <v>3</v>
      </c>
      <c r="V13" s="12"/>
    </row>
    <row r="14" spans="1:22" ht="30" x14ac:dyDescent="0.25">
      <c r="A14" s="2" t="s">
        <v>0</v>
      </c>
      <c r="B14" s="2" t="s">
        <v>1</v>
      </c>
      <c r="C14" s="3" t="s">
        <v>2</v>
      </c>
      <c r="D14" s="2" t="s">
        <v>3</v>
      </c>
      <c r="E14" s="3" t="s">
        <v>4</v>
      </c>
      <c r="F14" s="3" t="s">
        <v>11</v>
      </c>
      <c r="G14" s="4" t="s">
        <v>12</v>
      </c>
      <c r="H14" s="3" t="s">
        <v>13</v>
      </c>
      <c r="I14" s="2" t="s">
        <v>5</v>
      </c>
      <c r="J14" s="3" t="s">
        <v>14</v>
      </c>
      <c r="K14" s="3" t="s">
        <v>17</v>
      </c>
      <c r="L14" s="5" t="s">
        <v>9</v>
      </c>
      <c r="M14" s="3" t="s">
        <v>18</v>
      </c>
      <c r="N14" s="3" t="s">
        <v>19</v>
      </c>
      <c r="O14" s="3" t="s">
        <v>20</v>
      </c>
      <c r="P14" s="3" t="s">
        <v>21</v>
      </c>
      <c r="Q14" s="6" t="s">
        <v>8</v>
      </c>
      <c r="R14" s="6" t="s">
        <v>6</v>
      </c>
      <c r="S14" s="5" t="s">
        <v>7</v>
      </c>
      <c r="T14" s="5" t="s">
        <v>10</v>
      </c>
      <c r="U14" s="12"/>
      <c r="V14" s="12"/>
    </row>
    <row r="15" spans="1:22" x14ac:dyDescent="0.25">
      <c r="A15" s="2">
        <v>7</v>
      </c>
      <c r="B15" s="2" t="s">
        <v>16</v>
      </c>
      <c r="C15" s="2">
        <v>30</v>
      </c>
      <c r="D15" s="7">
        <v>3600</v>
      </c>
      <c r="E15" s="7">
        <v>50</v>
      </c>
      <c r="F15" s="7">
        <v>1200</v>
      </c>
      <c r="G15" s="8">
        <v>1.7</v>
      </c>
      <c r="H15" s="7">
        <f t="shared" si="5"/>
        <v>2040</v>
      </c>
      <c r="I15" s="7"/>
      <c r="J15" s="7"/>
      <c r="K15" s="7"/>
      <c r="L15" s="9">
        <f t="shared" si="0"/>
        <v>5690</v>
      </c>
      <c r="M15" s="10">
        <v>360</v>
      </c>
      <c r="N15" s="10">
        <v>74.400000000000006</v>
      </c>
      <c r="O15" s="10">
        <v>18.600000000000001</v>
      </c>
      <c r="P15" s="10">
        <v>297.60000000000002</v>
      </c>
      <c r="Q15" s="11">
        <f t="shared" si="1"/>
        <v>750.6</v>
      </c>
      <c r="R15" s="11">
        <f t="shared" si="2"/>
        <v>4939.3999999999996</v>
      </c>
      <c r="S15" s="11">
        <f t="shared" si="3"/>
        <v>43.18</v>
      </c>
      <c r="T15" s="11">
        <f t="shared" si="4"/>
        <v>4896.2199999999993</v>
      </c>
      <c r="U15" s="12"/>
      <c r="V15" s="12">
        <v>3</v>
      </c>
    </row>
    <row r="16" spans="1:22" ht="30" x14ac:dyDescent="0.25">
      <c r="A16" s="2" t="s">
        <v>0</v>
      </c>
      <c r="B16" s="2" t="s">
        <v>1</v>
      </c>
      <c r="C16" s="3" t="s">
        <v>2</v>
      </c>
      <c r="D16" s="2" t="s">
        <v>3</v>
      </c>
      <c r="E16" s="3" t="s">
        <v>4</v>
      </c>
      <c r="F16" s="3" t="s">
        <v>11</v>
      </c>
      <c r="G16" s="4" t="s">
        <v>12</v>
      </c>
      <c r="H16" s="3" t="s">
        <v>13</v>
      </c>
      <c r="I16" s="2" t="s">
        <v>5</v>
      </c>
      <c r="J16" s="3" t="s">
        <v>14</v>
      </c>
      <c r="K16" s="3" t="s">
        <v>17</v>
      </c>
      <c r="L16" s="5" t="s">
        <v>9</v>
      </c>
      <c r="M16" s="3" t="s">
        <v>18</v>
      </c>
      <c r="N16" s="3" t="s">
        <v>19</v>
      </c>
      <c r="O16" s="3" t="s">
        <v>20</v>
      </c>
      <c r="P16" s="3" t="s">
        <v>21</v>
      </c>
      <c r="Q16" s="6" t="s">
        <v>8</v>
      </c>
      <c r="R16" s="6" t="s">
        <v>6</v>
      </c>
      <c r="S16" s="5" t="s">
        <v>7</v>
      </c>
      <c r="T16" s="5" t="s">
        <v>10</v>
      </c>
      <c r="U16" s="12"/>
      <c r="V16" s="12"/>
    </row>
    <row r="17" spans="1:22" x14ac:dyDescent="0.25">
      <c r="A17" s="2">
        <v>8</v>
      </c>
      <c r="B17" s="2" t="s">
        <v>15</v>
      </c>
      <c r="C17" s="2">
        <v>30</v>
      </c>
      <c r="D17" s="7">
        <v>4000</v>
      </c>
      <c r="E17" s="7">
        <v>60</v>
      </c>
      <c r="F17" s="7">
        <v>1200</v>
      </c>
      <c r="G17" s="8">
        <v>2</v>
      </c>
      <c r="H17" s="7">
        <f t="shared" si="5"/>
        <v>2400</v>
      </c>
      <c r="I17" s="7"/>
      <c r="J17" s="7"/>
      <c r="K17" s="7"/>
      <c r="L17" s="9">
        <f t="shared" si="0"/>
        <v>6460</v>
      </c>
      <c r="M17" s="10">
        <v>400</v>
      </c>
      <c r="N17" s="10">
        <v>73.08</v>
      </c>
      <c r="O17" s="10">
        <v>18.27</v>
      </c>
      <c r="P17" s="10">
        <v>292.32</v>
      </c>
      <c r="Q17" s="11">
        <f t="shared" si="1"/>
        <v>783.67</v>
      </c>
      <c r="R17" s="11">
        <f t="shared" si="2"/>
        <v>5676.33</v>
      </c>
      <c r="S17" s="11">
        <f t="shared" si="3"/>
        <v>112.63</v>
      </c>
      <c r="T17" s="11">
        <f t="shared" si="4"/>
        <v>5563.7</v>
      </c>
      <c r="U17" s="12">
        <v>4</v>
      </c>
      <c r="V17" s="12"/>
    </row>
    <row r="18" spans="1:22" ht="30" x14ac:dyDescent="0.25">
      <c r="A18" s="2" t="s">
        <v>0</v>
      </c>
      <c r="B18" s="2" t="s">
        <v>1</v>
      </c>
      <c r="C18" s="3" t="s">
        <v>2</v>
      </c>
      <c r="D18" s="2" t="s">
        <v>3</v>
      </c>
      <c r="E18" s="3" t="s">
        <v>4</v>
      </c>
      <c r="F18" s="3" t="s">
        <v>11</v>
      </c>
      <c r="G18" s="4" t="s">
        <v>12</v>
      </c>
      <c r="H18" s="3" t="s">
        <v>13</v>
      </c>
      <c r="I18" s="2" t="s">
        <v>5</v>
      </c>
      <c r="J18" s="3" t="s">
        <v>14</v>
      </c>
      <c r="K18" s="3" t="s">
        <v>17</v>
      </c>
      <c r="L18" s="5" t="s">
        <v>9</v>
      </c>
      <c r="M18" s="3" t="s">
        <v>18</v>
      </c>
      <c r="N18" s="3" t="s">
        <v>19</v>
      </c>
      <c r="O18" s="3" t="s">
        <v>20</v>
      </c>
      <c r="P18" s="3" t="s">
        <v>21</v>
      </c>
      <c r="Q18" s="6" t="s">
        <v>8</v>
      </c>
      <c r="R18" s="6" t="s">
        <v>6</v>
      </c>
      <c r="S18" s="5" t="s">
        <v>7</v>
      </c>
      <c r="T18" s="5" t="s">
        <v>10</v>
      </c>
      <c r="U18" s="12"/>
      <c r="V18" s="12"/>
    </row>
    <row r="19" spans="1:22" x14ac:dyDescent="0.25">
      <c r="A19" s="2">
        <v>9</v>
      </c>
      <c r="B19" s="2" t="s">
        <v>16</v>
      </c>
      <c r="C19" s="2">
        <v>30</v>
      </c>
      <c r="D19" s="7">
        <v>3600</v>
      </c>
      <c r="E19" s="7">
        <v>50</v>
      </c>
      <c r="F19" s="7">
        <v>1200</v>
      </c>
      <c r="G19" s="8">
        <v>1.7</v>
      </c>
      <c r="H19" s="7">
        <f t="shared" si="5"/>
        <v>2040</v>
      </c>
      <c r="I19" s="7"/>
      <c r="J19" s="7"/>
      <c r="K19" s="7"/>
      <c r="L19" s="9">
        <f t="shared" si="0"/>
        <v>5690</v>
      </c>
      <c r="M19" s="10">
        <v>360</v>
      </c>
      <c r="N19" s="10">
        <v>74.400000000000006</v>
      </c>
      <c r="O19" s="10">
        <v>18.600000000000001</v>
      </c>
      <c r="P19" s="10">
        <v>297.60000000000002</v>
      </c>
      <c r="Q19" s="11">
        <f t="shared" si="1"/>
        <v>750.6</v>
      </c>
      <c r="R19" s="11">
        <f t="shared" si="2"/>
        <v>4939.3999999999996</v>
      </c>
      <c r="S19" s="11">
        <f t="shared" si="3"/>
        <v>43.18</v>
      </c>
      <c r="T19" s="11">
        <f t="shared" si="4"/>
        <v>4896.2199999999993</v>
      </c>
      <c r="U19" s="12"/>
      <c r="V19" s="12">
        <v>4</v>
      </c>
    </row>
    <row r="20" spans="1:22" ht="30" x14ac:dyDescent="0.25">
      <c r="A20" s="2" t="s">
        <v>0</v>
      </c>
      <c r="B20" s="2" t="s">
        <v>1</v>
      </c>
      <c r="C20" s="3" t="s">
        <v>2</v>
      </c>
      <c r="D20" s="2" t="s">
        <v>3</v>
      </c>
      <c r="E20" s="3" t="s">
        <v>4</v>
      </c>
      <c r="F20" s="3" t="s">
        <v>11</v>
      </c>
      <c r="G20" s="4" t="s">
        <v>12</v>
      </c>
      <c r="H20" s="3" t="s">
        <v>13</v>
      </c>
      <c r="I20" s="2" t="s">
        <v>5</v>
      </c>
      <c r="J20" s="3" t="s">
        <v>14</v>
      </c>
      <c r="K20" s="3" t="s">
        <v>17</v>
      </c>
      <c r="L20" s="5" t="s">
        <v>9</v>
      </c>
      <c r="M20" s="3" t="s">
        <v>18</v>
      </c>
      <c r="N20" s="3" t="s">
        <v>19</v>
      </c>
      <c r="O20" s="3" t="s">
        <v>20</v>
      </c>
      <c r="P20" s="3" t="s">
        <v>21</v>
      </c>
      <c r="Q20" s="6" t="s">
        <v>8</v>
      </c>
      <c r="R20" s="6" t="s">
        <v>6</v>
      </c>
      <c r="S20" s="5" t="s">
        <v>7</v>
      </c>
      <c r="T20" s="5" t="s">
        <v>10</v>
      </c>
      <c r="U20" s="12"/>
      <c r="V20" s="12"/>
    </row>
    <row r="21" spans="1:22" x14ac:dyDescent="0.25">
      <c r="A21" s="2">
        <v>10</v>
      </c>
      <c r="B21" s="2" t="s">
        <v>15</v>
      </c>
      <c r="C21" s="2">
        <v>28</v>
      </c>
      <c r="D21" s="7">
        <v>2893</v>
      </c>
      <c r="E21" s="7">
        <v>50</v>
      </c>
      <c r="F21" s="7">
        <v>1200</v>
      </c>
      <c r="G21" s="8">
        <v>1.4</v>
      </c>
      <c r="H21" s="7">
        <v>1568</v>
      </c>
      <c r="I21" s="7"/>
      <c r="J21" s="7"/>
      <c r="K21" s="7"/>
      <c r="L21" s="9">
        <f t="shared" si="0"/>
        <v>4511</v>
      </c>
      <c r="M21" s="10">
        <v>310</v>
      </c>
      <c r="N21" s="10">
        <v>63.34</v>
      </c>
      <c r="O21" s="10">
        <v>15.84</v>
      </c>
      <c r="P21" s="10">
        <v>253.36</v>
      </c>
      <c r="Q21" s="11">
        <f t="shared" si="1"/>
        <v>642.54</v>
      </c>
      <c r="R21" s="11">
        <f t="shared" si="2"/>
        <v>3868.46</v>
      </c>
      <c r="S21" s="11">
        <f t="shared" si="3"/>
        <v>11.05</v>
      </c>
      <c r="T21" s="11">
        <f t="shared" si="4"/>
        <v>3857.41</v>
      </c>
      <c r="U21" s="12">
        <v>5</v>
      </c>
      <c r="V21" s="12"/>
    </row>
    <row r="22" spans="1:22" ht="30" x14ac:dyDescent="0.25">
      <c r="A22" s="2" t="s">
        <v>0</v>
      </c>
      <c r="B22" s="2" t="s">
        <v>1</v>
      </c>
      <c r="C22" s="3" t="s">
        <v>2</v>
      </c>
      <c r="D22" s="2" t="s">
        <v>3</v>
      </c>
      <c r="E22" s="3" t="s">
        <v>4</v>
      </c>
      <c r="F22" s="3" t="s">
        <v>11</v>
      </c>
      <c r="G22" s="4" t="s">
        <v>12</v>
      </c>
      <c r="H22" s="3" t="s">
        <v>13</v>
      </c>
      <c r="I22" s="2" t="s">
        <v>5</v>
      </c>
      <c r="J22" s="3" t="s">
        <v>14</v>
      </c>
      <c r="K22" s="3" t="s">
        <v>17</v>
      </c>
      <c r="L22" s="5" t="s">
        <v>9</v>
      </c>
      <c r="M22" s="3" t="s">
        <v>18</v>
      </c>
      <c r="N22" s="3" t="s">
        <v>19</v>
      </c>
      <c r="O22" s="3" t="s">
        <v>20</v>
      </c>
      <c r="P22" s="3" t="s">
        <v>21</v>
      </c>
      <c r="Q22" s="6" t="s">
        <v>8</v>
      </c>
      <c r="R22" s="6" t="s">
        <v>6</v>
      </c>
      <c r="S22" s="5" t="s">
        <v>7</v>
      </c>
      <c r="T22" s="5" t="s">
        <v>10</v>
      </c>
      <c r="U22" s="12"/>
      <c r="V22" s="12"/>
    </row>
    <row r="23" spans="1:22" x14ac:dyDescent="0.25">
      <c r="A23" s="2">
        <v>11</v>
      </c>
      <c r="B23" s="2" t="s">
        <v>16</v>
      </c>
      <c r="C23" s="2">
        <v>30</v>
      </c>
      <c r="D23" s="7">
        <v>3600</v>
      </c>
      <c r="E23" s="7">
        <v>40</v>
      </c>
      <c r="F23" s="7">
        <v>1200</v>
      </c>
      <c r="G23" s="8">
        <v>1.7</v>
      </c>
      <c r="H23" s="7">
        <f t="shared" si="5"/>
        <v>2040</v>
      </c>
      <c r="I23" s="7"/>
      <c r="J23" s="7"/>
      <c r="K23" s="7"/>
      <c r="L23" s="9">
        <f t="shared" si="0"/>
        <v>5680</v>
      </c>
      <c r="M23" s="10">
        <v>310</v>
      </c>
      <c r="N23" s="10">
        <v>63.3</v>
      </c>
      <c r="O23" s="10">
        <v>15.83</v>
      </c>
      <c r="P23" s="10">
        <v>253.2</v>
      </c>
      <c r="Q23" s="11">
        <f t="shared" si="1"/>
        <v>642.32999999999993</v>
      </c>
      <c r="R23" s="11">
        <f t="shared" si="2"/>
        <v>5037.67</v>
      </c>
      <c r="S23" s="11">
        <f t="shared" si="3"/>
        <v>48.77</v>
      </c>
      <c r="T23" s="11">
        <f t="shared" si="4"/>
        <v>4988.8999999999996</v>
      </c>
      <c r="U23" s="12"/>
      <c r="V23" s="12">
        <v>5</v>
      </c>
    </row>
    <row r="24" spans="1:22" ht="30" x14ac:dyDescent="0.25">
      <c r="A24" s="2" t="s">
        <v>0</v>
      </c>
      <c r="B24" s="2" t="s">
        <v>1</v>
      </c>
      <c r="C24" s="3" t="s">
        <v>2</v>
      </c>
      <c r="D24" s="2" t="s">
        <v>3</v>
      </c>
      <c r="E24" s="3" t="s">
        <v>4</v>
      </c>
      <c r="F24" s="3" t="s">
        <v>11</v>
      </c>
      <c r="G24" s="4" t="s">
        <v>12</v>
      </c>
      <c r="H24" s="3" t="s">
        <v>13</v>
      </c>
      <c r="I24" s="2" t="s">
        <v>5</v>
      </c>
      <c r="J24" s="3" t="s">
        <v>14</v>
      </c>
      <c r="K24" s="3" t="s">
        <v>17</v>
      </c>
      <c r="L24" s="5" t="s">
        <v>9</v>
      </c>
      <c r="M24" s="3" t="s">
        <v>18</v>
      </c>
      <c r="N24" s="3" t="s">
        <v>19</v>
      </c>
      <c r="O24" s="3" t="s">
        <v>20</v>
      </c>
      <c r="P24" s="3" t="s">
        <v>21</v>
      </c>
      <c r="Q24" s="6" t="s">
        <v>8</v>
      </c>
      <c r="R24" s="6" t="s">
        <v>6</v>
      </c>
      <c r="S24" s="5" t="s">
        <v>7</v>
      </c>
      <c r="T24" s="5" t="s">
        <v>10</v>
      </c>
      <c r="U24" s="12"/>
      <c r="V24" s="12"/>
    </row>
    <row r="25" spans="1:22" x14ac:dyDescent="0.25">
      <c r="A25" s="2">
        <v>12</v>
      </c>
      <c r="B25" s="2" t="s">
        <v>15</v>
      </c>
      <c r="C25" s="2">
        <v>30</v>
      </c>
      <c r="D25" s="7">
        <v>3100</v>
      </c>
      <c r="E25" s="7">
        <v>20</v>
      </c>
      <c r="F25" s="7">
        <v>1200</v>
      </c>
      <c r="G25" s="8">
        <v>1.4</v>
      </c>
      <c r="H25" s="7">
        <f t="shared" si="5"/>
        <v>1680</v>
      </c>
      <c r="I25" s="7"/>
      <c r="J25" s="7"/>
      <c r="K25" s="7"/>
      <c r="L25" s="9">
        <f t="shared" si="0"/>
        <v>4800</v>
      </c>
      <c r="M25" s="10">
        <v>336</v>
      </c>
      <c r="N25" s="10">
        <v>67.06</v>
      </c>
      <c r="O25" s="10">
        <v>16.77</v>
      </c>
      <c r="P25" s="10">
        <v>268.24</v>
      </c>
      <c r="Q25" s="11">
        <f t="shared" si="1"/>
        <v>688.06999999999994</v>
      </c>
      <c r="R25" s="11">
        <f t="shared" si="2"/>
        <v>4111.93</v>
      </c>
      <c r="S25" s="11">
        <f t="shared" si="3"/>
        <v>18.36</v>
      </c>
      <c r="T25" s="11">
        <f t="shared" si="4"/>
        <v>4093.57</v>
      </c>
      <c r="U25" s="12">
        <v>6</v>
      </c>
      <c r="V25" s="12"/>
    </row>
    <row r="26" spans="1:22" ht="30" x14ac:dyDescent="0.25">
      <c r="A26" s="2" t="s">
        <v>0</v>
      </c>
      <c r="B26" s="2" t="s">
        <v>1</v>
      </c>
      <c r="C26" s="3" t="s">
        <v>2</v>
      </c>
      <c r="D26" s="2" t="s">
        <v>3</v>
      </c>
      <c r="E26" s="3" t="s">
        <v>4</v>
      </c>
      <c r="F26" s="3" t="s">
        <v>11</v>
      </c>
      <c r="G26" s="4" t="s">
        <v>12</v>
      </c>
      <c r="H26" s="3" t="s">
        <v>13</v>
      </c>
      <c r="I26" s="2" t="s">
        <v>5</v>
      </c>
      <c r="J26" s="3" t="s">
        <v>14</v>
      </c>
      <c r="K26" s="3" t="s">
        <v>17</v>
      </c>
      <c r="L26" s="5" t="s">
        <v>9</v>
      </c>
      <c r="M26" s="3" t="s">
        <v>18</v>
      </c>
      <c r="N26" s="3" t="s">
        <v>19</v>
      </c>
      <c r="O26" s="3" t="s">
        <v>20</v>
      </c>
      <c r="P26" s="3" t="s">
        <v>21</v>
      </c>
      <c r="Q26" s="6" t="s">
        <v>8</v>
      </c>
      <c r="R26" s="6" t="s">
        <v>6</v>
      </c>
      <c r="S26" s="5" t="s">
        <v>7</v>
      </c>
      <c r="T26" s="5" t="s">
        <v>10</v>
      </c>
      <c r="U26" s="12"/>
      <c r="V26" s="12"/>
    </row>
    <row r="27" spans="1:22" x14ac:dyDescent="0.25">
      <c r="A27" s="2">
        <v>13</v>
      </c>
      <c r="B27" s="2" t="s">
        <v>16</v>
      </c>
      <c r="C27" s="2">
        <v>30</v>
      </c>
      <c r="D27" s="7">
        <v>3600</v>
      </c>
      <c r="E27" s="7">
        <v>280</v>
      </c>
      <c r="F27" s="7">
        <v>1200</v>
      </c>
      <c r="G27" s="8">
        <v>1.7</v>
      </c>
      <c r="H27" s="7">
        <f t="shared" si="5"/>
        <v>2040</v>
      </c>
      <c r="I27" s="7"/>
      <c r="J27" s="7"/>
      <c r="K27" s="7"/>
      <c r="L27" s="9">
        <f t="shared" si="0"/>
        <v>5920</v>
      </c>
      <c r="M27" s="10">
        <v>360</v>
      </c>
      <c r="N27" s="10">
        <v>49.28</v>
      </c>
      <c r="O27" s="10">
        <v>12.32</v>
      </c>
      <c r="P27" s="10">
        <v>170.72</v>
      </c>
      <c r="Q27" s="11">
        <f t="shared" si="1"/>
        <v>592.31999999999994</v>
      </c>
      <c r="R27" s="11">
        <f t="shared" si="2"/>
        <v>5327.68</v>
      </c>
      <c r="S27" s="11">
        <f t="shared" si="3"/>
        <v>77.77</v>
      </c>
      <c r="T27" s="11">
        <f t="shared" si="4"/>
        <v>5249.91</v>
      </c>
      <c r="U27" s="12"/>
      <c r="V27" s="12">
        <v>6</v>
      </c>
    </row>
    <row r="28" spans="1:22" ht="30" x14ac:dyDescent="0.25">
      <c r="A28" s="2" t="s">
        <v>0</v>
      </c>
      <c r="B28" s="2" t="s">
        <v>1</v>
      </c>
      <c r="C28" s="3" t="s">
        <v>2</v>
      </c>
      <c r="D28" s="2" t="s">
        <v>3</v>
      </c>
      <c r="E28" s="3" t="s">
        <v>4</v>
      </c>
      <c r="F28" s="3" t="s">
        <v>11</v>
      </c>
      <c r="G28" s="4" t="s">
        <v>12</v>
      </c>
      <c r="H28" s="3" t="s">
        <v>13</v>
      </c>
      <c r="I28" s="2" t="s">
        <v>5</v>
      </c>
      <c r="J28" s="3" t="s">
        <v>14</v>
      </c>
      <c r="K28" s="3" t="s">
        <v>17</v>
      </c>
      <c r="L28" s="5" t="s">
        <v>9</v>
      </c>
      <c r="M28" s="3" t="s">
        <v>18</v>
      </c>
      <c r="N28" s="3" t="s">
        <v>19</v>
      </c>
      <c r="O28" s="3" t="s">
        <v>20</v>
      </c>
      <c r="P28" s="3" t="s">
        <v>21</v>
      </c>
      <c r="Q28" s="6" t="s">
        <v>8</v>
      </c>
      <c r="R28" s="6" t="s">
        <v>6</v>
      </c>
      <c r="S28" s="5" t="s">
        <v>7</v>
      </c>
      <c r="T28" s="5" t="s">
        <v>10</v>
      </c>
      <c r="U28" s="12"/>
      <c r="V28" s="12"/>
    </row>
    <row r="29" spans="1:22" x14ac:dyDescent="0.25">
      <c r="A29" s="2">
        <v>14</v>
      </c>
      <c r="B29" s="2" t="s">
        <v>15</v>
      </c>
      <c r="C29" s="2">
        <v>30</v>
      </c>
      <c r="D29" s="7">
        <v>3100</v>
      </c>
      <c r="E29" s="7">
        <v>30</v>
      </c>
      <c r="F29" s="7">
        <v>1200</v>
      </c>
      <c r="G29" s="8">
        <v>1.4</v>
      </c>
      <c r="H29" s="7">
        <f t="shared" si="5"/>
        <v>1680</v>
      </c>
      <c r="I29" s="7"/>
      <c r="J29" s="7"/>
      <c r="K29" s="7"/>
      <c r="L29" s="9">
        <f t="shared" si="0"/>
        <v>4810</v>
      </c>
      <c r="M29" s="10">
        <v>310</v>
      </c>
      <c r="N29" s="10">
        <v>59.2</v>
      </c>
      <c r="O29" s="10">
        <v>14.8</v>
      </c>
      <c r="P29" s="10">
        <v>236.8</v>
      </c>
      <c r="Q29" s="11">
        <f t="shared" si="1"/>
        <v>620.79999999999995</v>
      </c>
      <c r="R29" s="11">
        <f t="shared" si="2"/>
        <v>4189.2</v>
      </c>
      <c r="S29" s="11">
        <f t="shared" si="3"/>
        <v>20.68</v>
      </c>
      <c r="T29" s="11">
        <f t="shared" si="4"/>
        <v>4168.5199999999995</v>
      </c>
      <c r="U29" s="12">
        <v>7</v>
      </c>
      <c r="V29" s="12"/>
    </row>
    <row r="30" spans="1:22" ht="30" x14ac:dyDescent="0.25">
      <c r="A30" s="2" t="s">
        <v>0</v>
      </c>
      <c r="B30" s="2" t="s">
        <v>1</v>
      </c>
      <c r="C30" s="3" t="s">
        <v>2</v>
      </c>
      <c r="D30" s="2" t="s">
        <v>3</v>
      </c>
      <c r="E30" s="3" t="s">
        <v>4</v>
      </c>
      <c r="F30" s="3" t="s">
        <v>11</v>
      </c>
      <c r="G30" s="4" t="s">
        <v>12</v>
      </c>
      <c r="H30" s="3" t="s">
        <v>13</v>
      </c>
      <c r="I30" s="2" t="s">
        <v>5</v>
      </c>
      <c r="J30" s="3" t="s">
        <v>14</v>
      </c>
      <c r="K30" s="3" t="s">
        <v>17</v>
      </c>
      <c r="L30" s="5" t="s">
        <v>9</v>
      </c>
      <c r="M30" s="3" t="s">
        <v>18</v>
      </c>
      <c r="N30" s="3" t="s">
        <v>19</v>
      </c>
      <c r="O30" s="3" t="s">
        <v>20</v>
      </c>
      <c r="P30" s="3" t="s">
        <v>21</v>
      </c>
      <c r="Q30" s="6" t="s">
        <v>8</v>
      </c>
      <c r="R30" s="6" t="s">
        <v>6</v>
      </c>
      <c r="S30" s="5" t="s">
        <v>7</v>
      </c>
      <c r="T30" s="5" t="s">
        <v>10</v>
      </c>
      <c r="U30" s="12"/>
      <c r="V30" s="12"/>
    </row>
    <row r="31" spans="1:22" x14ac:dyDescent="0.25">
      <c r="A31" s="2">
        <v>15</v>
      </c>
      <c r="B31" s="2" t="s">
        <v>16</v>
      </c>
      <c r="C31" s="2">
        <v>30</v>
      </c>
      <c r="D31" s="7">
        <v>3100</v>
      </c>
      <c r="E31" s="7">
        <v>30</v>
      </c>
      <c r="F31" s="7">
        <v>1200</v>
      </c>
      <c r="G31" s="8">
        <v>1.4</v>
      </c>
      <c r="H31" s="7">
        <f t="shared" si="5"/>
        <v>1680</v>
      </c>
      <c r="I31" s="7"/>
      <c r="J31" s="7"/>
      <c r="K31" s="7"/>
      <c r="L31" s="9">
        <f t="shared" si="0"/>
        <v>4810</v>
      </c>
      <c r="M31" s="10">
        <v>310</v>
      </c>
      <c r="N31" s="10">
        <v>59.2</v>
      </c>
      <c r="O31" s="10">
        <v>14.8</v>
      </c>
      <c r="P31" s="10">
        <v>236.8</v>
      </c>
      <c r="Q31" s="11">
        <f t="shared" si="1"/>
        <v>620.79999999999995</v>
      </c>
      <c r="R31" s="11">
        <f t="shared" si="2"/>
        <v>4189.2</v>
      </c>
      <c r="S31" s="11">
        <f t="shared" si="3"/>
        <v>20.68</v>
      </c>
      <c r="T31" s="11">
        <f t="shared" si="4"/>
        <v>4168.5199999999995</v>
      </c>
      <c r="U31" s="12"/>
      <c r="V31" s="12">
        <v>7</v>
      </c>
    </row>
    <row r="32" spans="1:22" ht="30" x14ac:dyDescent="0.25">
      <c r="A32" s="2" t="s">
        <v>0</v>
      </c>
      <c r="B32" s="2" t="s">
        <v>1</v>
      </c>
      <c r="C32" s="3" t="s">
        <v>2</v>
      </c>
      <c r="D32" s="2" t="s">
        <v>3</v>
      </c>
      <c r="E32" s="3" t="s">
        <v>4</v>
      </c>
      <c r="F32" s="3" t="s">
        <v>11</v>
      </c>
      <c r="G32" s="4" t="s">
        <v>12</v>
      </c>
      <c r="H32" s="3" t="s">
        <v>13</v>
      </c>
      <c r="I32" s="2" t="s">
        <v>5</v>
      </c>
      <c r="J32" s="3" t="s">
        <v>14</v>
      </c>
      <c r="K32" s="3" t="s">
        <v>17</v>
      </c>
      <c r="L32" s="5" t="s">
        <v>9</v>
      </c>
      <c r="M32" s="3" t="s">
        <v>18</v>
      </c>
      <c r="N32" s="3" t="s">
        <v>19</v>
      </c>
      <c r="O32" s="3" t="s">
        <v>20</v>
      </c>
      <c r="P32" s="3" t="s">
        <v>21</v>
      </c>
      <c r="Q32" s="6" t="s">
        <v>8</v>
      </c>
      <c r="R32" s="6" t="s">
        <v>6</v>
      </c>
      <c r="S32" s="5" t="s">
        <v>7</v>
      </c>
      <c r="T32" s="5" t="s">
        <v>10</v>
      </c>
      <c r="U32" s="12"/>
      <c r="V32" s="12"/>
    </row>
    <row r="33" spans="1:22" x14ac:dyDescent="0.25">
      <c r="A33" s="2">
        <v>16</v>
      </c>
      <c r="B33" s="2" t="s">
        <v>15</v>
      </c>
      <c r="C33" s="2">
        <v>30</v>
      </c>
      <c r="D33" s="7">
        <v>2800</v>
      </c>
      <c r="E33" s="7">
        <v>10</v>
      </c>
      <c r="F33" s="7">
        <v>1200</v>
      </c>
      <c r="G33" s="8">
        <v>1.2</v>
      </c>
      <c r="H33" s="7">
        <f t="shared" si="5"/>
        <v>1440</v>
      </c>
      <c r="I33" s="7"/>
      <c r="J33" s="7"/>
      <c r="K33" s="7"/>
      <c r="L33" s="9">
        <f t="shared" si="0"/>
        <v>4250</v>
      </c>
      <c r="M33" s="10">
        <v>280</v>
      </c>
      <c r="N33" s="10">
        <v>56</v>
      </c>
      <c r="O33" s="10">
        <v>14</v>
      </c>
      <c r="P33" s="10">
        <v>224</v>
      </c>
      <c r="Q33" s="11">
        <f t="shared" si="1"/>
        <v>574</v>
      </c>
      <c r="R33" s="11">
        <f t="shared" si="2"/>
        <v>3676</v>
      </c>
      <c r="S33" s="11">
        <f t="shared" si="3"/>
        <v>5.28</v>
      </c>
      <c r="T33" s="11">
        <f t="shared" si="4"/>
        <v>3670.72</v>
      </c>
      <c r="U33" s="12">
        <v>8</v>
      </c>
      <c r="V33" s="12"/>
    </row>
    <row r="34" spans="1:22" ht="30" x14ac:dyDescent="0.25">
      <c r="A34" s="2" t="s">
        <v>0</v>
      </c>
      <c r="B34" s="2" t="s">
        <v>1</v>
      </c>
      <c r="C34" s="3" t="s">
        <v>2</v>
      </c>
      <c r="D34" s="2" t="s">
        <v>3</v>
      </c>
      <c r="E34" s="3" t="s">
        <v>4</v>
      </c>
      <c r="F34" s="3" t="s">
        <v>11</v>
      </c>
      <c r="G34" s="4" t="s">
        <v>12</v>
      </c>
      <c r="H34" s="3" t="s">
        <v>13</v>
      </c>
      <c r="I34" s="2" t="s">
        <v>5</v>
      </c>
      <c r="J34" s="3" t="s">
        <v>14</v>
      </c>
      <c r="K34" s="3" t="s">
        <v>17</v>
      </c>
      <c r="L34" s="5" t="s">
        <v>9</v>
      </c>
      <c r="M34" s="3" t="s">
        <v>18</v>
      </c>
      <c r="N34" s="3" t="s">
        <v>19</v>
      </c>
      <c r="O34" s="3" t="s">
        <v>20</v>
      </c>
      <c r="P34" s="3" t="s">
        <v>21</v>
      </c>
      <c r="Q34" s="6" t="s">
        <v>8</v>
      </c>
      <c r="R34" s="6" t="s">
        <v>6</v>
      </c>
      <c r="S34" s="5" t="s">
        <v>7</v>
      </c>
      <c r="T34" s="5" t="s">
        <v>10</v>
      </c>
      <c r="U34" s="12"/>
      <c r="V34" s="12"/>
    </row>
    <row r="35" spans="1:22" x14ac:dyDescent="0.25">
      <c r="A35" s="2">
        <v>17</v>
      </c>
      <c r="B35" s="2" t="s">
        <v>16</v>
      </c>
      <c r="C35" s="2">
        <v>30</v>
      </c>
      <c r="D35" s="7">
        <v>3100</v>
      </c>
      <c r="E35" s="7">
        <v>20</v>
      </c>
      <c r="F35" s="7">
        <v>1200</v>
      </c>
      <c r="G35" s="8">
        <v>1.4</v>
      </c>
      <c r="H35" s="7">
        <f t="shared" si="5"/>
        <v>1680</v>
      </c>
      <c r="I35" s="7"/>
      <c r="J35" s="7"/>
      <c r="K35" s="7"/>
      <c r="L35" s="9">
        <f t="shared" si="0"/>
        <v>4800</v>
      </c>
      <c r="M35" s="10">
        <v>270</v>
      </c>
      <c r="N35" s="10">
        <v>58.2</v>
      </c>
      <c r="O35" s="10">
        <v>14.55</v>
      </c>
      <c r="P35" s="10">
        <v>232.8</v>
      </c>
      <c r="Q35" s="11">
        <f t="shared" si="1"/>
        <v>575.54999999999995</v>
      </c>
      <c r="R35" s="11">
        <f t="shared" si="2"/>
        <v>4224.45</v>
      </c>
      <c r="S35" s="11">
        <f t="shared" si="3"/>
        <v>21.73</v>
      </c>
      <c r="T35" s="11">
        <f t="shared" si="4"/>
        <v>4202.72</v>
      </c>
      <c r="U35" s="12"/>
      <c r="V35" s="12">
        <v>8</v>
      </c>
    </row>
    <row r="36" spans="1:22" ht="30" x14ac:dyDescent="0.25">
      <c r="A36" s="2" t="s">
        <v>0</v>
      </c>
      <c r="B36" s="2" t="s">
        <v>1</v>
      </c>
      <c r="C36" s="3" t="s">
        <v>2</v>
      </c>
      <c r="D36" s="2" t="s">
        <v>3</v>
      </c>
      <c r="E36" s="3" t="s">
        <v>4</v>
      </c>
      <c r="F36" s="3" t="s">
        <v>11</v>
      </c>
      <c r="G36" s="4" t="s">
        <v>12</v>
      </c>
      <c r="H36" s="3" t="s">
        <v>13</v>
      </c>
      <c r="I36" s="2" t="s">
        <v>5</v>
      </c>
      <c r="J36" s="3" t="s">
        <v>14</v>
      </c>
      <c r="K36" s="3" t="s">
        <v>17</v>
      </c>
      <c r="L36" s="5" t="s">
        <v>9</v>
      </c>
      <c r="M36" s="3" t="s">
        <v>18</v>
      </c>
      <c r="N36" s="3" t="s">
        <v>19</v>
      </c>
      <c r="O36" s="3" t="s">
        <v>20</v>
      </c>
      <c r="P36" s="3" t="s">
        <v>21</v>
      </c>
      <c r="Q36" s="6" t="s">
        <v>8</v>
      </c>
      <c r="R36" s="6" t="s">
        <v>6</v>
      </c>
      <c r="S36" s="5" t="s">
        <v>7</v>
      </c>
      <c r="T36" s="5" t="s">
        <v>10</v>
      </c>
      <c r="U36" s="12"/>
      <c r="V36" s="12"/>
    </row>
    <row r="37" spans="1:22" x14ac:dyDescent="0.25">
      <c r="A37" s="2">
        <v>18</v>
      </c>
      <c r="B37" s="2" t="s">
        <v>15</v>
      </c>
      <c r="C37" s="2">
        <v>30</v>
      </c>
      <c r="D37" s="7">
        <v>3100</v>
      </c>
      <c r="E37" s="7">
        <v>20</v>
      </c>
      <c r="F37" s="7">
        <v>1200</v>
      </c>
      <c r="G37" s="8">
        <v>1.4</v>
      </c>
      <c r="H37" s="7">
        <f t="shared" si="5"/>
        <v>1680</v>
      </c>
      <c r="I37" s="7"/>
      <c r="J37" s="7"/>
      <c r="K37" s="7"/>
      <c r="L37" s="9">
        <f t="shared" si="0"/>
        <v>4800</v>
      </c>
      <c r="M37" s="10">
        <v>285</v>
      </c>
      <c r="N37" s="10">
        <v>57</v>
      </c>
      <c r="O37" s="10">
        <v>14.25</v>
      </c>
      <c r="P37" s="10">
        <v>228</v>
      </c>
      <c r="Q37" s="11">
        <f t="shared" si="1"/>
        <v>584.25</v>
      </c>
      <c r="R37" s="11">
        <f t="shared" si="2"/>
        <v>4215.75</v>
      </c>
      <c r="S37" s="11">
        <f t="shared" si="3"/>
        <v>21.47</v>
      </c>
      <c r="T37" s="11">
        <f t="shared" si="4"/>
        <v>4194.28</v>
      </c>
      <c r="U37" s="12">
        <v>9</v>
      </c>
      <c r="V37" s="12"/>
    </row>
    <row r="38" spans="1:22" ht="30" x14ac:dyDescent="0.25">
      <c r="A38" s="2" t="s">
        <v>0</v>
      </c>
      <c r="B38" s="2" t="s">
        <v>1</v>
      </c>
      <c r="C38" s="3" t="s">
        <v>2</v>
      </c>
      <c r="D38" s="2" t="s">
        <v>3</v>
      </c>
      <c r="E38" s="3" t="s">
        <v>4</v>
      </c>
      <c r="F38" s="3" t="s">
        <v>11</v>
      </c>
      <c r="G38" s="4" t="s">
        <v>12</v>
      </c>
      <c r="H38" s="3" t="s">
        <v>13</v>
      </c>
      <c r="I38" s="2" t="s">
        <v>5</v>
      </c>
      <c r="J38" s="3" t="s">
        <v>14</v>
      </c>
      <c r="K38" s="3" t="s">
        <v>17</v>
      </c>
      <c r="L38" s="5" t="s">
        <v>9</v>
      </c>
      <c r="M38" s="3" t="s">
        <v>18</v>
      </c>
      <c r="N38" s="3" t="s">
        <v>19</v>
      </c>
      <c r="O38" s="3" t="s">
        <v>20</v>
      </c>
      <c r="P38" s="3" t="s">
        <v>21</v>
      </c>
      <c r="Q38" s="6" t="s">
        <v>8</v>
      </c>
      <c r="R38" s="6" t="s">
        <v>6</v>
      </c>
      <c r="S38" s="5" t="s">
        <v>7</v>
      </c>
      <c r="T38" s="5" t="s">
        <v>10</v>
      </c>
      <c r="U38" s="12"/>
      <c r="V38" s="12"/>
    </row>
    <row r="39" spans="1:22" x14ac:dyDescent="0.25">
      <c r="A39" s="2">
        <v>19</v>
      </c>
      <c r="B39" s="2" t="s">
        <v>16</v>
      </c>
      <c r="C39" s="2">
        <v>30</v>
      </c>
      <c r="D39" s="7">
        <v>3100</v>
      </c>
      <c r="E39" s="7">
        <v>30</v>
      </c>
      <c r="F39" s="7">
        <v>1200</v>
      </c>
      <c r="G39" s="8">
        <v>1.4</v>
      </c>
      <c r="H39" s="7">
        <f t="shared" si="5"/>
        <v>1680</v>
      </c>
      <c r="I39" s="7"/>
      <c r="J39" s="7"/>
      <c r="K39" s="7"/>
      <c r="L39" s="9">
        <f t="shared" si="0"/>
        <v>4810</v>
      </c>
      <c r="M39" s="10">
        <v>462</v>
      </c>
      <c r="N39" s="10">
        <v>92.46</v>
      </c>
      <c r="O39" s="10">
        <v>23.12</v>
      </c>
      <c r="P39" s="10">
        <v>369.84</v>
      </c>
      <c r="Q39" s="11">
        <f t="shared" si="1"/>
        <v>947.42000000000007</v>
      </c>
      <c r="R39" s="11">
        <f t="shared" si="2"/>
        <v>3862.58</v>
      </c>
      <c r="S39" s="11">
        <f t="shared" si="3"/>
        <v>10.88</v>
      </c>
      <c r="T39" s="11">
        <f t="shared" si="4"/>
        <v>3851.7</v>
      </c>
      <c r="U39" s="12"/>
      <c r="V39" s="12">
        <v>9</v>
      </c>
    </row>
    <row r="40" spans="1:22" ht="30" x14ac:dyDescent="0.25">
      <c r="A40" s="2" t="s">
        <v>0</v>
      </c>
      <c r="B40" s="2" t="s">
        <v>1</v>
      </c>
      <c r="C40" s="3" t="s">
        <v>2</v>
      </c>
      <c r="D40" s="2" t="s">
        <v>3</v>
      </c>
      <c r="E40" s="3" t="s">
        <v>4</v>
      </c>
      <c r="F40" s="3" t="s">
        <v>11</v>
      </c>
      <c r="G40" s="4" t="s">
        <v>12</v>
      </c>
      <c r="H40" s="3" t="s">
        <v>13</v>
      </c>
      <c r="I40" s="2" t="s">
        <v>5</v>
      </c>
      <c r="J40" s="3" t="s">
        <v>14</v>
      </c>
      <c r="K40" s="3" t="s">
        <v>17</v>
      </c>
      <c r="L40" s="5" t="s">
        <v>9</v>
      </c>
      <c r="M40" s="3" t="s">
        <v>18</v>
      </c>
      <c r="N40" s="3" t="s">
        <v>19</v>
      </c>
      <c r="O40" s="3" t="s">
        <v>20</v>
      </c>
      <c r="P40" s="3" t="s">
        <v>21</v>
      </c>
      <c r="Q40" s="6" t="s">
        <v>8</v>
      </c>
      <c r="R40" s="6" t="s">
        <v>6</v>
      </c>
      <c r="S40" s="5" t="s">
        <v>7</v>
      </c>
      <c r="T40" s="5" t="s">
        <v>10</v>
      </c>
      <c r="U40" s="12"/>
      <c r="V40" s="12"/>
    </row>
    <row r="41" spans="1:22" x14ac:dyDescent="0.25">
      <c r="A41" s="2">
        <v>20</v>
      </c>
      <c r="B41" s="2" t="s">
        <v>15</v>
      </c>
      <c r="C41" s="2">
        <v>30</v>
      </c>
      <c r="D41" s="7">
        <v>3100</v>
      </c>
      <c r="E41" s="7">
        <v>60</v>
      </c>
      <c r="F41" s="7">
        <v>1200</v>
      </c>
      <c r="G41" s="8">
        <v>1.4</v>
      </c>
      <c r="H41" s="7">
        <f t="shared" si="5"/>
        <v>1680</v>
      </c>
      <c r="I41" s="7"/>
      <c r="J41" s="7"/>
      <c r="K41" s="7"/>
      <c r="L41" s="9">
        <f t="shared" si="0"/>
        <v>4840</v>
      </c>
      <c r="M41" s="10">
        <v>310</v>
      </c>
      <c r="N41" s="10">
        <v>70.2</v>
      </c>
      <c r="O41" s="10">
        <v>17.55</v>
      </c>
      <c r="P41" s="10">
        <v>280.8</v>
      </c>
      <c r="Q41" s="11">
        <f t="shared" si="1"/>
        <v>678.55</v>
      </c>
      <c r="R41" s="11">
        <f t="shared" si="2"/>
        <v>4161.45</v>
      </c>
      <c r="S41" s="11">
        <f t="shared" si="3"/>
        <v>19.84</v>
      </c>
      <c r="T41" s="11">
        <f t="shared" si="4"/>
        <v>4141.6099999999997</v>
      </c>
      <c r="U41" s="12">
        <v>10</v>
      </c>
      <c r="V41" s="12"/>
    </row>
    <row r="42" spans="1:22" x14ac:dyDescent="0.25">
      <c r="M42" s="14"/>
      <c r="N42" s="14"/>
      <c r="O42" s="14"/>
      <c r="P42" s="14"/>
      <c r="Q42" s="15"/>
    </row>
    <row r="43" spans="1:22" x14ac:dyDescent="0.25">
      <c r="L43" s="24"/>
      <c r="M43" s="24"/>
      <c r="N43" s="24"/>
      <c r="O43" s="24"/>
      <c r="P43" s="24"/>
      <c r="Q43" s="15"/>
    </row>
    <row r="44" spans="1:22" x14ac:dyDescent="0.25">
      <c r="L44" s="22"/>
      <c r="M44" s="17"/>
      <c r="N44" s="17"/>
      <c r="O44" s="17"/>
      <c r="P44" s="17"/>
      <c r="Q44" s="15"/>
    </row>
    <row r="45" spans="1:22" x14ac:dyDescent="0.25">
      <c r="L45" s="18"/>
      <c r="M45" s="19"/>
      <c r="N45" s="19"/>
      <c r="O45" s="19"/>
      <c r="P45" s="19"/>
    </row>
    <row r="46" spans="1:22" x14ac:dyDescent="0.25">
      <c r="L46" s="18"/>
      <c r="M46" s="20"/>
      <c r="N46" s="20"/>
      <c r="O46" s="20"/>
      <c r="P46" s="20"/>
    </row>
    <row r="47" spans="1:22" x14ac:dyDescent="0.25">
      <c r="L47" s="18"/>
      <c r="M47" s="19"/>
      <c r="N47" s="19"/>
      <c r="O47" s="19"/>
      <c r="P47" s="19"/>
    </row>
  </sheetData>
  <mergeCells count="2">
    <mergeCell ref="A1:T1"/>
    <mergeCell ref="L43:P43"/>
  </mergeCells>
  <phoneticPr fontId="1" type="noConversion"/>
  <pageMargins left="0.51181102362204722" right="0.35433070866141736" top="0.74803149606299213" bottom="1.1499999999999999" header="0.31496062992125984" footer="0.31496062992125984"/>
  <pageSetup paperSize="9" scale="85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C109-0C67-4983-A6F7-B529CD15F854}">
  <dimension ref="A1:V47"/>
  <sheetViews>
    <sheetView tabSelected="1" topLeftCell="C1" zoomScale="130" zoomScaleNormal="130" workbookViewId="0">
      <pane ySplit="2" topLeftCell="A3" activePane="bottomLeft" state="frozen"/>
      <selection pane="bottomLeft" activeCell="M8" sqref="M8"/>
    </sheetView>
  </sheetViews>
  <sheetFormatPr defaultColWidth="9" defaultRowHeight="15" x14ac:dyDescent="0.25"/>
  <cols>
    <col min="1" max="3" width="5.33203125" style="1" bestFit="1" customWidth="1"/>
    <col min="4" max="4" width="9.109375" style="1" bestFit="1" customWidth="1"/>
    <col min="5" max="5" width="5.44140625" style="1" bestFit="1" customWidth="1"/>
    <col min="6" max="6" width="6.5546875" style="1" bestFit="1" customWidth="1"/>
    <col min="7" max="7" width="5.33203125" style="13" bestFit="1" customWidth="1"/>
    <col min="8" max="9" width="6.5546875" style="1" bestFit="1" customWidth="1"/>
    <col min="10" max="11" width="5.33203125" style="1" bestFit="1" customWidth="1"/>
    <col min="12" max="12" width="9.109375" style="1" bestFit="1" customWidth="1"/>
    <col min="13" max="13" width="10.44140625" style="21" bestFit="1" customWidth="1"/>
    <col min="14" max="16" width="9.109375" style="21" bestFit="1" customWidth="1"/>
    <col min="17" max="17" width="9.109375" style="1" bestFit="1" customWidth="1"/>
    <col min="18" max="18" width="9.21875" style="1" bestFit="1" customWidth="1"/>
    <col min="19" max="19" width="9.109375" style="1" bestFit="1" customWidth="1"/>
    <col min="20" max="20" width="9.21875" style="1" bestFit="1" customWidth="1"/>
    <col min="21" max="16384" width="9" style="1"/>
  </cols>
  <sheetData>
    <row r="1" spans="1:22" ht="17.399999999999999" x14ac:dyDescent="0.25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2" ht="30" x14ac:dyDescent="0.25">
      <c r="A2" s="2" t="s">
        <v>0</v>
      </c>
      <c r="B2" s="2" t="s">
        <v>1</v>
      </c>
      <c r="C2" s="3" t="s">
        <v>2</v>
      </c>
      <c r="D2" s="2" t="s">
        <v>3</v>
      </c>
      <c r="E2" s="3" t="s">
        <v>4</v>
      </c>
      <c r="F2" s="3" t="s">
        <v>11</v>
      </c>
      <c r="G2" s="4" t="s">
        <v>12</v>
      </c>
      <c r="H2" s="3" t="s">
        <v>13</v>
      </c>
      <c r="I2" s="2" t="s">
        <v>5</v>
      </c>
      <c r="J2" s="3" t="s">
        <v>14</v>
      </c>
      <c r="K2" s="3" t="s">
        <v>17</v>
      </c>
      <c r="L2" s="5" t="s">
        <v>9</v>
      </c>
      <c r="M2" s="3" t="s">
        <v>18</v>
      </c>
      <c r="N2" s="3" t="s">
        <v>19</v>
      </c>
      <c r="O2" s="3" t="s">
        <v>20</v>
      </c>
      <c r="P2" s="3" t="s">
        <v>21</v>
      </c>
      <c r="Q2" s="6" t="s">
        <v>8</v>
      </c>
      <c r="R2" s="6" t="s">
        <v>6</v>
      </c>
      <c r="S2" s="5" t="s">
        <v>7</v>
      </c>
      <c r="T2" s="5" t="s">
        <v>10</v>
      </c>
    </row>
    <row r="3" spans="1:22" x14ac:dyDescent="0.25">
      <c r="A3" s="2">
        <v>1</v>
      </c>
      <c r="B3" s="2" t="s">
        <v>16</v>
      </c>
      <c r="C3" s="2">
        <v>30</v>
      </c>
      <c r="D3" s="7">
        <v>4200</v>
      </c>
      <c r="E3" s="7">
        <v>250</v>
      </c>
      <c r="F3" s="7">
        <v>1200</v>
      </c>
      <c r="G3" s="8">
        <v>2</v>
      </c>
      <c r="H3" s="7">
        <f>F3*G3</f>
        <v>2400</v>
      </c>
      <c r="I3" s="7">
        <v>1700</v>
      </c>
      <c r="J3" s="7"/>
      <c r="K3" s="7"/>
      <c r="L3" s="9">
        <f t="shared" ref="L3:L41" si="0">D3+E3+H3+I3+J3+K3</f>
        <v>8550</v>
      </c>
      <c r="M3" s="10">
        <v>420</v>
      </c>
      <c r="N3" s="10">
        <v>91.66</v>
      </c>
      <c r="O3" s="10">
        <v>22.92</v>
      </c>
      <c r="P3" s="10">
        <v>366.64</v>
      </c>
      <c r="Q3" s="11">
        <f t="shared" ref="Q3:Q41" si="1">SUM(M3:P3)</f>
        <v>901.21999999999991</v>
      </c>
      <c r="R3" s="11">
        <f t="shared" ref="R3:R41" si="2">L3-Q3</f>
        <v>7648.78</v>
      </c>
      <c r="S3" s="11">
        <f t="shared" ref="S3:S41" si="3">ROUND(IF(R3-3500&lt;=0,0,IF(R3-3500&lt;=1500,(R3-3500)*3%,IF(R3-3500&lt;=4500,(R3-3500)*10%-105,IF(R3-3500&lt;=9000,(R3-3500)*20%-555,IF(R3-3500&lt;=35000,(R3-3500)*25%-1005,IF(R3-3500&lt;=55000,(R3-3500)*30%-2755,IF(R3-3500&lt;=80000,(R3-3500)*35%-5505,(R3-3500)*45%-13505))))))),2)</f>
        <v>309.88</v>
      </c>
      <c r="T3" s="11">
        <f t="shared" ref="T3:T41" si="4">R3-S3</f>
        <v>7338.9</v>
      </c>
      <c r="U3" s="12"/>
      <c r="V3" s="12"/>
    </row>
    <row r="4" spans="1:22" ht="30" x14ac:dyDescent="0.25">
      <c r="A4" s="2" t="s">
        <v>0</v>
      </c>
      <c r="B4" s="2" t="s">
        <v>1</v>
      </c>
      <c r="C4" s="3" t="s">
        <v>2</v>
      </c>
      <c r="D4" s="2" t="s">
        <v>3</v>
      </c>
      <c r="E4" s="3" t="s">
        <v>4</v>
      </c>
      <c r="F4" s="3" t="s">
        <v>11</v>
      </c>
      <c r="G4" s="4" t="s">
        <v>12</v>
      </c>
      <c r="H4" s="3" t="s">
        <v>13</v>
      </c>
      <c r="I4" s="2" t="s">
        <v>5</v>
      </c>
      <c r="J4" s="3" t="s">
        <v>14</v>
      </c>
      <c r="K4" s="3" t="s">
        <v>17</v>
      </c>
      <c r="L4" s="5" t="s">
        <v>9</v>
      </c>
      <c r="M4" s="3" t="s">
        <v>18</v>
      </c>
      <c r="N4" s="3" t="s">
        <v>19</v>
      </c>
      <c r="O4" s="3" t="s">
        <v>20</v>
      </c>
      <c r="P4" s="3" t="s">
        <v>21</v>
      </c>
      <c r="Q4" s="6" t="s">
        <v>8</v>
      </c>
      <c r="R4" s="6" t="s">
        <v>6</v>
      </c>
      <c r="S4" s="5" t="s">
        <v>7</v>
      </c>
      <c r="T4" s="5" t="s">
        <v>10</v>
      </c>
      <c r="U4" s="12"/>
      <c r="V4" s="12"/>
    </row>
    <row r="5" spans="1:22" x14ac:dyDescent="0.25">
      <c r="A5" s="2">
        <v>2</v>
      </c>
      <c r="B5" s="2" t="s">
        <v>15</v>
      </c>
      <c r="C5" s="2">
        <v>30</v>
      </c>
      <c r="D5" s="7">
        <v>4200</v>
      </c>
      <c r="E5" s="7">
        <v>260</v>
      </c>
      <c r="F5" s="7">
        <v>1200</v>
      </c>
      <c r="G5" s="8">
        <v>2</v>
      </c>
      <c r="H5" s="7">
        <f t="shared" ref="H5:H41" si="5">F5*G5</f>
        <v>2400</v>
      </c>
      <c r="I5" s="7"/>
      <c r="J5" s="7"/>
      <c r="K5" s="7"/>
      <c r="L5" s="9">
        <f t="shared" si="0"/>
        <v>6860</v>
      </c>
      <c r="M5" s="10">
        <v>420</v>
      </c>
      <c r="N5" s="10">
        <v>85.74</v>
      </c>
      <c r="O5" s="10"/>
      <c r="P5" s="10">
        <v>342.96</v>
      </c>
      <c r="Q5" s="11">
        <f t="shared" si="1"/>
        <v>848.7</v>
      </c>
      <c r="R5" s="11">
        <f t="shared" si="2"/>
        <v>6011.3</v>
      </c>
      <c r="S5" s="11">
        <f t="shared" si="3"/>
        <v>146.13</v>
      </c>
      <c r="T5" s="11">
        <f t="shared" si="4"/>
        <v>5865.17</v>
      </c>
      <c r="U5" s="12">
        <v>1</v>
      </c>
      <c r="V5" s="12"/>
    </row>
    <row r="6" spans="1:22" ht="30" x14ac:dyDescent="0.25">
      <c r="A6" s="2" t="s">
        <v>0</v>
      </c>
      <c r="B6" s="2" t="s">
        <v>1</v>
      </c>
      <c r="C6" s="3" t="s">
        <v>2</v>
      </c>
      <c r="D6" s="2" t="s">
        <v>3</v>
      </c>
      <c r="E6" s="3" t="s">
        <v>4</v>
      </c>
      <c r="F6" s="3" t="s">
        <v>11</v>
      </c>
      <c r="G6" s="4" t="s">
        <v>12</v>
      </c>
      <c r="H6" s="3" t="s">
        <v>13</v>
      </c>
      <c r="I6" s="2" t="s">
        <v>5</v>
      </c>
      <c r="J6" s="3" t="s">
        <v>14</v>
      </c>
      <c r="K6" s="3" t="s">
        <v>17</v>
      </c>
      <c r="L6" s="5" t="s">
        <v>9</v>
      </c>
      <c r="M6" s="3" t="s">
        <v>18</v>
      </c>
      <c r="N6" s="3" t="s">
        <v>19</v>
      </c>
      <c r="O6" s="3" t="s">
        <v>20</v>
      </c>
      <c r="P6" s="3" t="s">
        <v>21</v>
      </c>
      <c r="Q6" s="6" t="s">
        <v>8</v>
      </c>
      <c r="R6" s="6" t="s">
        <v>6</v>
      </c>
      <c r="S6" s="5" t="s">
        <v>7</v>
      </c>
      <c r="T6" s="5" t="s">
        <v>10</v>
      </c>
      <c r="U6" s="12"/>
      <c r="V6" s="12"/>
    </row>
    <row r="7" spans="1:22" x14ac:dyDescent="0.25">
      <c r="A7" s="2">
        <v>3</v>
      </c>
      <c r="B7" s="2" t="s">
        <v>16</v>
      </c>
      <c r="C7" s="2">
        <v>30</v>
      </c>
      <c r="D7" s="7">
        <v>4000</v>
      </c>
      <c r="E7" s="7">
        <v>260</v>
      </c>
      <c r="F7" s="7">
        <v>1200</v>
      </c>
      <c r="G7" s="8">
        <v>2</v>
      </c>
      <c r="H7" s="7">
        <f t="shared" si="5"/>
        <v>2400</v>
      </c>
      <c r="I7" s="7"/>
      <c r="J7" s="7"/>
      <c r="K7" s="7"/>
      <c r="L7" s="9">
        <f t="shared" si="0"/>
        <v>6660</v>
      </c>
      <c r="M7" s="10">
        <v>400</v>
      </c>
      <c r="N7" s="10">
        <v>83.6</v>
      </c>
      <c r="O7" s="10">
        <v>20.9</v>
      </c>
      <c r="P7" s="10">
        <v>334.4</v>
      </c>
      <c r="Q7" s="11">
        <f t="shared" si="1"/>
        <v>838.9</v>
      </c>
      <c r="R7" s="11">
        <f t="shared" si="2"/>
        <v>5821.1</v>
      </c>
      <c r="S7" s="11">
        <f>ROUND(IF(R7-3500&lt;=0,0,IF(R7-3500&lt;=1500,(R7-3500)*3%,IF(R7-3500&lt;=4500,(R7-3500)*10%-105,IF(R7-3500&lt;=9000,(R7-3500)*20%-555,IF(R7-3500&lt;=35000,(R7-3500)*25%-1005,IF(R7-3500&lt;=55000,(R7-3500)*30%-2755,IF(R7-3500&lt;=80000,(R7-3500)*35%-5505,(R7-3500)*45%-13505))))))),2)</f>
        <v>127.11</v>
      </c>
      <c r="T7" s="11">
        <f t="shared" si="4"/>
        <v>5693.9900000000007</v>
      </c>
      <c r="U7" s="12"/>
      <c r="V7" s="12">
        <v>1</v>
      </c>
    </row>
    <row r="8" spans="1:22" ht="30" x14ac:dyDescent="0.25">
      <c r="A8" s="2" t="s">
        <v>0</v>
      </c>
      <c r="B8" s="2" t="s">
        <v>1</v>
      </c>
      <c r="C8" s="3" t="s">
        <v>2</v>
      </c>
      <c r="D8" s="2" t="s">
        <v>3</v>
      </c>
      <c r="E8" s="3" t="s">
        <v>4</v>
      </c>
      <c r="F8" s="3" t="s">
        <v>11</v>
      </c>
      <c r="G8" s="4" t="s">
        <v>12</v>
      </c>
      <c r="H8" s="3" t="s">
        <v>13</v>
      </c>
      <c r="I8" s="2" t="s">
        <v>5</v>
      </c>
      <c r="J8" s="3" t="s">
        <v>14</v>
      </c>
      <c r="K8" s="3" t="s">
        <v>17</v>
      </c>
      <c r="L8" s="5" t="s">
        <v>9</v>
      </c>
      <c r="M8" s="3" t="s">
        <v>18</v>
      </c>
      <c r="N8" s="3" t="s">
        <v>19</v>
      </c>
      <c r="O8" s="3" t="s">
        <v>20</v>
      </c>
      <c r="P8" s="3" t="s">
        <v>21</v>
      </c>
      <c r="Q8" s="6" t="s">
        <v>8</v>
      </c>
      <c r="R8" s="6" t="s">
        <v>6</v>
      </c>
      <c r="S8" s="5" t="s">
        <v>7</v>
      </c>
      <c r="T8" s="5" t="s">
        <v>10</v>
      </c>
      <c r="U8" s="12"/>
      <c r="V8" s="12"/>
    </row>
    <row r="9" spans="1:22" x14ac:dyDescent="0.25">
      <c r="A9" s="2">
        <v>4</v>
      </c>
      <c r="B9" s="2" t="s">
        <v>15</v>
      </c>
      <c r="C9" s="2">
        <v>30</v>
      </c>
      <c r="D9" s="7">
        <v>4000</v>
      </c>
      <c r="E9" s="7">
        <v>370</v>
      </c>
      <c r="F9" s="7">
        <v>1200</v>
      </c>
      <c r="G9" s="8">
        <v>2</v>
      </c>
      <c r="H9" s="7">
        <f t="shared" si="5"/>
        <v>2400</v>
      </c>
      <c r="I9" s="7"/>
      <c r="J9" s="7"/>
      <c r="K9" s="7"/>
      <c r="L9" s="9">
        <f t="shared" si="0"/>
        <v>6770</v>
      </c>
      <c r="M9" s="10">
        <v>400</v>
      </c>
      <c r="N9" s="10">
        <v>85.46</v>
      </c>
      <c r="O9" s="10">
        <v>21.37</v>
      </c>
      <c r="P9" s="10">
        <v>341.84</v>
      </c>
      <c r="Q9" s="11">
        <f t="shared" si="1"/>
        <v>848.67</v>
      </c>
      <c r="R9" s="11">
        <f t="shared" si="2"/>
        <v>5921.33</v>
      </c>
      <c r="S9" s="11">
        <f t="shared" si="3"/>
        <v>137.13</v>
      </c>
      <c r="T9" s="11">
        <f t="shared" si="4"/>
        <v>5784.2</v>
      </c>
      <c r="U9" s="12">
        <v>2</v>
      </c>
      <c r="V9" s="12"/>
    </row>
    <row r="10" spans="1:22" ht="30" x14ac:dyDescent="0.25">
      <c r="A10" s="2" t="s">
        <v>0</v>
      </c>
      <c r="B10" s="2" t="s">
        <v>1</v>
      </c>
      <c r="C10" s="3" t="s">
        <v>2</v>
      </c>
      <c r="D10" s="2" t="s">
        <v>3</v>
      </c>
      <c r="E10" s="3" t="s">
        <v>4</v>
      </c>
      <c r="F10" s="3" t="s">
        <v>11</v>
      </c>
      <c r="G10" s="4" t="s">
        <v>12</v>
      </c>
      <c r="H10" s="3" t="s">
        <v>13</v>
      </c>
      <c r="I10" s="2" t="s">
        <v>5</v>
      </c>
      <c r="J10" s="3" t="s">
        <v>14</v>
      </c>
      <c r="K10" s="3" t="s">
        <v>17</v>
      </c>
      <c r="L10" s="5" t="s">
        <v>9</v>
      </c>
      <c r="M10" s="3" t="s">
        <v>18</v>
      </c>
      <c r="N10" s="3" t="s">
        <v>19</v>
      </c>
      <c r="O10" s="3" t="s">
        <v>20</v>
      </c>
      <c r="P10" s="3" t="s">
        <v>21</v>
      </c>
      <c r="Q10" s="6" t="s">
        <v>8</v>
      </c>
      <c r="R10" s="6" t="s">
        <v>6</v>
      </c>
      <c r="S10" s="5" t="s">
        <v>7</v>
      </c>
      <c r="T10" s="5" t="s">
        <v>10</v>
      </c>
      <c r="U10" s="12"/>
      <c r="V10" s="12"/>
    </row>
    <row r="11" spans="1:22" x14ac:dyDescent="0.25">
      <c r="A11" s="2">
        <v>5</v>
      </c>
      <c r="B11" s="2" t="s">
        <v>16</v>
      </c>
      <c r="C11" s="2">
        <v>30</v>
      </c>
      <c r="D11" s="7">
        <v>4000</v>
      </c>
      <c r="E11" s="7">
        <v>140</v>
      </c>
      <c r="F11" s="7">
        <v>1200</v>
      </c>
      <c r="G11" s="8">
        <v>2</v>
      </c>
      <c r="H11" s="7">
        <f t="shared" si="5"/>
        <v>2400</v>
      </c>
      <c r="I11" s="7"/>
      <c r="J11" s="7"/>
      <c r="K11" s="7"/>
      <c r="L11" s="9">
        <f t="shared" si="0"/>
        <v>6540</v>
      </c>
      <c r="M11" s="10">
        <v>358</v>
      </c>
      <c r="N11" s="10">
        <v>71.599999999999994</v>
      </c>
      <c r="O11" s="10">
        <v>17.899999999999999</v>
      </c>
      <c r="P11" s="10">
        <v>286.39999999999998</v>
      </c>
      <c r="Q11" s="11">
        <f t="shared" si="1"/>
        <v>733.9</v>
      </c>
      <c r="R11" s="11">
        <f t="shared" si="2"/>
        <v>5806.1</v>
      </c>
      <c r="S11" s="11">
        <f t="shared" si="3"/>
        <v>125.61</v>
      </c>
      <c r="T11" s="11">
        <f t="shared" si="4"/>
        <v>5680.4900000000007</v>
      </c>
      <c r="U11" s="12"/>
      <c r="V11" s="12">
        <v>2</v>
      </c>
    </row>
    <row r="12" spans="1:22" ht="30" x14ac:dyDescent="0.25">
      <c r="A12" s="2" t="s">
        <v>0</v>
      </c>
      <c r="B12" s="2" t="s">
        <v>1</v>
      </c>
      <c r="C12" s="3" t="s">
        <v>2</v>
      </c>
      <c r="D12" s="2" t="s">
        <v>3</v>
      </c>
      <c r="E12" s="3" t="s">
        <v>4</v>
      </c>
      <c r="F12" s="3" t="s">
        <v>11</v>
      </c>
      <c r="G12" s="4" t="s">
        <v>12</v>
      </c>
      <c r="H12" s="3" t="s">
        <v>13</v>
      </c>
      <c r="I12" s="2" t="s">
        <v>5</v>
      </c>
      <c r="J12" s="3" t="s">
        <v>14</v>
      </c>
      <c r="K12" s="3" t="s">
        <v>17</v>
      </c>
      <c r="L12" s="5" t="s">
        <v>9</v>
      </c>
      <c r="M12" s="3" t="s">
        <v>18</v>
      </c>
      <c r="N12" s="3" t="s">
        <v>19</v>
      </c>
      <c r="O12" s="3" t="s">
        <v>20</v>
      </c>
      <c r="P12" s="3" t="s">
        <v>21</v>
      </c>
      <c r="Q12" s="6" t="s">
        <v>8</v>
      </c>
      <c r="R12" s="6" t="s">
        <v>6</v>
      </c>
      <c r="S12" s="5" t="s">
        <v>7</v>
      </c>
      <c r="T12" s="5" t="s">
        <v>10</v>
      </c>
      <c r="U12" s="12"/>
      <c r="V12" s="12"/>
    </row>
    <row r="13" spans="1:22" x14ac:dyDescent="0.25">
      <c r="A13" s="2">
        <v>6</v>
      </c>
      <c r="B13" s="2" t="s">
        <v>15</v>
      </c>
      <c r="C13" s="2">
        <v>30</v>
      </c>
      <c r="D13" s="7">
        <v>4000</v>
      </c>
      <c r="E13" s="7">
        <v>130</v>
      </c>
      <c r="F13" s="7">
        <v>1200</v>
      </c>
      <c r="G13" s="8">
        <v>2</v>
      </c>
      <c r="H13" s="7">
        <f t="shared" si="5"/>
        <v>2400</v>
      </c>
      <c r="I13" s="7"/>
      <c r="J13" s="7"/>
      <c r="K13" s="7"/>
      <c r="L13" s="9">
        <f t="shared" si="0"/>
        <v>6530</v>
      </c>
      <c r="M13" s="10">
        <v>400</v>
      </c>
      <c r="N13" s="10">
        <v>82.2</v>
      </c>
      <c r="O13" s="10">
        <v>20.55</v>
      </c>
      <c r="P13" s="10">
        <v>328.8</v>
      </c>
      <c r="Q13" s="11">
        <f t="shared" si="1"/>
        <v>831.55</v>
      </c>
      <c r="R13" s="11">
        <f t="shared" si="2"/>
        <v>5698.45</v>
      </c>
      <c r="S13" s="11">
        <f t="shared" si="3"/>
        <v>114.85</v>
      </c>
      <c r="T13" s="11">
        <f t="shared" si="4"/>
        <v>5583.5999999999995</v>
      </c>
      <c r="U13" s="12">
        <v>3</v>
      </c>
      <c r="V13" s="12"/>
    </row>
    <row r="14" spans="1:22" ht="30" x14ac:dyDescent="0.25">
      <c r="A14" s="2" t="s">
        <v>0</v>
      </c>
      <c r="B14" s="2" t="s">
        <v>1</v>
      </c>
      <c r="C14" s="3" t="s">
        <v>2</v>
      </c>
      <c r="D14" s="2" t="s">
        <v>3</v>
      </c>
      <c r="E14" s="3" t="s">
        <v>4</v>
      </c>
      <c r="F14" s="3" t="s">
        <v>11</v>
      </c>
      <c r="G14" s="4" t="s">
        <v>12</v>
      </c>
      <c r="H14" s="3" t="s">
        <v>13</v>
      </c>
      <c r="I14" s="2" t="s">
        <v>5</v>
      </c>
      <c r="J14" s="3" t="s">
        <v>14</v>
      </c>
      <c r="K14" s="3" t="s">
        <v>17</v>
      </c>
      <c r="L14" s="5" t="s">
        <v>9</v>
      </c>
      <c r="M14" s="3" t="s">
        <v>18</v>
      </c>
      <c r="N14" s="3" t="s">
        <v>19</v>
      </c>
      <c r="O14" s="3" t="s">
        <v>20</v>
      </c>
      <c r="P14" s="3" t="s">
        <v>21</v>
      </c>
      <c r="Q14" s="6" t="s">
        <v>8</v>
      </c>
      <c r="R14" s="6" t="s">
        <v>6</v>
      </c>
      <c r="S14" s="5" t="s">
        <v>7</v>
      </c>
      <c r="T14" s="5" t="s">
        <v>10</v>
      </c>
      <c r="U14" s="12"/>
      <c r="V14" s="12"/>
    </row>
    <row r="15" spans="1:22" x14ac:dyDescent="0.25">
      <c r="A15" s="2">
        <v>7</v>
      </c>
      <c r="B15" s="2" t="s">
        <v>16</v>
      </c>
      <c r="C15" s="2">
        <v>30</v>
      </c>
      <c r="D15" s="7">
        <v>3600</v>
      </c>
      <c r="E15" s="7">
        <v>50</v>
      </c>
      <c r="F15" s="7">
        <v>1200</v>
      </c>
      <c r="G15" s="8">
        <v>1.7</v>
      </c>
      <c r="H15" s="7">
        <f t="shared" si="5"/>
        <v>2040</v>
      </c>
      <c r="I15" s="7"/>
      <c r="J15" s="7"/>
      <c r="K15" s="7"/>
      <c r="L15" s="9">
        <f t="shared" si="0"/>
        <v>5690</v>
      </c>
      <c r="M15" s="10">
        <v>360</v>
      </c>
      <c r="N15" s="10">
        <v>74.400000000000006</v>
      </c>
      <c r="O15" s="10">
        <v>18.600000000000001</v>
      </c>
      <c r="P15" s="10">
        <v>297.60000000000002</v>
      </c>
      <c r="Q15" s="11">
        <f t="shared" si="1"/>
        <v>750.6</v>
      </c>
      <c r="R15" s="11">
        <f t="shared" si="2"/>
        <v>4939.3999999999996</v>
      </c>
      <c r="S15" s="11">
        <f t="shared" si="3"/>
        <v>43.18</v>
      </c>
      <c r="T15" s="11">
        <f t="shared" si="4"/>
        <v>4896.2199999999993</v>
      </c>
      <c r="U15" s="12"/>
      <c r="V15" s="12">
        <v>3</v>
      </c>
    </row>
    <row r="16" spans="1:22" ht="30" x14ac:dyDescent="0.25">
      <c r="A16" s="2" t="s">
        <v>0</v>
      </c>
      <c r="B16" s="2" t="s">
        <v>1</v>
      </c>
      <c r="C16" s="3" t="s">
        <v>2</v>
      </c>
      <c r="D16" s="2" t="s">
        <v>3</v>
      </c>
      <c r="E16" s="3" t="s">
        <v>4</v>
      </c>
      <c r="F16" s="3" t="s">
        <v>11</v>
      </c>
      <c r="G16" s="4" t="s">
        <v>12</v>
      </c>
      <c r="H16" s="3" t="s">
        <v>13</v>
      </c>
      <c r="I16" s="2" t="s">
        <v>5</v>
      </c>
      <c r="J16" s="3" t="s">
        <v>14</v>
      </c>
      <c r="K16" s="3" t="s">
        <v>17</v>
      </c>
      <c r="L16" s="5" t="s">
        <v>9</v>
      </c>
      <c r="M16" s="3" t="s">
        <v>18</v>
      </c>
      <c r="N16" s="3" t="s">
        <v>19</v>
      </c>
      <c r="O16" s="3" t="s">
        <v>20</v>
      </c>
      <c r="P16" s="3" t="s">
        <v>21</v>
      </c>
      <c r="Q16" s="6" t="s">
        <v>8</v>
      </c>
      <c r="R16" s="6" t="s">
        <v>6</v>
      </c>
      <c r="S16" s="5" t="s">
        <v>7</v>
      </c>
      <c r="T16" s="5" t="s">
        <v>10</v>
      </c>
      <c r="U16" s="12"/>
      <c r="V16" s="12"/>
    </row>
    <row r="17" spans="1:22" x14ac:dyDescent="0.25">
      <c r="A17" s="2">
        <v>8</v>
      </c>
      <c r="B17" s="2" t="s">
        <v>15</v>
      </c>
      <c r="C17" s="2">
        <v>30</v>
      </c>
      <c r="D17" s="7">
        <v>4000</v>
      </c>
      <c r="E17" s="7">
        <v>60</v>
      </c>
      <c r="F17" s="7">
        <v>1200</v>
      </c>
      <c r="G17" s="8">
        <v>2</v>
      </c>
      <c r="H17" s="7">
        <f t="shared" si="5"/>
        <v>2400</v>
      </c>
      <c r="I17" s="7"/>
      <c r="J17" s="7"/>
      <c r="K17" s="7"/>
      <c r="L17" s="9">
        <f t="shared" si="0"/>
        <v>6460</v>
      </c>
      <c r="M17" s="10">
        <v>400</v>
      </c>
      <c r="N17" s="10">
        <v>73.08</v>
      </c>
      <c r="O17" s="10">
        <v>18.27</v>
      </c>
      <c r="P17" s="10">
        <v>292.32</v>
      </c>
      <c r="Q17" s="11">
        <f t="shared" si="1"/>
        <v>783.67</v>
      </c>
      <c r="R17" s="11">
        <f t="shared" si="2"/>
        <v>5676.33</v>
      </c>
      <c r="S17" s="11">
        <f t="shared" si="3"/>
        <v>112.63</v>
      </c>
      <c r="T17" s="11">
        <f t="shared" si="4"/>
        <v>5563.7</v>
      </c>
      <c r="U17" s="12">
        <v>4</v>
      </c>
      <c r="V17" s="12"/>
    </row>
    <row r="18" spans="1:22" ht="30" x14ac:dyDescent="0.25">
      <c r="A18" s="2" t="s">
        <v>0</v>
      </c>
      <c r="B18" s="2" t="s">
        <v>1</v>
      </c>
      <c r="C18" s="3" t="s">
        <v>2</v>
      </c>
      <c r="D18" s="2" t="s">
        <v>3</v>
      </c>
      <c r="E18" s="3" t="s">
        <v>4</v>
      </c>
      <c r="F18" s="3" t="s">
        <v>11</v>
      </c>
      <c r="G18" s="4" t="s">
        <v>12</v>
      </c>
      <c r="H18" s="3" t="s">
        <v>13</v>
      </c>
      <c r="I18" s="2" t="s">
        <v>5</v>
      </c>
      <c r="J18" s="3" t="s">
        <v>14</v>
      </c>
      <c r="K18" s="3" t="s">
        <v>17</v>
      </c>
      <c r="L18" s="5" t="s">
        <v>9</v>
      </c>
      <c r="M18" s="3" t="s">
        <v>18</v>
      </c>
      <c r="N18" s="3" t="s">
        <v>19</v>
      </c>
      <c r="O18" s="3" t="s">
        <v>20</v>
      </c>
      <c r="P18" s="3" t="s">
        <v>21</v>
      </c>
      <c r="Q18" s="6" t="s">
        <v>8</v>
      </c>
      <c r="R18" s="6" t="s">
        <v>6</v>
      </c>
      <c r="S18" s="5" t="s">
        <v>7</v>
      </c>
      <c r="T18" s="5" t="s">
        <v>10</v>
      </c>
      <c r="U18" s="12"/>
      <c r="V18" s="12"/>
    </row>
    <row r="19" spans="1:22" x14ac:dyDescent="0.25">
      <c r="A19" s="2">
        <v>9</v>
      </c>
      <c r="B19" s="2" t="s">
        <v>16</v>
      </c>
      <c r="C19" s="2">
        <v>30</v>
      </c>
      <c r="D19" s="7">
        <v>3600</v>
      </c>
      <c r="E19" s="7">
        <v>50</v>
      </c>
      <c r="F19" s="7">
        <v>1200</v>
      </c>
      <c r="G19" s="8">
        <v>1.7</v>
      </c>
      <c r="H19" s="7">
        <f t="shared" si="5"/>
        <v>2040</v>
      </c>
      <c r="I19" s="7"/>
      <c r="J19" s="7"/>
      <c r="K19" s="7"/>
      <c r="L19" s="9">
        <f t="shared" si="0"/>
        <v>5690</v>
      </c>
      <c r="M19" s="10">
        <v>360</v>
      </c>
      <c r="N19" s="10">
        <v>74.400000000000006</v>
      </c>
      <c r="O19" s="10">
        <v>18.600000000000001</v>
      </c>
      <c r="P19" s="10">
        <v>297.60000000000002</v>
      </c>
      <c r="Q19" s="11">
        <f t="shared" si="1"/>
        <v>750.6</v>
      </c>
      <c r="R19" s="11">
        <f t="shared" si="2"/>
        <v>4939.3999999999996</v>
      </c>
      <c r="S19" s="11">
        <f t="shared" si="3"/>
        <v>43.18</v>
      </c>
      <c r="T19" s="11">
        <f t="shared" si="4"/>
        <v>4896.2199999999993</v>
      </c>
      <c r="U19" s="12"/>
      <c r="V19" s="12">
        <v>4</v>
      </c>
    </row>
    <row r="20" spans="1:22" ht="30" x14ac:dyDescent="0.25">
      <c r="A20" s="2" t="s">
        <v>0</v>
      </c>
      <c r="B20" s="2" t="s">
        <v>1</v>
      </c>
      <c r="C20" s="3" t="s">
        <v>2</v>
      </c>
      <c r="D20" s="2" t="s">
        <v>3</v>
      </c>
      <c r="E20" s="3" t="s">
        <v>4</v>
      </c>
      <c r="F20" s="3" t="s">
        <v>11</v>
      </c>
      <c r="G20" s="4" t="s">
        <v>12</v>
      </c>
      <c r="H20" s="3" t="s">
        <v>13</v>
      </c>
      <c r="I20" s="2" t="s">
        <v>5</v>
      </c>
      <c r="J20" s="3" t="s">
        <v>14</v>
      </c>
      <c r="K20" s="3" t="s">
        <v>17</v>
      </c>
      <c r="L20" s="5" t="s">
        <v>9</v>
      </c>
      <c r="M20" s="3" t="s">
        <v>18</v>
      </c>
      <c r="N20" s="3" t="s">
        <v>19</v>
      </c>
      <c r="O20" s="3" t="s">
        <v>20</v>
      </c>
      <c r="P20" s="3" t="s">
        <v>21</v>
      </c>
      <c r="Q20" s="6" t="s">
        <v>8</v>
      </c>
      <c r="R20" s="6" t="s">
        <v>6</v>
      </c>
      <c r="S20" s="5" t="s">
        <v>7</v>
      </c>
      <c r="T20" s="5" t="s">
        <v>10</v>
      </c>
      <c r="U20" s="12"/>
      <c r="V20" s="12"/>
    </row>
    <row r="21" spans="1:22" x14ac:dyDescent="0.25">
      <c r="A21" s="2">
        <v>10</v>
      </c>
      <c r="B21" s="2" t="s">
        <v>15</v>
      </c>
      <c r="C21" s="2">
        <v>28</v>
      </c>
      <c r="D21" s="7">
        <v>2893</v>
      </c>
      <c r="E21" s="7">
        <v>50</v>
      </c>
      <c r="F21" s="7">
        <v>1200</v>
      </c>
      <c r="G21" s="8">
        <v>1.4</v>
      </c>
      <c r="H21" s="7">
        <v>1568</v>
      </c>
      <c r="I21" s="7"/>
      <c r="J21" s="7"/>
      <c r="K21" s="7"/>
      <c r="L21" s="9">
        <f t="shared" si="0"/>
        <v>4511</v>
      </c>
      <c r="M21" s="10">
        <v>310</v>
      </c>
      <c r="N21" s="10">
        <v>63.34</v>
      </c>
      <c r="O21" s="10">
        <v>15.84</v>
      </c>
      <c r="P21" s="10">
        <v>253.36</v>
      </c>
      <c r="Q21" s="11">
        <f t="shared" si="1"/>
        <v>642.54</v>
      </c>
      <c r="R21" s="11">
        <f t="shared" si="2"/>
        <v>3868.46</v>
      </c>
      <c r="S21" s="11">
        <f t="shared" si="3"/>
        <v>11.05</v>
      </c>
      <c r="T21" s="11">
        <f t="shared" si="4"/>
        <v>3857.41</v>
      </c>
      <c r="U21" s="12">
        <v>5</v>
      </c>
      <c r="V21" s="12"/>
    </row>
    <row r="22" spans="1:22" ht="30" x14ac:dyDescent="0.25">
      <c r="A22" s="2" t="s">
        <v>0</v>
      </c>
      <c r="B22" s="2" t="s">
        <v>1</v>
      </c>
      <c r="C22" s="3" t="s">
        <v>2</v>
      </c>
      <c r="D22" s="2" t="s">
        <v>3</v>
      </c>
      <c r="E22" s="3" t="s">
        <v>4</v>
      </c>
      <c r="F22" s="3" t="s">
        <v>11</v>
      </c>
      <c r="G22" s="4" t="s">
        <v>12</v>
      </c>
      <c r="H22" s="3" t="s">
        <v>13</v>
      </c>
      <c r="I22" s="2" t="s">
        <v>5</v>
      </c>
      <c r="J22" s="3" t="s">
        <v>14</v>
      </c>
      <c r="K22" s="3" t="s">
        <v>17</v>
      </c>
      <c r="L22" s="5" t="s">
        <v>9</v>
      </c>
      <c r="M22" s="3" t="s">
        <v>18</v>
      </c>
      <c r="N22" s="3" t="s">
        <v>19</v>
      </c>
      <c r="O22" s="3" t="s">
        <v>20</v>
      </c>
      <c r="P22" s="3" t="s">
        <v>21</v>
      </c>
      <c r="Q22" s="6" t="s">
        <v>8</v>
      </c>
      <c r="R22" s="6" t="s">
        <v>6</v>
      </c>
      <c r="S22" s="5" t="s">
        <v>7</v>
      </c>
      <c r="T22" s="5" t="s">
        <v>10</v>
      </c>
      <c r="U22" s="12"/>
      <c r="V22" s="12"/>
    </row>
    <row r="23" spans="1:22" x14ac:dyDescent="0.25">
      <c r="A23" s="2">
        <v>11</v>
      </c>
      <c r="B23" s="2" t="s">
        <v>16</v>
      </c>
      <c r="C23" s="2">
        <v>30</v>
      </c>
      <c r="D23" s="7">
        <v>3600</v>
      </c>
      <c r="E23" s="7">
        <v>40</v>
      </c>
      <c r="F23" s="7">
        <v>1200</v>
      </c>
      <c r="G23" s="8">
        <v>1.7</v>
      </c>
      <c r="H23" s="7">
        <f t="shared" si="5"/>
        <v>2040</v>
      </c>
      <c r="I23" s="7"/>
      <c r="J23" s="7"/>
      <c r="K23" s="7"/>
      <c r="L23" s="9">
        <f t="shared" si="0"/>
        <v>5680</v>
      </c>
      <c r="M23" s="10">
        <v>310</v>
      </c>
      <c r="N23" s="10">
        <v>63.3</v>
      </c>
      <c r="O23" s="10">
        <v>15.83</v>
      </c>
      <c r="P23" s="10">
        <v>253.2</v>
      </c>
      <c r="Q23" s="11">
        <f t="shared" si="1"/>
        <v>642.32999999999993</v>
      </c>
      <c r="R23" s="11">
        <f t="shared" si="2"/>
        <v>5037.67</v>
      </c>
      <c r="S23" s="11">
        <f t="shared" si="3"/>
        <v>48.77</v>
      </c>
      <c r="T23" s="11">
        <f t="shared" si="4"/>
        <v>4988.8999999999996</v>
      </c>
      <c r="U23" s="12"/>
      <c r="V23" s="12">
        <v>5</v>
      </c>
    </row>
    <row r="24" spans="1:22" ht="30" x14ac:dyDescent="0.25">
      <c r="A24" s="2" t="s">
        <v>0</v>
      </c>
      <c r="B24" s="2" t="s">
        <v>1</v>
      </c>
      <c r="C24" s="3" t="s">
        <v>2</v>
      </c>
      <c r="D24" s="2" t="s">
        <v>3</v>
      </c>
      <c r="E24" s="3" t="s">
        <v>4</v>
      </c>
      <c r="F24" s="3" t="s">
        <v>11</v>
      </c>
      <c r="G24" s="4" t="s">
        <v>12</v>
      </c>
      <c r="H24" s="3" t="s">
        <v>13</v>
      </c>
      <c r="I24" s="2" t="s">
        <v>5</v>
      </c>
      <c r="J24" s="3" t="s">
        <v>14</v>
      </c>
      <c r="K24" s="3" t="s">
        <v>17</v>
      </c>
      <c r="L24" s="5" t="s">
        <v>9</v>
      </c>
      <c r="M24" s="3" t="s">
        <v>18</v>
      </c>
      <c r="N24" s="3" t="s">
        <v>19</v>
      </c>
      <c r="O24" s="3" t="s">
        <v>20</v>
      </c>
      <c r="P24" s="3" t="s">
        <v>21</v>
      </c>
      <c r="Q24" s="6" t="s">
        <v>8</v>
      </c>
      <c r="R24" s="6" t="s">
        <v>6</v>
      </c>
      <c r="S24" s="5" t="s">
        <v>7</v>
      </c>
      <c r="T24" s="5" t="s">
        <v>10</v>
      </c>
      <c r="U24" s="12"/>
      <c r="V24" s="12"/>
    </row>
    <row r="25" spans="1:22" x14ac:dyDescent="0.25">
      <c r="A25" s="2">
        <v>12</v>
      </c>
      <c r="B25" s="2" t="s">
        <v>15</v>
      </c>
      <c r="C25" s="2">
        <v>30</v>
      </c>
      <c r="D25" s="7">
        <v>3100</v>
      </c>
      <c r="E25" s="7">
        <v>20</v>
      </c>
      <c r="F25" s="7">
        <v>1200</v>
      </c>
      <c r="G25" s="8">
        <v>1.4</v>
      </c>
      <c r="H25" s="7">
        <f t="shared" si="5"/>
        <v>1680</v>
      </c>
      <c r="I25" s="7"/>
      <c r="J25" s="7"/>
      <c r="K25" s="7"/>
      <c r="L25" s="9">
        <f t="shared" si="0"/>
        <v>4800</v>
      </c>
      <c r="M25" s="10">
        <v>336</v>
      </c>
      <c r="N25" s="10">
        <v>67.06</v>
      </c>
      <c r="O25" s="10">
        <v>16.77</v>
      </c>
      <c r="P25" s="10">
        <v>268.24</v>
      </c>
      <c r="Q25" s="11">
        <f t="shared" si="1"/>
        <v>688.06999999999994</v>
      </c>
      <c r="R25" s="11">
        <f t="shared" si="2"/>
        <v>4111.93</v>
      </c>
      <c r="S25" s="11">
        <f t="shared" si="3"/>
        <v>18.36</v>
      </c>
      <c r="T25" s="11">
        <f t="shared" si="4"/>
        <v>4093.57</v>
      </c>
      <c r="U25" s="12">
        <v>6</v>
      </c>
      <c r="V25" s="12"/>
    </row>
    <row r="26" spans="1:22" ht="30" x14ac:dyDescent="0.25">
      <c r="A26" s="2" t="s">
        <v>0</v>
      </c>
      <c r="B26" s="2" t="s">
        <v>1</v>
      </c>
      <c r="C26" s="3" t="s">
        <v>2</v>
      </c>
      <c r="D26" s="2" t="s">
        <v>3</v>
      </c>
      <c r="E26" s="3" t="s">
        <v>4</v>
      </c>
      <c r="F26" s="3" t="s">
        <v>11</v>
      </c>
      <c r="G26" s="4" t="s">
        <v>12</v>
      </c>
      <c r="H26" s="3" t="s">
        <v>13</v>
      </c>
      <c r="I26" s="2" t="s">
        <v>5</v>
      </c>
      <c r="J26" s="3" t="s">
        <v>14</v>
      </c>
      <c r="K26" s="3" t="s">
        <v>17</v>
      </c>
      <c r="L26" s="5" t="s">
        <v>9</v>
      </c>
      <c r="M26" s="3" t="s">
        <v>18</v>
      </c>
      <c r="N26" s="3" t="s">
        <v>19</v>
      </c>
      <c r="O26" s="3" t="s">
        <v>20</v>
      </c>
      <c r="P26" s="3" t="s">
        <v>21</v>
      </c>
      <c r="Q26" s="6" t="s">
        <v>8</v>
      </c>
      <c r="R26" s="6" t="s">
        <v>6</v>
      </c>
      <c r="S26" s="5" t="s">
        <v>7</v>
      </c>
      <c r="T26" s="5" t="s">
        <v>10</v>
      </c>
      <c r="U26" s="12"/>
      <c r="V26" s="12"/>
    </row>
    <row r="27" spans="1:22" x14ac:dyDescent="0.25">
      <c r="A27" s="2">
        <v>13</v>
      </c>
      <c r="B27" s="2" t="s">
        <v>16</v>
      </c>
      <c r="C27" s="2">
        <v>30</v>
      </c>
      <c r="D27" s="7">
        <v>3600</v>
      </c>
      <c r="E27" s="7">
        <v>280</v>
      </c>
      <c r="F27" s="7">
        <v>1200</v>
      </c>
      <c r="G27" s="8">
        <v>1.7</v>
      </c>
      <c r="H27" s="7">
        <f t="shared" si="5"/>
        <v>2040</v>
      </c>
      <c r="I27" s="7"/>
      <c r="J27" s="7"/>
      <c r="K27" s="7"/>
      <c r="L27" s="9">
        <f t="shared" si="0"/>
        <v>5920</v>
      </c>
      <c r="M27" s="10">
        <v>360</v>
      </c>
      <c r="N27" s="10">
        <v>49.28</v>
      </c>
      <c r="O27" s="10">
        <v>12.32</v>
      </c>
      <c r="P27" s="10">
        <v>170.72</v>
      </c>
      <c r="Q27" s="11">
        <f t="shared" si="1"/>
        <v>592.31999999999994</v>
      </c>
      <c r="R27" s="11">
        <f t="shared" si="2"/>
        <v>5327.68</v>
      </c>
      <c r="S27" s="11">
        <f t="shared" si="3"/>
        <v>77.77</v>
      </c>
      <c r="T27" s="11">
        <f t="shared" si="4"/>
        <v>5249.91</v>
      </c>
      <c r="U27" s="12"/>
      <c r="V27" s="12">
        <v>6</v>
      </c>
    </row>
    <row r="28" spans="1:22" ht="30" x14ac:dyDescent="0.25">
      <c r="A28" s="2" t="s">
        <v>0</v>
      </c>
      <c r="B28" s="2" t="s">
        <v>1</v>
      </c>
      <c r="C28" s="3" t="s">
        <v>2</v>
      </c>
      <c r="D28" s="2" t="s">
        <v>3</v>
      </c>
      <c r="E28" s="3" t="s">
        <v>4</v>
      </c>
      <c r="F28" s="3" t="s">
        <v>11</v>
      </c>
      <c r="G28" s="4" t="s">
        <v>12</v>
      </c>
      <c r="H28" s="3" t="s">
        <v>13</v>
      </c>
      <c r="I28" s="2" t="s">
        <v>5</v>
      </c>
      <c r="J28" s="3" t="s">
        <v>14</v>
      </c>
      <c r="K28" s="3" t="s">
        <v>17</v>
      </c>
      <c r="L28" s="5" t="s">
        <v>9</v>
      </c>
      <c r="M28" s="3" t="s">
        <v>18</v>
      </c>
      <c r="N28" s="3" t="s">
        <v>19</v>
      </c>
      <c r="O28" s="3" t="s">
        <v>20</v>
      </c>
      <c r="P28" s="3" t="s">
        <v>21</v>
      </c>
      <c r="Q28" s="6" t="s">
        <v>8</v>
      </c>
      <c r="R28" s="6" t="s">
        <v>6</v>
      </c>
      <c r="S28" s="5" t="s">
        <v>7</v>
      </c>
      <c r="T28" s="5" t="s">
        <v>10</v>
      </c>
      <c r="U28" s="12"/>
      <c r="V28" s="12"/>
    </row>
    <row r="29" spans="1:22" x14ac:dyDescent="0.25">
      <c r="A29" s="2">
        <v>14</v>
      </c>
      <c r="B29" s="2" t="s">
        <v>15</v>
      </c>
      <c r="C29" s="2">
        <v>30</v>
      </c>
      <c r="D29" s="7">
        <v>3100</v>
      </c>
      <c r="E29" s="7">
        <v>30</v>
      </c>
      <c r="F29" s="7">
        <v>1200</v>
      </c>
      <c r="G29" s="8">
        <v>1.4</v>
      </c>
      <c r="H29" s="7">
        <f t="shared" si="5"/>
        <v>1680</v>
      </c>
      <c r="I29" s="7"/>
      <c r="J29" s="7"/>
      <c r="K29" s="7"/>
      <c r="L29" s="9">
        <f t="shared" si="0"/>
        <v>4810</v>
      </c>
      <c r="M29" s="10">
        <v>310</v>
      </c>
      <c r="N29" s="10">
        <v>59.2</v>
      </c>
      <c r="O29" s="10">
        <v>14.8</v>
      </c>
      <c r="P29" s="10">
        <v>236.8</v>
      </c>
      <c r="Q29" s="11">
        <f t="shared" si="1"/>
        <v>620.79999999999995</v>
      </c>
      <c r="R29" s="11">
        <f t="shared" si="2"/>
        <v>4189.2</v>
      </c>
      <c r="S29" s="11">
        <f t="shared" si="3"/>
        <v>20.68</v>
      </c>
      <c r="T29" s="11">
        <f t="shared" si="4"/>
        <v>4168.5199999999995</v>
      </c>
      <c r="U29" s="12">
        <v>7</v>
      </c>
      <c r="V29" s="12"/>
    </row>
    <row r="30" spans="1:22" ht="30" x14ac:dyDescent="0.25">
      <c r="A30" s="2" t="s">
        <v>0</v>
      </c>
      <c r="B30" s="2" t="s">
        <v>1</v>
      </c>
      <c r="C30" s="3" t="s">
        <v>2</v>
      </c>
      <c r="D30" s="2" t="s">
        <v>3</v>
      </c>
      <c r="E30" s="3" t="s">
        <v>4</v>
      </c>
      <c r="F30" s="3" t="s">
        <v>11</v>
      </c>
      <c r="G30" s="4" t="s">
        <v>12</v>
      </c>
      <c r="H30" s="3" t="s">
        <v>13</v>
      </c>
      <c r="I30" s="2" t="s">
        <v>5</v>
      </c>
      <c r="J30" s="3" t="s">
        <v>14</v>
      </c>
      <c r="K30" s="3" t="s">
        <v>17</v>
      </c>
      <c r="L30" s="5" t="s">
        <v>9</v>
      </c>
      <c r="M30" s="3" t="s">
        <v>18</v>
      </c>
      <c r="N30" s="3" t="s">
        <v>19</v>
      </c>
      <c r="O30" s="3" t="s">
        <v>20</v>
      </c>
      <c r="P30" s="3" t="s">
        <v>21</v>
      </c>
      <c r="Q30" s="6" t="s">
        <v>8</v>
      </c>
      <c r="R30" s="6" t="s">
        <v>6</v>
      </c>
      <c r="S30" s="5" t="s">
        <v>7</v>
      </c>
      <c r="T30" s="5" t="s">
        <v>10</v>
      </c>
      <c r="U30" s="12"/>
      <c r="V30" s="12"/>
    </row>
    <row r="31" spans="1:22" x14ac:dyDescent="0.25">
      <c r="A31" s="2">
        <v>15</v>
      </c>
      <c r="B31" s="2" t="s">
        <v>16</v>
      </c>
      <c r="C31" s="2">
        <v>30</v>
      </c>
      <c r="D31" s="7">
        <v>3100</v>
      </c>
      <c r="E31" s="7">
        <v>30</v>
      </c>
      <c r="F31" s="7">
        <v>1200</v>
      </c>
      <c r="G31" s="8">
        <v>1.4</v>
      </c>
      <c r="H31" s="7">
        <f t="shared" si="5"/>
        <v>1680</v>
      </c>
      <c r="I31" s="7"/>
      <c r="J31" s="7"/>
      <c r="K31" s="7"/>
      <c r="L31" s="9">
        <f t="shared" si="0"/>
        <v>4810</v>
      </c>
      <c r="M31" s="10">
        <v>310</v>
      </c>
      <c r="N31" s="10">
        <v>59.2</v>
      </c>
      <c r="O31" s="10">
        <v>14.8</v>
      </c>
      <c r="P31" s="10">
        <v>236.8</v>
      </c>
      <c r="Q31" s="11">
        <f t="shared" si="1"/>
        <v>620.79999999999995</v>
      </c>
      <c r="R31" s="11">
        <f t="shared" si="2"/>
        <v>4189.2</v>
      </c>
      <c r="S31" s="11">
        <f t="shared" si="3"/>
        <v>20.68</v>
      </c>
      <c r="T31" s="11">
        <f t="shared" si="4"/>
        <v>4168.5199999999995</v>
      </c>
      <c r="U31" s="12"/>
      <c r="V31" s="12">
        <v>7</v>
      </c>
    </row>
    <row r="32" spans="1:22" ht="30" x14ac:dyDescent="0.25">
      <c r="A32" s="2" t="s">
        <v>0</v>
      </c>
      <c r="B32" s="2" t="s">
        <v>1</v>
      </c>
      <c r="C32" s="3" t="s">
        <v>2</v>
      </c>
      <c r="D32" s="2" t="s">
        <v>3</v>
      </c>
      <c r="E32" s="3" t="s">
        <v>4</v>
      </c>
      <c r="F32" s="3" t="s">
        <v>11</v>
      </c>
      <c r="G32" s="4" t="s">
        <v>12</v>
      </c>
      <c r="H32" s="3" t="s">
        <v>13</v>
      </c>
      <c r="I32" s="2" t="s">
        <v>5</v>
      </c>
      <c r="J32" s="3" t="s">
        <v>14</v>
      </c>
      <c r="K32" s="3" t="s">
        <v>17</v>
      </c>
      <c r="L32" s="5" t="s">
        <v>9</v>
      </c>
      <c r="M32" s="3" t="s">
        <v>18</v>
      </c>
      <c r="N32" s="3" t="s">
        <v>19</v>
      </c>
      <c r="O32" s="3" t="s">
        <v>20</v>
      </c>
      <c r="P32" s="3" t="s">
        <v>21</v>
      </c>
      <c r="Q32" s="6" t="s">
        <v>8</v>
      </c>
      <c r="R32" s="6" t="s">
        <v>6</v>
      </c>
      <c r="S32" s="5" t="s">
        <v>7</v>
      </c>
      <c r="T32" s="5" t="s">
        <v>10</v>
      </c>
      <c r="U32" s="12"/>
      <c r="V32" s="12"/>
    </row>
    <row r="33" spans="1:22" x14ac:dyDescent="0.25">
      <c r="A33" s="2">
        <v>16</v>
      </c>
      <c r="B33" s="2" t="s">
        <v>15</v>
      </c>
      <c r="C33" s="2">
        <v>30</v>
      </c>
      <c r="D33" s="7">
        <v>2800</v>
      </c>
      <c r="E33" s="7">
        <v>10</v>
      </c>
      <c r="F33" s="7">
        <v>1200</v>
      </c>
      <c r="G33" s="8">
        <v>1.2</v>
      </c>
      <c r="H33" s="7">
        <f t="shared" si="5"/>
        <v>1440</v>
      </c>
      <c r="I33" s="7"/>
      <c r="J33" s="7"/>
      <c r="K33" s="7"/>
      <c r="L33" s="9">
        <f t="shared" si="0"/>
        <v>4250</v>
      </c>
      <c r="M33" s="10">
        <v>280</v>
      </c>
      <c r="N33" s="10">
        <v>56</v>
      </c>
      <c r="O33" s="10">
        <v>14</v>
      </c>
      <c r="P33" s="10">
        <v>224</v>
      </c>
      <c r="Q33" s="11">
        <f t="shared" si="1"/>
        <v>574</v>
      </c>
      <c r="R33" s="11">
        <f t="shared" si="2"/>
        <v>3676</v>
      </c>
      <c r="S33" s="11">
        <f t="shared" si="3"/>
        <v>5.28</v>
      </c>
      <c r="T33" s="11">
        <f t="shared" si="4"/>
        <v>3670.72</v>
      </c>
      <c r="U33" s="12">
        <v>8</v>
      </c>
      <c r="V33" s="12"/>
    </row>
    <row r="34" spans="1:22" ht="30" x14ac:dyDescent="0.25">
      <c r="A34" s="2" t="s">
        <v>0</v>
      </c>
      <c r="B34" s="2" t="s">
        <v>1</v>
      </c>
      <c r="C34" s="3" t="s">
        <v>2</v>
      </c>
      <c r="D34" s="2" t="s">
        <v>3</v>
      </c>
      <c r="E34" s="3" t="s">
        <v>4</v>
      </c>
      <c r="F34" s="3" t="s">
        <v>11</v>
      </c>
      <c r="G34" s="4" t="s">
        <v>12</v>
      </c>
      <c r="H34" s="3" t="s">
        <v>13</v>
      </c>
      <c r="I34" s="2" t="s">
        <v>5</v>
      </c>
      <c r="J34" s="3" t="s">
        <v>14</v>
      </c>
      <c r="K34" s="3" t="s">
        <v>17</v>
      </c>
      <c r="L34" s="5" t="s">
        <v>9</v>
      </c>
      <c r="M34" s="3" t="s">
        <v>18</v>
      </c>
      <c r="N34" s="3" t="s">
        <v>19</v>
      </c>
      <c r="O34" s="3" t="s">
        <v>20</v>
      </c>
      <c r="P34" s="3" t="s">
        <v>21</v>
      </c>
      <c r="Q34" s="6" t="s">
        <v>8</v>
      </c>
      <c r="R34" s="6" t="s">
        <v>6</v>
      </c>
      <c r="S34" s="5" t="s">
        <v>7</v>
      </c>
      <c r="T34" s="5" t="s">
        <v>10</v>
      </c>
      <c r="U34" s="12"/>
      <c r="V34" s="12"/>
    </row>
    <row r="35" spans="1:22" x14ac:dyDescent="0.25">
      <c r="A35" s="2">
        <v>17</v>
      </c>
      <c r="B35" s="2" t="s">
        <v>16</v>
      </c>
      <c r="C35" s="2">
        <v>30</v>
      </c>
      <c r="D35" s="7">
        <v>3100</v>
      </c>
      <c r="E35" s="7">
        <v>20</v>
      </c>
      <c r="F35" s="7">
        <v>1200</v>
      </c>
      <c r="G35" s="8">
        <v>1.4</v>
      </c>
      <c r="H35" s="7">
        <f t="shared" si="5"/>
        <v>1680</v>
      </c>
      <c r="I35" s="7"/>
      <c r="J35" s="7"/>
      <c r="K35" s="7"/>
      <c r="L35" s="9">
        <f t="shared" si="0"/>
        <v>4800</v>
      </c>
      <c r="M35" s="10">
        <v>270</v>
      </c>
      <c r="N35" s="10">
        <v>58.2</v>
      </c>
      <c r="O35" s="10">
        <v>14.55</v>
      </c>
      <c r="P35" s="10">
        <v>232.8</v>
      </c>
      <c r="Q35" s="11">
        <f t="shared" si="1"/>
        <v>575.54999999999995</v>
      </c>
      <c r="R35" s="11">
        <f t="shared" si="2"/>
        <v>4224.45</v>
      </c>
      <c r="S35" s="11">
        <f t="shared" si="3"/>
        <v>21.73</v>
      </c>
      <c r="T35" s="11">
        <f t="shared" si="4"/>
        <v>4202.72</v>
      </c>
      <c r="U35" s="12"/>
      <c r="V35" s="12">
        <v>8</v>
      </c>
    </row>
    <row r="36" spans="1:22" ht="30" x14ac:dyDescent="0.25">
      <c r="A36" s="2" t="s">
        <v>0</v>
      </c>
      <c r="B36" s="2" t="s">
        <v>1</v>
      </c>
      <c r="C36" s="3" t="s">
        <v>2</v>
      </c>
      <c r="D36" s="2" t="s">
        <v>3</v>
      </c>
      <c r="E36" s="3" t="s">
        <v>4</v>
      </c>
      <c r="F36" s="3" t="s">
        <v>11</v>
      </c>
      <c r="G36" s="4" t="s">
        <v>12</v>
      </c>
      <c r="H36" s="3" t="s">
        <v>13</v>
      </c>
      <c r="I36" s="2" t="s">
        <v>5</v>
      </c>
      <c r="J36" s="3" t="s">
        <v>14</v>
      </c>
      <c r="K36" s="3" t="s">
        <v>17</v>
      </c>
      <c r="L36" s="5" t="s">
        <v>9</v>
      </c>
      <c r="M36" s="3" t="s">
        <v>18</v>
      </c>
      <c r="N36" s="3" t="s">
        <v>19</v>
      </c>
      <c r="O36" s="3" t="s">
        <v>20</v>
      </c>
      <c r="P36" s="3" t="s">
        <v>21</v>
      </c>
      <c r="Q36" s="6" t="s">
        <v>8</v>
      </c>
      <c r="R36" s="6" t="s">
        <v>6</v>
      </c>
      <c r="S36" s="5" t="s">
        <v>7</v>
      </c>
      <c r="T36" s="5" t="s">
        <v>10</v>
      </c>
      <c r="U36" s="12"/>
      <c r="V36" s="12"/>
    </row>
    <row r="37" spans="1:22" x14ac:dyDescent="0.25">
      <c r="A37" s="2">
        <v>18</v>
      </c>
      <c r="B37" s="2" t="s">
        <v>15</v>
      </c>
      <c r="C37" s="2">
        <v>30</v>
      </c>
      <c r="D37" s="7">
        <v>3100</v>
      </c>
      <c r="E37" s="7">
        <v>20</v>
      </c>
      <c r="F37" s="7">
        <v>1200</v>
      </c>
      <c r="G37" s="8">
        <v>1.4</v>
      </c>
      <c r="H37" s="7">
        <f t="shared" si="5"/>
        <v>1680</v>
      </c>
      <c r="I37" s="7"/>
      <c r="J37" s="7"/>
      <c r="K37" s="7"/>
      <c r="L37" s="9">
        <f t="shared" si="0"/>
        <v>4800</v>
      </c>
      <c r="M37" s="10">
        <v>285</v>
      </c>
      <c r="N37" s="10">
        <v>57</v>
      </c>
      <c r="O37" s="10">
        <v>14.25</v>
      </c>
      <c r="P37" s="10">
        <v>228</v>
      </c>
      <c r="Q37" s="11">
        <f t="shared" si="1"/>
        <v>584.25</v>
      </c>
      <c r="R37" s="11">
        <f t="shared" si="2"/>
        <v>4215.75</v>
      </c>
      <c r="S37" s="11">
        <f t="shared" si="3"/>
        <v>21.47</v>
      </c>
      <c r="T37" s="11">
        <f t="shared" si="4"/>
        <v>4194.28</v>
      </c>
      <c r="U37" s="12">
        <v>9</v>
      </c>
      <c r="V37" s="12"/>
    </row>
    <row r="38" spans="1:22" ht="30" x14ac:dyDescent="0.25">
      <c r="A38" s="2" t="s">
        <v>0</v>
      </c>
      <c r="B38" s="2" t="s">
        <v>1</v>
      </c>
      <c r="C38" s="3" t="s">
        <v>2</v>
      </c>
      <c r="D38" s="2" t="s">
        <v>3</v>
      </c>
      <c r="E38" s="3" t="s">
        <v>4</v>
      </c>
      <c r="F38" s="3" t="s">
        <v>11</v>
      </c>
      <c r="G38" s="4" t="s">
        <v>12</v>
      </c>
      <c r="H38" s="3" t="s">
        <v>13</v>
      </c>
      <c r="I38" s="2" t="s">
        <v>5</v>
      </c>
      <c r="J38" s="3" t="s">
        <v>14</v>
      </c>
      <c r="K38" s="3" t="s">
        <v>17</v>
      </c>
      <c r="L38" s="5" t="s">
        <v>9</v>
      </c>
      <c r="M38" s="3" t="s">
        <v>18</v>
      </c>
      <c r="N38" s="3" t="s">
        <v>19</v>
      </c>
      <c r="O38" s="3" t="s">
        <v>20</v>
      </c>
      <c r="P38" s="3" t="s">
        <v>21</v>
      </c>
      <c r="Q38" s="6" t="s">
        <v>8</v>
      </c>
      <c r="R38" s="6" t="s">
        <v>6</v>
      </c>
      <c r="S38" s="5" t="s">
        <v>7</v>
      </c>
      <c r="T38" s="5" t="s">
        <v>10</v>
      </c>
      <c r="U38" s="12"/>
      <c r="V38" s="12"/>
    </row>
    <row r="39" spans="1:22" x14ac:dyDescent="0.25">
      <c r="A39" s="2">
        <v>19</v>
      </c>
      <c r="B39" s="2" t="s">
        <v>16</v>
      </c>
      <c r="C39" s="2">
        <v>30</v>
      </c>
      <c r="D39" s="7">
        <v>3100</v>
      </c>
      <c r="E39" s="7">
        <v>30</v>
      </c>
      <c r="F39" s="7">
        <v>1200</v>
      </c>
      <c r="G39" s="8">
        <v>1.4</v>
      </c>
      <c r="H39" s="7">
        <f t="shared" si="5"/>
        <v>1680</v>
      </c>
      <c r="I39" s="7"/>
      <c r="J39" s="7"/>
      <c r="K39" s="7"/>
      <c r="L39" s="9">
        <f t="shared" si="0"/>
        <v>4810</v>
      </c>
      <c r="M39" s="10">
        <v>462</v>
      </c>
      <c r="N39" s="10">
        <v>92.46</v>
      </c>
      <c r="O39" s="10">
        <v>23.12</v>
      </c>
      <c r="P39" s="10">
        <v>369.84</v>
      </c>
      <c r="Q39" s="11">
        <f t="shared" si="1"/>
        <v>947.42000000000007</v>
      </c>
      <c r="R39" s="11">
        <f t="shared" si="2"/>
        <v>3862.58</v>
      </c>
      <c r="S39" s="11">
        <f t="shared" si="3"/>
        <v>10.88</v>
      </c>
      <c r="T39" s="11">
        <f t="shared" si="4"/>
        <v>3851.7</v>
      </c>
      <c r="U39" s="12"/>
      <c r="V39" s="12">
        <v>9</v>
      </c>
    </row>
    <row r="40" spans="1:22" ht="30" x14ac:dyDescent="0.25">
      <c r="A40" s="2" t="s">
        <v>0</v>
      </c>
      <c r="B40" s="2" t="s">
        <v>1</v>
      </c>
      <c r="C40" s="3" t="s">
        <v>2</v>
      </c>
      <c r="D40" s="2" t="s">
        <v>3</v>
      </c>
      <c r="E40" s="3" t="s">
        <v>4</v>
      </c>
      <c r="F40" s="3" t="s">
        <v>11</v>
      </c>
      <c r="G40" s="4" t="s">
        <v>12</v>
      </c>
      <c r="H40" s="3" t="s">
        <v>13</v>
      </c>
      <c r="I40" s="2" t="s">
        <v>5</v>
      </c>
      <c r="J40" s="3" t="s">
        <v>14</v>
      </c>
      <c r="K40" s="3" t="s">
        <v>17</v>
      </c>
      <c r="L40" s="5" t="s">
        <v>9</v>
      </c>
      <c r="M40" s="3" t="s">
        <v>18</v>
      </c>
      <c r="N40" s="3" t="s">
        <v>19</v>
      </c>
      <c r="O40" s="3" t="s">
        <v>20</v>
      </c>
      <c r="P40" s="3" t="s">
        <v>21</v>
      </c>
      <c r="Q40" s="6" t="s">
        <v>8</v>
      </c>
      <c r="R40" s="6" t="s">
        <v>6</v>
      </c>
      <c r="S40" s="5" t="s">
        <v>7</v>
      </c>
      <c r="T40" s="5" t="s">
        <v>10</v>
      </c>
      <c r="U40" s="12"/>
      <c r="V40" s="12"/>
    </row>
    <row r="41" spans="1:22" x14ac:dyDescent="0.25">
      <c r="A41" s="2">
        <v>20</v>
      </c>
      <c r="B41" s="2" t="s">
        <v>15</v>
      </c>
      <c r="C41" s="2">
        <v>30</v>
      </c>
      <c r="D41" s="7">
        <v>3100</v>
      </c>
      <c r="E41" s="7">
        <v>60</v>
      </c>
      <c r="F41" s="7">
        <v>1200</v>
      </c>
      <c r="G41" s="8">
        <v>1.4</v>
      </c>
      <c r="H41" s="7">
        <f t="shared" si="5"/>
        <v>1680</v>
      </c>
      <c r="I41" s="7"/>
      <c r="J41" s="7"/>
      <c r="K41" s="7"/>
      <c r="L41" s="9">
        <f t="shared" si="0"/>
        <v>4840</v>
      </c>
      <c r="M41" s="10">
        <v>310</v>
      </c>
      <c r="N41" s="10">
        <v>70.2</v>
      </c>
      <c r="O41" s="10">
        <v>17.55</v>
      </c>
      <c r="P41" s="10">
        <v>280.8</v>
      </c>
      <c r="Q41" s="11">
        <f t="shared" si="1"/>
        <v>678.55</v>
      </c>
      <c r="R41" s="11">
        <f t="shared" si="2"/>
        <v>4161.45</v>
      </c>
      <c r="S41" s="11">
        <f t="shared" si="3"/>
        <v>19.84</v>
      </c>
      <c r="T41" s="11">
        <f t="shared" si="4"/>
        <v>4141.6099999999997</v>
      </c>
      <c r="U41" s="12">
        <v>10</v>
      </c>
      <c r="V41" s="12"/>
    </row>
    <row r="42" spans="1:22" x14ac:dyDescent="0.25">
      <c r="M42" s="14"/>
      <c r="N42" s="14"/>
      <c r="O42" s="14"/>
      <c r="P42" s="14"/>
      <c r="Q42" s="15"/>
    </row>
    <row r="43" spans="1:22" x14ac:dyDescent="0.25">
      <c r="L43" s="24"/>
      <c r="M43" s="24"/>
      <c r="N43" s="24"/>
      <c r="O43" s="24"/>
      <c r="P43" s="24"/>
      <c r="Q43" s="15"/>
    </row>
    <row r="44" spans="1:22" x14ac:dyDescent="0.25">
      <c r="L44" s="22"/>
      <c r="M44" s="17"/>
      <c r="N44" s="17"/>
      <c r="O44" s="17"/>
      <c r="P44" s="17"/>
      <c r="Q44" s="15"/>
    </row>
    <row r="45" spans="1:22" x14ac:dyDescent="0.25">
      <c r="L45" s="18"/>
      <c r="M45" s="19"/>
      <c r="N45" s="19"/>
      <c r="O45" s="19"/>
      <c r="P45" s="19"/>
    </row>
    <row r="46" spans="1:22" x14ac:dyDescent="0.25">
      <c r="L46" s="18"/>
      <c r="M46" s="20"/>
      <c r="N46" s="20"/>
      <c r="O46" s="20"/>
      <c r="P46" s="20"/>
    </row>
    <row r="47" spans="1:22" x14ac:dyDescent="0.25">
      <c r="L47" s="18"/>
      <c r="M47" s="19"/>
      <c r="N47" s="19"/>
      <c r="O47" s="19"/>
      <c r="P47" s="19"/>
    </row>
  </sheetData>
  <mergeCells count="2">
    <mergeCell ref="A1:T1"/>
    <mergeCell ref="L43:P43"/>
  </mergeCells>
  <phoneticPr fontId="1" type="noConversion"/>
  <pageMargins left="0.51181102362204722" right="0.35433070866141736" top="0.74803149606299213" bottom="1.1499999999999999" header="0.31496062992125984" footer="0.31496062992125984"/>
  <pageSetup paperSize="9" scale="85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工资表基础【数据源】</vt:lpstr>
      <vt:lpstr>工资表基础【数据源】 (2)</vt:lpstr>
      <vt:lpstr>工资表基础【数据源】 (3)</vt:lpstr>
      <vt:lpstr>工资表基础【数据源】!Print_Area</vt:lpstr>
      <vt:lpstr>'工资表基础【数据源】 (2)'!Print_Area</vt:lpstr>
      <vt:lpstr>'工资表基础【数据源】 (3)'!Print_Area</vt:lpstr>
      <vt:lpstr>工资表基础【数据源】!Print_Titles</vt:lpstr>
      <vt:lpstr>'工资表基础【数据源】 (2)'!Print_Titles</vt:lpstr>
      <vt:lpstr>'工资表基础【数据源】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2019-05-31T14:39:41Z</dcterms:modified>
</cp:coreProperties>
</file>