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00-数满满\03-产品（课程）\06-概率统计及SPSS\05-方差分析\"/>
    </mc:Choice>
  </mc:AlternateContent>
  <xr:revisionPtr revIDLastSave="0" documentId="13_ncr:1_{1A63AE1D-93C4-4EC4-B3B6-7D0055FD3EEA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Sheet2" sheetId="22" r:id="rId1"/>
    <sheet name="单因素方差分析" sheetId="21" r:id="rId2"/>
    <sheet name="方差分析中的多重比较" sheetId="4" r:id="rId3"/>
    <sheet name="Sheet3" sheetId="23" r:id="rId4"/>
    <sheet name="无交互作用的双因素方差分析" sheetId="2" r:id="rId5"/>
    <sheet name="Sheet4" sheetId="24" r:id="rId6"/>
    <sheet name="有交互作用的双因素方差分析" sheetId="3" r:id="rId7"/>
  </sheets>
  <calcPr calcId="181029" concurrentCalc="0"/>
</workbook>
</file>

<file path=xl/calcChain.xml><?xml version="1.0" encoding="utf-8"?>
<calcChain xmlns="http://schemas.openxmlformats.org/spreadsheetml/2006/main">
  <c r="D3" i="4" l="1"/>
  <c r="D2" i="4"/>
  <c r="E9" i="4"/>
  <c r="B2" i="4"/>
  <c r="D7" i="4"/>
  <c r="D6" i="4"/>
  <c r="D5" i="4"/>
  <c r="D4" i="4"/>
  <c r="B7" i="4"/>
  <c r="B6" i="4"/>
  <c r="B5" i="4"/>
  <c r="B3" i="4"/>
  <c r="B4" i="4"/>
</calcChain>
</file>

<file path=xl/sharedStrings.xml><?xml version="1.0" encoding="utf-8"?>
<sst xmlns="http://schemas.openxmlformats.org/spreadsheetml/2006/main" count="134" uniqueCount="66">
  <si>
    <t>行业</t>
  </si>
  <si>
    <t>零售业</t>
  </si>
  <si>
    <t>旅游业</t>
  </si>
  <si>
    <t>航空公司</t>
  </si>
  <si>
    <t>家电制造业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</si>
  <si>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</si>
  <si>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</si>
  <si>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</si>
  <si>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</si>
  <si>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</si>
  <si>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</si>
  <si>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</si>
  <si>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</si>
  <si>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</si>
  <si>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</si>
  <si>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</si>
  <si>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</si>
  <si>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</si>
  <si>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</si>
  <si>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</si>
  <si>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</si>
  <si>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</si>
  <si>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</si>
  <si>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第二步，计算检验统计量</t>
  </si>
  <si>
    <t>|x1-x2|</t>
  </si>
  <si>
    <t>|x1-x3|</t>
  </si>
  <si>
    <t>|x1-x4|</t>
  </si>
  <si>
    <t>|x2-x3|</t>
  </si>
  <si>
    <t>|x2-x4|</t>
  </si>
  <si>
    <t>|x3-x4|</t>
  </si>
  <si>
    <t>t值</t>
  </si>
  <si>
    <t>地区因素</t>
  </si>
  <si>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Arial"/>
        <family val="2"/>
      </rPr>
      <t>1</t>
    </r>
  </si>
  <si>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Arial"/>
        <family val="2"/>
      </rPr>
      <t>2</t>
    </r>
  </si>
  <si>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Arial"/>
        <family val="2"/>
      </rPr>
      <t>3</t>
    </r>
  </si>
  <si>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Arial"/>
        <family val="2"/>
      </rPr>
      <t>4</t>
    </r>
  </si>
  <si>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Arial"/>
        <family val="2"/>
      </rPr>
      <t>5</t>
    </r>
  </si>
  <si>
    <t>品牌因素</t>
  </si>
  <si>
    <r>
      <rPr>
        <sz val="10.5"/>
        <color theme="1"/>
        <rFont val="微软雅黑"/>
        <family val="2"/>
        <charset val="134"/>
      </rPr>
      <t>品牌</t>
    </r>
    <r>
      <rPr>
        <sz val="10.5"/>
        <color theme="1"/>
        <rFont val="Arial"/>
        <family val="2"/>
      </rPr>
      <t>1</t>
    </r>
  </si>
  <si>
    <r>
      <rPr>
        <sz val="10.5"/>
        <color theme="1"/>
        <rFont val="微软雅黑"/>
        <family val="2"/>
        <charset val="134"/>
      </rPr>
      <t>品牌</t>
    </r>
    <r>
      <rPr>
        <sz val="10.5"/>
        <color theme="1"/>
        <rFont val="Arial"/>
        <family val="2"/>
      </rPr>
      <t>2</t>
    </r>
  </si>
  <si>
    <r>
      <rPr>
        <sz val="10.5"/>
        <color theme="1"/>
        <rFont val="微软雅黑"/>
        <family val="2"/>
        <charset val="134"/>
      </rPr>
      <t>品牌</t>
    </r>
    <r>
      <rPr>
        <sz val="10.5"/>
        <color theme="1"/>
        <rFont val="Arial"/>
        <family val="2"/>
      </rPr>
      <t>3</t>
    </r>
  </si>
  <si>
    <r>
      <rPr>
        <sz val="10.5"/>
        <color theme="1"/>
        <rFont val="微软雅黑"/>
        <family val="2"/>
        <charset val="134"/>
      </rPr>
      <t>品牌</t>
    </r>
    <r>
      <rPr>
        <sz val="10.5"/>
        <color theme="1"/>
        <rFont val="Arial"/>
        <family val="2"/>
      </rPr>
      <t>4</t>
    </r>
  </si>
  <si>
    <t>方差分析：无重复双因素分析</t>
  </si>
  <si>
    <t>品牌1</t>
  </si>
  <si>
    <t>品牌2</t>
  </si>
  <si>
    <t>品牌3</t>
  </si>
  <si>
    <t>品牌4</t>
  </si>
  <si>
    <t>地区1</t>
  </si>
  <si>
    <t>地区2</t>
  </si>
  <si>
    <t>地区3</t>
  </si>
  <si>
    <t>地区4</t>
  </si>
  <si>
    <t>地区5</t>
  </si>
  <si>
    <t>行</t>
  </si>
  <si>
    <t>列</t>
  </si>
  <si>
    <t>误差</t>
  </si>
  <si>
    <t>路段（列变量）</t>
  </si>
  <si>
    <t>路段1</t>
  </si>
  <si>
    <t>路段2</t>
  </si>
  <si>
    <t>时段（行变量）</t>
  </si>
  <si>
    <t>高峰期</t>
  </si>
  <si>
    <t>非高峰期</t>
  </si>
  <si>
    <t>方差分析：可重复双因素分析</t>
  </si>
  <si>
    <t>样本</t>
  </si>
  <si>
    <t>交互</t>
  </si>
  <si>
    <t>内部</t>
  </si>
  <si>
    <t>第三步，计算LSD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</si>
</sst>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10.5"/>
      <color theme="1"/>
      <name val="Arial"/>
      <family val="2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thick">
        <color rgb="FF4F81BD"/>
      </top>
      <bottom style="medium">
        <color rgb="FF4F81BD"/>
      </bottom>
      <diagonal/>
    </border>
    <border>
      <left/>
      <right/>
      <top style="thick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 style="thick">
        <color rgb="FF4F81BD"/>
      </top>
      <bottom style="medium">
        <color rgb="FF4F81BD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10" fillId="0" borderId="0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3BCB-0CD5-486F-9BA4-9D91BD755CE1}">
  <dimension ref="A1:G16"/>
  <sheetViews>
    <sheetView tabSelected="1" zoomScale="180" zoomScaleNormal="180" workbookViewId="0">
      <selection activeCell="C10" sqref="C10"/>
    </sheetView>
  </sheetViews>
  <sheetFormatPr defaultRowHeight="14.4" x14ac:dyDescent="0.25"/>
  <sheetData>
    <row r="1" spans="1:7" x14ac:dyDescent="0.25">
      <c r="A1" t="s">
        <v>5</v>
      </c>
    </row>
    <row r="3" spans="1:7" ht="15" thickBot="1" x14ac:dyDescent="0.3">
      <c r="A3" t="s">
        <v>6</v>
      </c>
    </row>
    <row r="4" spans="1:7" x14ac:dyDescent="0.25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</row>
    <row r="5" spans="1:7" x14ac:dyDescent="0.25">
      <c r="A5" s="7" t="s">
        <v>1</v>
      </c>
      <c r="B5" s="7">
        <v>7</v>
      </c>
      <c r="C5" s="7">
        <v>343</v>
      </c>
      <c r="D5" s="7">
        <v>49</v>
      </c>
      <c r="E5" s="7">
        <v>116.66666666666667</v>
      </c>
    </row>
    <row r="6" spans="1:7" x14ac:dyDescent="0.25">
      <c r="A6" s="7" t="s">
        <v>2</v>
      </c>
      <c r="B6" s="7">
        <v>6</v>
      </c>
      <c r="C6" s="7">
        <v>288</v>
      </c>
      <c r="D6" s="7">
        <v>48</v>
      </c>
      <c r="E6" s="7">
        <v>184.8</v>
      </c>
    </row>
    <row r="7" spans="1:7" x14ac:dyDescent="0.25">
      <c r="A7" s="7" t="s">
        <v>3</v>
      </c>
      <c r="B7" s="7">
        <v>5</v>
      </c>
      <c r="C7" s="7">
        <v>175</v>
      </c>
      <c r="D7" s="7">
        <v>35</v>
      </c>
      <c r="E7" s="7">
        <v>108.5</v>
      </c>
    </row>
    <row r="8" spans="1:7" ht="15" thickBot="1" x14ac:dyDescent="0.3">
      <c r="A8" s="8" t="s">
        <v>4</v>
      </c>
      <c r="B8" s="8">
        <v>5</v>
      </c>
      <c r="C8" s="8">
        <v>295</v>
      </c>
      <c r="D8" s="8">
        <v>59</v>
      </c>
      <c r="E8" s="8">
        <v>162.5</v>
      </c>
    </row>
    <row r="11" spans="1:7" ht="15" thickBot="1" x14ac:dyDescent="0.3">
      <c r="A11" t="s">
        <v>12</v>
      </c>
    </row>
    <row r="12" spans="1:7" x14ac:dyDescent="0.25">
      <c r="A12" s="9" t="s">
        <v>13</v>
      </c>
      <c r="B12" s="9" t="s">
        <v>14</v>
      </c>
      <c r="C12" s="9" t="s">
        <v>15</v>
      </c>
      <c r="D12" s="9" t="s">
        <v>16</v>
      </c>
      <c r="E12" s="9" t="s">
        <v>17</v>
      </c>
      <c r="F12" s="9" t="s">
        <v>18</v>
      </c>
      <c r="G12" s="9" t="s">
        <v>19</v>
      </c>
    </row>
    <row r="13" spans="1:7" x14ac:dyDescent="0.25">
      <c r="A13" s="7" t="s">
        <v>20</v>
      </c>
      <c r="B13" s="7">
        <v>1456.608695652174</v>
      </c>
      <c r="C13" s="7">
        <v>3</v>
      </c>
      <c r="D13" s="7">
        <v>485.536231884058</v>
      </c>
      <c r="E13" s="7">
        <v>3.4066426904716036</v>
      </c>
      <c r="F13" s="37">
        <v>3.876452440122187E-2</v>
      </c>
      <c r="G13" s="7">
        <v>3.1273500051133998</v>
      </c>
    </row>
    <row r="14" spans="1:7" x14ac:dyDescent="0.25">
      <c r="A14" s="7" t="s">
        <v>21</v>
      </c>
      <c r="B14" s="7">
        <v>2708</v>
      </c>
      <c r="C14" s="7">
        <v>19</v>
      </c>
      <c r="D14" s="7">
        <v>142.52631578947367</v>
      </c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ht="15" thickBot="1" x14ac:dyDescent="0.3">
      <c r="A16" s="8" t="s">
        <v>22</v>
      </c>
      <c r="B16" s="8">
        <v>4164.608695652174</v>
      </c>
      <c r="C16" s="8">
        <v>22</v>
      </c>
      <c r="D16" s="8"/>
      <c r="E16" s="8"/>
      <c r="F16" s="8"/>
      <c r="G16" s="8"/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9579-4005-4744-B74F-39C005D6F594}">
  <dimension ref="A1:D9"/>
  <sheetViews>
    <sheetView zoomScale="180" zoomScaleNormal="180" workbookViewId="0">
      <selection activeCell="E4" sqref="E4"/>
    </sheetView>
  </sheetViews>
  <sheetFormatPr defaultRowHeight="14.4" x14ac:dyDescent="0.25"/>
  <cols>
    <col min="4" max="4" width="11.109375" bestFit="1" customWidth="1"/>
  </cols>
  <sheetData>
    <row r="1" spans="1:4" ht="16.2" thickTop="1" thickBot="1" x14ac:dyDescent="0.3">
      <c r="A1" s="38" t="s">
        <v>0</v>
      </c>
      <c r="B1" s="39"/>
      <c r="C1" s="39"/>
      <c r="D1" s="40"/>
    </row>
    <row r="2" spans="1:4" ht="15.6" thickBot="1" x14ac:dyDescent="0.3">
      <c r="A2" s="30" t="s">
        <v>1</v>
      </c>
      <c r="B2" s="30" t="s">
        <v>2</v>
      </c>
      <c r="C2" s="30" t="s">
        <v>3</v>
      </c>
      <c r="D2" s="31" t="s">
        <v>4</v>
      </c>
    </row>
    <row r="3" spans="1:4" ht="15.6" thickBot="1" x14ac:dyDescent="0.3">
      <c r="A3" s="32">
        <v>57</v>
      </c>
      <c r="B3" s="32">
        <v>68</v>
      </c>
      <c r="C3" s="32">
        <v>31</v>
      </c>
      <c r="D3" s="32">
        <v>44</v>
      </c>
    </row>
    <row r="4" spans="1:4" ht="15.6" thickBot="1" x14ac:dyDescent="0.3">
      <c r="A4" s="30">
        <v>66</v>
      </c>
      <c r="B4" s="30">
        <v>39</v>
      </c>
      <c r="C4" s="30">
        <v>49</v>
      </c>
      <c r="D4" s="30">
        <v>51</v>
      </c>
    </row>
    <row r="5" spans="1:4" ht="15.6" thickBot="1" x14ac:dyDescent="0.3">
      <c r="A5" s="32">
        <v>49</v>
      </c>
      <c r="B5" s="32">
        <v>29</v>
      </c>
      <c r="C5" s="32">
        <v>21</v>
      </c>
      <c r="D5" s="32">
        <v>65</v>
      </c>
    </row>
    <row r="6" spans="1:4" ht="15.6" thickBot="1" x14ac:dyDescent="0.3">
      <c r="A6" s="30">
        <v>40</v>
      </c>
      <c r="B6" s="30">
        <v>45</v>
      </c>
      <c r="C6" s="30">
        <v>34</v>
      </c>
      <c r="D6" s="30">
        <v>77</v>
      </c>
    </row>
    <row r="7" spans="1:4" ht="15.6" thickBot="1" x14ac:dyDescent="0.3">
      <c r="A7" s="32">
        <v>34</v>
      </c>
      <c r="B7" s="32">
        <v>56</v>
      </c>
      <c r="C7" s="32">
        <v>40</v>
      </c>
      <c r="D7" s="32">
        <v>58</v>
      </c>
    </row>
    <row r="8" spans="1:4" ht="15.6" thickBot="1" x14ac:dyDescent="0.3">
      <c r="A8" s="30">
        <v>53</v>
      </c>
      <c r="B8" s="30">
        <v>51</v>
      </c>
      <c r="C8" s="30"/>
      <c r="D8" s="30"/>
    </row>
    <row r="9" spans="1:4" ht="15.6" thickBot="1" x14ac:dyDescent="0.3">
      <c r="A9" s="32">
        <v>44</v>
      </c>
      <c r="B9" s="32"/>
      <c r="C9" s="32"/>
      <c r="D9" s="32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180" zoomScaleNormal="180" workbookViewId="0">
      <selection activeCell="E4" sqref="E4"/>
    </sheetView>
  </sheetViews>
  <sheetFormatPr defaultColWidth="9" defaultRowHeight="12" x14ac:dyDescent="0.25"/>
  <cols>
    <col min="1" max="1" width="9" style="1"/>
    <col min="2" max="2" width="9.5546875" style="1" bestFit="1" customWidth="1"/>
    <col min="3" max="3" width="6.44140625" style="1" customWidth="1"/>
    <col min="4" max="4" width="9.5546875" style="1" bestFit="1" customWidth="1"/>
    <col min="5" max="5" width="7" style="1" customWidth="1"/>
    <col min="6" max="16384" width="9" style="1"/>
  </cols>
  <sheetData>
    <row r="1" spans="1:12" ht="12.6" thickBot="1" x14ac:dyDescent="0.3">
      <c r="A1" s="1" t="s">
        <v>23</v>
      </c>
      <c r="D1" s="33" t="s">
        <v>65</v>
      </c>
      <c r="F1" s="1" t="s">
        <v>6</v>
      </c>
    </row>
    <row r="2" spans="1:12" x14ac:dyDescent="0.25">
      <c r="A2" s="1" t="s">
        <v>24</v>
      </c>
      <c r="B2" s="5">
        <f>ABS(I$3-I4)</f>
        <v>1</v>
      </c>
      <c r="C2" s="5"/>
      <c r="D2" s="35">
        <f>$E$9*SQRT($I$11*(1/7+1/6))</f>
        <v>13.901727781082084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spans="1:12" x14ac:dyDescent="0.25">
      <c r="A3" s="1" t="s">
        <v>25</v>
      </c>
      <c r="B3" s="5">
        <f t="shared" ref="B3:B4" si="0">ABS(I$3-I5)</f>
        <v>14</v>
      </c>
      <c r="C3" s="5"/>
      <c r="D3" s="35">
        <f>$E$9*SQRT($I$11*(1/7+1/5))</f>
        <v>14.631146199145624</v>
      </c>
      <c r="F3" s="2" t="s">
        <v>1</v>
      </c>
      <c r="G3" s="2">
        <v>7</v>
      </c>
      <c r="H3" s="2">
        <v>343</v>
      </c>
      <c r="I3" s="2">
        <v>49</v>
      </c>
      <c r="J3" s="2">
        <v>116.666666666667</v>
      </c>
    </row>
    <row r="4" spans="1:12" x14ac:dyDescent="0.25">
      <c r="A4" s="1" t="s">
        <v>26</v>
      </c>
      <c r="B4" s="5">
        <f t="shared" si="0"/>
        <v>10</v>
      </c>
      <c r="C4" s="5"/>
      <c r="D4" s="35">
        <f>$E$9*SQRT($I$11*(1/7+1/5))</f>
        <v>14.631146199145624</v>
      </c>
      <c r="F4" s="2" t="s">
        <v>2</v>
      </c>
      <c r="G4" s="2">
        <v>6</v>
      </c>
      <c r="H4" s="2">
        <v>288</v>
      </c>
      <c r="I4" s="2">
        <v>48</v>
      </c>
      <c r="J4" s="2">
        <v>184.8</v>
      </c>
    </row>
    <row r="5" spans="1:12" x14ac:dyDescent="0.25">
      <c r="A5" s="1" t="s">
        <v>27</v>
      </c>
      <c r="B5" s="5">
        <f>ABS(I$4-I5)</f>
        <v>13</v>
      </c>
      <c r="C5" s="5"/>
      <c r="D5" s="35">
        <f>$E$9*SQRT($I$11*(1/6+1/5))</f>
        <v>15.130645783181395</v>
      </c>
      <c r="F5" s="2" t="s">
        <v>3</v>
      </c>
      <c r="G5" s="2">
        <v>5</v>
      </c>
      <c r="H5" s="2">
        <v>175</v>
      </c>
      <c r="I5" s="2">
        <v>35</v>
      </c>
      <c r="J5" s="2">
        <v>108.5</v>
      </c>
    </row>
    <row r="6" spans="1:12" ht="12.6" thickBot="1" x14ac:dyDescent="0.3">
      <c r="A6" s="1" t="s">
        <v>28</v>
      </c>
      <c r="B6" s="5">
        <f>ABS(I$4-I6)</f>
        <v>11</v>
      </c>
      <c r="C6" s="5"/>
      <c r="D6" s="35">
        <f>$E$9*SQRT($I$11*(1/6+1/5))</f>
        <v>15.130645783181395</v>
      </c>
      <c r="F6" s="4" t="s">
        <v>4</v>
      </c>
      <c r="G6" s="4">
        <v>5</v>
      </c>
      <c r="H6" s="4">
        <v>295</v>
      </c>
      <c r="I6" s="4">
        <v>59</v>
      </c>
      <c r="J6" s="4">
        <v>162.5</v>
      </c>
    </row>
    <row r="7" spans="1:12" x14ac:dyDescent="0.25">
      <c r="A7" s="1" t="s">
        <v>29</v>
      </c>
      <c r="B7" s="5">
        <f>ABS(I5-I6)</f>
        <v>24</v>
      </c>
      <c r="C7" s="5"/>
      <c r="D7" s="35">
        <f>$E$9*SQRT($I$11*(1/5+1/5))</f>
        <v>15.803444106193087</v>
      </c>
    </row>
    <row r="8" spans="1:12" ht="12.6" thickBot="1" x14ac:dyDescent="0.3">
      <c r="F8" s="1" t="s">
        <v>12</v>
      </c>
    </row>
    <row r="9" spans="1:12" x14ac:dyDescent="0.25">
      <c r="B9" s="36"/>
      <c r="D9" s="5" t="s">
        <v>30</v>
      </c>
      <c r="E9" s="34">
        <f>_xlfn.T.INV(1-0.025,19)</f>
        <v>2.0930240544083087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  <c r="K9" s="3" t="s">
        <v>18</v>
      </c>
      <c r="L9" s="3" t="s">
        <v>19</v>
      </c>
    </row>
    <row r="10" spans="1:12" x14ac:dyDescent="0.25">
      <c r="F10" s="2" t="s">
        <v>20</v>
      </c>
      <c r="G10" s="2">
        <v>1456.6086956521699</v>
      </c>
      <c r="H10" s="2">
        <v>3</v>
      </c>
      <c r="I10" s="2">
        <v>485.536231884058</v>
      </c>
      <c r="J10" s="2">
        <v>3.4066426904716001</v>
      </c>
      <c r="K10" s="2">
        <v>3.8764524401221898E-2</v>
      </c>
      <c r="L10" s="2">
        <v>3.1273500051134002</v>
      </c>
    </row>
    <row r="11" spans="1:12" x14ac:dyDescent="0.25">
      <c r="F11" s="2" t="s">
        <v>21</v>
      </c>
      <c r="G11" s="2">
        <v>2708</v>
      </c>
      <c r="H11" s="2">
        <v>19</v>
      </c>
      <c r="I11" s="2">
        <v>142.52631578947401</v>
      </c>
      <c r="J11" s="2"/>
      <c r="K11" s="2"/>
      <c r="L11" s="2"/>
    </row>
    <row r="12" spans="1:12" x14ac:dyDescent="0.25">
      <c r="F12" s="2"/>
      <c r="G12" s="2"/>
      <c r="H12" s="2"/>
      <c r="I12" s="2"/>
      <c r="J12" s="2"/>
      <c r="K12" s="2"/>
      <c r="L12" s="2"/>
    </row>
    <row r="13" spans="1:12" ht="12.6" thickBot="1" x14ac:dyDescent="0.3">
      <c r="F13" s="4" t="s">
        <v>22</v>
      </c>
      <c r="G13" s="4">
        <v>4164.6086956521704</v>
      </c>
      <c r="H13" s="4">
        <v>22</v>
      </c>
      <c r="I13" s="4"/>
      <c r="J13" s="4"/>
      <c r="K13" s="4"/>
      <c r="L13" s="4"/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E802-212B-4D6C-B7E6-D4802B940FC8}">
  <dimension ref="A1:G22"/>
  <sheetViews>
    <sheetView workbookViewId="0">
      <selection activeCell="I19" sqref="I19"/>
    </sheetView>
  </sheetViews>
  <sheetFormatPr defaultRowHeight="14.4" x14ac:dyDescent="0.25"/>
  <cols>
    <col min="6" max="6" width="12.77734375" bestFit="1" customWidth="1"/>
  </cols>
  <sheetData>
    <row r="1" spans="1:5" x14ac:dyDescent="0.25">
      <c r="A1" t="s">
        <v>42</v>
      </c>
    </row>
    <row r="2" spans="1:5" ht="15" thickBot="1" x14ac:dyDescent="0.3"/>
    <row r="3" spans="1:5" x14ac:dyDescent="0.25">
      <c r="A3" s="9" t="s">
        <v>6</v>
      </c>
      <c r="B3" s="9" t="s">
        <v>8</v>
      </c>
      <c r="C3" s="9" t="s">
        <v>9</v>
      </c>
      <c r="D3" s="9" t="s">
        <v>10</v>
      </c>
      <c r="E3" s="9" t="s">
        <v>11</v>
      </c>
    </row>
    <row r="4" spans="1:5" x14ac:dyDescent="0.25">
      <c r="A4" s="7" t="s">
        <v>43</v>
      </c>
      <c r="B4" s="7">
        <v>5</v>
      </c>
      <c r="C4" s="7">
        <v>1721</v>
      </c>
      <c r="D4" s="7">
        <v>344.2</v>
      </c>
      <c r="E4" s="7">
        <v>233.70000000000005</v>
      </c>
    </row>
    <row r="5" spans="1:5" x14ac:dyDescent="0.25">
      <c r="A5" s="7" t="s">
        <v>44</v>
      </c>
      <c r="B5" s="7">
        <v>5</v>
      </c>
      <c r="C5" s="7">
        <v>1739</v>
      </c>
      <c r="D5" s="7">
        <v>347.8</v>
      </c>
      <c r="E5" s="7">
        <v>295.70000000000005</v>
      </c>
    </row>
    <row r="6" spans="1:5" x14ac:dyDescent="0.25">
      <c r="A6" s="7" t="s">
        <v>45</v>
      </c>
      <c r="B6" s="7">
        <v>5</v>
      </c>
      <c r="C6" s="7">
        <v>1685</v>
      </c>
      <c r="D6" s="7">
        <v>337</v>
      </c>
      <c r="E6" s="7">
        <v>442.5</v>
      </c>
    </row>
    <row r="7" spans="1:5" x14ac:dyDescent="0.25">
      <c r="A7" s="7" t="s">
        <v>46</v>
      </c>
      <c r="B7" s="7">
        <v>5</v>
      </c>
      <c r="C7" s="7">
        <v>1424</v>
      </c>
      <c r="D7" s="7">
        <v>284.8</v>
      </c>
      <c r="E7" s="7">
        <v>249.2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 t="s">
        <v>47</v>
      </c>
      <c r="B9" s="7">
        <v>4</v>
      </c>
      <c r="C9" s="7">
        <v>1356</v>
      </c>
      <c r="D9" s="7">
        <v>339</v>
      </c>
      <c r="E9" s="7">
        <v>1224.6666666666667</v>
      </c>
    </row>
    <row r="10" spans="1:5" x14ac:dyDescent="0.25">
      <c r="A10" s="7" t="s">
        <v>48</v>
      </c>
      <c r="B10" s="7">
        <v>4</v>
      </c>
      <c r="C10" s="7">
        <v>1321</v>
      </c>
      <c r="D10" s="7">
        <v>330.25</v>
      </c>
      <c r="E10" s="7">
        <v>1464.25</v>
      </c>
    </row>
    <row r="11" spans="1:5" x14ac:dyDescent="0.25">
      <c r="A11" s="7" t="s">
        <v>49</v>
      </c>
      <c r="B11" s="7">
        <v>4</v>
      </c>
      <c r="C11" s="7">
        <v>1357</v>
      </c>
      <c r="D11" s="7">
        <v>339.25</v>
      </c>
      <c r="E11" s="7">
        <v>822.91666666666663</v>
      </c>
    </row>
    <row r="12" spans="1:5" x14ac:dyDescent="0.25">
      <c r="A12" s="7" t="s">
        <v>50</v>
      </c>
      <c r="B12" s="7">
        <v>4</v>
      </c>
      <c r="C12" s="7">
        <v>1273</v>
      </c>
      <c r="D12" s="7">
        <v>318.25</v>
      </c>
      <c r="E12" s="7">
        <v>1538.9166666666667</v>
      </c>
    </row>
    <row r="13" spans="1:5" ht="15" thickBot="1" x14ac:dyDescent="0.3">
      <c r="A13" s="8" t="s">
        <v>51</v>
      </c>
      <c r="B13" s="8">
        <v>4</v>
      </c>
      <c r="C13" s="8">
        <v>1262</v>
      </c>
      <c r="D13" s="8">
        <v>315.5</v>
      </c>
      <c r="E13" s="8">
        <v>241.66666666666666</v>
      </c>
    </row>
    <row r="16" spans="1:5" ht="15" thickBot="1" x14ac:dyDescent="0.3">
      <c r="A16" t="s">
        <v>12</v>
      </c>
    </row>
    <row r="17" spans="1:7" x14ac:dyDescent="0.25">
      <c r="A17" s="9" t="s">
        <v>13</v>
      </c>
      <c r="B17" s="9" t="s">
        <v>14</v>
      </c>
      <c r="C17" s="9" t="s">
        <v>15</v>
      </c>
      <c r="D17" s="9" t="s">
        <v>16</v>
      </c>
      <c r="E17" s="9" t="s">
        <v>17</v>
      </c>
      <c r="F17" s="9" t="s">
        <v>18</v>
      </c>
      <c r="G17" s="9" t="s">
        <v>19</v>
      </c>
    </row>
    <row r="18" spans="1:7" x14ac:dyDescent="0.25">
      <c r="A18" s="7" t="s">
        <v>52</v>
      </c>
      <c r="B18" s="7">
        <v>13004.549999999996</v>
      </c>
      <c r="C18" s="7">
        <v>3</v>
      </c>
      <c r="D18" s="7">
        <v>4334.8499999999985</v>
      </c>
      <c r="E18" s="7">
        <v>18.107773175061755</v>
      </c>
      <c r="F18" s="37">
        <v>9.4561528877304098E-5</v>
      </c>
      <c r="G18" s="7">
        <v>3.4902948194976045</v>
      </c>
    </row>
    <row r="19" spans="1:7" x14ac:dyDescent="0.25">
      <c r="A19" s="7" t="s">
        <v>53</v>
      </c>
      <c r="B19" s="7">
        <v>2011.6999999999971</v>
      </c>
      <c r="C19" s="7">
        <v>4</v>
      </c>
      <c r="D19" s="7">
        <v>502.92499999999927</v>
      </c>
      <c r="E19" s="7">
        <v>2.1008458941065835</v>
      </c>
      <c r="F19" s="37">
        <v>0.14366488731130583</v>
      </c>
      <c r="G19" s="7">
        <v>3.2591667269012499</v>
      </c>
    </row>
    <row r="20" spans="1:7" x14ac:dyDescent="0.25">
      <c r="A20" s="7" t="s">
        <v>54</v>
      </c>
      <c r="B20" s="7">
        <v>2872.7000000000044</v>
      </c>
      <c r="C20" s="7">
        <v>12</v>
      </c>
      <c r="D20" s="7">
        <v>239.39166666666702</v>
      </c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  <row r="22" spans="1:7" ht="15" thickBot="1" x14ac:dyDescent="0.3">
      <c r="A22" s="8" t="s">
        <v>22</v>
      </c>
      <c r="B22" s="8">
        <v>17888.949999999997</v>
      </c>
      <c r="C22" s="8">
        <v>19</v>
      </c>
      <c r="D22" s="8"/>
      <c r="E22" s="8"/>
      <c r="F22" s="8"/>
      <c r="G22" s="8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180" zoomScaleNormal="180" workbookViewId="0">
      <selection activeCell="E8" sqref="E8"/>
    </sheetView>
  </sheetViews>
  <sheetFormatPr defaultColWidth="9" defaultRowHeight="14.4" x14ac:dyDescent="0.25"/>
  <sheetData>
    <row r="1" spans="1:7" ht="16.8" thickTop="1" thickBot="1" x14ac:dyDescent="0.3">
      <c r="A1" s="18"/>
      <c r="B1" s="19"/>
      <c r="C1" s="41" t="s">
        <v>31</v>
      </c>
      <c r="D1" s="42"/>
      <c r="E1" s="42"/>
      <c r="F1" s="42"/>
      <c r="G1" s="43"/>
    </row>
    <row r="2" spans="1:7" ht="16.2" thickBot="1" x14ac:dyDescent="0.3">
      <c r="A2" s="20"/>
      <c r="B2" s="21"/>
      <c r="C2" s="22" t="s">
        <v>32</v>
      </c>
      <c r="D2" s="22" t="s">
        <v>33</v>
      </c>
      <c r="E2" s="22" t="s">
        <v>34</v>
      </c>
      <c r="F2" s="22" t="s">
        <v>35</v>
      </c>
      <c r="G2" s="23" t="s">
        <v>36</v>
      </c>
    </row>
    <row r="3" spans="1:7" ht="16.2" thickBot="1" x14ac:dyDescent="0.3">
      <c r="A3" s="44" t="s">
        <v>37</v>
      </c>
      <c r="B3" s="24" t="s">
        <v>38</v>
      </c>
      <c r="C3" s="19">
        <v>365</v>
      </c>
      <c r="D3" s="19">
        <v>350</v>
      </c>
      <c r="E3" s="19">
        <v>343</v>
      </c>
      <c r="F3" s="19">
        <v>340</v>
      </c>
      <c r="G3" s="25">
        <v>323</v>
      </c>
    </row>
    <row r="4" spans="1:7" ht="16.2" thickBot="1" x14ac:dyDescent="0.3">
      <c r="A4" s="45"/>
      <c r="B4" s="22" t="s">
        <v>39</v>
      </c>
      <c r="C4" s="21">
        <v>345</v>
      </c>
      <c r="D4" s="21">
        <v>368</v>
      </c>
      <c r="E4" s="21">
        <v>363</v>
      </c>
      <c r="F4" s="21">
        <v>330</v>
      </c>
      <c r="G4" s="26">
        <v>333</v>
      </c>
    </row>
    <row r="5" spans="1:7" ht="16.2" thickBot="1" x14ac:dyDescent="0.3">
      <c r="A5" s="45"/>
      <c r="B5" s="24" t="s">
        <v>40</v>
      </c>
      <c r="C5" s="19">
        <v>358</v>
      </c>
      <c r="D5" s="19">
        <v>323</v>
      </c>
      <c r="E5" s="19">
        <v>353</v>
      </c>
      <c r="F5" s="19">
        <v>343</v>
      </c>
      <c r="G5" s="25">
        <v>308</v>
      </c>
    </row>
    <row r="6" spans="1:7" ht="16.2" thickBot="1" x14ac:dyDescent="0.3">
      <c r="A6" s="46"/>
      <c r="B6" s="27" t="s">
        <v>41</v>
      </c>
      <c r="C6" s="28">
        <v>288</v>
      </c>
      <c r="D6" s="28">
        <v>280</v>
      </c>
      <c r="E6" s="28">
        <v>298</v>
      </c>
      <c r="F6" s="28">
        <v>260</v>
      </c>
      <c r="G6" s="29">
        <v>298</v>
      </c>
    </row>
  </sheetData>
  <mergeCells count="2">
    <mergeCell ref="C1:G1"/>
    <mergeCell ref="A3:A6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D8A5-8EF9-49D5-B062-32614948619D}">
  <dimension ref="A1:G30"/>
  <sheetViews>
    <sheetView zoomScale="180" zoomScaleNormal="180" workbookViewId="0">
      <selection activeCell="E23" sqref="E23"/>
    </sheetView>
  </sheetViews>
  <sheetFormatPr defaultRowHeight="14.4" x14ac:dyDescent="0.25"/>
  <cols>
    <col min="6" max="6" width="12.77734375" bestFit="1" customWidth="1"/>
  </cols>
  <sheetData>
    <row r="1" spans="1:4" x14ac:dyDescent="0.25">
      <c r="A1" t="s">
        <v>61</v>
      </c>
    </row>
    <row r="3" spans="1:4" x14ac:dyDescent="0.25">
      <c r="A3" t="s">
        <v>6</v>
      </c>
      <c r="B3" t="s">
        <v>56</v>
      </c>
      <c r="C3" t="s">
        <v>57</v>
      </c>
      <c r="D3" t="s">
        <v>22</v>
      </c>
    </row>
    <row r="4" spans="1:4" ht="15" thickBot="1" x14ac:dyDescent="0.3">
      <c r="A4" s="16" t="s">
        <v>59</v>
      </c>
      <c r="B4" s="16"/>
      <c r="C4" s="16"/>
      <c r="D4" s="16"/>
    </row>
    <row r="5" spans="1:4" x14ac:dyDescent="0.25">
      <c r="A5" s="7" t="s">
        <v>8</v>
      </c>
      <c r="B5" s="7">
        <v>5</v>
      </c>
      <c r="C5" s="7">
        <v>5</v>
      </c>
      <c r="D5" s="7">
        <v>10</v>
      </c>
    </row>
    <row r="6" spans="1:4" x14ac:dyDescent="0.25">
      <c r="A6" s="7" t="s">
        <v>9</v>
      </c>
      <c r="B6" s="7">
        <v>127</v>
      </c>
      <c r="C6" s="7">
        <v>105</v>
      </c>
      <c r="D6" s="7">
        <v>232</v>
      </c>
    </row>
    <row r="7" spans="1:4" x14ac:dyDescent="0.25">
      <c r="A7" s="7" t="s">
        <v>10</v>
      </c>
      <c r="B7" s="7">
        <v>25.4</v>
      </c>
      <c r="C7" s="7">
        <v>21</v>
      </c>
      <c r="D7" s="7">
        <v>23.2</v>
      </c>
    </row>
    <row r="8" spans="1:4" x14ac:dyDescent="0.25">
      <c r="A8" s="7" t="s">
        <v>11</v>
      </c>
      <c r="B8" s="7">
        <v>1.3000000000000003</v>
      </c>
      <c r="C8" s="7">
        <v>2.5</v>
      </c>
      <c r="D8" s="7">
        <v>7.0666666666667073</v>
      </c>
    </row>
    <row r="9" spans="1:4" x14ac:dyDescent="0.25">
      <c r="A9" s="7"/>
      <c r="B9" s="7"/>
      <c r="C9" s="7"/>
      <c r="D9" s="7"/>
    </row>
    <row r="10" spans="1:4" ht="15" thickBot="1" x14ac:dyDescent="0.3">
      <c r="A10" s="16" t="s">
        <v>60</v>
      </c>
      <c r="B10" s="16"/>
      <c r="C10" s="16"/>
      <c r="D10" s="16"/>
    </row>
    <row r="11" spans="1:4" x14ac:dyDescent="0.25">
      <c r="A11" s="7" t="s">
        <v>8</v>
      </c>
      <c r="B11" s="7">
        <v>5</v>
      </c>
      <c r="C11" s="7">
        <v>5</v>
      </c>
      <c r="D11" s="7">
        <v>10</v>
      </c>
    </row>
    <row r="12" spans="1:4" x14ac:dyDescent="0.25">
      <c r="A12" s="7" t="s">
        <v>9</v>
      </c>
      <c r="B12" s="7">
        <v>97</v>
      </c>
      <c r="C12" s="7">
        <v>76</v>
      </c>
      <c r="D12" s="7">
        <v>173</v>
      </c>
    </row>
    <row r="13" spans="1:4" x14ac:dyDescent="0.25">
      <c r="A13" s="7" t="s">
        <v>10</v>
      </c>
      <c r="B13" s="7">
        <v>19.399999999999999</v>
      </c>
      <c r="C13" s="7">
        <v>15.2</v>
      </c>
      <c r="D13" s="7">
        <v>17.3</v>
      </c>
    </row>
    <row r="14" spans="1:4" x14ac:dyDescent="0.25">
      <c r="A14" s="7" t="s">
        <v>11</v>
      </c>
      <c r="B14" s="7">
        <v>5.3000000000000114</v>
      </c>
      <c r="C14" s="7">
        <v>6.6999999999999886</v>
      </c>
      <c r="D14" s="7">
        <v>10.233333333333324</v>
      </c>
    </row>
    <row r="15" spans="1:4" x14ac:dyDescent="0.25">
      <c r="A15" s="7"/>
      <c r="B15" s="7"/>
      <c r="C15" s="7"/>
      <c r="D15" s="7"/>
    </row>
    <row r="16" spans="1:4" ht="15" thickBot="1" x14ac:dyDescent="0.3">
      <c r="A16" s="16" t="s">
        <v>22</v>
      </c>
      <c r="B16" s="16"/>
      <c r="C16" s="16"/>
      <c r="D16" s="16"/>
    </row>
    <row r="17" spans="1:7" x14ac:dyDescent="0.25">
      <c r="A17" s="7" t="s">
        <v>8</v>
      </c>
      <c r="B17" s="7">
        <v>10</v>
      </c>
      <c r="C17" s="7">
        <v>10</v>
      </c>
      <c r="D17" s="7"/>
    </row>
    <row r="18" spans="1:7" x14ac:dyDescent="0.25">
      <c r="A18" s="7" t="s">
        <v>9</v>
      </c>
      <c r="B18" s="7">
        <v>224</v>
      </c>
      <c r="C18" s="7">
        <v>181</v>
      </c>
      <c r="D18" s="7"/>
    </row>
    <row r="19" spans="1:7" x14ac:dyDescent="0.25">
      <c r="A19" s="7" t="s">
        <v>10</v>
      </c>
      <c r="B19" s="7">
        <v>22.4</v>
      </c>
      <c r="C19" s="7">
        <v>18.100000000000001</v>
      </c>
      <c r="D19" s="7"/>
    </row>
    <row r="20" spans="1:7" x14ac:dyDescent="0.25">
      <c r="A20" s="7" t="s">
        <v>11</v>
      </c>
      <c r="B20" s="7">
        <v>12.933333333333293</v>
      </c>
      <c r="C20" s="7">
        <v>13.433333333333344</v>
      </c>
      <c r="D20" s="7"/>
    </row>
    <row r="21" spans="1:7" x14ac:dyDescent="0.25">
      <c r="A21" s="7"/>
      <c r="B21" s="7"/>
      <c r="C21" s="7"/>
      <c r="D21" s="7"/>
    </row>
    <row r="23" spans="1:7" ht="15" thickBot="1" x14ac:dyDescent="0.3">
      <c r="A23" t="s">
        <v>12</v>
      </c>
    </row>
    <row r="24" spans="1:7" x14ac:dyDescent="0.25">
      <c r="A24" s="9" t="s">
        <v>13</v>
      </c>
      <c r="B24" s="9" t="s">
        <v>14</v>
      </c>
      <c r="C24" s="9" t="s">
        <v>15</v>
      </c>
      <c r="D24" s="9" t="s">
        <v>16</v>
      </c>
      <c r="E24" s="9" t="s">
        <v>17</v>
      </c>
      <c r="F24" s="9" t="s">
        <v>18</v>
      </c>
      <c r="G24" s="9" t="s">
        <v>19</v>
      </c>
    </row>
    <row r="25" spans="1:7" x14ac:dyDescent="0.25">
      <c r="A25" s="7" t="s">
        <v>62</v>
      </c>
      <c r="B25" s="7">
        <v>174.05</v>
      </c>
      <c r="C25" s="7">
        <v>1</v>
      </c>
      <c r="D25" s="7">
        <v>174.05</v>
      </c>
      <c r="E25" s="7">
        <v>44.063291139240505</v>
      </c>
      <c r="F25" s="37">
        <v>5.702316871926092E-6</v>
      </c>
      <c r="G25" s="7">
        <v>4.4939984776663584</v>
      </c>
    </row>
    <row r="26" spans="1:7" x14ac:dyDescent="0.25">
      <c r="A26" s="7" t="s">
        <v>53</v>
      </c>
      <c r="B26" s="7">
        <v>92.449999999999989</v>
      </c>
      <c r="C26" s="7">
        <v>1</v>
      </c>
      <c r="D26" s="7">
        <v>92.449999999999989</v>
      </c>
      <c r="E26" s="7">
        <v>23.405063291139236</v>
      </c>
      <c r="F26" s="37">
        <v>1.8175008987159457E-4</v>
      </c>
      <c r="G26" s="7">
        <v>4.4939984776663584</v>
      </c>
    </row>
    <row r="27" spans="1:7" x14ac:dyDescent="0.25">
      <c r="A27" s="7" t="s">
        <v>63</v>
      </c>
      <c r="B27" s="7">
        <v>4.9999999999997158E-2</v>
      </c>
      <c r="C27" s="7">
        <v>1</v>
      </c>
      <c r="D27" s="7">
        <v>4.9999999999997158E-2</v>
      </c>
      <c r="E27" s="7">
        <v>1.2658227848100546E-2</v>
      </c>
      <c r="F27" s="7">
        <v>0.91181947763572779</v>
      </c>
      <c r="G27" s="7">
        <v>4.4939984776663584</v>
      </c>
    </row>
    <row r="28" spans="1:7" x14ac:dyDescent="0.25">
      <c r="A28" s="7" t="s">
        <v>64</v>
      </c>
      <c r="B28" s="7">
        <v>63.2</v>
      </c>
      <c r="C28" s="7">
        <v>16</v>
      </c>
      <c r="D28" s="7">
        <v>3.95</v>
      </c>
      <c r="E28" s="7"/>
      <c r="F28" s="7"/>
      <c r="G28" s="7"/>
    </row>
    <row r="29" spans="1:7" x14ac:dyDescent="0.25">
      <c r="A29" s="7"/>
      <c r="B29" s="7"/>
      <c r="C29" s="7"/>
      <c r="D29" s="7"/>
      <c r="E29" s="7"/>
      <c r="F29" s="7"/>
      <c r="G29" s="7"/>
    </row>
    <row r="30" spans="1:7" ht="15" thickBot="1" x14ac:dyDescent="0.3">
      <c r="A30" s="8" t="s">
        <v>22</v>
      </c>
      <c r="B30" s="8">
        <v>329.75</v>
      </c>
      <c r="C30" s="8">
        <v>19</v>
      </c>
      <c r="D30" s="8"/>
      <c r="E30" s="8"/>
      <c r="F30" s="8"/>
      <c r="G30" s="8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zoomScale="180" zoomScaleNormal="180" workbookViewId="0">
      <selection activeCell="E4" sqref="E4"/>
    </sheetView>
  </sheetViews>
  <sheetFormatPr defaultColWidth="9" defaultRowHeight="15.6" x14ac:dyDescent="0.25"/>
  <cols>
    <col min="1" max="16384" width="9" style="12"/>
  </cols>
  <sheetData>
    <row r="1" spans="1:6" x14ac:dyDescent="0.25">
      <c r="A1" s="10"/>
      <c r="B1" s="11"/>
      <c r="C1" s="53" t="s">
        <v>55</v>
      </c>
      <c r="D1" s="54"/>
      <c r="E1" s="6"/>
      <c r="F1" s="6"/>
    </row>
    <row r="2" spans="1:6" x14ac:dyDescent="0.25">
      <c r="A2" s="13"/>
      <c r="B2" s="14"/>
      <c r="C2" s="17" t="s">
        <v>56</v>
      </c>
      <c r="D2" s="15" t="s">
        <v>57</v>
      </c>
      <c r="E2" s="6"/>
      <c r="F2" s="6"/>
    </row>
    <row r="3" spans="1:6" x14ac:dyDescent="0.25">
      <c r="A3" s="50" t="s">
        <v>58</v>
      </c>
      <c r="B3" s="47" t="s">
        <v>59</v>
      </c>
      <c r="C3" s="15">
        <v>26</v>
      </c>
      <c r="D3" s="15">
        <v>19</v>
      </c>
      <c r="E3" s="6"/>
    </row>
    <row r="4" spans="1:6" x14ac:dyDescent="0.25">
      <c r="A4" s="51"/>
      <c r="B4" s="48"/>
      <c r="C4" s="15">
        <v>24</v>
      </c>
      <c r="D4" s="15">
        <v>20</v>
      </c>
      <c r="E4" s="6"/>
    </row>
    <row r="5" spans="1:6" x14ac:dyDescent="0.25">
      <c r="A5" s="51"/>
      <c r="B5" s="48"/>
      <c r="C5" s="15">
        <v>27</v>
      </c>
      <c r="D5" s="15">
        <v>23</v>
      </c>
      <c r="E5" s="6"/>
    </row>
    <row r="6" spans="1:6" x14ac:dyDescent="0.25">
      <c r="A6" s="51"/>
      <c r="B6" s="48"/>
      <c r="C6" s="15">
        <v>25</v>
      </c>
      <c r="D6" s="15">
        <v>22</v>
      </c>
      <c r="E6" s="6"/>
    </row>
    <row r="7" spans="1:6" x14ac:dyDescent="0.25">
      <c r="A7" s="51"/>
      <c r="B7" s="49"/>
      <c r="C7" s="15">
        <v>25</v>
      </c>
      <c r="D7" s="15">
        <v>21</v>
      </c>
      <c r="E7" s="6"/>
    </row>
    <row r="8" spans="1:6" x14ac:dyDescent="0.25">
      <c r="A8" s="51"/>
      <c r="B8" s="47" t="s">
        <v>60</v>
      </c>
      <c r="C8" s="15">
        <v>20</v>
      </c>
      <c r="D8" s="15">
        <v>18</v>
      </c>
      <c r="E8" s="6"/>
    </row>
    <row r="9" spans="1:6" x14ac:dyDescent="0.25">
      <c r="A9" s="51"/>
      <c r="B9" s="48"/>
      <c r="C9" s="15">
        <v>17</v>
      </c>
      <c r="D9" s="15">
        <v>17</v>
      </c>
      <c r="E9" s="6"/>
    </row>
    <row r="10" spans="1:6" x14ac:dyDescent="0.25">
      <c r="A10" s="51"/>
      <c r="B10" s="48"/>
      <c r="C10" s="15">
        <v>22</v>
      </c>
      <c r="D10" s="15">
        <v>13</v>
      </c>
      <c r="E10" s="6"/>
      <c r="F10" s="6"/>
    </row>
    <row r="11" spans="1:6" x14ac:dyDescent="0.25">
      <c r="A11" s="51"/>
      <c r="B11" s="48"/>
      <c r="C11" s="15">
        <v>21</v>
      </c>
      <c r="D11" s="15">
        <v>16</v>
      </c>
      <c r="E11" s="6"/>
      <c r="F11" s="6"/>
    </row>
    <row r="12" spans="1:6" x14ac:dyDescent="0.25">
      <c r="A12" s="52"/>
      <c r="B12" s="49"/>
      <c r="C12" s="15">
        <v>17</v>
      </c>
      <c r="D12" s="15">
        <v>12</v>
      </c>
      <c r="E12" s="6"/>
      <c r="F12" s="6"/>
    </row>
  </sheetData>
  <mergeCells count="4">
    <mergeCell ref="B8:B12"/>
    <mergeCell ref="B3:B7"/>
    <mergeCell ref="A3:A12"/>
    <mergeCell ref="C1:D1"/>
  </mergeCells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单因素方差分析</vt:lpstr>
      <vt:lpstr>方差分析中的多重比较</vt:lpstr>
      <vt:lpstr>Sheet3</vt:lpstr>
      <vt:lpstr>无交互作用的双因素方差分析</vt:lpstr>
      <vt:lpstr>Sheet4</vt:lpstr>
      <vt:lpstr>有交互作用的双因素方差分析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sunbin</dc:creator>
  <cp:lastModifiedBy>sunbin</cp:lastModifiedBy>
  <dcterms:created xsi:type="dcterms:W3CDTF">2017-09-02T08:10:00Z</dcterms:created>
  <dcterms:modified xsi:type="dcterms:W3CDTF">2021-08-07T16:47:03Z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