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0cad333d2db3a66/Projekte/R2D2/"/>
    </mc:Choice>
  </mc:AlternateContent>
  <xr:revisionPtr revIDLastSave="92" documentId="114_{6F6DD5D7-1D64-D54D-93BA-5B1338E3C2D3}" xr6:coauthVersionLast="45" xr6:coauthVersionMax="45" xr10:uidLastSave="{F4A4DBD5-8243-9B47-BD72-9299C3421CB3}"/>
  <bookViews>
    <workbookView xWindow="-38400" yWindow="0" windowWidth="38400" windowHeight="24000" xr2:uid="{00000000-000D-0000-FFFF-FFFF00000000}"/>
  </bookViews>
  <sheets>
    <sheet name="Register" sheetId="1" r:id="rId1"/>
    <sheet name="Kommando" sheetId="3" r:id="rId2"/>
    <sheet name="Status" sheetId="2" r:id="rId3"/>
  </sheets>
  <definedNames>
    <definedName name="_AMG2" localSheetId="0">Register!$B$4:$C$100</definedName>
    <definedName name="_xlnm._FilterDatabase" localSheetId="0" hidden="1">Register!$A$1:$G$100</definedName>
    <definedName name="_xlnm._FilterDatabase" localSheetId="2" hidden="1">Status!$B$1:$E$36</definedName>
  </definedNames>
  <calcPr calcId="191029"/>
  <customWorkbookViews>
    <customWorkbookView name="Dieter Niksch - Persönliche Ansicht" guid="{797CF1B4-BE29-4EF8-80A8-ADBBECCCDFAE}" mergeInterval="0" personalView="1" maximized="1" windowWidth="931" windowHeight="60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  <c r="G34" i="2" l="1"/>
  <c r="C34" i="2"/>
  <c r="G36" i="2" l="1"/>
  <c r="G35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C36" i="2" l="1"/>
  <c r="C35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2" i="1"/>
  <c r="B3" i="1"/>
  <c r="B9" i="1"/>
  <c r="B7" i="1"/>
  <c r="B8" i="1"/>
  <c r="B4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1" i="1"/>
  <c r="B10" i="1"/>
  <c r="B6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G2" type="6" refreshedVersion="1" background="1" saveData="1">
    <textPr sourceFile="C:\Programme\Autocheck\xxx\AMG2.txt" decimal="," thousands="." comma="1" consecutive="1">
      <textFields count="3"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<sst xmlns="http://schemas.openxmlformats.org/spreadsheetml/2006/main" count="374" uniqueCount="334">
  <si>
    <t>Battery voltage [mV]</t>
  </si>
  <si>
    <t>Front loop sensor A0</t>
  </si>
  <si>
    <t>X angle [??]</t>
  </si>
  <si>
    <t>Time since charging [min]</t>
  </si>
  <si>
    <t>Battery temp. [°C]</t>
  </si>
  <si>
    <t>Time to next temp. measure [Sec]</t>
  </si>
  <si>
    <t>Charging number [1-10]</t>
  </si>
  <si>
    <t>Charging battery amount [mAh]</t>
  </si>
  <si>
    <t>Blade motor status</t>
  </si>
  <si>
    <t>Blade motor current [A/D]</t>
  </si>
  <si>
    <t>Average calculating number [0-9]</t>
  </si>
  <si>
    <t>Collision sensor[A/D]</t>
  </si>
  <si>
    <t>Rear loop sensor A0</t>
  </si>
  <si>
    <t>Loop sensor average F9</t>
  </si>
  <si>
    <t>1 if more then 30 pulses outside wire (A0)</t>
  </si>
  <si>
    <t>Length past wire [pulses]</t>
  </si>
  <si>
    <t>Length past wire [cm]</t>
  </si>
  <si>
    <t xml:space="preserve">Length left motor (inc. if forward) [pulses] </t>
  </si>
  <si>
    <t>Loop Quality signal (max 500)</t>
  </si>
  <si>
    <t>Loop sensor Average (A0)</t>
  </si>
  <si>
    <t>Time mower inside wire (A0) max 100 [ms]</t>
  </si>
  <si>
    <t>Reference wheel speed</t>
  </si>
  <si>
    <t>Left wheel direction: 1=forward</t>
  </si>
  <si>
    <t>Return fast</t>
  </si>
  <si>
    <t>Return run without wire</t>
  </si>
  <si>
    <t>Return fast complex</t>
  </si>
  <si>
    <t>Return fast platanos</t>
  </si>
  <si>
    <t>Return wheel</t>
  </si>
  <si>
    <t>1 if forward right wheel</t>
  </si>
  <si>
    <t>Cutting speed [time/puls]</t>
  </si>
  <si>
    <t>Up side down [??]</t>
  </si>
  <si>
    <t>Lift sensors [A/D]</t>
  </si>
  <si>
    <t>Stop button  [A/D]</t>
  </si>
  <si>
    <t>1 if right wheel will go forward</t>
  </si>
  <si>
    <t>1 if left wheel rotate forward</t>
  </si>
  <si>
    <t>Pulses from left motor (inc. if forward)</t>
  </si>
  <si>
    <t>Power left</t>
  </si>
  <si>
    <t>Power right</t>
  </si>
  <si>
    <t>Different between left &amp; right [pulses]</t>
  </si>
  <si>
    <t>Missing puls signal (0 if no error)</t>
  </si>
  <si>
    <t>Current left [??]</t>
  </si>
  <si>
    <t>Current right [??]</t>
  </si>
  <si>
    <t>0057</t>
  </si>
  <si>
    <t>0194</t>
  </si>
  <si>
    <t>0193</t>
  </si>
  <si>
    <t>0199</t>
  </si>
  <si>
    <t>019a</t>
  </si>
  <si>
    <t>019f</t>
  </si>
  <si>
    <t>01a0</t>
  </si>
  <si>
    <t>01ad</t>
  </si>
  <si>
    <t>01a1</t>
  </si>
  <si>
    <t>01a2</t>
  </si>
  <si>
    <t>01a3</t>
  </si>
  <si>
    <t>0137</t>
  </si>
  <si>
    <t>0138</t>
  </si>
  <si>
    <t>01a8</t>
  </si>
  <si>
    <t>01a9</t>
  </si>
  <si>
    <t>01aa</t>
  </si>
  <si>
    <t>01ab</t>
  </si>
  <si>
    <t>01b9</t>
  </si>
  <si>
    <t>01ba</t>
  </si>
  <si>
    <t>01ac</t>
  </si>
  <si>
    <t>01db</t>
  </si>
  <si>
    <t>01dc</t>
  </si>
  <si>
    <t>01eb</t>
  </si>
  <si>
    <t>01ec</t>
  </si>
  <si>
    <t>01ef</t>
  </si>
  <si>
    <t>01f0</t>
  </si>
  <si>
    <t>01f1</t>
  </si>
  <si>
    <t>022c</t>
  </si>
  <si>
    <t>022d</t>
  </si>
  <si>
    <t>0233</t>
  </si>
  <si>
    <t>0234</t>
  </si>
  <si>
    <t>0235</t>
  </si>
  <si>
    <t>0236</t>
  </si>
  <si>
    <t>0239</t>
  </si>
  <si>
    <t>0243</t>
  </si>
  <si>
    <t>0250</t>
  </si>
  <si>
    <t>0257</t>
  </si>
  <si>
    <t>0270</t>
  </si>
  <si>
    <t>027d</t>
  </si>
  <si>
    <t>0284</t>
  </si>
  <si>
    <t>0285</t>
  </si>
  <si>
    <t>028d</t>
  </si>
  <si>
    <t>028e</t>
  </si>
  <si>
    <t>028f</t>
  </si>
  <si>
    <t>0290</t>
  </si>
  <si>
    <t>029d</t>
  </si>
  <si>
    <t>128c</t>
  </si>
  <si>
    <t>128d</t>
  </si>
  <si>
    <t>128e</t>
  </si>
  <si>
    <t>128f</t>
  </si>
  <si>
    <t>1290</t>
  </si>
  <si>
    <t>12cc</t>
  </si>
  <si>
    <t>1cfb</t>
  </si>
  <si>
    <t>24bf</t>
  </si>
  <si>
    <t>24c0</t>
  </si>
  <si>
    <t>2ee0</t>
  </si>
  <si>
    <t>2eea</t>
  </si>
  <si>
    <t>2ef4</t>
  </si>
  <si>
    <t>2efe</t>
  </si>
  <si>
    <t>Hex</t>
  </si>
  <si>
    <t>Dez</t>
  </si>
  <si>
    <t>Namen</t>
  </si>
  <si>
    <t>3390</t>
  </si>
  <si>
    <t>3AC0</t>
  </si>
  <si>
    <t>Version Firmware</t>
  </si>
  <si>
    <t>Timer aus</t>
  </si>
  <si>
    <t>4a40</t>
  </si>
  <si>
    <t>4a42</t>
  </si>
  <si>
    <t>4a3a</t>
  </si>
  <si>
    <t>4a3c</t>
  </si>
  <si>
    <t>4a3e</t>
  </si>
  <si>
    <t>4a44</t>
  </si>
  <si>
    <t>4a46</t>
  </si>
  <si>
    <t>4a4e</t>
  </si>
  <si>
    <t>4a50</t>
  </si>
  <si>
    <t>36bd</t>
  </si>
  <si>
    <t>36b9</t>
  </si>
  <si>
    <t>36b7</t>
  </si>
  <si>
    <t>36b5</t>
  </si>
  <si>
    <t>36b3</t>
  </si>
  <si>
    <t>36b1</t>
  </si>
  <si>
    <t>4a3b</t>
  </si>
  <si>
    <t>4a41</t>
  </si>
  <si>
    <t>4a43</t>
  </si>
  <si>
    <t>4a3d</t>
  </si>
  <si>
    <t>4a3f</t>
  </si>
  <si>
    <t>4a45</t>
  </si>
  <si>
    <t>4a47</t>
  </si>
  <si>
    <t>Wochen-Timer 1 Start Std</t>
  </si>
  <si>
    <t>Wochen-Timer 1 Start Min</t>
  </si>
  <si>
    <t>Wochen-Timer 1 Stop Std</t>
  </si>
  <si>
    <t>Wochen-Timer 1 Stop Min</t>
  </si>
  <si>
    <t>Wochen-Timer 2 Start Min</t>
  </si>
  <si>
    <t>Wochen-Timer 2 Start Std</t>
  </si>
  <si>
    <t>Wochen-Timer 2 Stop Min</t>
  </si>
  <si>
    <t>Wochen-Timer 2 Stop Std</t>
  </si>
  <si>
    <t>4650</t>
  </si>
  <si>
    <t>---- Start der Daten (Betriebsdaten)</t>
  </si>
  <si>
    <t>---- Ende der Daten (Betriebsdaten)</t>
  </si>
  <si>
    <t>4E4F</t>
  </si>
  <si>
    <t>4a38</t>
  </si>
  <si>
    <t>4a39</t>
  </si>
  <si>
    <t>004c</t>
  </si>
  <si>
    <t>004d</t>
  </si>
  <si>
    <t>4BC6</t>
  </si>
  <si>
    <t>----Start der Daten (Kundeneinstellungen)</t>
  </si>
  <si>
    <t>---- Ende der Daten (Kundeneinstellungen)</t>
  </si>
  <si>
    <t>Datum: Tag</t>
  </si>
  <si>
    <t>Datum: Monat</t>
  </si>
  <si>
    <t>Datum: Jahr</t>
  </si>
  <si>
    <t>Uhr: Sekunde</t>
  </si>
  <si>
    <t>Uhr: Minute</t>
  </si>
  <si>
    <t>Uhr: Stunde</t>
  </si>
  <si>
    <t>Wochenend-Timer 1 Start Std</t>
  </si>
  <si>
    <t>Wochenend-Timer 1 Start Min</t>
  </si>
  <si>
    <t>Wochenend-Timer 1 Stop Std</t>
  </si>
  <si>
    <t>Wochenend-Timer 1 Stop Min</t>
  </si>
  <si>
    <t>Wochenend-Timer 2 Start Std</t>
  </si>
  <si>
    <t>Wochenend-Timer 2 Start Min</t>
  </si>
  <si>
    <t>Wochenend-Timer 2 Stop Std</t>
  </si>
  <si>
    <t>Wochenend-Timer 2 Stop Min</t>
  </si>
  <si>
    <t>Version Sprachdatei</t>
  </si>
  <si>
    <t>1=aktiv / 0 = inaktiv</t>
  </si>
  <si>
    <t>Wochen-Timer-Tage</t>
  </si>
  <si>
    <t>MO = 1 / DI = 2 / MI = 4 / DO = 8 / FR = 16 / SA = 32 / SO = 64</t>
  </si>
  <si>
    <t>0040</t>
  </si>
  <si>
    <t>Schleifenprüfung</t>
  </si>
  <si>
    <t>1 = An / 0 = Aus</t>
  </si>
  <si>
    <t>012f</t>
  </si>
  <si>
    <t>Software Stop</t>
  </si>
  <si>
    <t>2 = Stop / 0 = Aus</t>
  </si>
  <si>
    <t>00b1</t>
  </si>
  <si>
    <t>in mAh</t>
  </si>
  <si>
    <t>0134</t>
  </si>
  <si>
    <t>0038</t>
  </si>
  <si>
    <t>Mähzeit</t>
  </si>
  <si>
    <t>Schleifensensor (Vorne)</t>
  </si>
  <si>
    <t>Schleifensensor (Hinten)</t>
  </si>
  <si>
    <t>Schleifensensor (Nah)</t>
  </si>
  <si>
    <t>Schleifensensor (Fern)</t>
  </si>
  <si>
    <t>Status</t>
  </si>
  <si>
    <t>Aktueller Kapazitätsverbrauch des Messermotors [mAh]</t>
  </si>
  <si>
    <t>Letzte Temperatur beim Laden [°C]</t>
  </si>
  <si>
    <t>Restliche Akkukapazität nach Suchstart [mAh]</t>
  </si>
  <si>
    <t>Akkukapazität [mA]</t>
  </si>
  <si>
    <t>Mähstärke</t>
  </si>
  <si>
    <t>Viereckmodus %-Wert</t>
  </si>
  <si>
    <t>Viereckmodus Referenzwert</t>
  </si>
  <si>
    <t>Viereckmodus aktiv/inaktiv</t>
  </si>
  <si>
    <t>Geschwindigkeit Rechts</t>
  </si>
  <si>
    <t>Genutzte Akkukapazität [mAh]</t>
  </si>
  <si>
    <t>Aktuelle Geschwindigkeit des Messermotors [rpm]</t>
  </si>
  <si>
    <t>Aktueller Stromverbrauch [mV]</t>
  </si>
  <si>
    <t>Geschwindigkeit Links</t>
  </si>
  <si>
    <t>Akkuladezeit [Min]</t>
  </si>
  <si>
    <t>Nenn-Kapazität des aktuell verwendeten Akkus</t>
  </si>
  <si>
    <t>311 Long average blade motor currency [??]</t>
  </si>
  <si>
    <t>312 1 if average calculating is ready</t>
  </si>
  <si>
    <t>360 Spannung zur Rückkehr an Basis (Man.-Modus)</t>
  </si>
  <si>
    <t>361 Spannung zur Rückkehr an Basis (Auto.-Modus)</t>
  </si>
  <si>
    <t>365 Akkutemperaturgrenze</t>
  </si>
  <si>
    <t>???</t>
  </si>
  <si>
    <t>413 Length left motor (inc. if forward) [pulses]</t>
  </si>
  <si>
    <t>458 Loop sensor Average (A0)</t>
  </si>
  <si>
    <t>491 Current [mA]</t>
  </si>
  <si>
    <t>496 Kapazität zur Rückkehr an Basis (Werte werden nicht behalten)</t>
  </si>
  <si>
    <t>557 Blade motor currency consumption [??]</t>
  </si>
  <si>
    <t>12030 Battery voltage current compensated [mV]</t>
  </si>
  <si>
    <t>Korrektur</t>
  </si>
  <si>
    <t>http://www.razyboard.com/system/morethread-parameter-fuer-automower-g2-corsatimo-197397-6180907-0.html</t>
  </si>
  <si>
    <t>st</t>
  </si>
  <si>
    <t>ak</t>
  </si>
  <si>
    <t>cb</t>
  </si>
  <si>
    <t>mt</t>
  </si>
  <si>
    <t>ct</t>
  </si>
  <si>
    <t>uc</t>
  </si>
  <si>
    <t>bv</t>
  </si>
  <si>
    <t>bt</t>
  </si>
  <si>
    <t>tc</t>
  </si>
  <si>
    <t>remark</t>
  </si>
  <si>
    <t>W_TIMERAKTIV {set hexin "0FCA4E0000"}</t>
  </si>
  <si>
    <t>W_TIMERINAKTIV {set hexin "0FCA4E0001"}</t>
  </si>
  <si>
    <t>W_MODE_HOME {set hexin "0F812C0003"}</t>
  </si>
  <si>
    <t>W_MODE_MAN {set hexin "0F812C0000"}</t>
  </si>
  <si>
    <t>W_MODE_AUTO {set hexin "0F812C0001"}</t>
  </si>
  <si>
    <t>W_MODE_DEMO {set hexin "0F812C0004"}</t>
  </si>
  <si>
    <t>W_KEY_0 {set hexin "0F805F0000"}</t>
  </si>
  <si>
    <t>W_KEY_1 {set hexin "0F805F0001"}</t>
  </si>
  <si>
    <t>W_KEY_2 {set hexin "0F805F0002"}</t>
  </si>
  <si>
    <t>W_KEY_3 {set hexin "0F805F0003"}</t>
  </si>
  <si>
    <t>W_KEY_4 {set hexin "0F805F0004"}</t>
  </si>
  <si>
    <t>W_KEY_5 {set hexin "0F805F0005"}</t>
  </si>
  <si>
    <t>W_KEY_6 {set hexin "0F805F0006"}</t>
  </si>
  <si>
    <t>W_KEY_7 {set hexin "0F805F0007"}</t>
  </si>
  <si>
    <t>W_KEY_8 {set hexin "0F805F0008"}</t>
  </si>
  <si>
    <t>W_KEY_9 {set hexin "0F805F0009"}</t>
  </si>
  <si>
    <t>W_PRG_A {set hexin "0F805F000A"}</t>
  </si>
  <si>
    <t>W_PRG_B {set hexin "0F805F000B"}</t>
  </si>
  <si>
    <t>W_PRG_C {set hexin "0F805F000C"}</t>
  </si>
  <si>
    <t>W_KEY_HOME {set hexin "0F805F000D"}</t>
  </si>
  <si>
    <t>W_KEY_MANAUTO {set hexin "0F805F000E"}</t>
  </si>
  <si>
    <t>W_KEY_C {set hexin "0F805F000F"}</t>
  </si>
  <si>
    <t>W_KEY_UP {set hexin "0F805F0010"}</t>
  </si>
  <si>
    <t>W_KEY_DOWN {set hexin "0F805F0011"}</t>
  </si>
  <si>
    <t>W_KEY_YES {set hexin "0F805F0012"}</t>
  </si>
  <si>
    <t>6 {set automower_status "[clock format [clock sec] -format %H:%M:%S]: Linker Radmotor blockiert"}</t>
  </si>
  <si>
    <t>12 {set automower_status "[clock format [clock sec] -format %H:%M:%S]: Kein Schleifensignal"}</t>
  </si>
  <si>
    <t>16 {set automower_status "[clock format [clock sec] -format %H:%M:%S]: Außerhalb"}</t>
  </si>
  <si>
    <t>18 {set automower_status "[clock format [clock sec] -format %H:%M:%S]: Niedrige Batteriespannung"}</t>
  </si>
  <si>
    <t>26 {set automower_status "[clock format [clock sec] -format %H:%M:%S]: Ladestation blockiert"}</t>
  </si>
  <si>
    <t>34 {set automower_status "[clock format [clock sec] -format %H:%M:%S]: Mäher hochgehoben"}</t>
  </si>
  <si>
    <t>52 {set automower_status "[clock format [clock sec] -format %H:%M:%S]: Kein Kontakt zur Ladestation"}</t>
  </si>
  <si>
    <t>54 {set automower_status "[clock format [clock sec] -format %H:%M:%S]: Pin abgelaufen"}</t>
  </si>
  <si>
    <t>1000 {set automower_status "[clock format [clock sec] -format %H:%M:%S]: aus LS ausfahren"}</t>
  </si>
  <si>
    <t>1002 {set automower_status "[clock format [clock sec] -format %H:%M:%S]: Mähen"}</t>
  </si>
  <si>
    <t>1006 {set automower_status "[clock format [clock sec] -format %H:%M:%S]: Mähwerk starten"}</t>
  </si>
  <si>
    <t>1008 {set automower_status "[clock format [clock sec] -format %H:%M:%S]: Mähwerk gestartet"}</t>
  </si>
  <si>
    <t>1012 {set automower_status "[clock format [clock sec] -format %H:%M:%S]: Signal starte Mähwerk"}</t>
  </si>
  <si>
    <t>1014 {set automower_status "[clock format [clock sec] -format %H:%M:%S]: Laden"}</t>
  </si>
  <si>
    <t>1016 {set automower_status "[clock format [clock sec] -format %H:%M:%S]: in LS wartend"}</t>
  </si>
  <si>
    <t>1024 {set automower_status "[clock format [clock sec] -format %H:%M:%S]: aus LS einfahren"}</t>
  </si>
  <si>
    <t>1036 {set automower_status "[clock format [clock sec] -format %H:%M:%S]: Viereckmodus"}</t>
  </si>
  <si>
    <t>1038 {set automower_status "[clock format [clock sec] -format %H:%M:%S]: Festgefahren"}</t>
  </si>
  <si>
    <t>1040 {set automower_status "[clock format [clock sec] -format %H:%M:%S]: Kollision"}</t>
  </si>
  <si>
    <t>1042 {set automower_status "[clock format [clock sec] -format %H:%M:%S]: Suchen"}</t>
  </si>
  <si>
    <t>1044 {set automower_status "[clock format [clock sec] -format %H:%M:%S]: Stop"}</t>
  </si>
  <si>
    <t>1048 {set automower_status "[clock format [clock sec] -format %H:%M:%S]: Andocken"}</t>
  </si>
  <si>
    <t>1050 {set automower_status "[clock format [clock sec] -format %H:%M:%S]: aus LS ausfahren"}</t>
  </si>
  <si>
    <t>1052 {set automower_status "[clock format [clock sec] -format %H:%M:%S]: Fehler"}</t>
  </si>
  <si>
    <t>1056 {set automower_status "[clock format [clock sec] -format %H:%M:%S]: Wartet (Modus Manuell/Home)"}</t>
  </si>
  <si>
    <t>1058 {set automower_status "[clock format [clock sec] -format %H:%M:%S]: Begrenzung folgen"}</t>
  </si>
  <si>
    <t>1060 {set automower_status "[clock format [clock sec] -format %H:%M:%S]: N-Signal gefunden"}</t>
  </si>
  <si>
    <t>1062 {set automower_status "[clock format [clock sec] -format %H:%M:%S]: Festgefahren"}</t>
  </si>
  <si>
    <t>1064 {set automower_status "[clock format [clock sec] -format %H:%M:%S]: Suchen"}</t>
  </si>
  <si>
    <t>1070 {set automower_status "[clock format [clock sec] -format %H:%M:%S]: Suchschleife folgen"}</t>
  </si>
  <si>
    <t>1072 {set automower_status "[clock format [clock sec] -format %H:%M:%S]: Schleife folgen"}</t>
  </si>
  <si>
    <t>Linker Radmotor blockiert</t>
  </si>
  <si>
    <t>Kein Schleifensignal</t>
  </si>
  <si>
    <t>Außerhalb</t>
  </si>
  <si>
    <t>Niedrige Batteriespannung</t>
  </si>
  <si>
    <t>Ladestation blockiert</t>
  </si>
  <si>
    <t>Mäher hochgehoben</t>
  </si>
  <si>
    <t>Kein Kontakt zur Ladestation</t>
  </si>
  <si>
    <t>Pin abgelaufen</t>
  </si>
  <si>
    <t>aus LS ausfahren</t>
  </si>
  <si>
    <t>Mähen</t>
  </si>
  <si>
    <t>Mähwerk starten</t>
  </si>
  <si>
    <t>Mähwerk gestartet</t>
  </si>
  <si>
    <t>Signal starte Mähwerk</t>
  </si>
  <si>
    <t>Laden</t>
  </si>
  <si>
    <t>in LS wartend</t>
  </si>
  <si>
    <t>aus LS einfahren</t>
  </si>
  <si>
    <t>Viereckmodus</t>
  </si>
  <si>
    <t>Festgefahren</t>
  </si>
  <si>
    <t>Kollision</t>
  </si>
  <si>
    <t>Suchen</t>
  </si>
  <si>
    <t>Stop</t>
  </si>
  <si>
    <t>Andocken</t>
  </si>
  <si>
    <t>Fehler</t>
  </si>
  <si>
    <t xml:space="preserve"> Wartet (Modus Manuell/Home)</t>
  </si>
  <si>
    <t>Begrenzung folgen</t>
  </si>
  <si>
    <t>N-Signal gefunden</t>
  </si>
  <si>
    <t>Suchschleife folgen</t>
  </si>
  <si>
    <t>Schleife folgen</t>
  </si>
  <si>
    <t>issue</t>
  </si>
  <si>
    <t>Dec</t>
  </si>
  <si>
    <t>0F812C0001</t>
  </si>
  <si>
    <t>W_MODE_AUTO</t>
  </si>
  <si>
    <t>0F812C0000</t>
  </si>
  <si>
    <t>W_MODE_MAN</t>
  </si>
  <si>
    <t>W_MODE_HOME</t>
  </si>
  <si>
    <t>0F812C0003</t>
  </si>
  <si>
    <t>err</t>
  </si>
  <si>
    <t>mow</t>
  </si>
  <si>
    <t>charge</t>
  </si>
  <si>
    <t>wait</t>
  </si>
  <si>
    <t>move</t>
  </si>
  <si>
    <t>new</t>
  </si>
  <si>
    <t>Fernverfolgungsproblem</t>
  </si>
  <si>
    <t>when (</t>
  </si>
  <si>
    <t>von 812C</t>
  </si>
  <si>
    <t>Mode HOME quittiert</t>
  </si>
  <si>
    <t>Mode Auto quittiert</t>
  </si>
  <si>
    <t>Mode Manual quittiert</t>
  </si>
  <si>
    <t>';}</t>
  </si>
  <si>
    <t>) {$stattxt='</t>
  </si>
  <si>
    <t>MQTT</t>
  </si>
  <si>
    <t>CMD</t>
  </si>
  <si>
    <t>meaning</t>
  </si>
  <si>
    <t>Homematic Daemon</t>
  </si>
  <si>
    <t>frz. Forum</t>
  </si>
  <si>
    <t>substate FEHM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</si>
</sst>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</font>
    <font>
      <sz val="12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2"/>
      <color rgb="FF0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right"/>
    </xf>
    <xf numFmtId="0" fontId="4" fillId="0" borderId="0" xfId="0" applyFont="1"/>
    <xf numFmtId="49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49" fontId="4" fillId="3" borderId="0" xfId="0" applyNumberFormat="1" applyFont="1" applyFill="1"/>
    <xf numFmtId="49" fontId="5" fillId="2" borderId="0" xfId="1" applyNumberFormat="1" applyAlignment="1">
      <alignment horizontal="right"/>
    </xf>
    <xf numFmtId="0" fontId="5" fillId="2" borderId="0" xfId="1" applyAlignment="1">
      <alignment horizontal="right"/>
    </xf>
    <xf numFmtId="49" fontId="5" fillId="2" borderId="0" xfId="1" applyNumberFormat="1"/>
    <xf numFmtId="0" fontId="5" fillId="2" borderId="0" xfId="1" applyAlignment="1"/>
    <xf numFmtId="0" fontId="5" fillId="2" borderId="0" xfId="1"/>
    <xf numFmtId="0" fontId="6" fillId="0" borderId="0" xfId="0" applyFont="1"/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3" fillId="0" borderId="0" xfId="0" quotePrefix="1" applyFont="1"/>
    <xf numFmtId="0" fontId="0" fillId="4" borderId="0" xfId="0" applyFill="1"/>
  </cellXfs>
  <cellStyles count="2">
    <cellStyle name="Gut" xfId="1" builtinId="26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AMG2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106"/>
  <sheetViews>
    <sheetView tabSelected="1" zoomScale="180" zoomScaleNormal="1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2" sqref="C112"/>
    </sheetView>
  </sheetViews>
  <sheetFormatPr baseColWidth="10" defaultRowHeight="13" x14ac:dyDescent="0.15"/>
  <cols>
    <col min="1" max="1" width="10.83203125" style="2" customWidth="1"/>
    <col min="2" max="2" width="6.1640625" style="7" bestFit="1" customWidth="1"/>
    <col min="3" max="3" width="44.33203125" bestFit="1" customWidth="1"/>
    <col min="4" max="4" width="47.6640625" bestFit="1" customWidth="1"/>
    <col min="5" max="5" width="9" customWidth="1"/>
  </cols>
  <sheetData>
    <row r="1" spans="1:7" ht="16" x14ac:dyDescent="0.2">
      <c r="A1" s="4" t="s">
        <v>101</v>
      </c>
      <c r="B1" s="6" t="s">
        <v>102</v>
      </c>
      <c r="C1" s="5" t="s">
        <v>103</v>
      </c>
      <c r="D1" s="19" t="s">
        <v>221</v>
      </c>
      <c r="E1" s="19" t="s">
        <v>328</v>
      </c>
      <c r="F1" s="19" t="s">
        <v>210</v>
      </c>
      <c r="G1" s="19" t="s">
        <v>211</v>
      </c>
    </row>
    <row r="2" spans="1:7" ht="15" x14ac:dyDescent="0.2">
      <c r="A2" s="13" t="s">
        <v>176</v>
      </c>
      <c r="B2" s="16">
        <f t="shared" ref="B2" si="0">HEX2DEC(A2)</f>
        <v>56</v>
      </c>
      <c r="C2" s="16" t="s">
        <v>177</v>
      </c>
      <c r="D2" s="16"/>
      <c r="E2" s="16" t="s">
        <v>215</v>
      </c>
    </row>
    <row r="3" spans="1:7" ht="15" x14ac:dyDescent="0.2">
      <c r="A3" s="13" t="s">
        <v>167</v>
      </c>
      <c r="B3" s="16">
        <f t="shared" ref="B3:B74" si="1">HEX2DEC(A3)</f>
        <v>64</v>
      </c>
      <c r="C3" s="16" t="s">
        <v>168</v>
      </c>
      <c r="D3" s="16" t="s">
        <v>169</v>
      </c>
      <c r="E3" s="16"/>
    </row>
    <row r="4" spans="1:7" x14ac:dyDescent="0.15">
      <c r="A4" s="2" t="s">
        <v>144</v>
      </c>
      <c r="B4" s="7">
        <f t="shared" si="1"/>
        <v>76</v>
      </c>
      <c r="C4" s="1" t="s">
        <v>10</v>
      </c>
    </row>
    <row r="5" spans="1:7" ht="15" x14ac:dyDescent="0.2">
      <c r="A5" s="13" t="s">
        <v>145</v>
      </c>
      <c r="B5" s="14">
        <f t="shared" si="1"/>
        <v>77</v>
      </c>
      <c r="C5" s="15" t="s">
        <v>187</v>
      </c>
      <c r="D5" s="17"/>
      <c r="E5" s="17"/>
    </row>
    <row r="6" spans="1:7" x14ac:dyDescent="0.15">
      <c r="A6" s="8" t="s">
        <v>42</v>
      </c>
      <c r="B6" s="7">
        <f t="shared" si="1"/>
        <v>87</v>
      </c>
      <c r="C6" s="1" t="s">
        <v>38</v>
      </c>
    </row>
    <row r="7" spans="1:7" ht="15" x14ac:dyDescent="0.2">
      <c r="A7" s="13" t="s">
        <v>173</v>
      </c>
      <c r="B7" s="14">
        <f t="shared" si="1"/>
        <v>177</v>
      </c>
      <c r="C7" s="15" t="s">
        <v>197</v>
      </c>
      <c r="D7" s="17" t="s">
        <v>174</v>
      </c>
      <c r="E7" s="17"/>
    </row>
    <row r="8" spans="1:7" ht="15" x14ac:dyDescent="0.2">
      <c r="A8" s="13" t="s">
        <v>170</v>
      </c>
      <c r="B8" s="14">
        <f t="shared" si="1"/>
        <v>303</v>
      </c>
      <c r="C8" s="15" t="s">
        <v>171</v>
      </c>
      <c r="D8" s="17" t="s">
        <v>172</v>
      </c>
      <c r="E8" s="17"/>
    </row>
    <row r="9" spans="1:7" ht="15" x14ac:dyDescent="0.2">
      <c r="A9" s="13" t="s">
        <v>175</v>
      </c>
      <c r="B9" s="14">
        <f t="shared" si="1"/>
        <v>308</v>
      </c>
      <c r="C9" s="15" t="s">
        <v>188</v>
      </c>
      <c r="D9" s="17"/>
      <c r="E9" s="17"/>
    </row>
    <row r="10" spans="1:7" ht="16" x14ac:dyDescent="0.2">
      <c r="A10" s="13" t="s">
        <v>53</v>
      </c>
      <c r="B10" s="14">
        <f t="shared" si="1"/>
        <v>311</v>
      </c>
      <c r="C10" s="15" t="s">
        <v>189</v>
      </c>
      <c r="D10" s="17"/>
      <c r="E10" s="17"/>
      <c r="F10" s="18" t="s">
        <v>198</v>
      </c>
    </row>
    <row r="11" spans="1:7" ht="15" x14ac:dyDescent="0.2">
      <c r="A11" s="13" t="s">
        <v>54</v>
      </c>
      <c r="B11" s="14">
        <f t="shared" si="1"/>
        <v>312</v>
      </c>
      <c r="C11" s="15" t="s">
        <v>190</v>
      </c>
      <c r="D11" s="17"/>
      <c r="E11" s="17"/>
      <c r="F11" s="19" t="s">
        <v>199</v>
      </c>
    </row>
    <row r="12" spans="1:7" ht="16" x14ac:dyDescent="0.2">
      <c r="A12" s="8"/>
      <c r="B12" s="7">
        <v>360</v>
      </c>
      <c r="C12" s="1"/>
      <c r="F12" s="18" t="s">
        <v>200</v>
      </c>
    </row>
    <row r="13" spans="1:7" ht="16" x14ac:dyDescent="0.2">
      <c r="A13" s="8"/>
      <c r="B13" s="7">
        <v>361</v>
      </c>
      <c r="C13" s="1"/>
      <c r="F13" s="18" t="s">
        <v>201</v>
      </c>
    </row>
    <row r="14" spans="1:7" ht="16" x14ac:dyDescent="0.2">
      <c r="A14" s="8"/>
      <c r="B14" s="7">
        <v>365</v>
      </c>
      <c r="C14" s="1"/>
      <c r="F14" s="18" t="s">
        <v>202</v>
      </c>
    </row>
    <row r="15" spans="1:7" x14ac:dyDescent="0.15">
      <c r="A15" s="8" t="s">
        <v>44</v>
      </c>
      <c r="B15" s="7">
        <f t="shared" si="1"/>
        <v>403</v>
      </c>
      <c r="C15" s="1" t="s">
        <v>35</v>
      </c>
    </row>
    <row r="16" spans="1:7" x14ac:dyDescent="0.15">
      <c r="A16" s="8" t="s">
        <v>43</v>
      </c>
      <c r="B16" s="7">
        <f t="shared" si="1"/>
        <v>404</v>
      </c>
      <c r="C16" s="1" t="s">
        <v>35</v>
      </c>
    </row>
    <row r="17" spans="1:6" x14ac:dyDescent="0.15">
      <c r="A17" s="8" t="s">
        <v>45</v>
      </c>
      <c r="B17" s="7">
        <f t="shared" si="1"/>
        <v>409</v>
      </c>
      <c r="C17" s="1" t="s">
        <v>37</v>
      </c>
    </row>
    <row r="18" spans="1:6" x14ac:dyDescent="0.15">
      <c r="A18" s="8" t="s">
        <v>46</v>
      </c>
      <c r="B18" s="7">
        <f t="shared" si="1"/>
        <v>410</v>
      </c>
      <c r="C18" s="1" t="s">
        <v>36</v>
      </c>
    </row>
    <row r="19" spans="1:6" ht="16" x14ac:dyDescent="0.2">
      <c r="A19" s="21" t="s">
        <v>49</v>
      </c>
      <c r="B19" s="20">
        <f t="shared" si="1"/>
        <v>429</v>
      </c>
      <c r="C19" s="1" t="s">
        <v>17</v>
      </c>
      <c r="D19" s="19" t="s">
        <v>203</v>
      </c>
      <c r="E19" s="19"/>
      <c r="F19" s="18" t="s">
        <v>204</v>
      </c>
    </row>
    <row r="20" spans="1:6" x14ac:dyDescent="0.15">
      <c r="A20" s="8" t="s">
        <v>47</v>
      </c>
      <c r="B20" s="7">
        <f t="shared" si="1"/>
        <v>415</v>
      </c>
      <c r="C20" s="1" t="s">
        <v>22</v>
      </c>
    </row>
    <row r="21" spans="1:6" x14ac:dyDescent="0.15">
      <c r="A21" s="8" t="s">
        <v>48</v>
      </c>
      <c r="B21" s="7">
        <f t="shared" si="1"/>
        <v>416</v>
      </c>
      <c r="C21" s="1" t="s">
        <v>33</v>
      </c>
    </row>
    <row r="22" spans="1:6" x14ac:dyDescent="0.15">
      <c r="A22" s="2" t="s">
        <v>50</v>
      </c>
      <c r="B22" s="7">
        <f t="shared" si="1"/>
        <v>417</v>
      </c>
      <c r="C22" s="1" t="s">
        <v>28</v>
      </c>
    </row>
    <row r="23" spans="1:6" x14ac:dyDescent="0.15">
      <c r="A23" s="2" t="s">
        <v>51</v>
      </c>
      <c r="B23" s="7">
        <f t="shared" si="1"/>
        <v>418</v>
      </c>
      <c r="C23" s="1" t="s">
        <v>34</v>
      </c>
    </row>
    <row r="24" spans="1:6" x14ac:dyDescent="0.15">
      <c r="A24" s="2" t="s">
        <v>52</v>
      </c>
      <c r="B24" s="7">
        <f t="shared" si="1"/>
        <v>419</v>
      </c>
      <c r="C24" s="1" t="s">
        <v>15</v>
      </c>
    </row>
    <row r="25" spans="1:6" ht="15" x14ac:dyDescent="0.2">
      <c r="A25" s="13" t="s">
        <v>55</v>
      </c>
      <c r="B25" s="14">
        <f t="shared" si="1"/>
        <v>424</v>
      </c>
      <c r="C25" s="15" t="s">
        <v>178</v>
      </c>
      <c r="D25" s="17"/>
      <c r="E25" s="17"/>
    </row>
    <row r="26" spans="1:6" ht="15" x14ac:dyDescent="0.2">
      <c r="A26" s="13" t="s">
        <v>56</v>
      </c>
      <c r="B26" s="14">
        <f t="shared" si="1"/>
        <v>425</v>
      </c>
      <c r="C26" s="15" t="s">
        <v>179</v>
      </c>
      <c r="D26" s="17"/>
      <c r="E26" s="17"/>
    </row>
    <row r="27" spans="1:6" ht="15" x14ac:dyDescent="0.2">
      <c r="A27" s="13" t="s">
        <v>57</v>
      </c>
      <c r="B27" s="14">
        <f t="shared" si="1"/>
        <v>426</v>
      </c>
      <c r="C27" s="15" t="s">
        <v>180</v>
      </c>
      <c r="D27" s="17"/>
      <c r="E27" s="17"/>
    </row>
    <row r="28" spans="1:6" ht="15" x14ac:dyDescent="0.2">
      <c r="A28" s="13" t="s">
        <v>58</v>
      </c>
      <c r="B28" s="14">
        <f t="shared" si="1"/>
        <v>427</v>
      </c>
      <c r="C28" s="15" t="s">
        <v>181</v>
      </c>
      <c r="D28" s="17"/>
      <c r="E28" s="17"/>
    </row>
    <row r="29" spans="1:6" x14ac:dyDescent="0.15">
      <c r="A29" s="8" t="s">
        <v>59</v>
      </c>
      <c r="B29" s="7">
        <f t="shared" si="1"/>
        <v>441</v>
      </c>
      <c r="C29" s="1" t="s">
        <v>18</v>
      </c>
    </row>
    <row r="30" spans="1:6" x14ac:dyDescent="0.15">
      <c r="A30" s="3" t="s">
        <v>60</v>
      </c>
      <c r="B30" s="7">
        <f t="shared" si="1"/>
        <v>442</v>
      </c>
      <c r="C30" s="1" t="s">
        <v>13</v>
      </c>
    </row>
    <row r="31" spans="1:6" ht="16" x14ac:dyDescent="0.2">
      <c r="A31" s="21" t="s">
        <v>61</v>
      </c>
      <c r="B31" s="20">
        <f t="shared" si="1"/>
        <v>428</v>
      </c>
      <c r="C31" s="1" t="s">
        <v>19</v>
      </c>
      <c r="D31" s="19" t="s">
        <v>203</v>
      </c>
      <c r="E31" s="19"/>
      <c r="F31" s="18" t="s">
        <v>205</v>
      </c>
    </row>
    <row r="32" spans="1:6" x14ac:dyDescent="0.15">
      <c r="A32" s="2" t="s">
        <v>62</v>
      </c>
      <c r="B32" s="7">
        <f t="shared" si="1"/>
        <v>475</v>
      </c>
      <c r="C32" s="1" t="s">
        <v>1</v>
      </c>
    </row>
    <row r="33" spans="1:6" x14ac:dyDescent="0.15">
      <c r="A33" s="2" t="s">
        <v>63</v>
      </c>
      <c r="B33" s="7">
        <f t="shared" si="1"/>
        <v>476</v>
      </c>
      <c r="C33" s="1" t="s">
        <v>12</v>
      </c>
    </row>
    <row r="34" spans="1:6" ht="16" x14ac:dyDescent="0.2">
      <c r="A34" s="13" t="s">
        <v>64</v>
      </c>
      <c r="B34" s="14">
        <f t="shared" si="1"/>
        <v>491</v>
      </c>
      <c r="C34" s="15" t="s">
        <v>186</v>
      </c>
      <c r="E34" s="19" t="s">
        <v>213</v>
      </c>
      <c r="F34" s="18" t="s">
        <v>206</v>
      </c>
    </row>
    <row r="35" spans="1:6" ht="15" x14ac:dyDescent="0.2">
      <c r="A35" s="13" t="s">
        <v>65</v>
      </c>
      <c r="B35" s="14">
        <f t="shared" si="1"/>
        <v>492</v>
      </c>
      <c r="C35" s="15" t="s">
        <v>196</v>
      </c>
      <c r="D35" s="17"/>
      <c r="E35" s="17" t="s">
        <v>216</v>
      </c>
    </row>
    <row r="36" spans="1:6" x14ac:dyDescent="0.15">
      <c r="A36" s="2" t="s">
        <v>66</v>
      </c>
      <c r="B36" s="7">
        <f t="shared" si="1"/>
        <v>495</v>
      </c>
      <c r="C36" s="1" t="s">
        <v>7</v>
      </c>
      <c r="E36" s="19" t="s">
        <v>214</v>
      </c>
    </row>
    <row r="37" spans="1:6" ht="16" x14ac:dyDescent="0.2">
      <c r="A37" s="13" t="s">
        <v>67</v>
      </c>
      <c r="B37" s="14">
        <f t="shared" si="1"/>
        <v>496</v>
      </c>
      <c r="C37" s="15" t="s">
        <v>185</v>
      </c>
      <c r="E37" s="19"/>
      <c r="F37" s="18" t="s">
        <v>207</v>
      </c>
    </row>
    <row r="38" spans="1:6" ht="15" x14ac:dyDescent="0.2">
      <c r="A38" s="13" t="s">
        <v>68</v>
      </c>
      <c r="B38" s="14">
        <f t="shared" si="1"/>
        <v>497</v>
      </c>
      <c r="C38" s="15" t="s">
        <v>182</v>
      </c>
      <c r="D38" s="17"/>
      <c r="E38" s="17" t="s">
        <v>212</v>
      </c>
    </row>
    <row r="39" spans="1:6" x14ac:dyDescent="0.15">
      <c r="A39" s="2" t="s">
        <v>69</v>
      </c>
      <c r="B39" s="7">
        <f t="shared" si="1"/>
        <v>556</v>
      </c>
      <c r="C39" s="1" t="s">
        <v>29</v>
      </c>
    </row>
    <row r="40" spans="1:6" ht="16" x14ac:dyDescent="0.2">
      <c r="A40" s="13" t="s">
        <v>70</v>
      </c>
      <c r="B40" s="14">
        <f t="shared" si="1"/>
        <v>557</v>
      </c>
      <c r="C40" s="15" t="s">
        <v>183</v>
      </c>
      <c r="D40" s="17"/>
      <c r="E40" s="17"/>
      <c r="F40" s="18" t="s">
        <v>208</v>
      </c>
    </row>
    <row r="41" spans="1:6" x14ac:dyDescent="0.15">
      <c r="A41" s="2" t="s">
        <v>71</v>
      </c>
      <c r="B41" s="7">
        <f t="shared" si="1"/>
        <v>563</v>
      </c>
      <c r="C41" s="1" t="s">
        <v>4</v>
      </c>
      <c r="E41" s="19" t="s">
        <v>219</v>
      </c>
    </row>
    <row r="42" spans="1:6" x14ac:dyDescent="0.15">
      <c r="A42" s="2" t="s">
        <v>72</v>
      </c>
      <c r="B42" s="7">
        <f t="shared" si="1"/>
        <v>564</v>
      </c>
      <c r="C42" s="1" t="s">
        <v>3</v>
      </c>
      <c r="E42" s="19" t="s">
        <v>220</v>
      </c>
    </row>
    <row r="43" spans="1:6" ht="15" x14ac:dyDescent="0.2">
      <c r="A43" s="13" t="s">
        <v>73</v>
      </c>
      <c r="B43" s="14">
        <f t="shared" si="1"/>
        <v>565</v>
      </c>
      <c r="C43" s="15" t="s">
        <v>184</v>
      </c>
      <c r="D43" s="17"/>
      <c r="E43" s="17"/>
    </row>
    <row r="44" spans="1:6" x14ac:dyDescent="0.15">
      <c r="A44" s="2" t="s">
        <v>74</v>
      </c>
      <c r="B44" s="7">
        <f t="shared" si="1"/>
        <v>566</v>
      </c>
      <c r="C44" s="1" t="s">
        <v>5</v>
      </c>
    </row>
    <row r="45" spans="1:6" x14ac:dyDescent="0.15">
      <c r="A45" s="2" t="s">
        <v>75</v>
      </c>
      <c r="B45" s="7">
        <f t="shared" si="1"/>
        <v>569</v>
      </c>
      <c r="C45" s="1" t="s">
        <v>6</v>
      </c>
    </row>
    <row r="46" spans="1:6" x14ac:dyDescent="0.15">
      <c r="A46" s="2" t="s">
        <v>76</v>
      </c>
      <c r="B46" s="7">
        <f t="shared" si="1"/>
        <v>579</v>
      </c>
      <c r="C46" s="1" t="s">
        <v>21</v>
      </c>
    </row>
    <row r="47" spans="1:6" x14ac:dyDescent="0.15">
      <c r="A47" s="2" t="s">
        <v>77</v>
      </c>
      <c r="B47" s="7">
        <f t="shared" si="1"/>
        <v>592</v>
      </c>
      <c r="C47" s="1" t="s">
        <v>2</v>
      </c>
    </row>
    <row r="48" spans="1:6" x14ac:dyDescent="0.15">
      <c r="A48" s="2" t="s">
        <v>78</v>
      </c>
      <c r="B48" s="7">
        <f t="shared" si="1"/>
        <v>599</v>
      </c>
      <c r="C48" s="1" t="s">
        <v>30</v>
      </c>
    </row>
    <row r="49" spans="1:3" x14ac:dyDescent="0.15">
      <c r="A49" s="2" t="s">
        <v>79</v>
      </c>
      <c r="B49" s="7">
        <f t="shared" si="1"/>
        <v>624</v>
      </c>
      <c r="C49" s="1" t="s">
        <v>8</v>
      </c>
    </row>
    <row r="50" spans="1:3" x14ac:dyDescent="0.15">
      <c r="A50" s="2" t="s">
        <v>80</v>
      </c>
      <c r="B50" s="7">
        <f t="shared" si="1"/>
        <v>637</v>
      </c>
      <c r="C50" s="1" t="s">
        <v>23</v>
      </c>
    </row>
    <row r="51" spans="1:3" x14ac:dyDescent="0.15">
      <c r="A51" s="2" t="s">
        <v>81</v>
      </c>
      <c r="B51" s="7">
        <f t="shared" si="1"/>
        <v>644</v>
      </c>
      <c r="C51" s="1" t="s">
        <v>14</v>
      </c>
    </row>
    <row r="52" spans="1:3" x14ac:dyDescent="0.15">
      <c r="A52" s="2" t="s">
        <v>82</v>
      </c>
      <c r="B52" s="7">
        <f t="shared" si="1"/>
        <v>645</v>
      </c>
      <c r="C52" s="1" t="s">
        <v>20</v>
      </c>
    </row>
    <row r="53" spans="1:3" x14ac:dyDescent="0.15">
      <c r="A53" s="2" t="s">
        <v>83</v>
      </c>
      <c r="B53" s="7">
        <f t="shared" si="1"/>
        <v>653</v>
      </c>
      <c r="C53" s="1" t="s">
        <v>24</v>
      </c>
    </row>
    <row r="54" spans="1:3" x14ac:dyDescent="0.15">
      <c r="A54" s="2" t="s">
        <v>84</v>
      </c>
      <c r="B54" s="7">
        <f t="shared" si="1"/>
        <v>654</v>
      </c>
      <c r="C54" s="1" t="s">
        <v>25</v>
      </c>
    </row>
    <row r="55" spans="1:3" x14ac:dyDescent="0.15">
      <c r="A55" s="2" t="s">
        <v>85</v>
      </c>
      <c r="B55" s="7">
        <f t="shared" si="1"/>
        <v>655</v>
      </c>
      <c r="C55" s="1" t="s">
        <v>26</v>
      </c>
    </row>
    <row r="56" spans="1:3" x14ac:dyDescent="0.15">
      <c r="A56" s="2" t="s">
        <v>86</v>
      </c>
      <c r="B56" s="7">
        <f t="shared" si="1"/>
        <v>656</v>
      </c>
      <c r="C56" s="1" t="s">
        <v>27</v>
      </c>
    </row>
    <row r="57" spans="1:3" x14ac:dyDescent="0.15">
      <c r="A57" s="2" t="s">
        <v>87</v>
      </c>
      <c r="B57" s="7">
        <f t="shared" si="1"/>
        <v>669</v>
      </c>
      <c r="C57" s="1" t="s">
        <v>39</v>
      </c>
    </row>
    <row r="58" spans="1:3" x14ac:dyDescent="0.15">
      <c r="A58" s="2" t="s">
        <v>88</v>
      </c>
      <c r="B58" s="7">
        <f t="shared" si="1"/>
        <v>4748</v>
      </c>
      <c r="C58" s="1" t="s">
        <v>11</v>
      </c>
    </row>
    <row r="59" spans="1:3" x14ac:dyDescent="0.15">
      <c r="A59" s="2" t="s">
        <v>89</v>
      </c>
      <c r="B59" s="7">
        <f t="shared" si="1"/>
        <v>4749</v>
      </c>
      <c r="C59" s="1" t="s">
        <v>31</v>
      </c>
    </row>
    <row r="60" spans="1:3" x14ac:dyDescent="0.15">
      <c r="A60" s="2" t="s">
        <v>90</v>
      </c>
      <c r="B60" s="7">
        <f t="shared" si="1"/>
        <v>4750</v>
      </c>
      <c r="C60" s="1" t="s">
        <v>9</v>
      </c>
    </row>
    <row r="61" spans="1:3" x14ac:dyDescent="0.15">
      <c r="A61" s="2" t="s">
        <v>91</v>
      </c>
      <c r="B61" s="7">
        <f t="shared" si="1"/>
        <v>4751</v>
      </c>
      <c r="C61" s="1" t="s">
        <v>40</v>
      </c>
    </row>
    <row r="62" spans="1:3" x14ac:dyDescent="0.15">
      <c r="A62" s="2" t="s">
        <v>92</v>
      </c>
      <c r="B62" s="7">
        <f t="shared" si="1"/>
        <v>4752</v>
      </c>
      <c r="C62" s="1" t="s">
        <v>41</v>
      </c>
    </row>
    <row r="63" spans="1:3" x14ac:dyDescent="0.15">
      <c r="A63" s="2" t="s">
        <v>93</v>
      </c>
      <c r="B63" s="7">
        <f t="shared" si="1"/>
        <v>4812</v>
      </c>
      <c r="C63" s="1" t="s">
        <v>32</v>
      </c>
    </row>
    <row r="64" spans="1:3" x14ac:dyDescent="0.15">
      <c r="A64" s="2" t="s">
        <v>94</v>
      </c>
      <c r="B64" s="7">
        <f t="shared" si="1"/>
        <v>7419</v>
      </c>
      <c r="C64" s="1" t="s">
        <v>16</v>
      </c>
    </row>
    <row r="65" spans="1:6" ht="15" x14ac:dyDescent="0.2">
      <c r="A65" s="13" t="s">
        <v>95</v>
      </c>
      <c r="B65" s="14">
        <f t="shared" si="1"/>
        <v>9407</v>
      </c>
      <c r="C65" s="15" t="s">
        <v>191</v>
      </c>
      <c r="D65" s="17"/>
      <c r="E65" s="17"/>
    </row>
    <row r="66" spans="1:6" ht="15" x14ac:dyDescent="0.2">
      <c r="A66" s="13" t="s">
        <v>96</v>
      </c>
      <c r="B66" s="14">
        <f t="shared" si="1"/>
        <v>9408</v>
      </c>
      <c r="C66" s="15" t="s">
        <v>195</v>
      </c>
      <c r="D66" s="17"/>
      <c r="E66" s="17"/>
    </row>
    <row r="67" spans="1:6" ht="15" x14ac:dyDescent="0.2">
      <c r="A67" s="13" t="s">
        <v>97</v>
      </c>
      <c r="B67" s="14">
        <f t="shared" si="1"/>
        <v>12000</v>
      </c>
      <c r="C67" s="15" t="s">
        <v>192</v>
      </c>
      <c r="D67" s="17"/>
      <c r="E67" s="17" t="s">
        <v>217</v>
      </c>
    </row>
    <row r="68" spans="1:6" ht="15" x14ac:dyDescent="0.2">
      <c r="A68" s="13" t="s">
        <v>98</v>
      </c>
      <c r="B68" s="14">
        <f t="shared" si="1"/>
        <v>12010</v>
      </c>
      <c r="C68" s="15" t="s">
        <v>193</v>
      </c>
      <c r="D68" s="17"/>
      <c r="E68" s="17"/>
    </row>
    <row r="69" spans="1:6" x14ac:dyDescent="0.15">
      <c r="A69" s="2" t="s">
        <v>99</v>
      </c>
      <c r="B69" s="7">
        <f t="shared" si="1"/>
        <v>12020</v>
      </c>
      <c r="C69" s="1" t="s">
        <v>0</v>
      </c>
      <c r="E69" s="19" t="s">
        <v>218</v>
      </c>
    </row>
    <row r="70" spans="1:6" ht="16" x14ac:dyDescent="0.2">
      <c r="A70" s="13" t="s">
        <v>100</v>
      </c>
      <c r="B70" s="14">
        <f t="shared" si="1"/>
        <v>12030</v>
      </c>
      <c r="C70" s="15" t="s">
        <v>194</v>
      </c>
      <c r="D70" s="17"/>
      <c r="E70" s="17"/>
      <c r="F70" s="18" t="s">
        <v>209</v>
      </c>
    </row>
    <row r="71" spans="1:6" x14ac:dyDescent="0.15">
      <c r="A71" s="2" t="s">
        <v>104</v>
      </c>
      <c r="B71" s="7">
        <f t="shared" si="1"/>
        <v>13200</v>
      </c>
      <c r="C71" s="1" t="s">
        <v>106</v>
      </c>
    </row>
    <row r="72" spans="1:6" ht="15" x14ac:dyDescent="0.2">
      <c r="A72" s="13" t="s">
        <v>122</v>
      </c>
      <c r="B72" s="14">
        <f t="shared" si="1"/>
        <v>14001</v>
      </c>
      <c r="C72" s="15" t="s">
        <v>152</v>
      </c>
      <c r="D72" s="17"/>
      <c r="E72" s="17"/>
    </row>
    <row r="73" spans="1:6" ht="15" x14ac:dyDescent="0.2">
      <c r="A73" s="13" t="s">
        <v>121</v>
      </c>
      <c r="B73" s="14">
        <f t="shared" si="1"/>
        <v>14003</v>
      </c>
      <c r="C73" s="15" t="s">
        <v>153</v>
      </c>
      <c r="D73" s="17"/>
      <c r="E73" s="17"/>
    </row>
    <row r="74" spans="1:6" ht="15" x14ac:dyDescent="0.2">
      <c r="A74" s="13" t="s">
        <v>120</v>
      </c>
      <c r="B74" s="14">
        <f t="shared" si="1"/>
        <v>14005</v>
      </c>
      <c r="C74" s="15" t="s">
        <v>154</v>
      </c>
      <c r="D74" s="17"/>
      <c r="E74" s="17"/>
    </row>
    <row r="75" spans="1:6" ht="15" x14ac:dyDescent="0.2">
      <c r="A75" s="13" t="s">
        <v>119</v>
      </c>
      <c r="B75" s="14">
        <f t="shared" ref="B75:B100" si="2">HEX2DEC(A75)</f>
        <v>14007</v>
      </c>
      <c r="C75" s="17" t="s">
        <v>149</v>
      </c>
      <c r="D75" s="17"/>
      <c r="E75" s="17"/>
    </row>
    <row r="76" spans="1:6" ht="15" x14ac:dyDescent="0.2">
      <c r="A76" s="13" t="s">
        <v>118</v>
      </c>
      <c r="B76" s="14">
        <f t="shared" si="2"/>
        <v>14009</v>
      </c>
      <c r="C76" s="17" t="s">
        <v>150</v>
      </c>
      <c r="D76" s="17"/>
      <c r="E76" s="17"/>
    </row>
    <row r="77" spans="1:6" ht="15" x14ac:dyDescent="0.2">
      <c r="A77" s="13" t="s">
        <v>117</v>
      </c>
      <c r="B77" s="14">
        <f t="shared" si="2"/>
        <v>14013</v>
      </c>
      <c r="C77" s="17" t="s">
        <v>151</v>
      </c>
      <c r="D77" s="17"/>
      <c r="E77" s="17"/>
    </row>
    <row r="78" spans="1:6" x14ac:dyDescent="0.15">
      <c r="A78" s="2" t="s">
        <v>105</v>
      </c>
      <c r="B78" s="7">
        <f t="shared" si="2"/>
        <v>15040</v>
      </c>
      <c r="C78" s="1" t="s">
        <v>163</v>
      </c>
    </row>
    <row r="79" spans="1:6" s="9" customFormat="1" x14ac:dyDescent="0.15">
      <c r="A79" s="10" t="s">
        <v>138</v>
      </c>
      <c r="B79" s="11">
        <f t="shared" si="2"/>
        <v>18000</v>
      </c>
      <c r="C79" s="12" t="s">
        <v>139</v>
      </c>
    </row>
    <row r="80" spans="1:6" s="9" customFormat="1" x14ac:dyDescent="0.15">
      <c r="A80" s="10" t="s">
        <v>142</v>
      </c>
      <c r="B80" s="11">
        <f t="shared" si="2"/>
        <v>19000</v>
      </c>
      <c r="C80" s="12" t="s">
        <v>147</v>
      </c>
    </row>
    <row r="81" spans="1:5" ht="15" x14ac:dyDescent="0.2">
      <c r="A81" s="13" t="s">
        <v>142</v>
      </c>
      <c r="B81" s="14">
        <f t="shared" si="2"/>
        <v>19000</v>
      </c>
      <c r="C81" s="15" t="s">
        <v>130</v>
      </c>
      <c r="D81" s="17"/>
      <c r="E81" s="17"/>
    </row>
    <row r="82" spans="1:5" ht="15" x14ac:dyDescent="0.2">
      <c r="A82" s="13" t="s">
        <v>143</v>
      </c>
      <c r="B82" s="14">
        <f t="shared" si="2"/>
        <v>19001</v>
      </c>
      <c r="C82" s="15" t="s">
        <v>131</v>
      </c>
      <c r="D82" s="17"/>
      <c r="E82" s="17"/>
    </row>
    <row r="83" spans="1:5" ht="15" x14ac:dyDescent="0.2">
      <c r="A83" s="13" t="s">
        <v>110</v>
      </c>
      <c r="B83" s="14">
        <f t="shared" si="2"/>
        <v>19002</v>
      </c>
      <c r="C83" s="15" t="s">
        <v>132</v>
      </c>
      <c r="D83" s="17"/>
      <c r="E83" s="17"/>
    </row>
    <row r="84" spans="1:5" ht="15" x14ac:dyDescent="0.2">
      <c r="A84" s="13" t="s">
        <v>123</v>
      </c>
      <c r="B84" s="14">
        <f t="shared" si="2"/>
        <v>19003</v>
      </c>
      <c r="C84" s="17" t="s">
        <v>133</v>
      </c>
      <c r="D84" s="17"/>
      <c r="E84" s="17"/>
    </row>
    <row r="85" spans="1:5" ht="15" x14ac:dyDescent="0.2">
      <c r="A85" s="13" t="s">
        <v>111</v>
      </c>
      <c r="B85" s="14">
        <f t="shared" si="2"/>
        <v>19004</v>
      </c>
      <c r="C85" s="15" t="s">
        <v>155</v>
      </c>
      <c r="D85" s="17"/>
      <c r="E85" s="17"/>
    </row>
    <row r="86" spans="1:5" ht="15" x14ac:dyDescent="0.2">
      <c r="A86" s="13" t="s">
        <v>126</v>
      </c>
      <c r="B86" s="14">
        <f t="shared" si="2"/>
        <v>19005</v>
      </c>
      <c r="C86" s="17" t="s">
        <v>156</v>
      </c>
      <c r="D86" s="17"/>
      <c r="E86" s="17"/>
    </row>
    <row r="87" spans="1:5" ht="15" x14ac:dyDescent="0.2">
      <c r="A87" s="13" t="s">
        <v>112</v>
      </c>
      <c r="B87" s="14">
        <f t="shared" si="2"/>
        <v>19006</v>
      </c>
      <c r="C87" s="15" t="s">
        <v>157</v>
      </c>
      <c r="D87" s="17"/>
      <c r="E87" s="17"/>
    </row>
    <row r="88" spans="1:5" ht="15" x14ac:dyDescent="0.2">
      <c r="A88" s="13" t="s">
        <v>127</v>
      </c>
      <c r="B88" s="14">
        <f t="shared" si="2"/>
        <v>19007</v>
      </c>
      <c r="C88" s="17" t="s">
        <v>158</v>
      </c>
      <c r="D88" s="17"/>
      <c r="E88" s="17"/>
    </row>
    <row r="89" spans="1:5" ht="15" x14ac:dyDescent="0.2">
      <c r="A89" s="13" t="s">
        <v>108</v>
      </c>
      <c r="B89" s="14">
        <f t="shared" si="2"/>
        <v>19008</v>
      </c>
      <c r="C89" s="15" t="s">
        <v>135</v>
      </c>
      <c r="D89" s="17"/>
      <c r="E89" s="17"/>
    </row>
    <row r="90" spans="1:5" ht="15" x14ac:dyDescent="0.2">
      <c r="A90" s="13" t="s">
        <v>124</v>
      </c>
      <c r="B90" s="14">
        <f t="shared" si="2"/>
        <v>19009</v>
      </c>
      <c r="C90" s="17" t="s">
        <v>134</v>
      </c>
      <c r="D90" s="17"/>
      <c r="E90" s="17"/>
    </row>
    <row r="91" spans="1:5" ht="15" x14ac:dyDescent="0.2">
      <c r="A91" s="13" t="s">
        <v>109</v>
      </c>
      <c r="B91" s="14">
        <f t="shared" si="2"/>
        <v>19010</v>
      </c>
      <c r="C91" s="15" t="s">
        <v>137</v>
      </c>
      <c r="D91" s="17"/>
      <c r="E91" s="17"/>
    </row>
    <row r="92" spans="1:5" ht="15" x14ac:dyDescent="0.2">
      <c r="A92" s="13" t="s">
        <v>125</v>
      </c>
      <c r="B92" s="14">
        <f t="shared" si="2"/>
        <v>19011</v>
      </c>
      <c r="C92" s="15" t="s">
        <v>136</v>
      </c>
      <c r="D92" s="17"/>
      <c r="E92" s="17"/>
    </row>
    <row r="93" spans="1:5" ht="15" x14ac:dyDescent="0.2">
      <c r="A93" s="13" t="s">
        <v>113</v>
      </c>
      <c r="B93" s="14">
        <f t="shared" si="2"/>
        <v>19012</v>
      </c>
      <c r="C93" s="15" t="s">
        <v>159</v>
      </c>
      <c r="D93" s="17"/>
      <c r="E93" s="17"/>
    </row>
    <row r="94" spans="1:5" ht="15" x14ac:dyDescent="0.2">
      <c r="A94" s="13" t="s">
        <v>128</v>
      </c>
      <c r="B94" s="14">
        <f t="shared" si="2"/>
        <v>19013</v>
      </c>
      <c r="C94" s="15" t="s">
        <v>160</v>
      </c>
      <c r="D94" s="17"/>
      <c r="E94" s="17"/>
    </row>
    <row r="95" spans="1:5" ht="15" x14ac:dyDescent="0.2">
      <c r="A95" s="13" t="s">
        <v>114</v>
      </c>
      <c r="B95" s="14">
        <f t="shared" si="2"/>
        <v>19014</v>
      </c>
      <c r="C95" s="15" t="s">
        <v>161</v>
      </c>
      <c r="D95" s="17"/>
      <c r="E95" s="17"/>
    </row>
    <row r="96" spans="1:5" ht="15" x14ac:dyDescent="0.2">
      <c r="A96" s="13" t="s">
        <v>129</v>
      </c>
      <c r="B96" s="14">
        <f t="shared" si="2"/>
        <v>19015</v>
      </c>
      <c r="C96" s="15" t="s">
        <v>162</v>
      </c>
      <c r="D96" s="17"/>
      <c r="E96" s="17"/>
    </row>
    <row r="97" spans="1:6" ht="15" x14ac:dyDescent="0.2">
      <c r="A97" s="13" t="s">
        <v>115</v>
      </c>
      <c r="B97" s="14">
        <f t="shared" si="2"/>
        <v>19022</v>
      </c>
      <c r="C97" s="15" t="s">
        <v>107</v>
      </c>
      <c r="D97" s="17" t="s">
        <v>164</v>
      </c>
      <c r="E97" s="17"/>
    </row>
    <row r="98" spans="1:6" ht="15" x14ac:dyDescent="0.2">
      <c r="A98" s="13" t="s">
        <v>116</v>
      </c>
      <c r="B98" s="14">
        <f t="shared" si="2"/>
        <v>19024</v>
      </c>
      <c r="C98" s="15" t="s">
        <v>165</v>
      </c>
      <c r="D98" s="17" t="s">
        <v>166</v>
      </c>
      <c r="E98" s="17"/>
    </row>
    <row r="99" spans="1:6" s="9" customFormat="1" x14ac:dyDescent="0.15">
      <c r="A99" s="10" t="s">
        <v>146</v>
      </c>
      <c r="B99" s="11">
        <f t="shared" si="2"/>
        <v>19398</v>
      </c>
      <c r="C99" s="12" t="s">
        <v>148</v>
      </c>
    </row>
    <row r="100" spans="1:6" s="9" customFormat="1" x14ac:dyDescent="0.15">
      <c r="A100" s="10" t="s">
        <v>141</v>
      </c>
      <c r="B100" s="11">
        <f t="shared" si="2"/>
        <v>20047</v>
      </c>
      <c r="C100" s="12" t="s">
        <v>140</v>
      </c>
    </row>
    <row r="104" spans="1:6" x14ac:dyDescent="0.15">
      <c r="A104" s="8"/>
      <c r="C104" s="19"/>
      <c r="F104" s="19"/>
    </row>
    <row r="105" spans="1:6" x14ac:dyDescent="0.15">
      <c r="C105" s="19"/>
      <c r="F105" s="19"/>
    </row>
    <row r="106" spans="1:6" x14ac:dyDescent="0.15">
      <c r="C106" s="19"/>
      <c r="F106" s="19"/>
    </row>
  </sheetData>
  <autoFilter ref="A1:G100" xr:uid="{A3085BB0-AC26-FB46-A5FB-1172C91E4FF2}"/>
  <customSheetViews>
    <customSheetView guid="{797CF1B4-BE29-4EF8-80A8-ADBBECCCDFAE}" showRuler="0">
      <selection activeCell="A2" sqref="A2"/>
      <pageMargins left="0.78740157480314965" right="0.78740157480314965" top="0.98425196850393704" bottom="0.98425196850393704" header="0.51181102362204722" footer="0.51181102362204722"/>
      <printOptions horizontalCentered="1" gridLines="1"/>
      <pageSetup paperSize="9" scale="89" orientation="portrait" r:id="rId1"/>
      <headerFooter alignWithMargins="0"/>
    </customSheetView>
  </customSheetViews>
  <phoneticPr fontId="1" type="noConversion"/>
  <printOptions horizontalCentered="1" gridLines="1"/>
  <pageMargins left="0.78740157480314965" right="0.78740157480314965" top="0.98425196850393704" bottom="0.98425196850393704" header="0.51181102362204722" footer="0.51181102362204722"/>
  <pageSetup paperSize="9" scale="89" orientation="portrait" r:id="rId2"/>
  <headerFooter alignWithMargins="0"/>
  <ignoredErrors>
    <ignoredError sqref="A15:A17 A41:A100 A6 A10:A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D7EE-678A-2845-8BAC-364132184416}">
  <dimension ref="A1:F27"/>
  <sheetViews>
    <sheetView zoomScale="150" zoomScaleNormal="150" workbookViewId="0">
      <selection activeCell="G17" sqref="G17"/>
    </sheetView>
  </sheetViews>
  <sheetFormatPr baseColWidth="10" defaultRowHeight="13" x14ac:dyDescent="0.15"/>
  <cols>
    <col min="1" max="1" width="13.33203125" customWidth="1"/>
    <col min="2" max="2" width="19.83203125" customWidth="1"/>
    <col min="3" max="3" width="35.33203125" customWidth="1"/>
  </cols>
  <sheetData>
    <row r="1" spans="1:6" x14ac:dyDescent="0.15">
      <c r="A1" s="23" t="s">
        <v>329</v>
      </c>
      <c r="B1" s="23" t="s">
        <v>330</v>
      </c>
      <c r="C1" s="23" t="s">
        <v>331</v>
      </c>
      <c r="D1" s="23"/>
    </row>
    <row r="2" spans="1:6" x14ac:dyDescent="0.15">
      <c r="A2" s="2"/>
    </row>
    <row r="3" spans="1:6" x14ac:dyDescent="0.15">
      <c r="A3" s="2"/>
      <c r="C3" t="s">
        <v>222</v>
      </c>
    </row>
    <row r="4" spans="1:6" x14ac:dyDescent="0.15">
      <c r="A4" s="2"/>
      <c r="C4" t="s">
        <v>223</v>
      </c>
    </row>
    <row r="5" spans="1:6" x14ac:dyDescent="0.15">
      <c r="A5" s="8" t="s">
        <v>313</v>
      </c>
      <c r="B5" s="19" t="s">
        <v>312</v>
      </c>
      <c r="C5" s="19" t="s">
        <v>224</v>
      </c>
      <c r="F5" s="19"/>
    </row>
    <row r="6" spans="1:6" x14ac:dyDescent="0.15">
      <c r="A6" s="2" t="s">
        <v>310</v>
      </c>
      <c r="B6" s="19" t="s">
        <v>311</v>
      </c>
      <c r="C6" s="19" t="s">
        <v>225</v>
      </c>
      <c r="F6" s="19"/>
    </row>
    <row r="7" spans="1:6" x14ac:dyDescent="0.15">
      <c r="A7" s="2" t="s">
        <v>308</v>
      </c>
      <c r="B7" s="19" t="s">
        <v>309</v>
      </c>
      <c r="C7" s="19" t="s">
        <v>226</v>
      </c>
      <c r="F7" s="19"/>
    </row>
    <row r="8" spans="1:6" x14ac:dyDescent="0.15">
      <c r="A8" s="2"/>
      <c r="C8" t="s">
        <v>227</v>
      </c>
    </row>
    <row r="9" spans="1:6" x14ac:dyDescent="0.15">
      <c r="A9" s="2"/>
      <c r="C9" t="s">
        <v>228</v>
      </c>
    </row>
    <row r="10" spans="1:6" x14ac:dyDescent="0.15">
      <c r="A10" s="2"/>
      <c r="C10" t="s">
        <v>229</v>
      </c>
    </row>
    <row r="11" spans="1:6" x14ac:dyDescent="0.15">
      <c r="A11" s="2"/>
      <c r="C11" t="s">
        <v>230</v>
      </c>
    </row>
    <row r="12" spans="1:6" x14ac:dyDescent="0.15">
      <c r="A12" s="2"/>
      <c r="C12" t="s">
        <v>231</v>
      </c>
    </row>
    <row r="13" spans="1:6" x14ac:dyDescent="0.15">
      <c r="A13" s="2"/>
      <c r="C13" t="s">
        <v>232</v>
      </c>
    </row>
    <row r="14" spans="1:6" x14ac:dyDescent="0.15">
      <c r="A14" s="2"/>
      <c r="C14" t="s">
        <v>233</v>
      </c>
    </row>
    <row r="15" spans="1:6" x14ac:dyDescent="0.15">
      <c r="A15" s="2"/>
      <c r="C15" t="s">
        <v>234</v>
      </c>
    </row>
    <row r="16" spans="1:6" x14ac:dyDescent="0.15">
      <c r="A16" s="2"/>
      <c r="C16" t="s">
        <v>235</v>
      </c>
    </row>
    <row r="17" spans="1:3" x14ac:dyDescent="0.15">
      <c r="A17" s="2"/>
      <c r="C17" t="s">
        <v>236</v>
      </c>
    </row>
    <row r="18" spans="1:3" x14ac:dyDescent="0.15">
      <c r="A18" s="2"/>
      <c r="C18" t="s">
        <v>237</v>
      </c>
    </row>
    <row r="19" spans="1:3" x14ac:dyDescent="0.15">
      <c r="A19" s="2"/>
      <c r="C19" t="s">
        <v>238</v>
      </c>
    </row>
    <row r="20" spans="1:3" x14ac:dyDescent="0.15">
      <c r="A20" s="2"/>
      <c r="C20" t="s">
        <v>239</v>
      </c>
    </row>
    <row r="21" spans="1:3" x14ac:dyDescent="0.15">
      <c r="A21" s="2"/>
      <c r="C21" t="s">
        <v>240</v>
      </c>
    </row>
    <row r="22" spans="1:3" x14ac:dyDescent="0.15">
      <c r="A22" s="2"/>
      <c r="C22" t="s">
        <v>241</v>
      </c>
    </row>
    <row r="23" spans="1:3" x14ac:dyDescent="0.15">
      <c r="A23" s="2"/>
      <c r="C23" t="s">
        <v>242</v>
      </c>
    </row>
    <row r="24" spans="1:3" x14ac:dyDescent="0.15">
      <c r="A24" s="2"/>
      <c r="C24" t="s">
        <v>243</v>
      </c>
    </row>
    <row r="25" spans="1:3" x14ac:dyDescent="0.15">
      <c r="A25" s="2"/>
      <c r="C25" t="s">
        <v>244</v>
      </c>
    </row>
    <row r="26" spans="1:3" x14ac:dyDescent="0.15">
      <c r="A26" s="2"/>
      <c r="C26" t="s">
        <v>245</v>
      </c>
    </row>
    <row r="27" spans="1:3" x14ac:dyDescent="0.15">
      <c r="A27" s="2"/>
      <c r="C27" t="s">
        <v>246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B5A4-2E38-1C4B-9408-14FB73766983}">
  <dimension ref="A1:J43"/>
  <sheetViews>
    <sheetView zoomScale="160" zoomScaleNormal="16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baseColWidth="10" defaultRowHeight="13" x14ac:dyDescent="0.15"/>
  <cols>
    <col min="2" max="2" width="5.1640625" bestFit="1" customWidth="1"/>
    <col min="3" max="3" width="6.6640625" bestFit="1" customWidth="1"/>
    <col min="4" max="4" width="25.1640625" bestFit="1" customWidth="1"/>
    <col min="7" max="7" width="40.5" customWidth="1"/>
  </cols>
  <sheetData>
    <row r="1" spans="1:10" x14ac:dyDescent="0.15">
      <c r="A1" t="s">
        <v>221</v>
      </c>
      <c r="B1" s="19" t="s">
        <v>307</v>
      </c>
      <c r="C1" s="19" t="s">
        <v>101</v>
      </c>
      <c r="D1" s="19" t="s">
        <v>306</v>
      </c>
      <c r="E1" s="19" t="s">
        <v>333</v>
      </c>
      <c r="F1" s="19" t="s">
        <v>319</v>
      </c>
      <c r="G1" s="19" t="s">
        <v>321</v>
      </c>
      <c r="H1" s="19" t="s">
        <v>327</v>
      </c>
      <c r="I1" s="22" t="s">
        <v>326</v>
      </c>
    </row>
    <row r="2" spans="1:10" x14ac:dyDescent="0.15">
      <c r="A2" t="s">
        <v>322</v>
      </c>
      <c r="B2" s="19">
        <v>0</v>
      </c>
      <c r="C2" s="19"/>
      <c r="D2" s="19" t="s">
        <v>325</v>
      </c>
      <c r="E2" s="19" t="s">
        <v>318</v>
      </c>
      <c r="F2" s="19">
        <v>4</v>
      </c>
      <c r="G2" t="str">
        <f t="shared" ref="G2:G4" si="0">$G$1&amp;B2&amp;$H$1&amp;D2&amp;$I$1</f>
        <v>when (0) {$stattxt='Mode Manual quittiert';}</v>
      </c>
      <c r="H2" s="19"/>
      <c r="I2" s="19"/>
    </row>
    <row r="3" spans="1:10" x14ac:dyDescent="0.15">
      <c r="A3" t="s">
        <v>322</v>
      </c>
      <c r="B3" s="19">
        <v>1</v>
      </c>
      <c r="C3" s="19"/>
      <c r="D3" s="19" t="s">
        <v>324</v>
      </c>
      <c r="E3" s="19" t="s">
        <v>318</v>
      </c>
      <c r="F3" s="19">
        <v>4</v>
      </c>
      <c r="G3" t="str">
        <f t="shared" si="0"/>
        <v>when (1) {$stattxt='Mode Auto quittiert';}</v>
      </c>
      <c r="H3" s="19"/>
      <c r="I3" s="19"/>
    </row>
    <row r="4" spans="1:10" x14ac:dyDescent="0.15">
      <c r="A4" t="s">
        <v>322</v>
      </c>
      <c r="B4" s="19">
        <v>3</v>
      </c>
      <c r="C4" s="19"/>
      <c r="D4" s="19" t="s">
        <v>323</v>
      </c>
      <c r="E4" s="19" t="s">
        <v>318</v>
      </c>
      <c r="F4" s="19">
        <v>4</v>
      </c>
      <c r="G4" t="str">
        <f t="shared" si="0"/>
        <v>when (3) {$stattxt='Mode HOME quittiert';}</v>
      </c>
      <c r="H4" s="19"/>
      <c r="I4" s="19"/>
    </row>
    <row r="5" spans="1:10" x14ac:dyDescent="0.15">
      <c r="B5">
        <v>6</v>
      </c>
      <c r="C5" t="str">
        <f>DEC2HEX(B5,4)</f>
        <v>0006</v>
      </c>
      <c r="D5" s="19" t="s">
        <v>278</v>
      </c>
      <c r="E5" s="19" t="s">
        <v>314</v>
      </c>
      <c r="F5">
        <v>3</v>
      </c>
      <c r="G5" t="str">
        <f>$G$1&amp;B5&amp;$H$1&amp;D5&amp;$I$1</f>
        <v>when (6) {$stattxt='Linker Radmotor blockiert';}</v>
      </c>
      <c r="J5" s="19" t="s">
        <v>247</v>
      </c>
    </row>
    <row r="6" spans="1:10" x14ac:dyDescent="0.15">
      <c r="B6">
        <v>12</v>
      </c>
      <c r="C6" t="str">
        <f t="shared" ref="C6:C36" si="1">DEC2HEX(B6,4)</f>
        <v>000C</v>
      </c>
      <c r="D6" s="19" t="s">
        <v>279</v>
      </c>
      <c r="E6" s="19" t="s">
        <v>314</v>
      </c>
      <c r="F6">
        <v>3</v>
      </c>
      <c r="G6" t="str">
        <f t="shared" ref="G6:G36" si="2">$G$1&amp;B6&amp;$H$1&amp;D6&amp;$I$1</f>
        <v>when (12) {$stattxt='Kein Schleifensignal';}</v>
      </c>
      <c r="J6" s="19" t="s">
        <v>248</v>
      </c>
    </row>
    <row r="7" spans="1:10" x14ac:dyDescent="0.15">
      <c r="B7">
        <v>16</v>
      </c>
      <c r="C7" t="str">
        <f t="shared" si="1"/>
        <v>0010</v>
      </c>
      <c r="D7" s="19" t="s">
        <v>280</v>
      </c>
      <c r="E7" s="19" t="s">
        <v>314</v>
      </c>
      <c r="F7">
        <v>3</v>
      </c>
      <c r="G7" t="str">
        <f t="shared" si="2"/>
        <v>when (16) {$stattxt='Außerhalb';}</v>
      </c>
      <c r="J7" s="19" t="s">
        <v>249</v>
      </c>
    </row>
    <row r="8" spans="1:10" x14ac:dyDescent="0.15">
      <c r="B8">
        <v>18</v>
      </c>
      <c r="C8" t="str">
        <f t="shared" si="1"/>
        <v>0012</v>
      </c>
      <c r="D8" s="19" t="s">
        <v>281</v>
      </c>
      <c r="E8" s="19" t="s">
        <v>314</v>
      </c>
      <c r="F8">
        <v>3</v>
      </c>
      <c r="G8" t="str">
        <f t="shared" si="2"/>
        <v>when (18) {$stattxt='Niedrige Batteriespannung';}</v>
      </c>
      <c r="J8" s="19" t="s">
        <v>250</v>
      </c>
    </row>
    <row r="9" spans="1:10" x14ac:dyDescent="0.15">
      <c r="B9">
        <v>26</v>
      </c>
      <c r="C9" t="str">
        <f t="shared" si="1"/>
        <v>001A</v>
      </c>
      <c r="D9" s="19" t="s">
        <v>282</v>
      </c>
      <c r="E9" s="19" t="s">
        <v>314</v>
      </c>
      <c r="F9">
        <v>3</v>
      </c>
      <c r="G9" t="str">
        <f t="shared" si="2"/>
        <v>when (26) {$stattxt='Ladestation blockiert';}</v>
      </c>
      <c r="J9" s="19" t="s">
        <v>251</v>
      </c>
    </row>
    <row r="10" spans="1:10" x14ac:dyDescent="0.15">
      <c r="B10">
        <v>34</v>
      </c>
      <c r="C10" t="str">
        <f t="shared" si="1"/>
        <v>0022</v>
      </c>
      <c r="D10" s="19" t="s">
        <v>283</v>
      </c>
      <c r="E10" s="19" t="s">
        <v>314</v>
      </c>
      <c r="F10">
        <v>3</v>
      </c>
      <c r="G10" t="str">
        <f t="shared" si="2"/>
        <v>when (34) {$stattxt='Mäher hochgehoben';}</v>
      </c>
      <c r="J10" s="19" t="s">
        <v>252</v>
      </c>
    </row>
    <row r="11" spans="1:10" x14ac:dyDescent="0.15">
      <c r="B11">
        <v>52</v>
      </c>
      <c r="C11" t="str">
        <f t="shared" si="1"/>
        <v>0034</v>
      </c>
      <c r="D11" s="19" t="s">
        <v>284</v>
      </c>
      <c r="E11" s="19" t="s">
        <v>314</v>
      </c>
      <c r="F11">
        <v>3</v>
      </c>
      <c r="G11" t="str">
        <f t="shared" si="2"/>
        <v>when (52) {$stattxt='Kein Kontakt zur Ladestation';}</v>
      </c>
      <c r="J11" s="19" t="s">
        <v>253</v>
      </c>
    </row>
    <row r="12" spans="1:10" x14ac:dyDescent="0.15">
      <c r="B12">
        <v>54</v>
      </c>
      <c r="C12" t="str">
        <f t="shared" si="1"/>
        <v>0036</v>
      </c>
      <c r="D12" s="19" t="s">
        <v>285</v>
      </c>
      <c r="E12" s="19" t="s">
        <v>314</v>
      </c>
      <c r="F12">
        <v>3</v>
      </c>
      <c r="G12" t="str">
        <f t="shared" si="2"/>
        <v>when (54) {$stattxt='Pin abgelaufen';}</v>
      </c>
      <c r="J12" s="19" t="s">
        <v>254</v>
      </c>
    </row>
    <row r="13" spans="1:10" x14ac:dyDescent="0.15">
      <c r="B13">
        <v>1000</v>
      </c>
      <c r="C13" t="str">
        <f t="shared" si="1"/>
        <v>03E8</v>
      </c>
      <c r="D13" s="19" t="s">
        <v>286</v>
      </c>
      <c r="E13" s="19" t="s">
        <v>318</v>
      </c>
      <c r="F13">
        <v>4</v>
      </c>
      <c r="G13" t="str">
        <f t="shared" si="2"/>
        <v>when (1000) {$stattxt='aus LS ausfahren';}</v>
      </c>
      <c r="J13" s="19" t="s">
        <v>255</v>
      </c>
    </row>
    <row r="14" spans="1:10" x14ac:dyDescent="0.15">
      <c r="B14">
        <v>1002</v>
      </c>
      <c r="C14" t="str">
        <f t="shared" si="1"/>
        <v>03EA</v>
      </c>
      <c r="D14" s="19" t="s">
        <v>287</v>
      </c>
      <c r="E14" s="19" t="s">
        <v>315</v>
      </c>
      <c r="F14">
        <v>5</v>
      </c>
      <c r="G14" t="str">
        <f t="shared" si="2"/>
        <v>when (1002) {$stattxt='Mähen';}</v>
      </c>
      <c r="J14" s="19" t="s">
        <v>256</v>
      </c>
    </row>
    <row r="15" spans="1:10" x14ac:dyDescent="0.15">
      <c r="B15">
        <v>1006</v>
      </c>
      <c r="C15" t="str">
        <f t="shared" si="1"/>
        <v>03EE</v>
      </c>
      <c r="D15" s="19" t="s">
        <v>288</v>
      </c>
      <c r="E15" s="19" t="s">
        <v>315</v>
      </c>
      <c r="F15">
        <v>5</v>
      </c>
      <c r="G15" t="str">
        <f t="shared" si="2"/>
        <v>when (1006) {$stattxt='Mähwerk starten';}</v>
      </c>
      <c r="J15" s="19" t="s">
        <v>257</v>
      </c>
    </row>
    <row r="16" spans="1:10" x14ac:dyDescent="0.15">
      <c r="B16">
        <v>1008</v>
      </c>
      <c r="C16" t="str">
        <f t="shared" si="1"/>
        <v>03F0</v>
      </c>
      <c r="D16" s="19" t="s">
        <v>289</v>
      </c>
      <c r="E16" s="19" t="s">
        <v>315</v>
      </c>
      <c r="F16">
        <v>5</v>
      </c>
      <c r="G16" t="str">
        <f t="shared" si="2"/>
        <v>when (1008) {$stattxt='Mähwerk gestartet';}</v>
      </c>
      <c r="J16" s="19" t="s">
        <v>258</v>
      </c>
    </row>
    <row r="17" spans="2:10" x14ac:dyDescent="0.15">
      <c r="B17">
        <v>1012</v>
      </c>
      <c r="C17" t="str">
        <f t="shared" si="1"/>
        <v>03F4</v>
      </c>
      <c r="D17" s="19" t="s">
        <v>290</v>
      </c>
      <c r="E17" s="19" t="s">
        <v>315</v>
      </c>
      <c r="F17">
        <v>5</v>
      </c>
      <c r="G17" t="str">
        <f t="shared" si="2"/>
        <v>when (1012) {$stattxt='Signal starte Mähwerk';}</v>
      </c>
      <c r="J17" s="19" t="s">
        <v>259</v>
      </c>
    </row>
    <row r="18" spans="2:10" x14ac:dyDescent="0.15">
      <c r="B18">
        <v>1014</v>
      </c>
      <c r="C18" t="str">
        <f t="shared" si="1"/>
        <v>03F6</v>
      </c>
      <c r="D18" s="19" t="s">
        <v>291</v>
      </c>
      <c r="E18" s="19" t="s">
        <v>316</v>
      </c>
      <c r="F18">
        <v>1</v>
      </c>
      <c r="G18" t="str">
        <f t="shared" si="2"/>
        <v>when (1014) {$stattxt='Laden';}</v>
      </c>
      <c r="J18" s="19" t="s">
        <v>260</v>
      </c>
    </row>
    <row r="19" spans="2:10" x14ac:dyDescent="0.15">
      <c r="B19">
        <v>1016</v>
      </c>
      <c r="C19" t="str">
        <f t="shared" si="1"/>
        <v>03F8</v>
      </c>
      <c r="D19" s="19" t="s">
        <v>292</v>
      </c>
      <c r="E19" s="19" t="s">
        <v>317</v>
      </c>
      <c r="F19">
        <v>2</v>
      </c>
      <c r="G19" t="str">
        <f t="shared" si="2"/>
        <v>when (1016) {$stattxt='in LS wartend';}</v>
      </c>
      <c r="J19" s="19" t="s">
        <v>261</v>
      </c>
    </row>
    <row r="20" spans="2:10" x14ac:dyDescent="0.15">
      <c r="B20">
        <v>1024</v>
      </c>
      <c r="C20" t="str">
        <f t="shared" si="1"/>
        <v>0400</v>
      </c>
      <c r="D20" s="19" t="s">
        <v>293</v>
      </c>
      <c r="E20" s="19" t="s">
        <v>318</v>
      </c>
      <c r="F20">
        <v>4</v>
      </c>
      <c r="G20" t="str">
        <f t="shared" si="2"/>
        <v>when (1024) {$stattxt='aus LS einfahren';}</v>
      </c>
      <c r="J20" s="19" t="s">
        <v>262</v>
      </c>
    </row>
    <row r="21" spans="2:10" x14ac:dyDescent="0.15">
      <c r="B21">
        <v>1036</v>
      </c>
      <c r="C21" t="str">
        <f t="shared" si="1"/>
        <v>040C</v>
      </c>
      <c r="D21" s="19" t="s">
        <v>294</v>
      </c>
      <c r="E21" s="19" t="s">
        <v>315</v>
      </c>
      <c r="F21">
        <v>5</v>
      </c>
      <c r="G21" t="str">
        <f t="shared" si="2"/>
        <v>when (1036) {$stattxt='Viereckmodus';}</v>
      </c>
      <c r="J21" s="19" t="s">
        <v>263</v>
      </c>
    </row>
    <row r="22" spans="2:10" x14ac:dyDescent="0.15">
      <c r="B22">
        <v>1038</v>
      </c>
      <c r="C22" t="str">
        <f t="shared" si="1"/>
        <v>040E</v>
      </c>
      <c r="D22" s="19" t="s">
        <v>295</v>
      </c>
      <c r="E22" s="19" t="s">
        <v>314</v>
      </c>
      <c r="F22">
        <v>3</v>
      </c>
      <c r="G22" t="str">
        <f t="shared" si="2"/>
        <v>when (1038) {$stattxt='Festgefahren';}</v>
      </c>
      <c r="J22" s="19" t="s">
        <v>264</v>
      </c>
    </row>
    <row r="23" spans="2:10" x14ac:dyDescent="0.15">
      <c r="B23">
        <v>1040</v>
      </c>
      <c r="C23" t="str">
        <f t="shared" si="1"/>
        <v>0410</v>
      </c>
      <c r="D23" s="19" t="s">
        <v>296</v>
      </c>
      <c r="E23" s="19" t="s">
        <v>315</v>
      </c>
      <c r="F23">
        <v>5</v>
      </c>
      <c r="G23" t="str">
        <f t="shared" si="2"/>
        <v>when (1040) {$stattxt='Kollision';}</v>
      </c>
      <c r="J23" s="19" t="s">
        <v>265</v>
      </c>
    </row>
    <row r="24" spans="2:10" x14ac:dyDescent="0.15">
      <c r="B24">
        <v>1042</v>
      </c>
      <c r="C24" t="str">
        <f t="shared" si="1"/>
        <v>0412</v>
      </c>
      <c r="D24" s="19" t="s">
        <v>297</v>
      </c>
      <c r="E24" s="19" t="s">
        <v>318</v>
      </c>
      <c r="F24">
        <v>4</v>
      </c>
      <c r="G24" t="str">
        <f t="shared" si="2"/>
        <v>when (1042) {$stattxt='Suchen';}</v>
      </c>
      <c r="J24" s="19" t="s">
        <v>266</v>
      </c>
    </row>
    <row r="25" spans="2:10" x14ac:dyDescent="0.15">
      <c r="B25">
        <v>1044</v>
      </c>
      <c r="C25" t="str">
        <f t="shared" si="1"/>
        <v>0414</v>
      </c>
      <c r="D25" s="19" t="s">
        <v>298</v>
      </c>
      <c r="E25" s="19" t="s">
        <v>314</v>
      </c>
      <c r="F25">
        <v>3</v>
      </c>
      <c r="G25" t="str">
        <f t="shared" si="2"/>
        <v>when (1044) {$stattxt='Stop';}</v>
      </c>
      <c r="J25" s="19" t="s">
        <v>267</v>
      </c>
    </row>
    <row r="26" spans="2:10" x14ac:dyDescent="0.15">
      <c r="B26">
        <v>1048</v>
      </c>
      <c r="C26" t="str">
        <f t="shared" si="1"/>
        <v>0418</v>
      </c>
      <c r="D26" s="19" t="s">
        <v>299</v>
      </c>
      <c r="E26" s="19" t="s">
        <v>317</v>
      </c>
      <c r="F26">
        <v>2</v>
      </c>
      <c r="G26" t="str">
        <f t="shared" si="2"/>
        <v>when (1048) {$stattxt='Andocken';}</v>
      </c>
      <c r="J26" s="19" t="s">
        <v>268</v>
      </c>
    </row>
    <row r="27" spans="2:10" x14ac:dyDescent="0.15">
      <c r="B27">
        <v>1050</v>
      </c>
      <c r="C27" t="str">
        <f t="shared" si="1"/>
        <v>041A</v>
      </c>
      <c r="D27" s="19" t="s">
        <v>286</v>
      </c>
      <c r="E27" s="19" t="s">
        <v>318</v>
      </c>
      <c r="F27">
        <v>4</v>
      </c>
      <c r="G27" t="str">
        <f t="shared" si="2"/>
        <v>when (1050) {$stattxt='aus LS ausfahren';}</v>
      </c>
      <c r="J27" s="19" t="s">
        <v>269</v>
      </c>
    </row>
    <row r="28" spans="2:10" x14ac:dyDescent="0.15">
      <c r="B28">
        <v>1052</v>
      </c>
      <c r="C28" t="str">
        <f t="shared" si="1"/>
        <v>041C</v>
      </c>
      <c r="D28" s="19" t="s">
        <v>300</v>
      </c>
      <c r="E28" s="19" t="s">
        <v>314</v>
      </c>
      <c r="F28">
        <v>3</v>
      </c>
      <c r="G28" t="str">
        <f t="shared" si="2"/>
        <v>when (1052) {$stattxt='Fehler';}</v>
      </c>
      <c r="J28" s="19" t="s">
        <v>270</v>
      </c>
    </row>
    <row r="29" spans="2:10" x14ac:dyDescent="0.15">
      <c r="B29">
        <v>1056</v>
      </c>
      <c r="C29" t="str">
        <f t="shared" si="1"/>
        <v>0420</v>
      </c>
      <c r="D29" s="19" t="s">
        <v>301</v>
      </c>
      <c r="E29" s="19" t="s">
        <v>317</v>
      </c>
      <c r="F29">
        <v>2</v>
      </c>
      <c r="G29" t="str">
        <f t="shared" si="2"/>
        <v>when (1056) {$stattxt=' Wartet (Modus Manuell/Home)';}</v>
      </c>
      <c r="J29" s="19" t="s">
        <v>271</v>
      </c>
    </row>
    <row r="30" spans="2:10" x14ac:dyDescent="0.15">
      <c r="B30">
        <v>1058</v>
      </c>
      <c r="C30" t="str">
        <f t="shared" si="1"/>
        <v>0422</v>
      </c>
      <c r="D30" s="19" t="s">
        <v>302</v>
      </c>
      <c r="E30" s="19" t="s">
        <v>318</v>
      </c>
      <c r="F30">
        <v>4</v>
      </c>
      <c r="G30" t="str">
        <f t="shared" si="2"/>
        <v>when (1058) {$stattxt='Begrenzung folgen';}</v>
      </c>
      <c r="J30" s="19" t="s">
        <v>272</v>
      </c>
    </row>
    <row r="31" spans="2:10" x14ac:dyDescent="0.15">
      <c r="B31">
        <v>1060</v>
      </c>
      <c r="C31" t="str">
        <f t="shared" si="1"/>
        <v>0424</v>
      </c>
      <c r="D31" s="19" t="s">
        <v>303</v>
      </c>
      <c r="E31" s="19" t="s">
        <v>318</v>
      </c>
      <c r="F31">
        <v>4</v>
      </c>
      <c r="G31" t="str">
        <f t="shared" si="2"/>
        <v>when (1060) {$stattxt='N-Signal gefunden';}</v>
      </c>
      <c r="J31" s="19" t="s">
        <v>273</v>
      </c>
    </row>
    <row r="32" spans="2:10" x14ac:dyDescent="0.15">
      <c r="B32">
        <v>1062</v>
      </c>
      <c r="C32" t="str">
        <f t="shared" si="1"/>
        <v>0426</v>
      </c>
      <c r="D32" s="19" t="s">
        <v>295</v>
      </c>
      <c r="E32" s="19" t="s">
        <v>314</v>
      </c>
      <c r="F32">
        <v>3</v>
      </c>
      <c r="G32" t="str">
        <f t="shared" si="2"/>
        <v>when (1062) {$stattxt='Festgefahren';}</v>
      </c>
      <c r="J32" s="19" t="s">
        <v>274</v>
      </c>
    </row>
    <row r="33" spans="1:10" x14ac:dyDescent="0.15">
      <c r="B33">
        <v>1064</v>
      </c>
      <c r="C33" t="str">
        <f t="shared" si="1"/>
        <v>0428</v>
      </c>
      <c r="D33" s="19" t="s">
        <v>297</v>
      </c>
      <c r="E33" s="19" t="s">
        <v>318</v>
      </c>
      <c r="F33">
        <v>4</v>
      </c>
      <c r="G33" t="str">
        <f t="shared" si="2"/>
        <v>when (1064) {$stattxt='Suchen';}</v>
      </c>
      <c r="J33" s="19" t="s">
        <v>275</v>
      </c>
    </row>
    <row r="34" spans="1:10" x14ac:dyDescent="0.15">
      <c r="A34" t="s">
        <v>332</v>
      </c>
      <c r="B34">
        <v>1066</v>
      </c>
      <c r="C34" t="str">
        <f t="shared" si="1"/>
        <v>042A</v>
      </c>
      <c r="D34" s="19" t="s">
        <v>320</v>
      </c>
      <c r="E34" s="19" t="s">
        <v>314</v>
      </c>
      <c r="F34">
        <v>2</v>
      </c>
      <c r="G34" t="str">
        <f t="shared" si="2"/>
        <v>when (1066) {$stattxt='Fernverfolgungsproblem';}</v>
      </c>
      <c r="J34" s="19"/>
    </row>
    <row r="35" spans="1:10" x14ac:dyDescent="0.15">
      <c r="B35">
        <v>1070</v>
      </c>
      <c r="C35" t="str">
        <f t="shared" si="1"/>
        <v>042E</v>
      </c>
      <c r="D35" s="19" t="s">
        <v>304</v>
      </c>
      <c r="E35" s="19" t="s">
        <v>318</v>
      </c>
      <c r="F35">
        <v>4</v>
      </c>
      <c r="G35" t="str">
        <f t="shared" si="2"/>
        <v>when (1070) {$stattxt='Suchschleife folgen';}</v>
      </c>
      <c r="J35" s="19" t="s">
        <v>276</v>
      </c>
    </row>
    <row r="36" spans="1:10" x14ac:dyDescent="0.15">
      <c r="B36">
        <v>1072</v>
      </c>
      <c r="C36" t="str">
        <f t="shared" si="1"/>
        <v>0430</v>
      </c>
      <c r="D36" s="19" t="s">
        <v>305</v>
      </c>
      <c r="E36" s="19" t="s">
        <v>318</v>
      </c>
      <c r="F36">
        <v>4</v>
      </c>
      <c r="G36" t="str">
        <f t="shared" si="2"/>
        <v>when (1072) {$stattxt='Schleife folgen';}</v>
      </c>
      <c r="J36" s="19" t="s">
        <v>277</v>
      </c>
    </row>
    <row r="38" spans="1:10" x14ac:dyDescent="0.15">
      <c r="G38" s="19"/>
    </row>
    <row r="41" spans="1:10" x14ac:dyDescent="0.15">
      <c r="B41" s="19"/>
    </row>
    <row r="43" spans="1:10" x14ac:dyDescent="0.15">
      <c r="B43" s="19"/>
    </row>
  </sheetData>
  <autoFilter ref="B1:E36" xr:uid="{D7C1DE03-4F13-D746-AF2E-485AC2C63E82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Register</vt:lpstr>
      <vt:lpstr>Kommando</vt:lpstr>
      <vt:lpstr>Status</vt:lpstr>
      <vt:lpstr>Register!_AMG2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Ekkehard-Torsten Henze</cp:lastModifiedBy>
  <cp:lastPrinted>2006-05-24T19:09:37Z</cp:lastPrinted>
  <dcterms:created xsi:type="dcterms:W3CDTF">1996-10-17T05:27:31Z</dcterms:created>
  <dcterms:modified xsi:type="dcterms:W3CDTF">2020-07-24T12:20:35Z</dcterms:modified>
</cp:coreProperties>
</file>