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zzelfeliu/Dropbox/GitHub/il_state_pensions_2020/clean_data/"/>
    </mc:Choice>
  </mc:AlternateContent>
  <xr:revisionPtr revIDLastSave="0" documentId="13_ncr:1_{AA94C212-DD45-9042-95D8-D6B8E82E205D}" xr6:coauthVersionLast="36" xr6:coauthVersionMax="36" xr10:uidLastSave="{00000000-0000-0000-0000-000000000000}"/>
  <bookViews>
    <workbookView xWindow="380" yWindow="460" windowWidth="28040" windowHeight="17040" xr2:uid="{CBF95CFF-1F4B-3D48-8715-E459CC309F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</calcChain>
</file>

<file path=xl/sharedStrings.xml><?xml version="1.0" encoding="utf-8"?>
<sst xmlns="http://schemas.openxmlformats.org/spreadsheetml/2006/main" count="21" uniqueCount="21">
  <si>
    <t>year</t>
  </si>
  <si>
    <t>number_active</t>
  </si>
  <si>
    <t>aal</t>
  </si>
  <si>
    <t>assets_eoy</t>
  </si>
  <si>
    <t>uual</t>
  </si>
  <si>
    <t>ratio</t>
  </si>
  <si>
    <t>payroll</t>
  </si>
  <si>
    <t>tot_nc</t>
  </si>
  <si>
    <t>empe_nc</t>
  </si>
  <si>
    <t>empr_nc</t>
  </si>
  <si>
    <t>empr_nc_as_percent_of_payroll</t>
  </si>
  <si>
    <t>no_gob_st_cont</t>
  </si>
  <si>
    <t>debt_service</t>
  </si>
  <si>
    <t>maximum_st_cont</t>
  </si>
  <si>
    <t>formula_st_cont_with_gob</t>
  </si>
  <si>
    <t>state_contribution</t>
  </si>
  <si>
    <t>cont_as_percent_of_payroll</t>
  </si>
  <si>
    <t>tot_exp</t>
  </si>
  <si>
    <t>admin_exp</t>
  </si>
  <si>
    <t>disbursements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</si>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</sst>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NewRomanPSMT"/>
    </font>
    <font>
      <sz val="9"/>
      <color theme="1"/>
      <name val="TimesNewRomanPSMT"/>
    </font>
    <font>
      <sz val="8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6" fontId="2" fillId="0" borderId="0" xfId="0" applyNumberFormat="1" applyFont="1"/>
    <xf numFmtId="3" fontId="0" fillId="0" borderId="0" xfId="0" applyNumberFormat="1"/>
    <xf numFmtId="169" fontId="0" fillId="0" borderId="0" xfId="1" applyNumberFormat="1" applyFont="1"/>
    <xf numFmtId="6" fontId="3" fillId="0" borderId="0" xfId="0" applyNumberFormat="1" applyFont="1"/>
    <xf numFmtId="169" fontId="0" fillId="0" borderId="0" xfId="0" applyNumberFormat="1"/>
    <xf numFmtId="6" fontId="4" fillId="0" borderId="0" xfId="0" applyNumberFormat="1" applyFont="1"/>
    <xf numFmtId="3" fontId="4" fillId="0" borderId="0" xfId="0" applyNumberFormat="1" applyFont="1"/>
    <xf numFmtId="3" fontId="2" fillId="0" borderId="0" xfId="0" applyNumberFormat="1" applyFont="1"/>
    <xf numFmtId="10" fontId="0" fillId="0" borderId="0" xfId="2" applyNumberFormat="1" applyFont="1"/>
    <xf numFmtId="44" fontId="0" fillId="0" borderId="0" xfId="0" applyNumberFormat="1"/>
    <xf numFmtId="4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B5B5-7383-F54D-A522-2170ED79BBAD}">
  <dimension ref="A1:AW35"/>
  <sheetViews>
    <sheetView tabSelected="1" topLeftCell="E1" workbookViewId="0">
      <selection activeCell="F13" sqref="F13"/>
    </sheetView>
  </sheetViews>
  <sheetFormatPr baseColWidth="10" defaultRowHeight="16"/>
  <cols>
    <col min="3" max="3" width="19.6640625" bestFit="1" customWidth="1"/>
    <col min="4" max="4" width="17.1640625" bestFit="1" customWidth="1"/>
    <col min="5" max="5" width="20.33203125" bestFit="1" customWidth="1"/>
    <col min="6" max="6" width="17.1640625" bestFit="1" customWidth="1"/>
    <col min="7" max="7" width="16" bestFit="1" customWidth="1"/>
    <col min="8" max="8" width="15" bestFit="1" customWidth="1"/>
    <col min="9" max="9" width="19.6640625" customWidth="1"/>
    <col min="10" max="10" width="14.6640625" customWidth="1"/>
    <col min="12" max="12" width="17.6640625" bestFit="1" customWidth="1"/>
    <col min="13" max="13" width="15.6640625" bestFit="1" customWidth="1"/>
    <col min="18" max="18" width="16" bestFit="1" customWidth="1"/>
    <col min="19" max="19" width="15" bestFit="1" customWidth="1"/>
    <col min="20" max="20" width="18.6640625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9">
      <c r="A2">
        <v>2019</v>
      </c>
      <c r="C2" s="3">
        <v>131456968953</v>
      </c>
      <c r="D2" s="3">
        <v>53391192733</v>
      </c>
      <c r="E2" s="3">
        <v>78065776220</v>
      </c>
      <c r="F2" s="9">
        <f>D2/C2</f>
        <v>0.40614958003549456</v>
      </c>
      <c r="G2" s="3">
        <v>10471150713</v>
      </c>
      <c r="H2" s="3">
        <v>2074156099</v>
      </c>
      <c r="I2" s="10"/>
      <c r="J2" s="3">
        <v>1049301284</v>
      </c>
      <c r="K2" s="9">
        <v>0.10020878437909272</v>
      </c>
      <c r="L2" s="11"/>
      <c r="M2" s="10"/>
      <c r="R2" s="5">
        <f>S2+T2</f>
        <v>6889959409</v>
      </c>
      <c r="S2" s="3">
        <v>24335680</v>
      </c>
      <c r="T2" s="3">
        <v>6865623729</v>
      </c>
      <c r="U2" s="2"/>
      <c r="V2" s="4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>
        <v>2020</v>
      </c>
      <c r="C3" s="3">
        <v>135208059898</v>
      </c>
      <c r="D3" s="3">
        <v>55533412432</v>
      </c>
      <c r="E3" s="3">
        <v>79674647466</v>
      </c>
      <c r="F3" s="9">
        <f t="shared" ref="F3:F28" si="0">D3/C3</f>
        <v>0.41072560669751501</v>
      </c>
      <c r="G3" s="3">
        <v>10835717120</v>
      </c>
      <c r="H3" s="3">
        <v>2110549754</v>
      </c>
      <c r="I3" s="10"/>
      <c r="J3" s="3">
        <v>1167213754</v>
      </c>
      <c r="K3" s="9">
        <v>0.10771910535073105</v>
      </c>
      <c r="L3" s="11"/>
      <c r="M3" s="10"/>
      <c r="N3" s="2"/>
      <c r="O3" s="2"/>
      <c r="P3" s="2"/>
      <c r="Q3" s="2"/>
      <c r="R3" s="5">
        <f>S3+T3</f>
        <v>7176323806</v>
      </c>
      <c r="S3" s="3">
        <v>28833052</v>
      </c>
      <c r="T3" s="3">
        <v>7147490754</v>
      </c>
      <c r="U3" s="2"/>
      <c r="V3" s="2"/>
      <c r="W3" s="2"/>
      <c r="X3" s="2"/>
      <c r="Y3" s="2"/>
      <c r="Z3" s="2"/>
      <c r="AA3" s="2"/>
      <c r="AB3" s="2"/>
      <c r="AC3" s="2"/>
    </row>
    <row r="4" spans="1:49">
      <c r="A4">
        <v>2021</v>
      </c>
      <c r="C4" s="3">
        <v>138964156822</v>
      </c>
      <c r="D4" s="3">
        <v>58603298434</v>
      </c>
      <c r="E4" s="3">
        <v>80360858388</v>
      </c>
      <c r="F4" s="9">
        <f t="shared" si="0"/>
        <v>0.42171520897338516</v>
      </c>
      <c r="G4" s="3">
        <v>11214640162</v>
      </c>
      <c r="H4" s="3">
        <v>2145060808</v>
      </c>
      <c r="I4" s="10"/>
      <c r="J4" s="3">
        <v>1167182742</v>
      </c>
      <c r="K4" s="9">
        <v>0.10407670020077101</v>
      </c>
      <c r="L4" s="11"/>
      <c r="M4" s="10"/>
      <c r="N4" s="2"/>
      <c r="O4" s="2"/>
      <c r="P4" s="2"/>
      <c r="Q4" s="2"/>
      <c r="R4" s="5">
        <f>S4+T4</f>
        <v>7447608833</v>
      </c>
      <c r="S4" s="3">
        <v>31439548</v>
      </c>
      <c r="T4" s="3">
        <v>7416169285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49">
      <c r="A5">
        <v>2022</v>
      </c>
      <c r="C5" s="3">
        <v>142746598989</v>
      </c>
      <c r="D5" s="3">
        <v>61404676128</v>
      </c>
      <c r="E5" s="3">
        <v>81341922861</v>
      </c>
      <c r="F5" s="9">
        <f t="shared" si="0"/>
        <v>0.43016559808007632</v>
      </c>
      <c r="G5" s="3">
        <v>11601760934</v>
      </c>
      <c r="H5" s="3">
        <v>2179794816</v>
      </c>
      <c r="I5" s="10"/>
      <c r="J5" s="3">
        <v>1168161149</v>
      </c>
      <c r="K5" s="9">
        <v>0.10068826238063561</v>
      </c>
      <c r="L5" s="11"/>
      <c r="M5" s="10"/>
      <c r="R5" s="5">
        <f>S5+T5</f>
        <v>7721248900</v>
      </c>
      <c r="S5" s="3">
        <v>32524817</v>
      </c>
      <c r="T5" s="3">
        <v>7688724083</v>
      </c>
    </row>
    <row r="6" spans="1:49">
      <c r="A6">
        <v>2023</v>
      </c>
      <c r="C6" s="3">
        <v>146779678170</v>
      </c>
      <c r="D6" s="3">
        <v>64170492044</v>
      </c>
      <c r="E6" s="3">
        <v>82609186126</v>
      </c>
      <c r="F6" s="9">
        <f t="shared" si="0"/>
        <v>0.43718921341194</v>
      </c>
      <c r="G6" s="3">
        <v>11996270331</v>
      </c>
      <c r="H6" s="3">
        <v>2211870755</v>
      </c>
      <c r="I6" s="10"/>
      <c r="J6" s="3">
        <v>1165837225</v>
      </c>
      <c r="K6" s="9">
        <v>9.7183307214019465E-2</v>
      </c>
      <c r="L6" s="11"/>
      <c r="M6" s="10"/>
      <c r="R6" s="5">
        <f>S6+T6</f>
        <v>8000636661</v>
      </c>
      <c r="S6" s="3">
        <v>33630800</v>
      </c>
      <c r="T6" s="3">
        <v>7967005861</v>
      </c>
    </row>
    <row r="7" spans="1:49">
      <c r="A7">
        <v>2024</v>
      </c>
      <c r="C7" s="3">
        <v>150825621849</v>
      </c>
      <c r="D7" s="3">
        <v>67244890596</v>
      </c>
      <c r="E7" s="3">
        <v>83580731253</v>
      </c>
      <c r="F7" s="9">
        <f t="shared" si="0"/>
        <v>0.44584527331385804</v>
      </c>
      <c r="G7" s="3">
        <v>12395792441</v>
      </c>
      <c r="H7" s="3">
        <v>2238367901</v>
      </c>
      <c r="I7" s="10"/>
      <c r="J7" s="3">
        <v>1157497416</v>
      </c>
      <c r="K7" s="9">
        <v>9.3378250846754399E-2</v>
      </c>
      <c r="L7" s="11"/>
      <c r="M7" s="10"/>
      <c r="R7" s="5">
        <f>S7+T7</f>
        <v>8288562712</v>
      </c>
      <c r="S7" s="3">
        <v>34750835</v>
      </c>
      <c r="T7" s="3">
        <v>8253811877</v>
      </c>
    </row>
    <row r="8" spans="1:49">
      <c r="A8">
        <v>2025</v>
      </c>
      <c r="C8" s="3">
        <v>154875416921</v>
      </c>
      <c r="D8" s="3">
        <v>70455547223</v>
      </c>
      <c r="E8" s="3">
        <v>84419869698</v>
      </c>
      <c r="F8" s="9">
        <f t="shared" si="0"/>
        <v>0.45491756292697172</v>
      </c>
      <c r="G8" s="3">
        <v>12785713417</v>
      </c>
      <c r="H8" s="3">
        <v>2261652990</v>
      </c>
      <c r="I8" s="10"/>
      <c r="J8" s="3">
        <v>1146782737</v>
      </c>
      <c r="K8" s="9">
        <v>8.9692510663912373E-2</v>
      </c>
      <c r="L8" s="11"/>
      <c r="M8" s="10"/>
      <c r="R8" s="5">
        <f>S8+T8</f>
        <v>8582831846</v>
      </c>
      <c r="S8" s="3">
        <v>35843955</v>
      </c>
      <c r="T8" s="3">
        <v>8546987891</v>
      </c>
    </row>
    <row r="9" spans="1:49">
      <c r="A9">
        <v>2026</v>
      </c>
      <c r="C9" s="3">
        <v>158915855588</v>
      </c>
      <c r="D9" s="3">
        <v>73806810521</v>
      </c>
      <c r="E9" s="3">
        <v>85109045067</v>
      </c>
      <c r="F9" s="9">
        <f t="shared" si="0"/>
        <v>0.46443956298702566</v>
      </c>
      <c r="G9" s="3">
        <v>13180218924</v>
      </c>
      <c r="H9" s="3">
        <v>2281072841</v>
      </c>
      <c r="I9" s="10"/>
      <c r="J9" s="3">
        <v>1131803064</v>
      </c>
      <c r="K9" s="9">
        <v>8.5871340265759002E-2</v>
      </c>
      <c r="L9" s="11"/>
      <c r="M9" s="10"/>
      <c r="R9" s="5">
        <f>S9+T9</f>
        <v>8886274648</v>
      </c>
      <c r="S9" s="3">
        <v>36949926</v>
      </c>
      <c r="T9" s="3">
        <v>8849324722</v>
      </c>
    </row>
    <row r="10" spans="1:49">
      <c r="A10">
        <v>2027</v>
      </c>
      <c r="C10" s="3">
        <v>162924219758</v>
      </c>
      <c r="D10" s="3">
        <v>77298636442</v>
      </c>
      <c r="E10" s="3">
        <v>85625583316</v>
      </c>
      <c r="F10" s="9">
        <f t="shared" si="0"/>
        <v>0.47444533757360186</v>
      </c>
      <c r="G10" s="3">
        <v>13580947792</v>
      </c>
      <c r="H10" s="3">
        <v>2293786244</v>
      </c>
      <c r="I10" s="10"/>
      <c r="J10" s="3">
        <v>1109574287</v>
      </c>
      <c r="K10" s="9">
        <v>8.1700799089560336E-2</v>
      </c>
      <c r="L10" s="11"/>
      <c r="M10" s="10"/>
      <c r="R10" s="5">
        <f>S10+T10</f>
        <v>9204353167</v>
      </c>
      <c r="S10" s="3">
        <v>38073345</v>
      </c>
      <c r="T10" s="3">
        <v>9166279822</v>
      </c>
    </row>
    <row r="11" spans="1:49">
      <c r="A11">
        <v>2028</v>
      </c>
      <c r="C11" s="3">
        <v>166882563552</v>
      </c>
      <c r="D11" s="3">
        <v>80916518217</v>
      </c>
      <c r="E11" s="3">
        <v>85966045335</v>
      </c>
      <c r="F11" s="9">
        <f t="shared" si="0"/>
        <v>0.48487101644856206</v>
      </c>
      <c r="G11" s="3">
        <v>13981265352</v>
      </c>
      <c r="H11" s="3">
        <v>2300958069</v>
      </c>
      <c r="I11" s="10"/>
      <c r="J11" s="3">
        <v>1081839798</v>
      </c>
      <c r="K11" s="9">
        <v>7.7377817440911698E-2</v>
      </c>
      <c r="L11" s="11"/>
      <c r="M11" s="10"/>
      <c r="R11" s="5">
        <f>S11+T11</f>
        <v>9532065016</v>
      </c>
      <c r="S11" s="3">
        <v>39195610</v>
      </c>
      <c r="T11" s="3">
        <v>9492869406</v>
      </c>
    </row>
    <row r="12" spans="1:49">
      <c r="A12">
        <v>2029</v>
      </c>
      <c r="C12" s="3">
        <v>170773350092</v>
      </c>
      <c r="D12" s="3">
        <v>84669067593</v>
      </c>
      <c r="E12" s="3">
        <v>86104282499</v>
      </c>
      <c r="F12" s="9">
        <f t="shared" si="0"/>
        <v>0.49579789555798137</v>
      </c>
      <c r="G12" s="3">
        <v>14393384325</v>
      </c>
      <c r="H12" s="3">
        <v>2304227544</v>
      </c>
      <c r="I12" s="10"/>
      <c r="J12" s="3">
        <v>1049173915</v>
      </c>
      <c r="K12" s="9">
        <v>7.2892788194203931E-2</v>
      </c>
      <c r="L12" s="11"/>
      <c r="M12" s="10"/>
      <c r="R12" s="5">
        <f>S12+T12</f>
        <v>9869472884</v>
      </c>
      <c r="S12" s="3">
        <v>40350960</v>
      </c>
      <c r="T12" s="3">
        <v>9829121924</v>
      </c>
    </row>
    <row r="13" spans="1:49">
      <c r="A13">
        <v>2030</v>
      </c>
      <c r="C13" s="3">
        <v>174580487895</v>
      </c>
      <c r="D13" s="3">
        <v>88555967590</v>
      </c>
      <c r="E13" s="3">
        <v>86024520305</v>
      </c>
      <c r="F13" s="9">
        <f t="shared" si="0"/>
        <v>0.50725008652319303</v>
      </c>
      <c r="G13" s="3">
        <v>14822108600</v>
      </c>
      <c r="H13" s="3">
        <v>2302847523</v>
      </c>
      <c r="I13" s="10"/>
      <c r="J13" s="3">
        <v>1010410611</v>
      </c>
      <c r="K13" s="9">
        <v>6.8169154488586056E-2</v>
      </c>
      <c r="L13" s="11"/>
      <c r="M13" s="10"/>
      <c r="R13" s="5">
        <f>S13+T13</f>
        <v>10213261362</v>
      </c>
      <c r="S13" s="3">
        <v>41552862</v>
      </c>
      <c r="T13" s="3">
        <v>10171708500</v>
      </c>
    </row>
    <row r="14" spans="1:49">
      <c r="A14">
        <v>2031</v>
      </c>
      <c r="C14" s="3">
        <v>178280871218</v>
      </c>
      <c r="D14" s="3">
        <v>92581512889</v>
      </c>
      <c r="E14" s="3">
        <v>85699358329</v>
      </c>
      <c r="F14" s="9">
        <f t="shared" si="0"/>
        <v>0.51930143854744959</v>
      </c>
      <c r="G14" s="3">
        <v>15256362080</v>
      </c>
      <c r="H14" s="3">
        <v>2295930510</v>
      </c>
      <c r="I14" s="10"/>
      <c r="J14" s="3">
        <v>965628188</v>
      </c>
      <c r="K14" s="9">
        <v>6.3293476055203857E-2</v>
      </c>
      <c r="L14" s="11"/>
      <c r="M14" s="10"/>
      <c r="R14" s="5">
        <f>S14+T14</f>
        <v>10568201668</v>
      </c>
      <c r="S14" s="3">
        <v>42770265</v>
      </c>
      <c r="T14" s="3">
        <v>10525431403</v>
      </c>
    </row>
    <row r="15" spans="1:49">
      <c r="A15">
        <v>2032</v>
      </c>
      <c r="C15" s="3">
        <v>181852835735</v>
      </c>
      <c r="D15" s="3">
        <v>96769714622</v>
      </c>
      <c r="E15" s="3">
        <v>85083121113</v>
      </c>
      <c r="F15" s="9">
        <f t="shared" si="0"/>
        <v>0.5321320079001407</v>
      </c>
      <c r="G15" s="3">
        <v>15697438942</v>
      </c>
      <c r="H15" s="3">
        <v>2283186613</v>
      </c>
      <c r="I15" s="10"/>
      <c r="J15" s="3">
        <v>914423905</v>
      </c>
      <c r="K15" s="9">
        <v>5.825306334228645E-2</v>
      </c>
      <c r="L15" s="11"/>
      <c r="M15" s="10"/>
      <c r="R15" s="5">
        <f>S15+T15</f>
        <v>10931052489</v>
      </c>
      <c r="S15" s="3">
        <v>44006797</v>
      </c>
      <c r="T15" s="3">
        <v>10887045692</v>
      </c>
    </row>
    <row r="16" spans="1:49">
      <c r="A16">
        <v>2033</v>
      </c>
      <c r="C16" s="3">
        <v>185270621458</v>
      </c>
      <c r="D16" s="3">
        <v>101142436828</v>
      </c>
      <c r="E16" s="3">
        <v>84128184630</v>
      </c>
      <c r="F16" s="9">
        <f t="shared" si="0"/>
        <v>0.54591729672007672</v>
      </c>
      <c r="G16" s="3">
        <v>16144671869</v>
      </c>
      <c r="H16" s="3">
        <v>2264361177</v>
      </c>
      <c r="I16" s="10"/>
      <c r="J16" s="3">
        <v>856601295</v>
      </c>
      <c r="K16" s="9">
        <v>5.3057832450890054E-2</v>
      </c>
      <c r="L16" s="11"/>
      <c r="M16" s="10"/>
      <c r="R16" s="5">
        <f>S16+T16</f>
        <v>11304049528</v>
      </c>
      <c r="S16" s="3">
        <v>45260586</v>
      </c>
      <c r="T16" s="3">
        <v>11258788942</v>
      </c>
    </row>
    <row r="17" spans="1:35">
      <c r="A17">
        <v>2034</v>
      </c>
      <c r="C17" s="3">
        <v>188516465090</v>
      </c>
      <c r="D17" s="3">
        <v>106365991592</v>
      </c>
      <c r="E17" s="3">
        <v>82150473498</v>
      </c>
      <c r="F17" s="9">
        <f t="shared" si="0"/>
        <v>0.56422653342889495</v>
      </c>
      <c r="G17" s="3">
        <v>16595949035</v>
      </c>
      <c r="H17" s="3">
        <v>2240922515</v>
      </c>
      <c r="I17" s="10"/>
      <c r="J17" s="3">
        <v>793812816</v>
      </c>
      <c r="K17" s="9">
        <v>4.7831721724734738E-2</v>
      </c>
      <c r="L17" s="11"/>
      <c r="M17" s="10"/>
      <c r="R17" s="5">
        <f>S17+T17</f>
        <v>11679185012</v>
      </c>
      <c r="S17" s="3">
        <v>46525714</v>
      </c>
      <c r="T17" s="3">
        <v>11632659298</v>
      </c>
    </row>
    <row r="18" spans="1:35">
      <c r="A18">
        <v>2035</v>
      </c>
      <c r="C18" s="3">
        <v>191568758577</v>
      </c>
      <c r="D18" s="3">
        <v>111844829070</v>
      </c>
      <c r="E18" s="3">
        <v>79723929507</v>
      </c>
      <c r="F18" s="9">
        <f t="shared" si="0"/>
        <v>0.58383647678671258</v>
      </c>
      <c r="G18" s="3">
        <v>17058048068</v>
      </c>
      <c r="H18" s="3">
        <v>2212568459</v>
      </c>
      <c r="I18" s="10"/>
      <c r="J18" s="3">
        <v>725165312</v>
      </c>
      <c r="K18" s="9">
        <v>4.2511623200333921E-2</v>
      </c>
      <c r="L18" s="11"/>
      <c r="M18" s="10"/>
      <c r="R18" s="5">
        <f>S18+T18</f>
        <v>12058689472</v>
      </c>
      <c r="S18" s="3">
        <v>47821180</v>
      </c>
      <c r="T18" s="3">
        <v>12010868292</v>
      </c>
    </row>
    <row r="19" spans="1:35">
      <c r="A19">
        <v>2036</v>
      </c>
      <c r="C19" s="3">
        <v>194418408783</v>
      </c>
      <c r="D19" s="3">
        <v>117607185444</v>
      </c>
      <c r="E19" s="3">
        <v>76811223339</v>
      </c>
      <c r="F19" s="9">
        <f t="shared" si="0"/>
        <v>0.60491795082669975</v>
      </c>
      <c r="G19" s="3">
        <v>17528728669</v>
      </c>
      <c r="H19" s="3">
        <v>2183040286</v>
      </c>
      <c r="I19" s="10"/>
      <c r="J19" s="3">
        <v>654595410</v>
      </c>
      <c r="K19" s="9">
        <v>3.73441464216209E-2</v>
      </c>
      <c r="L19" s="11"/>
      <c r="M19" s="10"/>
      <c r="R19" s="5">
        <f>S19+T19</f>
        <v>12432740511</v>
      </c>
      <c r="S19" s="3">
        <v>49140704</v>
      </c>
      <c r="T19" s="3">
        <v>12383599807</v>
      </c>
    </row>
    <row r="20" spans="1:35">
      <c r="A20">
        <v>2037</v>
      </c>
      <c r="C20" s="3">
        <v>197050751304</v>
      </c>
      <c r="D20" s="3">
        <v>123684432161</v>
      </c>
      <c r="E20" s="3">
        <v>73366319143</v>
      </c>
      <c r="F20" s="9">
        <f t="shared" si="0"/>
        <v>0.62767805421957445</v>
      </c>
      <c r="G20" s="3">
        <v>18014129632</v>
      </c>
      <c r="H20" s="3">
        <v>2150595940</v>
      </c>
      <c r="I20" s="10"/>
      <c r="J20" s="3">
        <v>579825768</v>
      </c>
      <c r="K20" s="9">
        <v>3.218727631281209E-2</v>
      </c>
      <c r="L20" s="11"/>
      <c r="M20" s="10"/>
      <c r="R20" s="5">
        <f>S20+T20</f>
        <v>12804383137</v>
      </c>
      <c r="S20" s="3">
        <v>50501495</v>
      </c>
      <c r="T20" s="3">
        <v>12753881642</v>
      </c>
    </row>
    <row r="21" spans="1:35">
      <c r="A21">
        <v>2038</v>
      </c>
      <c r="C21" s="3">
        <v>199436995111</v>
      </c>
      <c r="D21" s="3">
        <v>130096910102</v>
      </c>
      <c r="E21" s="3">
        <v>69340085009</v>
      </c>
      <c r="F21" s="9">
        <f t="shared" si="0"/>
        <v>0.65232084964774151</v>
      </c>
      <c r="G21" s="3">
        <v>18506724527</v>
      </c>
      <c r="H21" s="3">
        <v>2110801676</v>
      </c>
      <c r="I21" s="10"/>
      <c r="J21" s="3">
        <v>497078923</v>
      </c>
      <c r="K21" s="9">
        <v>2.6859367916499597E-2</v>
      </c>
      <c r="L21" s="11"/>
      <c r="M21" s="10"/>
      <c r="R21" s="5">
        <f>S21+T21</f>
        <v>13181824705</v>
      </c>
      <c r="S21" s="3">
        <v>51882455</v>
      </c>
      <c r="T21" s="3">
        <v>13129942250</v>
      </c>
    </row>
    <row r="22" spans="1:35">
      <c r="A22">
        <v>2039</v>
      </c>
      <c r="C22" s="3">
        <v>201566311329</v>
      </c>
      <c r="D22" s="3">
        <v>136879257923</v>
      </c>
      <c r="E22" s="3">
        <v>64687053406</v>
      </c>
      <c r="F22" s="9">
        <f t="shared" si="0"/>
        <v>0.67907805138916955</v>
      </c>
      <c r="G22" s="3">
        <v>18998918518</v>
      </c>
      <c r="H22" s="3">
        <v>2065394973</v>
      </c>
      <c r="I22" s="10"/>
      <c r="J22" s="3">
        <v>408754597</v>
      </c>
      <c r="K22" s="9">
        <v>2.151462445679404E-2</v>
      </c>
      <c r="L22" s="11"/>
      <c r="M22" s="10"/>
      <c r="R22" s="5">
        <f>S22+T22</f>
        <v>13547477448</v>
      </c>
      <c r="S22" s="3">
        <v>53262290</v>
      </c>
      <c r="T22" s="3">
        <v>13494215158</v>
      </c>
    </row>
    <row r="23" spans="1:35">
      <c r="A23">
        <v>2040</v>
      </c>
      <c r="C23" s="3">
        <v>203442900316</v>
      </c>
      <c r="D23" s="3">
        <v>144085926850</v>
      </c>
      <c r="E23" s="3">
        <v>59356973466</v>
      </c>
      <c r="F23" s="9">
        <f t="shared" si="0"/>
        <v>0.708237675663279</v>
      </c>
      <c r="G23" s="3">
        <v>19493916130</v>
      </c>
      <c r="H23" s="3">
        <v>2015389286</v>
      </c>
      <c r="I23" s="10"/>
      <c r="J23" s="3">
        <v>315586819</v>
      </c>
      <c r="K23" s="9">
        <v>1.6188990292942233E-2</v>
      </c>
      <c r="L23" s="11"/>
      <c r="M23" s="10"/>
      <c r="R23" s="5">
        <f>S23+T23</f>
        <v>13887109264</v>
      </c>
      <c r="S23" s="3">
        <v>54649985</v>
      </c>
      <c r="T23" s="3">
        <v>13832459279</v>
      </c>
    </row>
    <row r="24" spans="1:35">
      <c r="A24">
        <v>2041</v>
      </c>
      <c r="C24" s="3">
        <v>205051370271</v>
      </c>
      <c r="D24" s="3">
        <v>151748128776</v>
      </c>
      <c r="E24" s="3">
        <v>53303241495</v>
      </c>
      <c r="F24" s="9">
        <f t="shared" si="0"/>
        <v>0.74004932800715562</v>
      </c>
      <c r="G24" s="3">
        <v>19987331844</v>
      </c>
      <c r="H24" s="3">
        <v>1964662184</v>
      </c>
      <c r="I24" s="10"/>
      <c r="J24" s="3">
        <v>221835563</v>
      </c>
      <c r="K24" s="9">
        <v>1.1098808221698328E-2</v>
      </c>
      <c r="L24" s="11"/>
      <c r="M24" s="10"/>
      <c r="R24" s="5">
        <f>S24+T24</f>
        <v>14223794697</v>
      </c>
      <c r="S24" s="3">
        <v>56033245</v>
      </c>
      <c r="T24" s="3">
        <v>14167761452</v>
      </c>
    </row>
    <row r="25" spans="1:35">
      <c r="A25">
        <v>2042</v>
      </c>
      <c r="C25" s="3">
        <v>206409163238</v>
      </c>
      <c r="D25" s="3">
        <v>159930033216</v>
      </c>
      <c r="E25" s="3">
        <v>46479130022</v>
      </c>
      <c r="F25" s="9">
        <f t="shared" si="0"/>
        <v>0.77482041352782749</v>
      </c>
      <c r="G25" s="3">
        <v>20483488428</v>
      </c>
      <c r="H25" s="3">
        <v>1919327046</v>
      </c>
      <c r="I25" s="10"/>
      <c r="J25" s="3">
        <v>133237277</v>
      </c>
      <c r="K25" s="9">
        <v>6.5046184622474107E-3</v>
      </c>
      <c r="L25" s="11"/>
      <c r="M25" s="10"/>
      <c r="R25" s="5">
        <f>S25+T25</f>
        <v>14530887743</v>
      </c>
      <c r="S25" s="3">
        <v>57424190</v>
      </c>
      <c r="T25" s="3">
        <v>14473463553</v>
      </c>
    </row>
    <row r="26" spans="1:35">
      <c r="A26">
        <v>2043</v>
      </c>
      <c r="C26" s="3">
        <v>207545463755</v>
      </c>
      <c r="D26" s="3">
        <v>168705863990</v>
      </c>
      <c r="E26" s="3">
        <v>38839599765</v>
      </c>
      <c r="F26" s="9">
        <f t="shared" si="0"/>
        <v>0.81286220829741307</v>
      </c>
      <c r="G26" s="3">
        <v>20978148325</v>
      </c>
      <c r="H26" s="3">
        <v>1881743124</v>
      </c>
      <c r="I26" s="10"/>
      <c r="J26" s="3">
        <v>52520713</v>
      </c>
      <c r="K26" s="9">
        <v>2.5035914603297096E-3</v>
      </c>
      <c r="L26" s="11"/>
      <c r="M26" s="10"/>
      <c r="R26" s="5">
        <f>S26+T26</f>
        <v>14800567324</v>
      </c>
      <c r="S26" s="3">
        <v>58810938</v>
      </c>
      <c r="T26" s="3">
        <v>14741756386</v>
      </c>
    </row>
    <row r="27" spans="1:35">
      <c r="A27">
        <v>2044</v>
      </c>
      <c r="C27" s="3">
        <v>208511637518</v>
      </c>
      <c r="D27" s="3">
        <v>178170738395</v>
      </c>
      <c r="E27" s="3">
        <v>30340899123</v>
      </c>
      <c r="F27" s="9">
        <f t="shared" si="0"/>
        <v>0.85448822193254903</v>
      </c>
      <c r="G27" s="3">
        <v>21470081972</v>
      </c>
      <c r="H27" s="3">
        <v>1856267062</v>
      </c>
      <c r="I27" s="10"/>
      <c r="J27" s="3">
        <v>-15850272</v>
      </c>
      <c r="K27" s="9">
        <v>-7.3824925403969018E-4</v>
      </c>
      <c r="L27" s="11"/>
      <c r="M27" s="10"/>
      <c r="R27" s="5">
        <f>S27+T27</f>
        <v>15017724418</v>
      </c>
      <c r="S27" s="3">
        <v>60190043</v>
      </c>
      <c r="T27" s="3">
        <v>14957534375</v>
      </c>
    </row>
    <row r="28" spans="1:35">
      <c r="A28">
        <v>2045</v>
      </c>
      <c r="C28" s="3">
        <v>209358523648</v>
      </c>
      <c r="D28" s="3">
        <v>188422671283</v>
      </c>
      <c r="E28" s="3">
        <v>20935852365</v>
      </c>
      <c r="F28" s="9">
        <f t="shared" si="0"/>
        <v>0.89999999999904468</v>
      </c>
      <c r="G28" s="3">
        <v>21966446656</v>
      </c>
      <c r="H28" s="3">
        <v>1848156891</v>
      </c>
      <c r="I28" s="10"/>
      <c r="J28" s="3">
        <v>-67241737</v>
      </c>
      <c r="K28" s="9">
        <v>-3.0611112508555556E-3</v>
      </c>
      <c r="L28" s="11"/>
      <c r="M28" s="10"/>
      <c r="R28" s="5">
        <f>S28+T28</f>
        <v>15191613887</v>
      </c>
      <c r="S28" s="3">
        <v>61581571</v>
      </c>
      <c r="T28" s="3">
        <v>15130032316</v>
      </c>
    </row>
    <row r="29" spans="1:35">
      <c r="C29" s="2"/>
      <c r="D29" s="2"/>
      <c r="G29" s="2"/>
      <c r="H29" s="2"/>
      <c r="J29" s="2"/>
      <c r="S29" s="2"/>
      <c r="T29" s="2"/>
    </row>
    <row r="31" spans="1:35">
      <c r="D31" s="1"/>
      <c r="E31" s="2"/>
      <c r="F31" s="2"/>
      <c r="G31" s="1"/>
      <c r="H31" s="1"/>
      <c r="I31" s="2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3" spans="4:21">
      <c r="D33" s="8"/>
      <c r="E33" s="2"/>
      <c r="F33" s="2"/>
      <c r="G33" s="2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5" spans="4:21">
      <c r="J35" s="7"/>
      <c r="K35" s="2"/>
      <c r="L35" s="2"/>
      <c r="M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Drazzel Feliu</dc:creator>
  <cp:lastModifiedBy>Drazzel Feliu</cp:lastModifiedBy>
  <dcterms:created xsi:type="dcterms:W3CDTF">2020-06-16T15:04:55Z</dcterms:created>
  <dcterms:modified xsi:type="dcterms:W3CDTF">2020-06-16T22:21:10Z</dcterms:modified>
</cp:coreProperties>
</file>