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Intellectual Content\GMT\Gig-Econ\Fintech\Trading &amp; Investments\Funds\MMF\"/>
    </mc:Choice>
  </mc:AlternateContent>
  <xr:revisionPtr revIDLastSave="0" documentId="13_ncr:1_{9E389648-C020-410F-8213-A03AF6B0F02A}" xr6:coauthVersionLast="46" xr6:coauthVersionMax="46" xr10:uidLastSave="{00000000-0000-0000-0000-000000000000}"/>
  <bookViews>
    <workbookView xWindow="-120" yWindow="-120" windowWidth="20730" windowHeight="11760" activeTab="2" xr2:uid="{00000000-000D-0000-FFFF-FFFF00000000}"/>
  </bookViews>
  <sheets>
    <sheet name="Historical MMF performance" sheetId="3" r:id="rId1"/>
    <sheet name="Sheet1(revisit)" sheetId="1" r:id="rId2"/>
    <sheet name="Learning (Investopedia)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H9" i="3"/>
  <c r="G8" i="3"/>
  <c r="H7" i="3"/>
  <c r="H6" i="3"/>
  <c r="G5" i="3"/>
  <c r="I4" i="3"/>
  <c r="H4" i="3"/>
  <c r="G4" i="3"/>
  <c r="D9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  <c r="D2" i="1"/>
  <c r="C21" i="2"/>
  <c r="D21" i="2"/>
  <c r="E21" i="2"/>
  <c r="F21" i="2"/>
  <c r="G21" i="2"/>
  <c r="B21" i="2"/>
  <c r="B15" i="2"/>
  <c r="B16" i="2"/>
  <c r="C9" i="2"/>
  <c r="D9" i="2" s="1"/>
  <c r="E9" i="2" s="1"/>
  <c r="B28" i="1"/>
  <c r="F9" i="2" l="1"/>
</calcChain>
</file>

<file path=xl/sharedStrings.xml><?xml version="1.0" encoding="utf-8"?>
<sst xmlns="http://schemas.openxmlformats.org/spreadsheetml/2006/main" count="35" uniqueCount="32">
  <si>
    <t>Principal</t>
  </si>
  <si>
    <t>Annual Rate (APR)</t>
  </si>
  <si>
    <t>Amount</t>
  </si>
  <si>
    <t>Reference</t>
  </si>
  <si>
    <t>https://www.investopedia.com/ask/answers/031915/how-do-i-calculate-compound-interest-using-excel.asp</t>
  </si>
  <si>
    <t>Initial Investment</t>
  </si>
  <si>
    <t>Annual Interest</t>
  </si>
  <si>
    <t xml:space="preserve">Years </t>
  </si>
  <si>
    <t xml:space="preserve">Compound Period </t>
  </si>
  <si>
    <t>Monthly</t>
  </si>
  <si>
    <t>Principal + Interest</t>
  </si>
  <si>
    <t>Year  1</t>
  </si>
  <si>
    <t>Year 2</t>
  </si>
  <si>
    <t>Year  3</t>
  </si>
  <si>
    <t>Year  4</t>
  </si>
  <si>
    <t>Year  5</t>
  </si>
  <si>
    <t>Compound Interest</t>
  </si>
  <si>
    <t>PV</t>
  </si>
  <si>
    <t>Period (Years)</t>
  </si>
  <si>
    <t>Rate</t>
  </si>
  <si>
    <t>FV</t>
  </si>
  <si>
    <t>Simple FV</t>
  </si>
  <si>
    <t>Amount at hand</t>
  </si>
  <si>
    <t>Future value</t>
  </si>
  <si>
    <t>Deposit/ Top-up</t>
  </si>
  <si>
    <t>Gross Interest</t>
  </si>
  <si>
    <t>Transactional Date</t>
  </si>
  <si>
    <t>Inflow</t>
  </si>
  <si>
    <t>Withdrawal</t>
  </si>
  <si>
    <t>Tax</t>
  </si>
  <si>
    <t>Running Balance</t>
  </si>
  <si>
    <t xml:space="preserve">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</si>
</sst>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Ksh&quot;#,##0.00;[Red]\-&quot;Ksh&quot;#,##0.00"/>
    <numFmt numFmtId="44" formatCode="_-&quot;Ksh&quot;* #,##0.00_-;\-&quot;Ksh&quot;* #,##0.00_-;_-&quot;Ksh&quot;* &quot;-&quot;??_-;_-@_-"/>
    <numFmt numFmtId="164" formatCode="0.000%"/>
    <numFmt numFmtId="165" formatCode="0.0000"/>
    <numFmt numFmtId="166" formatCode="0.0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2" fontId="0" fillId="0" borderId="0" xfId="0" applyNumberFormat="1"/>
    <xf numFmtId="0" fontId="2" fillId="0" borderId="0" xfId="2"/>
    <xf numFmtId="0" fontId="0" fillId="2" borderId="0" xfId="0" applyFill="1"/>
    <xf numFmtId="165" fontId="0" fillId="0" borderId="0" xfId="0" applyNumberFormat="1"/>
    <xf numFmtId="8" fontId="0" fillId="0" borderId="0" xfId="0" applyNumberFormat="1"/>
    <xf numFmtId="164" fontId="0" fillId="0" borderId="0" xfId="0" applyNumberFormat="1"/>
    <xf numFmtId="44" fontId="0" fillId="0" borderId="0" xfId="3" applyFont="1"/>
    <xf numFmtId="2" fontId="0" fillId="0" borderId="0" xfId="0" applyNumberFormat="1" applyAlignment="1">
      <alignment wrapText="1"/>
    </xf>
    <xf numFmtId="14" fontId="5" fillId="0" borderId="0" xfId="0" applyNumberFormat="1" applyFont="1"/>
    <xf numFmtId="0" fontId="5" fillId="0" borderId="0" xfId="0" applyFont="1"/>
    <xf numFmtId="1" fontId="5" fillId="0" borderId="0" xfId="0" applyNumberFormat="1" applyFont="1"/>
    <xf numFmtId="0" fontId="6" fillId="0" borderId="0" xfId="0" applyFont="1"/>
    <xf numFmtId="14" fontId="0" fillId="0" borderId="0" xfId="0" applyNumberFormat="1"/>
    <xf numFmtId="4" fontId="0" fillId="0" borderId="0" xfId="0" applyNumberFormat="1"/>
    <xf numFmtId="1" fontId="0" fillId="0" borderId="0" xfId="0" applyNumberFormat="1"/>
    <xf numFmtId="0" fontId="4" fillId="0" borderId="0" xfId="0" applyFont="1"/>
    <xf numFmtId="166" fontId="4" fillId="0" borderId="0" xfId="1" applyNumberFormat="1" applyFont="1"/>
    <xf numFmtId="164" fontId="4" fillId="0" borderId="0" xfId="1" applyNumberFormat="1" applyFont="1" applyAlignment="1">
      <alignment horizontal="left" inden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ask/answers/031915/how-do-i-calculate-compound-interest-using-excel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8FCD-6BF4-4AEA-9CDB-C58FCF892D9D}">
  <dimension ref="A1:I41"/>
  <sheetViews>
    <sheetView workbookViewId="0">
      <selection activeCell="C24" sqref="C24"/>
    </sheetView>
  </sheetViews>
  <sheetFormatPr defaultRowHeight="15" x14ac:dyDescent="0.25"/>
  <cols>
    <col min="1" max="1" width="14.28515625" style="16" customWidth="1"/>
    <col min="3" max="3" width="12.28515625" customWidth="1"/>
    <col min="4" max="4" width="14" customWidth="1"/>
    <col min="6" max="6" width="19.5703125" customWidth="1"/>
    <col min="7" max="7" width="19.5703125" style="18" customWidth="1"/>
    <col min="8" max="8" width="16.42578125" style="19" customWidth="1"/>
    <col min="9" max="9" width="9.140625" style="19"/>
  </cols>
  <sheetData>
    <row r="1" spans="1:9" s="13" customFormat="1" ht="15.75" x14ac:dyDescent="0.25">
      <c r="A1" s="12" t="s">
        <v>26</v>
      </c>
      <c r="B1" s="13" t="s">
        <v>27</v>
      </c>
      <c r="C1" s="13" t="s">
        <v>28</v>
      </c>
      <c r="D1" s="13" t="s">
        <v>25</v>
      </c>
      <c r="E1" s="13" t="s">
        <v>29</v>
      </c>
      <c r="F1" s="13" t="s">
        <v>30</v>
      </c>
      <c r="G1" s="14" t="s">
        <v>31</v>
      </c>
      <c r="H1" s="15"/>
      <c r="I1" s="15"/>
    </row>
    <row r="2" spans="1:9" x14ac:dyDescent="0.25">
      <c r="A2" s="16">
        <v>44293</v>
      </c>
      <c r="B2" s="17">
        <v>10000</v>
      </c>
      <c r="F2" s="17">
        <v>10000</v>
      </c>
    </row>
    <row r="3" spans="1:9" x14ac:dyDescent="0.25">
      <c r="A3" s="16">
        <v>44305</v>
      </c>
      <c r="B3">
        <v>100</v>
      </c>
      <c r="F3" s="17">
        <v>10100</v>
      </c>
    </row>
    <row r="4" spans="1:9" x14ac:dyDescent="0.25">
      <c r="A4" s="16">
        <v>44305</v>
      </c>
      <c r="C4">
        <v>0</v>
      </c>
      <c r="D4">
        <v>35.43</v>
      </c>
      <c r="E4">
        <v>5.31</v>
      </c>
      <c r="F4" s="17">
        <v>10130.11</v>
      </c>
      <c r="G4" s="18">
        <f>_xlfn.DAYS(A3,$A$2)</f>
        <v>12</v>
      </c>
      <c r="H4" s="20">
        <f>((F4-F3)/F3)*_xlfn.DAYS(A3,$A$2)</f>
        <v>3.5774257425743264E-2</v>
      </c>
      <c r="I4" s="19">
        <f>(10.5*7)/30</f>
        <v>2.4500000000000002</v>
      </c>
    </row>
    <row r="5" spans="1:9" x14ac:dyDescent="0.25">
      <c r="A5" s="16">
        <v>44312</v>
      </c>
      <c r="B5" s="17">
        <v>12000</v>
      </c>
      <c r="F5" s="17">
        <v>22130.11</v>
      </c>
      <c r="G5" s="18">
        <f>_xlfn.DAYS(A6,A4)</f>
        <v>7</v>
      </c>
    </row>
    <row r="6" spans="1:9" x14ac:dyDescent="0.25">
      <c r="A6" s="16">
        <v>44312</v>
      </c>
      <c r="C6">
        <v>0</v>
      </c>
      <c r="D6">
        <v>22.52</v>
      </c>
      <c r="E6">
        <v>3.38</v>
      </c>
      <c r="F6" s="17">
        <v>22149.25</v>
      </c>
      <c r="H6" s="20">
        <f>((F6-F5)/F5)*_xlfn.DAYS(A5,$A$2)</f>
        <v>1.6432814839148515E-2</v>
      </c>
    </row>
    <row r="7" spans="1:9" x14ac:dyDescent="0.25">
      <c r="A7" s="16">
        <v>44316</v>
      </c>
      <c r="C7">
        <v>0</v>
      </c>
      <c r="D7">
        <v>24.23</v>
      </c>
      <c r="E7">
        <v>3.63</v>
      </c>
      <c r="F7" s="17">
        <v>22169.85</v>
      </c>
      <c r="H7" s="20">
        <f>((F7-F6)/F6)*_xlfn.DAYS(A7,$A$2)</f>
        <v>2.1391243495827918E-2</v>
      </c>
    </row>
    <row r="8" spans="1:9" x14ac:dyDescent="0.25">
      <c r="A8" s="16">
        <v>44322</v>
      </c>
      <c r="B8" s="17">
        <v>15000</v>
      </c>
      <c r="F8" s="17">
        <v>37169.85</v>
      </c>
      <c r="G8" s="18">
        <f>_xlfn.DAYS(A8,A7)</f>
        <v>6</v>
      </c>
    </row>
    <row r="9" spans="1:9" x14ac:dyDescent="0.25">
      <c r="A9" s="16">
        <v>44322</v>
      </c>
      <c r="C9">
        <v>0</v>
      </c>
      <c r="D9">
        <v>40.42</v>
      </c>
      <c r="E9">
        <v>6.06</v>
      </c>
      <c r="F9" s="17">
        <v>37204.21</v>
      </c>
      <c r="H9" s="21">
        <f>((F9-F8)/F8)*_xlfn.DAYS(A9,$A$2)</f>
        <v>2.6807748753358351E-2</v>
      </c>
    </row>
    <row r="10" spans="1:9" x14ac:dyDescent="0.25">
      <c r="A10" s="16">
        <v>44347</v>
      </c>
      <c r="C10">
        <v>0</v>
      </c>
      <c r="D10">
        <v>255.8</v>
      </c>
      <c r="E10">
        <v>38.369999999999997</v>
      </c>
      <c r="F10" s="17">
        <v>37421.629999999997</v>
      </c>
      <c r="H10" s="21">
        <f>((F10-F9)/F9)*_xlfn.DAYS(A10,$A$2)</f>
        <v>0.31557396326920811</v>
      </c>
    </row>
    <row r="11" spans="1:9" x14ac:dyDescent="0.25">
      <c r="A11" s="16">
        <v>44358</v>
      </c>
      <c r="B11" s="17">
        <v>13000</v>
      </c>
      <c r="F11" s="17">
        <v>50421.63</v>
      </c>
    </row>
    <row r="12" spans="1:9" x14ac:dyDescent="0.25">
      <c r="A12" s="16">
        <v>44358</v>
      </c>
      <c r="C12">
        <v>0</v>
      </c>
      <c r="D12">
        <v>115.28</v>
      </c>
      <c r="E12">
        <v>17.29</v>
      </c>
      <c r="F12" s="17">
        <v>50519.63</v>
      </c>
    </row>
    <row r="13" spans="1:9" x14ac:dyDescent="0.25">
      <c r="A13" s="16">
        <v>44360</v>
      </c>
      <c r="C13" s="17">
        <v>16052</v>
      </c>
      <c r="D13">
        <v>23.04</v>
      </c>
      <c r="E13">
        <v>3.46</v>
      </c>
      <c r="F13" s="17">
        <v>34487.21</v>
      </c>
    </row>
    <row r="14" spans="1:9" x14ac:dyDescent="0.25">
      <c r="A14" s="16">
        <v>44365</v>
      </c>
      <c r="C14" s="17">
        <v>5526</v>
      </c>
      <c r="D14">
        <v>45.17</v>
      </c>
      <c r="E14">
        <v>6.78</v>
      </c>
      <c r="F14" s="17">
        <v>28999.599999999999</v>
      </c>
    </row>
    <row r="15" spans="1:9" x14ac:dyDescent="0.25">
      <c r="A15" s="16">
        <v>44366</v>
      </c>
      <c r="C15" s="17">
        <v>9025</v>
      </c>
      <c r="D15">
        <v>5.48</v>
      </c>
      <c r="E15">
        <v>0.82</v>
      </c>
      <c r="F15" s="17">
        <v>19979.259999999998</v>
      </c>
    </row>
    <row r="16" spans="1:9" x14ac:dyDescent="0.25">
      <c r="A16" s="16">
        <v>44374</v>
      </c>
      <c r="C16" s="17">
        <v>7326</v>
      </c>
      <c r="D16">
        <v>41.65</v>
      </c>
      <c r="E16">
        <v>6.25</v>
      </c>
      <c r="F16" s="17">
        <v>12688.66</v>
      </c>
    </row>
    <row r="17" spans="1:6" x14ac:dyDescent="0.25">
      <c r="A17" s="16">
        <v>44377</v>
      </c>
      <c r="C17">
        <v>0</v>
      </c>
      <c r="D17">
        <v>10.23</v>
      </c>
      <c r="E17">
        <v>1.53</v>
      </c>
      <c r="F17" s="17">
        <v>12697.36</v>
      </c>
    </row>
    <row r="18" spans="1:6" x14ac:dyDescent="0.25">
      <c r="A18" s="16">
        <v>44403</v>
      </c>
      <c r="C18" s="17">
        <v>12526</v>
      </c>
      <c r="D18">
        <v>86.7</v>
      </c>
      <c r="E18">
        <v>13</v>
      </c>
      <c r="F18">
        <v>245.05</v>
      </c>
    </row>
    <row r="19" spans="1:6" x14ac:dyDescent="0.25">
      <c r="A19" s="16">
        <v>44408</v>
      </c>
      <c r="C19">
        <v>0</v>
      </c>
      <c r="D19">
        <v>0.33</v>
      </c>
      <c r="E19">
        <v>0.05</v>
      </c>
      <c r="F19">
        <v>245.34</v>
      </c>
    </row>
    <row r="20" spans="1:6" x14ac:dyDescent="0.25">
      <c r="A20" s="16">
        <v>44439</v>
      </c>
      <c r="C20">
        <v>0</v>
      </c>
      <c r="D20">
        <v>2.11</v>
      </c>
      <c r="E20">
        <v>0.32</v>
      </c>
      <c r="F20">
        <v>247.13</v>
      </c>
    </row>
    <row r="21" spans="1:6" x14ac:dyDescent="0.25">
      <c r="A21" s="16">
        <v>44446</v>
      </c>
      <c r="B21" s="17">
        <v>3500</v>
      </c>
      <c r="F21" s="17">
        <v>3747.13</v>
      </c>
    </row>
    <row r="22" spans="1:6" x14ac:dyDescent="0.25">
      <c r="A22" s="16">
        <v>44446</v>
      </c>
      <c r="C22">
        <v>0</v>
      </c>
      <c r="D22">
        <v>1.46</v>
      </c>
      <c r="E22">
        <v>0.22</v>
      </c>
      <c r="F22" s="17">
        <v>3748.37</v>
      </c>
    </row>
    <row r="23" spans="1:6" x14ac:dyDescent="0.25">
      <c r="A23" s="16">
        <v>44456</v>
      </c>
      <c r="C23" s="17">
        <v>3526</v>
      </c>
      <c r="D23">
        <v>9.4</v>
      </c>
      <c r="E23">
        <v>1.41</v>
      </c>
      <c r="F23">
        <v>230.36</v>
      </c>
    </row>
    <row r="24" spans="1:6" x14ac:dyDescent="0.25">
      <c r="A24" s="16">
        <v>44469</v>
      </c>
      <c r="C24">
        <v>0</v>
      </c>
      <c r="D24">
        <v>0.83</v>
      </c>
      <c r="E24">
        <v>0.12</v>
      </c>
      <c r="F24">
        <v>231.07</v>
      </c>
    </row>
    <row r="25" spans="1:6" x14ac:dyDescent="0.25">
      <c r="A25" s="16">
        <v>44500</v>
      </c>
      <c r="C25">
        <v>0</v>
      </c>
      <c r="D25">
        <v>1.98</v>
      </c>
      <c r="E25">
        <v>0.3</v>
      </c>
      <c r="F25">
        <v>232.75</v>
      </c>
    </row>
    <row r="26" spans="1:6" x14ac:dyDescent="0.25">
      <c r="A26" s="16">
        <v>44530</v>
      </c>
      <c r="C26">
        <v>0</v>
      </c>
      <c r="D26">
        <v>1.94</v>
      </c>
      <c r="E26">
        <v>0.28999999999999998</v>
      </c>
      <c r="F26">
        <v>234.39</v>
      </c>
    </row>
    <row r="27" spans="1:6" x14ac:dyDescent="0.25">
      <c r="A27" s="16">
        <v>44544</v>
      </c>
      <c r="B27" s="17">
        <v>20000</v>
      </c>
      <c r="F27" s="17">
        <v>20234.39</v>
      </c>
    </row>
    <row r="28" spans="1:6" x14ac:dyDescent="0.25">
      <c r="A28" s="16">
        <v>44544</v>
      </c>
      <c r="C28">
        <v>0</v>
      </c>
      <c r="D28">
        <v>6.31</v>
      </c>
      <c r="E28">
        <v>0.95</v>
      </c>
      <c r="F28" s="17">
        <v>20239.75</v>
      </c>
    </row>
    <row r="29" spans="1:6" x14ac:dyDescent="0.25">
      <c r="A29" s="16">
        <v>44492</v>
      </c>
      <c r="C29" s="17">
        <v>4026</v>
      </c>
      <c r="D29">
        <v>48.58</v>
      </c>
      <c r="E29">
        <v>7.29</v>
      </c>
      <c r="F29" s="17">
        <v>16255.05</v>
      </c>
    </row>
    <row r="30" spans="1:6" x14ac:dyDescent="0.25">
      <c r="A30" s="16">
        <v>44557</v>
      </c>
      <c r="C30" s="17">
        <v>2026</v>
      </c>
      <c r="D30">
        <v>17.28</v>
      </c>
      <c r="E30">
        <v>2.59</v>
      </c>
      <c r="F30" s="17">
        <v>14243.74</v>
      </c>
    </row>
    <row r="31" spans="1:6" x14ac:dyDescent="0.25">
      <c r="A31" s="16">
        <v>44561</v>
      </c>
      <c r="C31" s="17">
        <v>3026</v>
      </c>
      <c r="D31">
        <v>14.76</v>
      </c>
      <c r="E31">
        <v>2.21</v>
      </c>
      <c r="F31" s="17">
        <v>11230.28</v>
      </c>
    </row>
    <row r="32" spans="1:6" x14ac:dyDescent="0.25">
      <c r="A32" s="16">
        <v>44589</v>
      </c>
      <c r="C32" s="17">
        <v>1326</v>
      </c>
      <c r="D32">
        <v>85.33</v>
      </c>
      <c r="E32">
        <v>12.8</v>
      </c>
      <c r="F32" s="17">
        <v>9976.81</v>
      </c>
    </row>
    <row r="33" spans="1:6" x14ac:dyDescent="0.25">
      <c r="A33" s="16">
        <v>44591</v>
      </c>
      <c r="C33">
        <v>974</v>
      </c>
      <c r="D33">
        <v>5.14</v>
      </c>
      <c r="E33">
        <v>0.77</v>
      </c>
      <c r="F33" s="17">
        <v>9007.18</v>
      </c>
    </row>
    <row r="34" spans="1:6" x14ac:dyDescent="0.25">
      <c r="A34" s="16">
        <v>44592</v>
      </c>
      <c r="C34">
        <v>0</v>
      </c>
      <c r="D34">
        <v>2.44</v>
      </c>
      <c r="E34">
        <v>0.37</v>
      </c>
      <c r="F34" s="17">
        <v>9009.25</v>
      </c>
    </row>
    <row r="35" spans="1:6" x14ac:dyDescent="0.25">
      <c r="A35" s="16">
        <v>44595</v>
      </c>
      <c r="C35" s="17">
        <v>8726</v>
      </c>
      <c r="D35">
        <v>4.96</v>
      </c>
      <c r="E35">
        <v>0.74</v>
      </c>
      <c r="F35">
        <v>287.45999999999998</v>
      </c>
    </row>
    <row r="36" spans="1:6" x14ac:dyDescent="0.25">
      <c r="A36" s="16">
        <v>44620</v>
      </c>
      <c r="C36">
        <v>0</v>
      </c>
      <c r="D36">
        <v>1.97</v>
      </c>
      <c r="E36">
        <v>0.3</v>
      </c>
      <c r="F36">
        <v>289.14</v>
      </c>
    </row>
    <row r="37" spans="1:6" x14ac:dyDescent="0.25">
      <c r="A37" s="16">
        <v>44651</v>
      </c>
      <c r="C37">
        <v>0</v>
      </c>
      <c r="D37">
        <v>2.4700000000000002</v>
      </c>
      <c r="E37">
        <v>0.37</v>
      </c>
      <c r="F37">
        <v>291.24</v>
      </c>
    </row>
    <row r="38" spans="1:6" x14ac:dyDescent="0.25">
      <c r="A38" s="16">
        <v>44681</v>
      </c>
      <c r="C38">
        <v>0</v>
      </c>
      <c r="D38">
        <v>2.41</v>
      </c>
      <c r="E38">
        <v>0.36</v>
      </c>
      <c r="F38">
        <v>293.27999999999997</v>
      </c>
    </row>
    <row r="39" spans="1:6" x14ac:dyDescent="0.25">
      <c r="A39" s="16">
        <v>44712</v>
      </c>
      <c r="C39">
        <v>0</v>
      </c>
      <c r="D39">
        <v>2.5</v>
      </c>
      <c r="E39">
        <v>0.38</v>
      </c>
      <c r="F39">
        <v>295.41000000000003</v>
      </c>
    </row>
    <row r="40" spans="1:6" x14ac:dyDescent="0.25">
      <c r="A40" s="16">
        <v>44742</v>
      </c>
      <c r="C40">
        <v>0</v>
      </c>
      <c r="D40">
        <v>2.4300000000000002</v>
      </c>
      <c r="E40">
        <v>0.36</v>
      </c>
      <c r="F40">
        <v>297.47000000000003</v>
      </c>
    </row>
    <row r="41" spans="1:6" x14ac:dyDescent="0.25">
      <c r="A41" s="16">
        <v>44756</v>
      </c>
      <c r="C41">
        <v>0</v>
      </c>
      <c r="D41">
        <v>1.06</v>
      </c>
      <c r="E41">
        <v>0.16</v>
      </c>
      <c r="F41">
        <v>298.37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B28" sqref="B28"/>
    </sheetView>
  </sheetViews>
  <sheetFormatPr defaultRowHeight="15" x14ac:dyDescent="0.25"/>
  <cols>
    <col min="2" max="2" width="12" style="4" customWidth="1"/>
    <col min="3" max="4" width="17.42578125" style="4" customWidth="1"/>
    <col min="5" max="5" width="13.140625" customWidth="1"/>
    <col min="6" max="6" width="18.5703125" customWidth="1"/>
    <col min="9" max="9" width="3.28515625" customWidth="1"/>
    <col min="10" max="10" width="18.5703125" customWidth="1"/>
    <col min="11" max="11" width="12.85546875" customWidth="1"/>
  </cols>
  <sheetData>
    <row r="1" spans="1:11" ht="30" x14ac:dyDescent="0.25">
      <c r="B1" s="11" t="s">
        <v>24</v>
      </c>
      <c r="C1" s="4" t="s">
        <v>0</v>
      </c>
      <c r="D1" s="4" t="s">
        <v>25</v>
      </c>
      <c r="E1" t="s">
        <v>2</v>
      </c>
      <c r="J1" t="s">
        <v>1</v>
      </c>
      <c r="K1" s="9">
        <v>0.105</v>
      </c>
    </row>
    <row r="2" spans="1:11" x14ac:dyDescent="0.25">
      <c r="A2" s="1">
        <v>44743</v>
      </c>
      <c r="B2" s="4">
        <v>500</v>
      </c>
      <c r="C2" s="4">
        <v>0</v>
      </c>
      <c r="D2" s="4">
        <f>C2+((K1/12)*C2)</f>
        <v>0</v>
      </c>
      <c r="K2" s="4">
        <v>0.105</v>
      </c>
    </row>
    <row r="3" spans="1:11" x14ac:dyDescent="0.25">
      <c r="A3" s="1">
        <v>44774</v>
      </c>
      <c r="B3" s="4">
        <v>500</v>
      </c>
      <c r="C3" s="4">
        <f>C2+B3</f>
        <v>500</v>
      </c>
      <c r="D3" s="4">
        <f>C3+(($K$1/12)*C3)</f>
        <v>504.375</v>
      </c>
    </row>
    <row r="4" spans="1:11" x14ac:dyDescent="0.25">
      <c r="A4" s="1">
        <v>44805</v>
      </c>
      <c r="B4" s="4">
        <v>500</v>
      </c>
      <c r="C4" s="4">
        <f t="shared" ref="C4:C27" si="0">C3+B4</f>
        <v>1000</v>
      </c>
      <c r="D4" s="4">
        <f t="shared" ref="D4:D27" si="1">C4+(($K$1/12)*C4)</f>
        <v>1008.75</v>
      </c>
    </row>
    <row r="5" spans="1:11" x14ac:dyDescent="0.25">
      <c r="A5" s="1">
        <v>44835</v>
      </c>
      <c r="B5" s="4">
        <v>500</v>
      </c>
      <c r="C5" s="4">
        <f t="shared" si="0"/>
        <v>1500</v>
      </c>
      <c r="D5" s="4">
        <f t="shared" si="1"/>
        <v>1513.125</v>
      </c>
    </row>
    <row r="6" spans="1:11" x14ac:dyDescent="0.25">
      <c r="A6" s="1">
        <v>44866</v>
      </c>
      <c r="B6" s="4">
        <v>500</v>
      </c>
      <c r="C6" s="4">
        <f t="shared" si="0"/>
        <v>2000</v>
      </c>
      <c r="D6" s="4">
        <f t="shared" si="1"/>
        <v>2017.5</v>
      </c>
    </row>
    <row r="7" spans="1:11" x14ac:dyDescent="0.25">
      <c r="A7" s="1">
        <v>44896</v>
      </c>
      <c r="B7" s="4">
        <v>500</v>
      </c>
      <c r="C7" s="4">
        <f t="shared" si="0"/>
        <v>2500</v>
      </c>
      <c r="D7" s="4">
        <f t="shared" si="1"/>
        <v>2521.875</v>
      </c>
    </row>
    <row r="8" spans="1:11" x14ac:dyDescent="0.25">
      <c r="A8" s="1">
        <v>44927</v>
      </c>
      <c r="B8" s="4">
        <v>500</v>
      </c>
      <c r="C8" s="4">
        <f t="shared" si="0"/>
        <v>3000</v>
      </c>
      <c r="D8" s="4">
        <f t="shared" si="1"/>
        <v>3026.25</v>
      </c>
    </row>
    <row r="9" spans="1:11" x14ac:dyDescent="0.25">
      <c r="A9" s="1">
        <v>44958</v>
      </c>
      <c r="B9" s="4">
        <v>500</v>
      </c>
      <c r="C9" s="4">
        <f t="shared" si="0"/>
        <v>3500</v>
      </c>
      <c r="D9" s="4">
        <f>C9+(($K$1/12)*C9)</f>
        <v>3530.625</v>
      </c>
    </row>
    <row r="10" spans="1:11" x14ac:dyDescent="0.25">
      <c r="A10" s="1">
        <v>44986</v>
      </c>
      <c r="B10" s="4">
        <v>500</v>
      </c>
      <c r="C10" s="4">
        <f t="shared" si="0"/>
        <v>4000</v>
      </c>
      <c r="D10" s="4">
        <f t="shared" si="1"/>
        <v>4035</v>
      </c>
    </row>
    <row r="11" spans="1:11" x14ac:dyDescent="0.25">
      <c r="A11" s="1">
        <v>45017</v>
      </c>
      <c r="B11" s="4">
        <v>500</v>
      </c>
      <c r="C11" s="4">
        <f t="shared" si="0"/>
        <v>4500</v>
      </c>
      <c r="D11" s="4">
        <f t="shared" si="1"/>
        <v>4539.375</v>
      </c>
    </row>
    <row r="12" spans="1:11" x14ac:dyDescent="0.25">
      <c r="A12" s="1">
        <v>45047</v>
      </c>
      <c r="B12" s="4">
        <v>500</v>
      </c>
      <c r="C12" s="4">
        <f t="shared" si="0"/>
        <v>5000</v>
      </c>
      <c r="D12" s="4">
        <f t="shared" si="1"/>
        <v>5043.75</v>
      </c>
    </row>
    <row r="13" spans="1:11" x14ac:dyDescent="0.25">
      <c r="A13" s="1">
        <v>45078</v>
      </c>
      <c r="B13" s="4">
        <v>500</v>
      </c>
      <c r="C13" s="4">
        <f t="shared" si="0"/>
        <v>5500</v>
      </c>
      <c r="D13" s="4">
        <f t="shared" si="1"/>
        <v>5548.125</v>
      </c>
    </row>
    <row r="14" spans="1:11" x14ac:dyDescent="0.25">
      <c r="A14" s="1">
        <v>45108</v>
      </c>
      <c r="B14" s="4">
        <v>500</v>
      </c>
      <c r="C14" s="4">
        <f t="shared" si="0"/>
        <v>6000</v>
      </c>
      <c r="D14" s="4">
        <f t="shared" si="1"/>
        <v>6052.5</v>
      </c>
    </row>
    <row r="15" spans="1:11" x14ac:dyDescent="0.25">
      <c r="A15" s="1">
        <v>45139</v>
      </c>
      <c r="B15" s="4">
        <v>500</v>
      </c>
      <c r="C15" s="4">
        <f t="shared" si="0"/>
        <v>6500</v>
      </c>
      <c r="D15" s="4">
        <f t="shared" si="1"/>
        <v>6556.875</v>
      </c>
    </row>
    <row r="16" spans="1:11" x14ac:dyDescent="0.25">
      <c r="A16" s="1">
        <v>45170</v>
      </c>
      <c r="B16" s="4">
        <v>500</v>
      </c>
      <c r="C16" s="4">
        <f t="shared" si="0"/>
        <v>7000</v>
      </c>
      <c r="D16" s="4">
        <f t="shared" si="1"/>
        <v>7061.25</v>
      </c>
    </row>
    <row r="17" spans="1:4" x14ac:dyDescent="0.25">
      <c r="A17" s="1">
        <v>45200</v>
      </c>
      <c r="B17" s="4">
        <v>500</v>
      </c>
      <c r="C17" s="4">
        <f t="shared" si="0"/>
        <v>7500</v>
      </c>
      <c r="D17" s="4">
        <f t="shared" si="1"/>
        <v>7565.625</v>
      </c>
    </row>
    <row r="18" spans="1:4" x14ac:dyDescent="0.25">
      <c r="A18" s="1">
        <v>45231</v>
      </c>
      <c r="B18" s="4">
        <v>500</v>
      </c>
      <c r="C18" s="4">
        <f t="shared" si="0"/>
        <v>8000</v>
      </c>
      <c r="D18" s="4">
        <f t="shared" si="1"/>
        <v>8070</v>
      </c>
    </row>
    <row r="19" spans="1:4" x14ac:dyDescent="0.25">
      <c r="A19" s="1">
        <v>45261</v>
      </c>
      <c r="B19" s="4">
        <v>500</v>
      </c>
      <c r="C19" s="4">
        <f t="shared" si="0"/>
        <v>8500</v>
      </c>
      <c r="D19" s="4">
        <f t="shared" si="1"/>
        <v>8574.375</v>
      </c>
    </row>
    <row r="20" spans="1:4" x14ac:dyDescent="0.25">
      <c r="A20" s="1">
        <v>45292</v>
      </c>
      <c r="B20" s="4">
        <v>500</v>
      </c>
      <c r="C20" s="4">
        <f t="shared" si="0"/>
        <v>9000</v>
      </c>
      <c r="D20" s="4">
        <f t="shared" si="1"/>
        <v>9078.75</v>
      </c>
    </row>
    <row r="21" spans="1:4" x14ac:dyDescent="0.25">
      <c r="A21" s="1">
        <v>45323</v>
      </c>
      <c r="B21" s="4">
        <v>500</v>
      </c>
      <c r="C21" s="4">
        <f t="shared" si="0"/>
        <v>9500</v>
      </c>
      <c r="D21" s="4">
        <f t="shared" si="1"/>
        <v>9583.125</v>
      </c>
    </row>
    <row r="22" spans="1:4" x14ac:dyDescent="0.25">
      <c r="A22" s="1">
        <v>45352</v>
      </c>
      <c r="B22" s="4">
        <v>500</v>
      </c>
      <c r="C22" s="4">
        <f t="shared" si="0"/>
        <v>10000</v>
      </c>
      <c r="D22" s="4">
        <f t="shared" si="1"/>
        <v>10087.5</v>
      </c>
    </row>
    <row r="23" spans="1:4" x14ac:dyDescent="0.25">
      <c r="A23" s="1">
        <v>45383</v>
      </c>
      <c r="B23" s="4">
        <v>500</v>
      </c>
      <c r="C23" s="4">
        <f t="shared" si="0"/>
        <v>10500</v>
      </c>
      <c r="D23" s="4">
        <f t="shared" si="1"/>
        <v>10591.875</v>
      </c>
    </row>
    <row r="24" spans="1:4" x14ac:dyDescent="0.25">
      <c r="A24" s="1">
        <v>45413</v>
      </c>
      <c r="B24" s="4">
        <v>500</v>
      </c>
      <c r="C24" s="4">
        <f t="shared" si="0"/>
        <v>11000</v>
      </c>
      <c r="D24" s="4">
        <f t="shared" si="1"/>
        <v>11096.25</v>
      </c>
    </row>
    <row r="25" spans="1:4" x14ac:dyDescent="0.25">
      <c r="A25" s="1">
        <v>45444</v>
      </c>
      <c r="B25" s="4">
        <v>500</v>
      </c>
      <c r="C25" s="4">
        <f t="shared" si="0"/>
        <v>11500</v>
      </c>
      <c r="D25" s="4">
        <f t="shared" si="1"/>
        <v>11600.625</v>
      </c>
    </row>
    <row r="26" spans="1:4" x14ac:dyDescent="0.25">
      <c r="A26" s="1">
        <v>45474</v>
      </c>
      <c r="B26" s="4">
        <v>500</v>
      </c>
      <c r="C26" s="4">
        <f t="shared" si="0"/>
        <v>12000</v>
      </c>
      <c r="D26" s="4">
        <f t="shared" si="1"/>
        <v>12105</v>
      </c>
    </row>
    <row r="27" spans="1:4" x14ac:dyDescent="0.25">
      <c r="A27" s="1">
        <v>45505</v>
      </c>
      <c r="B27" s="4">
        <v>500</v>
      </c>
      <c r="C27" s="4">
        <f t="shared" si="0"/>
        <v>12500</v>
      </c>
      <c r="D27" s="4">
        <f t="shared" si="1"/>
        <v>12609.375</v>
      </c>
    </row>
    <row r="28" spans="1:4" x14ac:dyDescent="0.25">
      <c r="B28" s="4">
        <f>SUM(B2:B27)</f>
        <v>13000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9626-0524-406A-8D1A-78B1AFBFAB84}">
  <dimension ref="A1:G21"/>
  <sheetViews>
    <sheetView tabSelected="1" topLeftCell="A8" workbookViewId="0">
      <selection activeCell="E21" sqref="E21"/>
    </sheetView>
  </sheetViews>
  <sheetFormatPr defaultRowHeight="15" x14ac:dyDescent="0.25"/>
  <cols>
    <col min="1" max="1" width="13.28515625" style="2" customWidth="1"/>
    <col min="2" max="2" width="13.140625" customWidth="1"/>
    <col min="3" max="3" width="26.5703125" customWidth="1"/>
    <col min="4" max="4" width="13.7109375" customWidth="1"/>
    <col min="5" max="5" width="19" customWidth="1"/>
    <col min="6" max="6" width="13.42578125" customWidth="1"/>
    <col min="7" max="7" width="15.28515625" customWidth="1"/>
  </cols>
  <sheetData>
    <row r="1" spans="1:6" ht="30" x14ac:dyDescent="0.25">
      <c r="A1" s="2" t="s">
        <v>3</v>
      </c>
      <c r="B1" s="5" t="s">
        <v>4</v>
      </c>
    </row>
    <row r="3" spans="1:6" ht="45" x14ac:dyDescent="0.25">
      <c r="A3" s="2" t="s">
        <v>5</v>
      </c>
      <c r="B3">
        <v>1000</v>
      </c>
    </row>
    <row r="4" spans="1:6" ht="30" x14ac:dyDescent="0.25">
      <c r="A4" s="2" t="s">
        <v>6</v>
      </c>
      <c r="B4" s="3">
        <v>0.08</v>
      </c>
    </row>
    <row r="5" spans="1:6" x14ac:dyDescent="0.25">
      <c r="A5" s="2" t="s">
        <v>7</v>
      </c>
      <c r="B5">
        <v>5</v>
      </c>
    </row>
    <row r="6" spans="1:6" ht="30" x14ac:dyDescent="0.25">
      <c r="A6" s="2" t="s">
        <v>8</v>
      </c>
      <c r="B6" s="6" t="s">
        <v>9</v>
      </c>
    </row>
    <row r="8" spans="1:6" x14ac:dyDescent="0.25">
      <c r="B8" t="s">
        <v>11</v>
      </c>
      <c r="C8" t="s">
        <v>12</v>
      </c>
      <c r="D8" t="s">
        <v>13</v>
      </c>
      <c r="E8" t="s">
        <v>14</v>
      </c>
      <c r="F8" t="s">
        <v>15</v>
      </c>
    </row>
    <row r="9" spans="1:6" x14ac:dyDescent="0.25">
      <c r="A9" s="2" t="s">
        <v>0</v>
      </c>
      <c r="B9">
        <v>1000</v>
      </c>
      <c r="C9" s="7">
        <f>B9+(1+($B$4/12)^(1*12))</f>
        <v>1001</v>
      </c>
      <c r="D9">
        <f t="shared" ref="D9:F9" si="0">C9+($B$4*C9)</f>
        <v>1081.08</v>
      </c>
      <c r="E9">
        <f t="shared" si="0"/>
        <v>1167.5663999999999</v>
      </c>
      <c r="F9">
        <f t="shared" si="0"/>
        <v>1260.971712</v>
      </c>
    </row>
    <row r="10" spans="1:6" ht="30" x14ac:dyDescent="0.25">
      <c r="A10" s="2" t="s">
        <v>10</v>
      </c>
      <c r="C10" s="8"/>
    </row>
    <row r="12" spans="1:6" x14ac:dyDescent="0.25">
      <c r="A12" s="2" t="s">
        <v>17</v>
      </c>
      <c r="B12">
        <v>100</v>
      </c>
    </row>
    <row r="13" spans="1:6" ht="30" x14ac:dyDescent="0.25">
      <c r="A13" s="2" t="s">
        <v>18</v>
      </c>
      <c r="B13">
        <v>5</v>
      </c>
    </row>
    <row r="14" spans="1:6" x14ac:dyDescent="0.25">
      <c r="A14" s="2" t="s">
        <v>19</v>
      </c>
      <c r="B14" s="3">
        <v>0.1</v>
      </c>
    </row>
    <row r="15" spans="1:6" x14ac:dyDescent="0.25">
      <c r="A15" s="2" t="s">
        <v>20</v>
      </c>
      <c r="B15" s="8">
        <f>FV(B14,5,0,-B12,0)</f>
        <v>161.05100000000004</v>
      </c>
    </row>
    <row r="16" spans="1:6" x14ac:dyDescent="0.25">
      <c r="A16" s="2" t="s">
        <v>21</v>
      </c>
      <c r="B16">
        <f>(B12*B14*B13)+B12</f>
        <v>150</v>
      </c>
    </row>
    <row r="18" spans="1:7" ht="30" x14ac:dyDescent="0.25">
      <c r="A18" s="2" t="s">
        <v>22</v>
      </c>
      <c r="B18" s="10">
        <v>2000</v>
      </c>
      <c r="C18" s="10">
        <v>2000</v>
      </c>
      <c r="D18" s="10">
        <v>2000</v>
      </c>
      <c r="E18" s="10">
        <v>2000</v>
      </c>
      <c r="F18" s="10">
        <v>2000</v>
      </c>
      <c r="G18" s="10">
        <v>2000</v>
      </c>
    </row>
    <row r="19" spans="1:7" ht="30" x14ac:dyDescent="0.25">
      <c r="A19" s="2" t="s">
        <v>18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</row>
    <row r="20" spans="1:7" ht="30" x14ac:dyDescent="0.25">
      <c r="A20" s="2" t="s">
        <v>16</v>
      </c>
      <c r="B20" s="3">
        <v>0.04</v>
      </c>
      <c r="C20" s="3">
        <v>0.05</v>
      </c>
      <c r="D20" s="3">
        <v>0.06</v>
      </c>
      <c r="E20" s="3">
        <v>0.2</v>
      </c>
      <c r="F20" s="3">
        <v>0.04</v>
      </c>
      <c r="G20" s="3">
        <v>0.04</v>
      </c>
    </row>
    <row r="21" spans="1:7" x14ac:dyDescent="0.25">
      <c r="A21" s="2" t="s">
        <v>23</v>
      </c>
      <c r="B21" s="8">
        <f>FV(B20,3,0,-B18,0)</f>
        <v>2249.7280000000001</v>
      </c>
      <c r="C21" s="8">
        <f t="shared" ref="C21:G21" si="1">FV(C20,3,0,-C18,0)</f>
        <v>2315.2500000000005</v>
      </c>
      <c r="D21" s="8">
        <f t="shared" si="1"/>
        <v>2382.0320000000006</v>
      </c>
      <c r="E21" s="8">
        <f t="shared" si="1"/>
        <v>3456</v>
      </c>
      <c r="F21" s="8">
        <f t="shared" si="1"/>
        <v>2249.7280000000001</v>
      </c>
      <c r="G21" s="8">
        <f t="shared" si="1"/>
        <v>2249.7280000000001</v>
      </c>
    </row>
  </sheetData>
  <phoneticPr fontId="3" type="noConversion"/>
  <hyperlinks>
    <hyperlink ref="B1" r:id="rId1" xr:uid="{6DDBED9E-9419-46F2-88CD-B1CA12FDC9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MMF performance</vt:lpstr>
      <vt:lpstr>Sheet1(revisit)</vt:lpstr>
      <vt:lpstr>Learning (Investopedia)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GreHiDel</dc:creator>
  <cp:lastModifiedBy>GreHiDel</cp:lastModifiedBy>
  <dcterms:created xsi:type="dcterms:W3CDTF">2015-06-05T18:17:20Z</dcterms:created>
  <dcterms:modified xsi:type="dcterms:W3CDTF">2022-07-17T03:49:39Z</dcterms:modified>
</cp:coreProperties>
</file>