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69CBF6E2-3217-4098-9746-E7726354ACF3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6" i="3"/>
  <c r="F16" i="3"/>
  <c r="F17" i="3"/>
  <c r="F18" i="3"/>
  <c r="F19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3" i="4" l="1"/>
  <c r="C6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<sst xmlns="http://schemas.openxmlformats.org/spreadsheetml/2006/main" count="37" uniqueCount="21">
  <si>
    <t>#</t>
  </si>
  <si>
    <t>Nome da tarefa</t>
  </si>
  <si>
    <t>Duração</t>
  </si>
  <si>
    <t>Data de Início</t>
  </si>
  <si>
    <t>Data de Término</t>
  </si>
  <si>
    <t>%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</si>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</sst>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166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2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520079901516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0.36842105263157893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31</xdr:col>
      <xdr:colOff>68580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8">
        <f>E3</f>
        <v>42492</v>
      </c>
      <c r="I1" s="28"/>
      <c r="J1" s="28"/>
      <c r="K1" s="28"/>
      <c r="L1" s="28"/>
      <c r="M1" s="28"/>
      <c r="N1" s="28"/>
      <c r="O1" s="28">
        <f>H1+7</f>
        <v>42499</v>
      </c>
      <c r="P1" s="28"/>
      <c r="Q1" s="28"/>
      <c r="R1" s="28"/>
      <c r="S1" s="28"/>
      <c r="T1" s="28"/>
      <c r="U1" s="28"/>
      <c r="V1" s="28">
        <f>O1+7</f>
        <v>42506</v>
      </c>
      <c r="W1" s="28"/>
      <c r="X1" s="28"/>
      <c r="Y1" s="28"/>
      <c r="Z1" s="28"/>
      <c r="AA1" s="28"/>
      <c r="AB1" s="28"/>
      <c r="AC1" s="28">
        <f>V1+7</f>
        <v>42513</v>
      </c>
      <c r="AD1" s="28"/>
      <c r="AE1" s="28"/>
      <c r="AF1" s="28"/>
      <c r="AG1" s="28"/>
      <c r="AH1" s="28"/>
      <c r="AI1" s="28"/>
      <c r="AJ1" s="28">
        <f>AC1+7</f>
        <v>42520</v>
      </c>
      <c r="AK1" s="28"/>
      <c r="AL1" s="28"/>
      <c r="AM1" s="28"/>
      <c r="AN1" s="28"/>
      <c r="AO1" s="28"/>
      <c r="AP1" s="28"/>
      <c r="AQ1" s="28">
        <f>AJ1+7</f>
        <v>42527</v>
      </c>
      <c r="AR1" s="28"/>
      <c r="AS1" s="28"/>
      <c r="AT1" s="28"/>
      <c r="AU1" s="28"/>
      <c r="AV1" s="28"/>
      <c r="AW1" s="28"/>
      <c r="AX1" s="28">
        <f>AQ1+7</f>
        <v>42534</v>
      </c>
      <c r="AY1" s="29"/>
      <c r="AZ1" s="29"/>
      <c r="BA1" s="29"/>
      <c r="BB1" s="29"/>
      <c r="BC1" s="29"/>
      <c r="BD1" s="29"/>
      <c r="BE1" s="28">
        <f>AX1+7</f>
        <v>42541</v>
      </c>
      <c r="BF1" s="29"/>
      <c r="BG1" s="29"/>
      <c r="BH1" s="29"/>
      <c r="BI1" s="29"/>
      <c r="BJ1" s="29"/>
      <c r="BK1" s="29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9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10</v>
      </c>
      <c r="D4" s="7">
        <v>2</v>
      </c>
      <c r="E4" s="8">
        <v>42493</v>
      </c>
      <c r="F4" s="9">
        <f t="shared" ref="F4:F10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11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12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13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14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15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 t="s">
        <v>16</v>
      </c>
      <c r="D10" s="7">
        <v>2</v>
      </c>
      <c r="E10" s="9">
        <v>44663</v>
      </c>
      <c r="F10" s="13">
        <f t="shared" si="1"/>
        <v>44664</v>
      </c>
      <c r="G10" s="10">
        <v>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B10 D3:G9 D10 G10">
    <cfRule type="expression" dxfId="24" priority="5">
      <formula>MOD(ROW(),2)=0</formula>
    </cfRule>
  </conditionalFormatting>
  <conditionalFormatting sqref="H3:BK10">
    <cfRule type="expression" dxfId="23" priority="4">
      <formula>MOD(ROW(),2)=0</formula>
    </cfRule>
  </conditionalFormatting>
  <conditionalFormatting sqref="C3:C9">
    <cfRule type="expression" dxfId="22" priority="3">
      <formula>MOD(ROW(),2)=0</formula>
    </cfRule>
  </conditionalFormatting>
  <conditionalFormatting sqref="C10">
    <cfRule type="expression" dxfId="21" priority="2">
      <formula>MOD(ROW(),2)=0</formula>
    </cfRule>
  </conditionalFormatting>
  <conditionalFormatting sqref="E10:F10">
    <cfRule type="expression" dxfId="2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4"/>
  <sheetViews>
    <sheetView showGridLines="0" tabSelected="1" zoomScaleNormal="100" workbookViewId="0">
      <pane xSplit="7" ySplit="8" topLeftCell="H12" activePane="bottomRight" state="frozen"/>
      <selection pane="topRight" activeCell="H1" sqref="H1"/>
      <selection pane="bottomLeft" activeCell="A3" sqref="A3"/>
      <selection pane="bottomRight" activeCell="G12" sqref="G12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0" t="s">
        <v>9</v>
      </c>
      <c r="B1" s="31"/>
      <c r="C1" s="31"/>
      <c r="D1" s="31"/>
      <c r="E1" s="31"/>
      <c r="F1" s="31"/>
      <c r="G1" s="31"/>
    </row>
    <row r="2" spans="1:147" x14ac:dyDescent="0.3">
      <c r="A2" s="31"/>
      <c r="B2" s="31"/>
      <c r="C2" s="31"/>
      <c r="D2" s="31"/>
      <c r="E2" s="31"/>
      <c r="F2" s="31"/>
      <c r="G2" s="31"/>
    </row>
    <row r="4" spans="1:147" s="2" customFormat="1" ht="24.9" customHeight="1" x14ac:dyDescent="0.3">
      <c r="C4" s="38" t="s">
        <v>8</v>
      </c>
      <c r="D4" s="32" t="s">
        <v>3</v>
      </c>
      <c r="E4" s="32"/>
      <c r="F4" s="35">
        <v>44641</v>
      </c>
      <c r="G4" s="35"/>
    </row>
    <row r="5" spans="1:147" s="2" customFormat="1" ht="24.9" customHeight="1" x14ac:dyDescent="0.3">
      <c r="C5" s="38"/>
      <c r="D5" s="33" t="s">
        <v>6</v>
      </c>
      <c r="E5" s="33"/>
      <c r="F5" s="36">
        <f ca="1">TODAY()</f>
        <v>44661</v>
      </c>
      <c r="G5" s="36"/>
    </row>
    <row r="6" spans="1:147" s="2" customFormat="1" ht="24.9" customHeight="1" x14ac:dyDescent="0.3">
      <c r="C6" s="27">
        <f>(SUM(CÁLCULOS!A3:A22)/SUM('COM FÓRMULAS'!D9:D20))</f>
        <v>0.36842105263157893</v>
      </c>
      <c r="D6" s="34" t="s">
        <v>7</v>
      </c>
      <c r="E6" s="34"/>
      <c r="F6" s="37">
        <f>(F20-E9)+1</f>
        <v>25</v>
      </c>
      <c r="G6" s="37"/>
    </row>
    <row r="7" spans="1:147" s="2" customFormat="1" ht="20.100000000000001" customHeight="1" x14ac:dyDescent="0.3">
      <c r="H7" s="28">
        <f>E9</f>
        <v>44645</v>
      </c>
      <c r="I7" s="28"/>
      <c r="J7" s="28"/>
      <c r="K7" s="28"/>
      <c r="L7" s="28"/>
      <c r="M7" s="28"/>
      <c r="N7" s="28"/>
      <c r="O7" s="28">
        <f>H7+7</f>
        <v>44652</v>
      </c>
      <c r="P7" s="28"/>
      <c r="Q7" s="28"/>
      <c r="R7" s="28"/>
      <c r="S7" s="28"/>
      <c r="T7" s="28"/>
      <c r="U7" s="28"/>
      <c r="V7" s="28">
        <f>O7+7</f>
        <v>44659</v>
      </c>
      <c r="W7" s="28"/>
      <c r="X7" s="28"/>
      <c r="Y7" s="28"/>
      <c r="Z7" s="28"/>
      <c r="AA7" s="28"/>
      <c r="AB7" s="28"/>
      <c r="AC7" s="28">
        <f>V7+7</f>
        <v>44666</v>
      </c>
      <c r="AD7" s="28"/>
      <c r="AE7" s="28"/>
      <c r="AF7" s="28"/>
      <c r="AG7" s="28"/>
      <c r="AH7" s="28"/>
      <c r="AI7" s="28"/>
      <c r="AJ7" s="28">
        <f>AC7+7</f>
        <v>44673</v>
      </c>
      <c r="AK7" s="28"/>
      <c r="AL7" s="28"/>
      <c r="AM7" s="28"/>
      <c r="AN7" s="28"/>
      <c r="AO7" s="28"/>
      <c r="AP7" s="28"/>
      <c r="AQ7" s="28">
        <f>AJ7+7</f>
        <v>44680</v>
      </c>
      <c r="AR7" s="28"/>
      <c r="AS7" s="28"/>
      <c r="AT7" s="28"/>
      <c r="AU7" s="28"/>
      <c r="AV7" s="28"/>
      <c r="AW7" s="28"/>
      <c r="AX7" s="28">
        <f>AQ7+7</f>
        <v>44687</v>
      </c>
      <c r="AY7" s="29"/>
      <c r="AZ7" s="29"/>
      <c r="BA7" s="29"/>
      <c r="BB7" s="29"/>
      <c r="BC7" s="29"/>
      <c r="BD7" s="29"/>
      <c r="BE7" s="28">
        <f>AX7+7</f>
        <v>44694</v>
      </c>
      <c r="BF7" s="29"/>
      <c r="BG7" s="29"/>
      <c r="BH7" s="29"/>
      <c r="BI7" s="29"/>
      <c r="BJ7" s="29"/>
      <c r="BK7" s="29"/>
      <c r="BL7" s="28">
        <f>BE7+7</f>
        <v>44701</v>
      </c>
      <c r="BM7" s="29"/>
      <c r="BN7" s="29"/>
      <c r="BO7" s="29"/>
      <c r="BP7" s="29"/>
      <c r="BQ7" s="29"/>
      <c r="BR7" s="29"/>
      <c r="BS7" s="28">
        <f>BL7+7</f>
        <v>44708</v>
      </c>
      <c r="BT7" s="29"/>
      <c r="BU7" s="29"/>
      <c r="BV7" s="29"/>
      <c r="BW7" s="29"/>
      <c r="BX7" s="29"/>
      <c r="BY7" s="29"/>
      <c r="BZ7" s="28">
        <f t="shared" ref="BZ7" si="0">BS7+7</f>
        <v>44715</v>
      </c>
      <c r="CA7" s="29"/>
      <c r="CB7" s="29"/>
      <c r="CC7" s="29"/>
      <c r="CD7" s="29"/>
      <c r="CE7" s="29"/>
      <c r="CF7" s="29"/>
      <c r="CG7" s="28">
        <f t="shared" ref="CG7" si="1">BZ7+7</f>
        <v>44722</v>
      </c>
      <c r="CH7" s="29"/>
      <c r="CI7" s="29"/>
      <c r="CJ7" s="29"/>
      <c r="CK7" s="29"/>
      <c r="CL7" s="29"/>
      <c r="CM7" s="29"/>
      <c r="CN7" s="28">
        <f t="shared" ref="CN7" si="2">CG7+7</f>
        <v>44729</v>
      </c>
      <c r="CO7" s="29"/>
      <c r="CP7" s="29"/>
      <c r="CQ7" s="29"/>
      <c r="CR7" s="29"/>
      <c r="CS7" s="29"/>
      <c r="CT7" s="29"/>
      <c r="CU7" s="28">
        <f t="shared" ref="CU7" si="3">CN7+7</f>
        <v>44736</v>
      </c>
      <c r="CV7" s="29"/>
      <c r="CW7" s="29"/>
      <c r="CX7" s="29"/>
      <c r="CY7" s="29"/>
      <c r="CZ7" s="29"/>
      <c r="DA7" s="29"/>
      <c r="DB7" s="28">
        <f t="shared" ref="DB7" si="4">CU7+7</f>
        <v>44743</v>
      </c>
      <c r="DC7" s="29"/>
      <c r="DD7" s="29"/>
      <c r="DE7" s="29"/>
      <c r="DF7" s="29"/>
      <c r="DG7" s="29"/>
      <c r="DH7" s="29"/>
      <c r="DI7" s="28">
        <f t="shared" ref="DI7" si="5">DB7+7</f>
        <v>44750</v>
      </c>
      <c r="DJ7" s="29"/>
      <c r="DK7" s="29"/>
      <c r="DL7" s="29"/>
      <c r="DM7" s="29"/>
      <c r="DN7" s="29"/>
      <c r="DO7" s="29"/>
      <c r="DP7" s="28">
        <f t="shared" ref="DP7" si="6">DI7+7</f>
        <v>44757</v>
      </c>
      <c r="DQ7" s="29"/>
      <c r="DR7" s="29"/>
      <c r="DS7" s="29"/>
      <c r="DT7" s="29"/>
      <c r="DU7" s="29"/>
      <c r="DV7" s="29"/>
      <c r="DW7" s="28">
        <f t="shared" ref="DW7" si="7">DP7+7</f>
        <v>44764</v>
      </c>
      <c r="DX7" s="29"/>
      <c r="DY7" s="29"/>
      <c r="DZ7" s="29"/>
      <c r="EA7" s="29"/>
      <c r="EB7" s="29"/>
      <c r="EC7" s="29"/>
      <c r="ED7" s="28">
        <f t="shared" ref="ED7" si="8">DW7+7</f>
        <v>44771</v>
      </c>
      <c r="EE7" s="29"/>
      <c r="EF7" s="29"/>
      <c r="EG7" s="29"/>
      <c r="EH7" s="29"/>
      <c r="EI7" s="29"/>
      <c r="EJ7" s="29"/>
      <c r="EK7" s="28">
        <f t="shared" ref="EK7" si="9">ED7+7</f>
        <v>44778</v>
      </c>
      <c r="EL7" s="29"/>
      <c r="EM7" s="29"/>
      <c r="EN7" s="29"/>
      <c r="EO7" s="29"/>
      <c r="EP7" s="29"/>
      <c r="EQ7" s="29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9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10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11</v>
      </c>
      <c r="D11" s="26">
        <v>2</v>
      </c>
      <c r="E11" s="9">
        <v>44651</v>
      </c>
      <c r="F11" s="13">
        <f t="shared" si="102"/>
        <v>44652</v>
      </c>
      <c r="G11" s="10">
        <v>0.5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12</v>
      </c>
      <c r="D12" s="26">
        <v>1</v>
      </c>
      <c r="E12" s="9">
        <v>44655</v>
      </c>
      <c r="F12" s="13">
        <f t="shared" si="102"/>
        <v>44655</v>
      </c>
      <c r="G12" s="10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13</v>
      </c>
      <c r="D13" s="26">
        <v>2</v>
      </c>
      <c r="E13" s="9">
        <v>44658</v>
      </c>
      <c r="F13" s="13">
        <f t="shared" si="102"/>
        <v>44659</v>
      </c>
      <c r="G13" s="10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14</v>
      </c>
      <c r="D14" s="26">
        <v>2</v>
      </c>
      <c r="E14" s="9">
        <v>44662</v>
      </c>
      <c r="F14" s="13">
        <f t="shared" si="102"/>
        <v>44663</v>
      </c>
      <c r="G14" s="10">
        <v>0.5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15</v>
      </c>
      <c r="D15" s="26">
        <v>2</v>
      </c>
      <c r="E15" s="9">
        <v>44662</v>
      </c>
      <c r="F15" s="13">
        <f t="shared" si="102"/>
        <v>44663</v>
      </c>
      <c r="G15" s="10">
        <v>0.5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16</v>
      </c>
      <c r="D16" s="26">
        <v>2</v>
      </c>
      <c r="E16" s="9">
        <v>44663</v>
      </c>
      <c r="F16" s="13">
        <f t="shared" si="102"/>
        <v>44664</v>
      </c>
      <c r="G16" s="10">
        <v>0.5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17</v>
      </c>
      <c r="D17" s="26">
        <v>2</v>
      </c>
      <c r="E17" s="9">
        <v>44664</v>
      </c>
      <c r="F17" s="13">
        <f t="shared" si="102"/>
        <v>44665</v>
      </c>
      <c r="G17" s="10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18</v>
      </c>
      <c r="D18" s="26">
        <v>1</v>
      </c>
      <c r="E18" s="9">
        <v>44665</v>
      </c>
      <c r="F18" s="13">
        <f t="shared" si="102"/>
        <v>44665</v>
      </c>
      <c r="G18" s="10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20</v>
      </c>
      <c r="D19" s="26">
        <v>1</v>
      </c>
      <c r="E19" s="9">
        <v>44666</v>
      </c>
      <c r="F19" s="13">
        <f t="shared" si="102"/>
        <v>44666</v>
      </c>
      <c r="G19" s="10">
        <v>0.5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19</v>
      </c>
      <c r="D20" s="26">
        <v>2</v>
      </c>
      <c r="E20" s="9">
        <v>44669</v>
      </c>
      <c r="F20" s="13">
        <v>44669</v>
      </c>
      <c r="G20" s="10">
        <v>0.5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3" spans="2:147" x14ac:dyDescent="0.3">
      <c r="C23" s="1"/>
    </row>
    <row r="24" spans="2:147" x14ac:dyDescent="0.3">
      <c r="C24" s="1"/>
    </row>
  </sheetData>
  <mergeCells count="28"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</mergeCells>
  <conditionalFormatting sqref="B18:D19 B17 D17 B9:G10 B16:D16 E16:F20 B11:F15 G11:G20">
    <cfRule type="expression" dxfId="19" priority="20">
      <formula>MOD(ROW(),2)=0</formula>
    </cfRule>
  </conditionalFormatting>
  <conditionalFormatting sqref="H9:BD19 BL9:EQ19">
    <cfRule type="expression" dxfId="18" priority="19">
      <formula>MOD(ROW(),2)=0</formula>
    </cfRule>
  </conditionalFormatting>
  <conditionalFormatting sqref="H9:BD19 BL9:EQ19">
    <cfRule type="expression" dxfId="17" priority="17">
      <formula>AND(H$8&gt;=$E9,H$8&lt;=$F9)</formula>
    </cfRule>
  </conditionalFormatting>
  <conditionalFormatting sqref="H9:BD19 BL9:EQ19">
    <cfRule type="expression" dxfId="16" priority="18">
      <formula>OR(WEEKDAY(H$8,2)=6,WEEKDAY(H$8,2)=7)</formula>
    </cfRule>
  </conditionalFormatting>
  <conditionalFormatting sqref="BE9:BK19">
    <cfRule type="expression" dxfId="15" priority="15">
      <formula>MOD(ROW(),2)=0</formula>
    </cfRule>
  </conditionalFormatting>
  <conditionalFormatting sqref="BE9:BK19">
    <cfRule type="expression" dxfId="14" priority="13">
      <formula>AND(BE$8&gt;=$E9,BE$8&lt;=$F9)</formula>
    </cfRule>
  </conditionalFormatting>
  <conditionalFormatting sqref="BE9:BK19">
    <cfRule type="expression" dxfId="13" priority="14">
      <formula>OR(WEEKDAY(BE$8,2)=6,WEEKDAY(BE$8,2)=7)</formula>
    </cfRule>
  </conditionalFormatting>
  <conditionalFormatting sqref="C6">
    <cfRule type="dataBar" priority="1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20:D20">
    <cfRule type="expression" dxfId="12" priority="10">
      <formula>MOD(ROW(),2)=0</formula>
    </cfRule>
  </conditionalFormatting>
  <conditionalFormatting sqref="H20:BD20 BL20:EQ20">
    <cfRule type="expression" dxfId="11" priority="9">
      <formula>MOD(ROW(),2)=0</formula>
    </cfRule>
  </conditionalFormatting>
  <conditionalFormatting sqref="H20:BD20 BL20:EQ20">
    <cfRule type="expression" dxfId="10" priority="7">
      <formula>AND(H$8&gt;=$E20,H$8&lt;=$F20)</formula>
    </cfRule>
  </conditionalFormatting>
  <conditionalFormatting sqref="H20:BD20 BL20:EQ20">
    <cfRule type="expression" dxfId="9" priority="8">
      <formula>OR(WEEKDAY(H$8,2)=6,WEEKDAY(H$8,2)=7)</formula>
    </cfRule>
  </conditionalFormatting>
  <conditionalFormatting sqref="BE20:BK20">
    <cfRule type="expression" dxfId="8" priority="5">
      <formula>MOD(ROW(),2)=0</formula>
    </cfRule>
  </conditionalFormatting>
  <conditionalFormatting sqref="BE20:BK20">
    <cfRule type="expression" dxfId="7" priority="3">
      <formula>AND(BE$8&gt;=$E20,BE$8&lt;=$F20)</formula>
    </cfRule>
  </conditionalFormatting>
  <conditionalFormatting sqref="BE20:BK20">
    <cfRule type="expression" dxfId="6" priority="4">
      <formula>OR(WEEKDAY(BE$8,2)=6,WEEKDAY(BE$8,2)=7)</formula>
    </cfRule>
  </conditionalFormatting>
  <conditionalFormatting sqref="C17">
    <cfRule type="expression" dxfId="5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6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6" id="{26BB7447-3313-4134-A3BE-8E2C5A638A34}">
            <xm:f>AND(H$8&lt;=CÁLCULOS!$B11,H$8&gt;=$E20,CÁLCULOS!$A11&gt;=1)</xm:f>
            <x14:dxf>
              <fill>
                <patternFill>
                  <bgColor rgb="FF00B050"/>
                </patternFill>
              </fill>
            </x14:dxf>
          </x14:cfRule>
          <xm:sqref>H20:BD20 BL20:EQ20</xm:sqref>
        </x14:conditionalFormatting>
        <x14:conditionalFormatting xmlns:xm="http://schemas.microsoft.com/office/excel/2006/main">
          <x14:cfRule type="expression" priority="2" id="{4896A4C4-8F9E-4217-962B-723F1989E39D}">
            <xm:f>AND(BE$8&lt;=CÁLCULOS!$B11,BE$8&gt;=$E20,CÁLCULOS!$A11&gt;=1)</xm:f>
            <x14:dxf>
              <fill>
                <patternFill>
                  <bgColor rgb="FF00B050"/>
                </patternFill>
              </fill>
            </x14:dxf>
          </x14:cfRule>
          <xm:sqref>BE20:BK20</xm:sqref>
        </x14:conditionalFormatting>
        <x14:conditionalFormatting xmlns:xm="http://schemas.microsoft.com/office/excel/2006/main">
          <x14:cfRule type="expression" priority="22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4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11" sqref="B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1</v>
      </c>
      <c r="B4" s="23">
        <f>IFERROR(WORKDAY('COM FÓRMULAS'!E10,CÁLCULOS!A4-1),"-")</f>
        <v>44648</v>
      </c>
    </row>
    <row r="5" spans="1:2" x14ac:dyDescent="0.3">
      <c r="A5">
        <f>'COM FÓRMULAS'!D11*'COM FÓRMULAS'!G11</f>
        <v>1</v>
      </c>
      <c r="B5" s="23">
        <f>IFERROR(WORKDAY('COM FÓRMULAS'!E11,CÁLCULOS!A5-1),"-")</f>
        <v>44651</v>
      </c>
    </row>
    <row r="6" spans="1:2" x14ac:dyDescent="0.3">
      <c r="A6">
        <f>'COM FÓRMULAS'!D12*'COM FÓRMULAS'!G12</f>
        <v>0</v>
      </c>
      <c r="B6" s="23">
        <f>IFERROR(WORKDAY('COM FÓRMULAS'!E12,CÁLCULOS!A6-1),"-")</f>
        <v>44652</v>
      </c>
    </row>
    <row r="7" spans="1:2" x14ac:dyDescent="0.3">
      <c r="A7">
        <f>'COM FÓRMULAS'!D13*'COM FÓRMULAS'!G13</f>
        <v>0</v>
      </c>
      <c r="B7" s="23">
        <f>IFERROR(WORKDAY('COM FÓRMULAS'!E13,CÁLCULOS!A7-1),"-")</f>
        <v>44657</v>
      </c>
    </row>
    <row r="8" spans="1:2" x14ac:dyDescent="0.3">
      <c r="A8">
        <f>'COM FÓRMULAS'!D14*'COM FÓRMULAS'!G14</f>
        <v>1</v>
      </c>
      <c r="B8" s="23">
        <f>IFERROR(WORKDAY('COM FÓRMULAS'!E14,CÁLCULOS!A8-1),"-")</f>
        <v>44662</v>
      </c>
    </row>
    <row r="9" spans="1:2" x14ac:dyDescent="0.3">
      <c r="A9">
        <f>'COM FÓRMULAS'!D15*'COM FÓRMULAS'!G15</f>
        <v>1</v>
      </c>
      <c r="B9" s="23">
        <f>IFERROR(WORKDAY('COM FÓRMULAS'!E15,CÁLCULOS!A9-1),"-")</f>
        <v>44662</v>
      </c>
    </row>
    <row r="10" spans="1:2" x14ac:dyDescent="0.3">
      <c r="A10">
        <f>'COM FÓRMULAS'!D18*'COM FÓRMULAS'!G18</f>
        <v>1</v>
      </c>
      <c r="B10" s="23">
        <f>IFERROR(WORKDAY('COM FÓRMULAS'!E18,CÁLCULOS!A10-1),"-")</f>
        <v>44665</v>
      </c>
    </row>
    <row r="11" spans="1:2" x14ac:dyDescent="0.3">
      <c r="A11">
        <f>'COM FÓRMULAS'!D20*'COM FÓRMULAS'!G20</f>
        <v>1</v>
      </c>
      <c r="B11" s="23">
        <f>IFERROR(WORKDAY('COM FÓRMULAS'!E20,CÁLCULOS!A11-1),"-")</f>
        <v>44669</v>
      </c>
    </row>
    <row r="12" spans="1:2" x14ac:dyDescent="0.3">
      <c r="A12">
        <f>'COM FÓRMULAS'!D21*'COM FÓRMULAS'!G21</f>
        <v>0</v>
      </c>
      <c r="B12" s="23" t="str">
        <f>IFERROR(WORKDAY('COM FÓRMULAS'!E21,CÁLCULOS!A12-1),"-")</f>
        <v>-</v>
      </c>
    </row>
    <row r="13" spans="1:2" x14ac:dyDescent="0.3">
      <c r="A13">
        <f>'COM FÓRMULAS'!D22*'COM FÓRMULAS'!G22</f>
        <v>0</v>
      </c>
      <c r="B13" s="23" t="str">
        <f>IFERROR(WORKDAY('COM FÓRMULAS'!E22,CÁLCULOS!A13-1),"-")</f>
        <v>-</v>
      </c>
    </row>
    <row r="14" spans="1:2" x14ac:dyDescent="0.3">
      <c r="A14">
        <f>'COM FÓRMULAS'!D23*'COM FÓRMULAS'!G23</f>
        <v>0</v>
      </c>
      <c r="B14" s="23" t="str">
        <f>IFERROR(WORKDAY('COM FÓRMULAS'!E23,CÁLCULOS!A14-1),"-")</f>
        <v>-</v>
      </c>
    </row>
    <row r="15" spans="1:2" x14ac:dyDescent="0.3">
      <c r="A15">
        <f>'COM FÓRMULAS'!D24*'COM FÓRMULAS'!G24</f>
        <v>0</v>
      </c>
      <c r="B15" s="23" t="str">
        <f>IFERROR(WORKDAY('COM FÓRMULAS'!E24,CÁLCULOS!A15-1),"-")</f>
        <v>-</v>
      </c>
    </row>
    <row r="16" spans="1:2" x14ac:dyDescent="0.3">
      <c r="A16">
        <f>'COM FÓRMULAS'!D25*'COM FÓRMULAS'!G25</f>
        <v>0</v>
      </c>
      <c r="B16" s="23" t="str">
        <f>IFERROR(WORKDAY('COM FÓRMULAS'!E25,CÁLCULOS!A16-1),"-")</f>
        <v>-</v>
      </c>
    </row>
    <row r="17" spans="1:2" x14ac:dyDescent="0.3">
      <c r="A17">
        <f>'COM FÓRMULAS'!D26*'COM FÓRMULAS'!G26</f>
        <v>0</v>
      </c>
      <c r="B17" s="23" t="str">
        <f>IFERROR(WORKDAY('COM FÓRMULAS'!E26,CÁLCULOS!A17-1),"-")</f>
        <v>-</v>
      </c>
    </row>
    <row r="18" spans="1:2" x14ac:dyDescent="0.3">
      <c r="A18">
        <f>'COM FÓRMULAS'!D27*'COM FÓRMULAS'!G27</f>
        <v>0</v>
      </c>
      <c r="B18" s="23" t="str">
        <f>IFERROR(WORKDAY('COM FÓRMULAS'!E27,CÁLCULOS!A18-1),"-")</f>
        <v>-</v>
      </c>
    </row>
    <row r="19" spans="1:2" x14ac:dyDescent="0.3">
      <c r="A19">
        <f>'COM FÓRMULAS'!D28*'COM FÓRMULAS'!G28</f>
        <v>0</v>
      </c>
      <c r="B19" s="23" t="str">
        <f>IFERROR(WORKDAY('COM FÓRMULAS'!E28,CÁLCULOS!A19-1),"-")</f>
        <v>-</v>
      </c>
    </row>
    <row r="20" spans="1:2" x14ac:dyDescent="0.3">
      <c r="A20">
        <f>'COM FÓRMULAS'!D29*'COM FÓRMULAS'!G29</f>
        <v>0</v>
      </c>
      <c r="B20" s="23" t="str">
        <f>IFERROR(WORKDAY('COM FÓRMULAS'!E29,CÁLCULOS!A20-1),"-")</f>
        <v>-</v>
      </c>
    </row>
    <row r="21" spans="1:2" x14ac:dyDescent="0.3">
      <c r="A21">
        <f>'COM FÓRMULAS'!D30*'COM FÓRMULAS'!G30</f>
        <v>0</v>
      </c>
      <c r="B21" s="23" t="str">
        <f>IFERROR(WORKDAY('COM FÓRMULAS'!E30,CÁLCULOS!A21-1),"-")</f>
        <v>-</v>
      </c>
    </row>
    <row r="22" spans="1:2" x14ac:dyDescent="0.3">
      <c r="A22">
        <f>'COM FÓRMULAS'!D31*'COM FÓRMULAS'!G31</f>
        <v>0</v>
      </c>
      <c r="B22" s="23" t="str">
        <f>IFERROR(WORKDAY('COM FÓRMULAS'!E31,CÁLCULOS!A22-1),"-")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2022-04-11T01:56:13Z</dcterms:modified>
</cp:coreProperties>
</file>