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6477\OneDrive\桌面\"/>
    </mc:Choice>
  </mc:AlternateContent>
  <xr:revisionPtr revIDLastSave="0" documentId="13_ncr:1_{35F80BCD-9EE2-43FA-A370-6CB62E3736A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Sheet1" sheetId="1" r:id="rId1"/>
    <sheet name="Chart1" sheetId="3" r:id="rId2"/>
    <sheet name="Sheet2" sheetId="2" r:id="rId3"/>
    <sheet name="Sheet3" sheetId="4" r:id="rId4"/>
    <sheet name="Sheet4" sheetId="5" r:id="rId5"/>
    <sheet name="Sheet5" sheetId="6" r:id="rId6"/>
  </sheets>
  <definedNames>
    <definedName name="计划">Sheet3!$B$4:$B$7</definedName>
    <definedName name="实际">Sheet3!$C$4:$C$7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6" l="1"/>
  <c r="J7" i="6"/>
  <c r="J6" i="6"/>
  <c r="J5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" i="6"/>
  <c r="F3" i="6"/>
  <c r="F4" i="6"/>
  <c r="F5" i="6"/>
  <c r="F6" i="6"/>
  <c r="I6" i="6" s="1"/>
  <c r="F7" i="6"/>
  <c r="F8" i="6"/>
  <c r="F9" i="6"/>
  <c r="F10" i="6"/>
  <c r="F11" i="6"/>
  <c r="F12" i="6"/>
  <c r="F13" i="6"/>
  <c r="I13" i="6" s="1"/>
  <c r="F14" i="6"/>
  <c r="I14" i="6" s="1"/>
  <c r="F15" i="6"/>
  <c r="I15" i="6" s="1"/>
  <c r="F2" i="6"/>
  <c r="I2" i="6" s="1"/>
  <c r="F1" i="6"/>
  <c r="I1" i="6" s="1"/>
  <c r="D7" i="5"/>
  <c r="D9" i="5"/>
  <c r="D10" i="5" s="1"/>
  <c r="C10" i="5"/>
  <c r="B10" i="5"/>
  <c r="C9" i="5"/>
  <c r="D3" i="5"/>
  <c r="D4" i="5"/>
  <c r="D5" i="5"/>
  <c r="D6" i="5"/>
  <c r="D8" i="5"/>
  <c r="D2" i="5"/>
  <c r="D4" i="4"/>
  <c r="E4" i="4"/>
  <c r="E5" i="4"/>
  <c r="E6" i="4"/>
  <c r="E7" i="4"/>
  <c r="D7" i="4"/>
  <c r="D5" i="4"/>
  <c r="D6" i="4"/>
  <c r="H9" i="6" l="1"/>
  <c r="H10" i="6"/>
  <c r="H12" i="6"/>
  <c r="H8" i="6"/>
  <c r="H3" i="6"/>
  <c r="H1" i="6"/>
  <c r="H4" i="6"/>
  <c r="H15" i="6"/>
  <c r="H7" i="6"/>
  <c r="H14" i="6"/>
  <c r="H5" i="6"/>
  <c r="H13" i="6"/>
  <c r="H6" i="6"/>
  <c r="H2" i="6"/>
  <c r="H11" i="6"/>
  <c r="I12" i="6"/>
  <c r="I11" i="6"/>
  <c r="I10" i="6"/>
  <c r="I9" i="6"/>
  <c r="I8" i="6"/>
  <c r="I7" i="6"/>
  <c r="I5" i="6"/>
  <c r="I4" i="6"/>
  <c r="I3" i="6"/>
</calcChain>
</file>

<file path=xl/sharedStrings.xml><?xml version="1.0" encoding="utf-8"?>
<sst xmlns="http://schemas.openxmlformats.org/spreadsheetml/2006/main" count="108" uniqueCount="83">
  <si>
    <t>季度</t>
    <phoneticPr fontId="1" type="noConversion"/>
  </si>
  <si>
    <t>姓名</t>
    <phoneticPr fontId="1" type="noConversion"/>
  </si>
  <si>
    <t>部门</t>
  </si>
  <si>
    <t>部门</t>
    <phoneticPr fontId="1" type="noConversion"/>
  </si>
  <si>
    <t>工号</t>
    <phoneticPr fontId="1" type="noConversion"/>
  </si>
  <si>
    <t>销售额</t>
    <phoneticPr fontId="1" type="noConversion"/>
  </si>
  <si>
    <t>一</t>
  </si>
  <si>
    <t>一</t>
    <phoneticPr fontId="1" type="noConversion"/>
  </si>
  <si>
    <t>二</t>
  </si>
  <si>
    <t>二</t>
    <phoneticPr fontId="1" type="noConversion"/>
  </si>
  <si>
    <t>三</t>
  </si>
  <si>
    <t>四</t>
  </si>
  <si>
    <t>严肃</t>
  </si>
  <si>
    <t>严肃</t>
    <phoneticPr fontId="1" type="noConversion"/>
  </si>
  <si>
    <t>严厉</t>
  </si>
  <si>
    <t>严厉</t>
    <phoneticPr fontId="1" type="noConversion"/>
  </si>
  <si>
    <t>严谨</t>
  </si>
  <si>
    <t>严谨</t>
    <phoneticPr fontId="1" type="noConversion"/>
  </si>
  <si>
    <t>严格</t>
  </si>
  <si>
    <t>严格</t>
    <phoneticPr fontId="1" type="noConversion"/>
  </si>
  <si>
    <t>张稡</t>
  </si>
  <si>
    <t>张稡</t>
    <phoneticPr fontId="1" type="noConversion"/>
  </si>
  <si>
    <t>张凯</t>
  </si>
  <si>
    <t>张凯</t>
    <phoneticPr fontId="1" type="noConversion"/>
  </si>
  <si>
    <t>张蔻</t>
  </si>
  <si>
    <t>张蔻</t>
    <phoneticPr fontId="1" type="noConversion"/>
  </si>
  <si>
    <t>张艳</t>
  </si>
  <si>
    <t>张艳</t>
    <phoneticPr fontId="1" type="noConversion"/>
  </si>
  <si>
    <t>龚开</t>
  </si>
  <si>
    <t>龚开</t>
    <phoneticPr fontId="1" type="noConversion"/>
  </si>
  <si>
    <t>龚正</t>
  </si>
  <si>
    <t>龚正</t>
    <phoneticPr fontId="1" type="noConversion"/>
  </si>
  <si>
    <t>龚金</t>
  </si>
  <si>
    <t>龚金</t>
    <phoneticPr fontId="1" type="noConversion"/>
  </si>
  <si>
    <t>(全部)</t>
  </si>
  <si>
    <t>行标签</t>
  </si>
  <si>
    <t>总计</t>
  </si>
  <si>
    <t>列标签</t>
  </si>
  <si>
    <t>求和项:销售额</t>
  </si>
  <si>
    <t>销售情况</t>
    <phoneticPr fontId="1" type="noConversion"/>
  </si>
  <si>
    <t>第一季度</t>
    <phoneticPr fontId="1" type="noConversion"/>
  </si>
  <si>
    <t>第二季度</t>
    <phoneticPr fontId="1" type="noConversion"/>
  </si>
  <si>
    <t>第三季度</t>
    <phoneticPr fontId="1" type="noConversion"/>
  </si>
  <si>
    <t>第四季度</t>
    <phoneticPr fontId="1" type="noConversion"/>
  </si>
  <si>
    <t>张一</t>
    <phoneticPr fontId="1" type="noConversion"/>
  </si>
  <si>
    <t xml:space="preserve">王二 </t>
    <phoneticPr fontId="1" type="noConversion"/>
  </si>
  <si>
    <t>李三</t>
    <phoneticPr fontId="1" type="noConversion"/>
  </si>
  <si>
    <t>孙四</t>
  </si>
  <si>
    <t>陈五</t>
    <phoneticPr fontId="1" type="noConversion"/>
  </si>
  <si>
    <t>销售分析</t>
    <phoneticPr fontId="1" type="noConversion"/>
  </si>
  <si>
    <t>计划</t>
    <phoneticPr fontId="1" type="noConversion"/>
  </si>
  <si>
    <t>实际</t>
    <phoneticPr fontId="1" type="noConversion"/>
  </si>
  <si>
    <t>完成率</t>
    <phoneticPr fontId="1" type="noConversion"/>
  </si>
  <si>
    <t>占公司销售比率</t>
    <phoneticPr fontId="1" type="noConversion"/>
  </si>
  <si>
    <t>北京</t>
    <phoneticPr fontId="1" type="noConversion"/>
  </si>
  <si>
    <t>上海</t>
    <phoneticPr fontId="1" type="noConversion"/>
  </si>
  <si>
    <t>深圳</t>
    <phoneticPr fontId="1" type="noConversion"/>
  </si>
  <si>
    <t>福建</t>
    <phoneticPr fontId="1" type="noConversion"/>
  </si>
  <si>
    <t>销售量（单位：万元）</t>
    <phoneticPr fontId="1" type="noConversion"/>
  </si>
  <si>
    <t>日期</t>
    <phoneticPr fontId="1" type="noConversion"/>
  </si>
  <si>
    <t>单价</t>
    <phoneticPr fontId="1" type="noConversion"/>
  </si>
  <si>
    <t>销售量</t>
    <phoneticPr fontId="1" type="noConversion"/>
  </si>
  <si>
    <t>合计</t>
    <phoneticPr fontId="1" type="noConversion"/>
  </si>
  <si>
    <t>平均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</si>
  <si>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</si>
  <si>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</si>
  <si>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</si>
  <si>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</si>
  <si>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</si>
  <si>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</si>
  <si>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</si>
  <si>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</si>
  <si>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</si>
  <si>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</si>
  <si>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</si>
  <si>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</si>
  <si>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</si>
  <si>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</si>
  <si>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</si>
  <si>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男</t>
  </si>
  <si>
    <t>男</t>
    <phoneticPr fontId="1" type="noConversion"/>
  </si>
  <si>
    <t>女</t>
  </si>
  <si>
    <t>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</si>
</sst>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.00_);\(&quot;¥&quot;#,##0.00\)"/>
    <numFmt numFmtId="177" formatCode="&quot;¥&quot;#,##0;[Red]&quot;¥&quot;#,##0"/>
    <numFmt numFmtId="178" formatCode="[$-F800]dddd\,\ mmmm\ dd\,\ yyyy"/>
    <numFmt numFmtId="179" formatCode="&quot;¥&quot;#,##0.00_);[Red]\(&quot;¥&quot;#,##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Dashed">
        <color theme="4" tint="-0.24994659260841701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mediumDashed">
        <color theme="4" tint="-0.24994659260841701"/>
      </left>
      <right style="thick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/>
      <bottom style="mediumDashed">
        <color theme="4" tint="-0.24994659260841701"/>
      </bottom>
      <diagonal/>
    </border>
    <border>
      <left style="mediumDashed">
        <color theme="4" tint="-0.24994659260841701"/>
      </left>
      <right style="thick">
        <color theme="4" tint="-0.24994659260841701"/>
      </right>
      <top/>
      <bottom style="mediumDashed">
        <color theme="4" tint="-0.24994659260841701"/>
      </bottom>
      <diagonal/>
    </border>
    <border>
      <left style="thick">
        <color theme="4" tint="-0.24994659260841701"/>
      </left>
      <right style="mediumDashed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 style="mediumDashed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/>
      <right style="mediumDashed">
        <color theme="4" tint="-0.24994659260841701"/>
      </right>
      <top/>
      <bottom style="mediumDashed">
        <color theme="4" tint="-0.24994659260841701"/>
      </bottom>
      <diagonal/>
    </border>
    <border>
      <left/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ck">
        <color theme="4" tint="-0.24994659260841701"/>
      </left>
      <right style="double">
        <color theme="4"/>
      </right>
      <top/>
      <bottom style="mediumDashed">
        <color theme="4" tint="-0.24994659260841701"/>
      </bottom>
      <diagonal/>
    </border>
    <border>
      <left style="thick">
        <color theme="4" tint="-0.24994659260841701"/>
      </left>
      <right style="double">
        <color theme="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ck">
        <color theme="4" tint="-0.24994659260841701"/>
      </left>
      <right style="double">
        <color theme="4"/>
      </right>
      <top style="mediumDashed">
        <color theme="4" tint="-0.24994659260841701"/>
      </top>
      <bottom style="thick">
        <color theme="4" tint="-0.24994659260841701"/>
      </bottom>
      <diagonal/>
    </border>
    <border>
      <left style="thick">
        <color theme="4" tint="-0.24994659260841701"/>
      </left>
      <right style="double">
        <color theme="4"/>
      </right>
      <top style="thick">
        <color theme="4" tint="-0.24994659260841701"/>
      </top>
      <bottom style="double">
        <color theme="4"/>
      </bottom>
      <diagonal/>
    </border>
    <border>
      <left/>
      <right style="mediumDashed">
        <color theme="4" tint="-0.24994659260841701"/>
      </right>
      <top style="thick">
        <color theme="4" tint="-0.24994659260841701"/>
      </top>
      <bottom style="double">
        <color theme="4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 style="thick">
        <color theme="4" tint="-0.24994659260841701"/>
      </top>
      <bottom style="double">
        <color theme="4"/>
      </bottom>
      <diagonal/>
    </border>
    <border>
      <left style="mediumDashed">
        <color theme="4" tint="-0.24994659260841701"/>
      </left>
      <right style="thick">
        <color theme="4" tint="-0.24994659260841701"/>
      </right>
      <top style="thick">
        <color theme="4" tint="-0.24994659260841701"/>
      </top>
      <bottom style="double">
        <color theme="4"/>
      </bottom>
      <diagonal/>
    </border>
    <border>
      <left/>
      <right style="mediumDashed">
        <color theme="4" tint="-0.24994659260841701"/>
      </right>
      <top/>
      <bottom style="thick">
        <color theme="4" tint="-0.24994659260841701"/>
      </bottom>
      <diagonal/>
    </border>
    <border>
      <left style="mediumDashed">
        <color theme="4" tint="-0.24994659260841701"/>
      </left>
      <right style="mediumDashed">
        <color theme="4" tint="-0.24994659260841701"/>
      </right>
      <top/>
      <bottom style="thick">
        <color theme="4" tint="-0.24994659260841701"/>
      </bottom>
      <diagonal/>
    </border>
    <border>
      <left style="mediumDashed">
        <color theme="4" tint="-0.24994659260841701"/>
      </left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1"/>
      </left>
      <right style="dashed">
        <color theme="1"/>
      </right>
      <top style="thick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thick">
        <color theme="1"/>
      </top>
      <bottom style="dashed">
        <color theme="1"/>
      </bottom>
      <diagonal/>
    </border>
    <border>
      <left style="dashed">
        <color theme="1"/>
      </left>
      <right style="thick">
        <color theme="1"/>
      </right>
      <top style="thick">
        <color theme="1"/>
      </top>
      <bottom style="dashed">
        <color theme="1"/>
      </bottom>
      <diagonal/>
    </border>
    <border diagonalDown="1">
      <left style="thick">
        <color theme="1"/>
      </left>
      <right style="dashed">
        <color theme="1"/>
      </right>
      <top style="dashed">
        <color theme="1"/>
      </top>
      <bottom style="dashed">
        <color theme="1"/>
      </bottom>
      <diagonal style="thin">
        <color auto="1"/>
      </diagonal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thick">
        <color theme="1"/>
      </right>
      <top style="dashed">
        <color theme="1"/>
      </top>
      <bottom style="dashed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thick">
        <color theme="1"/>
      </left>
      <right style="dashed">
        <color theme="1"/>
      </right>
      <top style="dashed">
        <color theme="1"/>
      </top>
      <bottom style="thick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thick">
        <color theme="1"/>
      </bottom>
      <diagonal/>
    </border>
    <border>
      <left style="dashed">
        <color theme="1"/>
      </left>
      <right/>
      <top style="dashed">
        <color theme="1"/>
      </top>
      <bottom style="dashed">
        <color theme="1"/>
      </bottom>
      <diagonal/>
    </border>
    <border>
      <left/>
      <right/>
      <top style="dashed">
        <color theme="1"/>
      </top>
      <bottom style="dashed">
        <color theme="1"/>
      </bottom>
      <diagonal/>
    </border>
    <border>
      <left/>
      <right style="thick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thick">
        <color theme="1"/>
      </right>
      <top style="dashed">
        <color theme="1"/>
      </top>
      <bottom style="thick">
        <color theme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77" fontId="0" fillId="0" borderId="8" xfId="1" applyNumberFormat="1" applyFont="1" applyBorder="1" applyAlignment="1"/>
    <xf numFmtId="177" fontId="0" fillId="0" borderId="3" xfId="1" applyNumberFormat="1" applyFont="1" applyBorder="1" applyAlignment="1"/>
    <xf numFmtId="177" fontId="0" fillId="0" borderId="4" xfId="1" applyNumberFormat="1" applyFont="1" applyBorder="1" applyAlignment="1"/>
    <xf numFmtId="177" fontId="0" fillId="0" borderId="9" xfId="1" applyNumberFormat="1" applyFont="1" applyBorder="1" applyAlignment="1"/>
    <xf numFmtId="177" fontId="0" fillId="0" borderId="1" xfId="1" applyNumberFormat="1" applyFont="1" applyBorder="1" applyAlignment="1"/>
    <xf numFmtId="177" fontId="0" fillId="0" borderId="2" xfId="1" applyNumberFormat="1" applyFont="1" applyBorder="1" applyAlignment="1"/>
    <xf numFmtId="177" fontId="0" fillId="0" borderId="17" xfId="1" applyNumberFormat="1" applyFont="1" applyBorder="1" applyAlignment="1"/>
    <xf numFmtId="177" fontId="0" fillId="0" borderId="18" xfId="1" applyNumberFormat="1" applyFont="1" applyBorder="1" applyAlignment="1"/>
    <xf numFmtId="177" fontId="0" fillId="0" borderId="19" xfId="1" applyNumberFormat="1" applyFont="1" applyBorder="1" applyAlignment="1"/>
    <xf numFmtId="0" fontId="6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0" fontId="3" fillId="0" borderId="24" xfId="1" applyNumberFormat="1" applyFont="1" applyBorder="1" applyAlignment="1">
      <alignment horizontal="center" vertical="center"/>
    </xf>
    <xf numFmtId="10" fontId="0" fillId="0" borderId="24" xfId="1" applyNumberFormat="1" applyFont="1" applyBorder="1" applyAlignment="1">
      <alignment horizontal="center" vertical="center"/>
    </xf>
    <xf numFmtId="10" fontId="0" fillId="0" borderId="28" xfId="1" applyNumberFormat="1" applyFont="1" applyBorder="1" applyAlignment="1">
      <alignment horizontal="center" vertical="center"/>
    </xf>
    <xf numFmtId="9" fontId="0" fillId="0" borderId="0" xfId="0" applyNumberFormat="1"/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9" fontId="0" fillId="0" borderId="37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79" fontId="0" fillId="0" borderId="38" xfId="0" applyNumberFormat="1" applyBorder="1" applyAlignment="1">
      <alignment horizontal="center" vertical="center"/>
    </xf>
    <xf numFmtId="178" fontId="0" fillId="0" borderId="39" xfId="0" applyNumberFormat="1" applyBorder="1" applyAlignment="1">
      <alignment horizontal="center" vertical="center"/>
    </xf>
    <xf numFmtId="179" fontId="0" fillId="0" borderId="40" xfId="0" applyNumberFormat="1" applyBorder="1" applyAlignment="1">
      <alignment horizontal="center" vertical="center"/>
    </xf>
    <xf numFmtId="179" fontId="0" fillId="0" borderId="4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2">
    <cellStyle name="百分比" xfId="1" builtinId="5"/>
    <cellStyle name="常规" xfId="0" builtinId="0"/>
  </cellStyles>
  <dxfs count="67">
    <dxf>
      <fill>
        <patternFill>
          <bgColor indexed="27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销售情况</c:v>
                </c:pt>
                <c:pt idx="1">
                  <c:v>第一季度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Sheet2!$B$3:$B$7</c:f>
              <c:numCache>
                <c:formatCode>"¥"#,##0;[Red]"¥"#,##0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F-46FC-8B1E-98809CF4BF59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销售情况</c:v>
                </c:pt>
                <c:pt idx="1">
                  <c:v>第二季度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Sheet2!$C$3:$C$7</c:f>
              <c:numCache>
                <c:formatCode>"¥"#,##0;[Red]"¥"#,##0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F-46FC-8B1E-98809CF4BF59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销售情况</c:v>
                </c:pt>
                <c:pt idx="1">
                  <c:v>第三季度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Sheet2!$D$3:$D$7</c:f>
              <c:numCache>
                <c:formatCode>"¥"#,##0;[Red]"¥"#,##0</c:formatCode>
                <c:ptCount val="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F-46FC-8B1E-98809CF4BF59}"/>
            </c:ext>
          </c:extLst>
        </c:ser>
        <c:ser>
          <c:idx val="3"/>
          <c:order val="3"/>
          <c:tx>
            <c:strRef>
              <c:f>Sheet2!$E$1:$E$2</c:f>
              <c:strCache>
                <c:ptCount val="2"/>
                <c:pt idx="0">
                  <c:v>销售情况</c:v>
                </c:pt>
                <c:pt idx="1">
                  <c:v>第四季度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Sheet2!$E$3:$E$7</c:f>
              <c:numCache>
                <c:formatCode>"¥"#,##0;[Red]"¥"#,##0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2F-46FC-8B1E-98809CF4BF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7300783"/>
        <c:axId val="517301199"/>
      </c:areaChart>
      <c:catAx>
        <c:axId val="5173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301199"/>
        <c:crosses val="autoZero"/>
        <c:auto val="1"/>
        <c:lblAlgn val="ctr"/>
        <c:lblOffset val="100"/>
        <c:noMultiLvlLbl val="0"/>
      </c:catAx>
      <c:valAx>
        <c:axId val="517301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;[Red]&quot;¥&quot;#,##0" sourceLinked="1"/>
        <c:majorTickMark val="none"/>
        <c:minorTickMark val="none"/>
        <c:tickLblPos val="nextTo"/>
        <c:crossAx val="51730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销售情况</c:v>
                </c:pt>
                <c:pt idx="1">
                  <c:v>第一季度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Sheet2!$B$3:$B$7</c:f>
              <c:numCache>
                <c:formatCode>"¥"#,##0;[Red]"¥"#,##0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0-42C0-9B38-606A8CEF88DA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销售情况</c:v>
                </c:pt>
                <c:pt idx="1">
                  <c:v>第二季度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Sheet2!$C$3:$C$7</c:f>
              <c:numCache>
                <c:formatCode>"¥"#,##0;[Red]"¥"#,##0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0-42C0-9B38-606A8CEF88DA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销售情况</c:v>
                </c:pt>
                <c:pt idx="1">
                  <c:v>第三季度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Sheet2!$D$3:$D$7</c:f>
              <c:numCache>
                <c:formatCode>"¥"#,##0;[Red]"¥"#,##0</c:formatCode>
                <c:ptCount val="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0-42C0-9B38-606A8CEF88DA}"/>
            </c:ext>
          </c:extLst>
        </c:ser>
        <c:ser>
          <c:idx val="3"/>
          <c:order val="3"/>
          <c:tx>
            <c:strRef>
              <c:f>Sheet2!$E$1:$E$2</c:f>
              <c:strCache>
                <c:ptCount val="2"/>
                <c:pt idx="0">
                  <c:v>销售情况</c:v>
                </c:pt>
                <c:pt idx="1">
                  <c:v>第四季度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Sheet2!$E$3:$E$7</c:f>
              <c:numCache>
                <c:formatCode>"¥"#,##0;[Red]"¥"#,##0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0-42C0-9B38-606A8CEF8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3831503"/>
        <c:axId val="1833834831"/>
      </c:barChart>
      <c:catAx>
        <c:axId val="18338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834831"/>
        <c:crosses val="autoZero"/>
        <c:auto val="1"/>
        <c:lblAlgn val="ctr"/>
        <c:lblOffset val="100"/>
        <c:noMultiLvlLbl val="0"/>
      </c:catAx>
      <c:valAx>
        <c:axId val="18338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;[Red]&quot;¥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383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销售情况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销售情况</c:v>
                </c:pt>
                <c:pt idx="1">
                  <c:v>第一季度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Sheet2!$B$3:$B$7</c:f>
              <c:numCache>
                <c:formatCode>"¥"#,##0;[Red]"¥"#,##0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D-407E-9988-7028A837FB49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销售情况</c:v>
                </c:pt>
                <c:pt idx="1">
                  <c:v>第二季度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Sheet2!$C$3:$C$7</c:f>
              <c:numCache>
                <c:formatCode>"¥"#,##0;[Red]"¥"#,##0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D-407E-9988-7028A837FB49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销售情况</c:v>
                </c:pt>
                <c:pt idx="1">
                  <c:v>第三季度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Sheet2!$D$3:$D$7</c:f>
              <c:numCache>
                <c:formatCode>"¥"#,##0;[Red]"¥"#,##0</c:formatCode>
                <c:ptCount val="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D-407E-9988-7028A837FB49}"/>
            </c:ext>
          </c:extLst>
        </c:ser>
        <c:ser>
          <c:idx val="3"/>
          <c:order val="3"/>
          <c:tx>
            <c:strRef>
              <c:f>Sheet2!$E$1:$E$2</c:f>
              <c:strCache>
                <c:ptCount val="2"/>
                <c:pt idx="0">
                  <c:v>销售情况</c:v>
                </c:pt>
                <c:pt idx="1">
                  <c:v>第四季度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Sheet2!$A$3:$A$7</c:f>
              <c:strCache>
                <c:ptCount val="5"/>
                <c:pt idx="0">
                  <c:v>张一</c:v>
                </c:pt>
                <c:pt idx="1">
                  <c:v>王二 </c:v>
                </c:pt>
                <c:pt idx="2">
                  <c:v>李三</c:v>
                </c:pt>
                <c:pt idx="3">
                  <c:v>孙四</c:v>
                </c:pt>
                <c:pt idx="4">
                  <c:v>陈五</c:v>
                </c:pt>
              </c:strCache>
            </c:strRef>
          </c:cat>
          <c:val>
            <c:numRef>
              <c:f>Sheet2!$E$3:$E$7</c:f>
              <c:numCache>
                <c:formatCode>"¥"#,##0;[Red]"¥"#,##0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43</c:v>
                </c:pt>
                <c:pt idx="3">
                  <c:v>44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D-407E-9988-7028A837FB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6725327"/>
        <c:axId val="846734063"/>
      </c:lineChart>
      <c:catAx>
        <c:axId val="8467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34063"/>
        <c:crosses val="autoZero"/>
        <c:auto val="1"/>
        <c:lblAlgn val="ctr"/>
        <c:lblOffset val="100"/>
        <c:noMultiLvlLbl val="0"/>
      </c:catAx>
      <c:valAx>
        <c:axId val="84673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¥&quot;#,##0;[Red]&quot;¥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672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20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D0DF0A-5E13-4446-96DE-82586D43F840}">
  <sheetPr codeName="图表2"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3DB649-4FA5-4A07-A55F-A4315CABCD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722940</xdr:colOff>
      <xdr:row>0</xdr:row>
      <xdr:rowOff>91080</xdr:rowOff>
    </xdr:from>
    <xdr:to>
      <xdr:col>12</xdr:col>
      <xdr:colOff>53280</xdr:colOff>
      <xdr:row>0</xdr:row>
      <xdr:rowOff>131400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墨迹 2">
              <a:extLst>
                <a:ext uri="{FF2B5EF4-FFF2-40B4-BE49-F238E27FC236}">
                  <a16:creationId xmlns:a16="http://schemas.microsoft.com/office/drawing/2014/main" id="{7AACAEA9-29FC-4292-A676-1F1AB2CACBC5}"/>
                </a:ext>
              </a:extLst>
            </xdr14:cNvPr>
            <xdr14:cNvContentPartPr/>
          </xdr14:nvContentPartPr>
          <xdr14:nvPr macro=""/>
          <xdr14:xfrm>
            <a:off x="8853480" y="91080"/>
            <a:ext cx="69480" cy="40320"/>
          </xdr14:xfrm>
        </xdr:contentPart>
      </mc:Choice>
      <mc:Fallback xmlns="">
        <xdr:pic>
          <xdr:nvPicPr>
            <xdr:cNvPr id="3" name="墨迹 2">
              <a:extLst>
                <a:ext uri="{FF2B5EF4-FFF2-40B4-BE49-F238E27FC236}">
                  <a16:creationId xmlns:a16="http://schemas.microsoft.com/office/drawing/2014/main" id="{7AACAEA9-29FC-4292-A676-1F1AB2CACBC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844840" y="82080"/>
              <a:ext cx="87120" cy="5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75960</xdr:colOff>
      <xdr:row>7</xdr:row>
      <xdr:rowOff>182700</xdr:rowOff>
    </xdr:from>
    <xdr:to>
      <xdr:col>6</xdr:col>
      <xdr:colOff>76320</xdr:colOff>
      <xdr:row>7</xdr:row>
      <xdr:rowOff>183060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墨迹 14">
              <a:extLst>
                <a:ext uri="{FF2B5EF4-FFF2-40B4-BE49-F238E27FC236}">
                  <a16:creationId xmlns:a16="http://schemas.microsoft.com/office/drawing/2014/main" id="{291497F4-6E2E-4DC9-88FF-F458D78B0048}"/>
                </a:ext>
              </a:extLst>
            </xdr14:cNvPr>
            <xdr14:cNvContentPartPr/>
          </xdr14:nvContentPartPr>
          <xdr14:nvPr macro=""/>
          <xdr14:xfrm>
            <a:off x="4510800" y="1942920"/>
            <a:ext cx="360" cy="360"/>
          </xdr14:xfrm>
        </xdr:contentPart>
      </mc:Choice>
      <mc:Fallback xmlns="">
        <xdr:pic>
          <xdr:nvPicPr>
            <xdr:cNvPr id="15" name="墨迹 14">
              <a:extLst>
                <a:ext uri="{FF2B5EF4-FFF2-40B4-BE49-F238E27FC236}">
                  <a16:creationId xmlns:a16="http://schemas.microsoft.com/office/drawing/2014/main" id="{291497F4-6E2E-4DC9-88FF-F458D78B004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501800" y="1933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7620</xdr:colOff>
      <xdr:row>0</xdr:row>
      <xdr:rowOff>0</xdr:rowOff>
    </xdr:from>
    <xdr:to>
      <xdr:col>11</xdr:col>
      <xdr:colOff>7620</xdr:colOff>
      <xdr:row>7</xdr:row>
      <xdr:rowOff>15240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CDFA74BF-43E2-450E-B342-943CC6672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</xdr:row>
      <xdr:rowOff>7620</xdr:rowOff>
    </xdr:from>
    <xdr:to>
      <xdr:col>6</xdr:col>
      <xdr:colOff>137160</xdr:colOff>
      <xdr:row>17</xdr:row>
      <xdr:rowOff>236220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571A561-8856-4B62-BAA9-94EDFA087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76200</xdr:rowOff>
    </xdr:from>
    <xdr:to>
      <xdr:col>12</xdr:col>
      <xdr:colOff>228600</xdr:colOff>
      <xdr:row>17</xdr:row>
      <xdr:rowOff>114300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6D9CA2E-7E3B-4CD4-9D3B-3F1C1A607DCA}"/>
            </a:ext>
          </a:extLst>
        </xdr:cNvPr>
        <xdr:cNvSpPr txBox="1"/>
      </xdr:nvSpPr>
      <xdr:spPr>
        <a:xfrm>
          <a:off x="6629400" y="2179320"/>
          <a:ext cx="9144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twoCellAnchor>
    <xdr:from>
      <xdr:col>12</xdr:col>
      <xdr:colOff>0</xdr:colOff>
      <xdr:row>15</xdr:row>
      <xdr:rowOff>129540</xdr:rowOff>
    </xdr:from>
    <xdr:to>
      <xdr:col>12</xdr:col>
      <xdr:colOff>243840</xdr:colOff>
      <xdr:row>17</xdr:row>
      <xdr:rowOff>144780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9A055FA-8993-4914-A18D-26B04375D73C}"/>
            </a:ext>
          </a:extLst>
        </xdr:cNvPr>
        <xdr:cNvSpPr txBox="1"/>
      </xdr:nvSpPr>
      <xdr:spPr>
        <a:xfrm>
          <a:off x="7315200" y="2758440"/>
          <a:ext cx="243840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zh-CN" altLang="en-US" sz="1100"/>
        </a:p>
      </xdr:txBody>
    </xdr:sp>
    <xdr:clientData/>
  </xdr:twoCellAnchor>
  <xdr:oneCellAnchor>
    <xdr:from>
      <xdr:col>0</xdr:col>
      <xdr:colOff>0</xdr:colOff>
      <xdr:row>2</xdr:row>
      <xdr:rowOff>34638</xdr:rowOff>
    </xdr:from>
    <xdr:ext cx="464126" cy="283411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207E3146-2D2D-4A8A-919A-313785EAF3F7}"/>
            </a:ext>
          </a:extLst>
        </xdr:cNvPr>
        <xdr:cNvSpPr txBox="1"/>
      </xdr:nvSpPr>
      <xdr:spPr>
        <a:xfrm>
          <a:off x="0" y="668483"/>
          <a:ext cx="464126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CN" altLang="en-US" sz="1100"/>
            <a:t>城市</a:t>
          </a:r>
        </a:p>
      </xdr:txBody>
    </xdr:sp>
    <xdr:clientData/>
  </xdr:oneCellAnchor>
  <xdr:oneCellAnchor>
    <xdr:from>
      <xdr:col>0</xdr:col>
      <xdr:colOff>176646</xdr:colOff>
      <xdr:row>0</xdr:row>
      <xdr:rowOff>329045</xdr:rowOff>
    </xdr:from>
    <xdr:ext cx="466794" cy="283411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4CDB12F0-FBB2-468C-9928-AFC55BF33292}"/>
            </a:ext>
          </a:extLst>
        </xdr:cNvPr>
        <xdr:cNvSpPr txBox="1"/>
      </xdr:nvSpPr>
      <xdr:spPr>
        <a:xfrm>
          <a:off x="176646" y="329045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数据</a:t>
          </a:r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4T02:25:48.6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193 0,'-4'4,"-1"4,-3 2,-4-2,-3-1,0 1,0-1,-2 2,-1 0,2 1,-3 0,-6 1,2-1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8-04T02:29:59.55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0,'-1'0</inkml:trace>
  <inkml:trace contextRef="#ctx0" brushRef="#br0" timeOffset="327.97">1 0,'-1'0</inkml:trace>
  <inkml:trace contextRef="#ctx0" brushRef="#br0" timeOffset="656.11">1 0,'-1'0</inkml:trace>
  <inkml:trace contextRef="#ctx0" brushRef="#br0" timeOffset="657.11">1 0,'-1'0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6477" refreshedDate="44411.700742245368" createdVersion="7" refreshedVersion="7" minRefreshableVersion="3" recordCount="12" xr:uid="{B7DF4318-435E-4DA8-AEB8-3AA8F11C38A1}">
  <cacheSource type="worksheet">
    <worksheetSource ref="A1:E13" sheet="Sheet1"/>
  </cacheSource>
  <cacheFields count="5">
    <cacheField name="工号" numFmtId="0">
      <sharedItems containsSemiMixedTypes="0" containsString="0" containsNumber="1" containsInteger="1" minValue="43801" maxValue="43812" count="12">
        <n v="43801"/>
        <n v="43802"/>
        <n v="43803"/>
        <n v="43804"/>
        <n v="43805"/>
        <n v="43806"/>
        <n v="43807"/>
        <n v="43808"/>
        <n v="43809"/>
        <n v="43810"/>
        <n v="43811"/>
        <n v="43812"/>
      </sharedItems>
    </cacheField>
    <cacheField name="季度" numFmtId="0">
      <sharedItems count="4">
        <s v="一"/>
        <s v="二"/>
        <s v="三"/>
        <s v="四"/>
      </sharedItems>
    </cacheField>
    <cacheField name="姓名" numFmtId="0">
      <sharedItems count="11">
        <s v="严格"/>
        <s v="严肃"/>
        <s v="严厉"/>
        <s v="严谨"/>
        <s v="张稡"/>
        <s v="张凯"/>
        <s v="张蔻"/>
        <s v="张艳"/>
        <s v="龚开"/>
        <s v="龚正"/>
        <s v="龚金"/>
      </sharedItems>
    </cacheField>
    <cacheField name="部门" numFmtId="0">
      <sharedItems containsSemiMixedTypes="0" containsString="0" containsNumber="1" containsInteger="1" minValue="1" maxValue="3" count="3">
        <n v="2"/>
        <n v="1"/>
        <n v="3"/>
      </sharedItems>
    </cacheField>
    <cacheField name="销售额" numFmtId="176">
      <sharedItems containsSemiMixedTypes="0" containsString="0" containsNumber="1" containsInteger="1" minValue="154" maxValue="165" count="12">
        <n v="154"/>
        <n v="155"/>
        <n v="156"/>
        <n v="157"/>
        <n v="158"/>
        <n v="159"/>
        <n v="160"/>
        <n v="161"/>
        <n v="162"/>
        <n v="163"/>
        <n v="164"/>
        <n v="165"/>
      </sharedItems>
    </cacheField>
  </cacheFields>
  <extLst>
    <ext xmlns:x14="http://schemas.microsoft.com/office/spreadsheetml/2009/9/main" uri="{725AE2AE-9491-48be-B2B4-4EB974FC3084}">
      <x14:pivotCacheDefinition pivotCacheId="13743972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0"/>
    <x v="3"/>
  </r>
  <r>
    <x v="4"/>
    <x v="0"/>
    <x v="4"/>
    <x v="1"/>
    <x v="4"/>
  </r>
  <r>
    <x v="5"/>
    <x v="1"/>
    <x v="5"/>
    <x v="2"/>
    <x v="5"/>
  </r>
  <r>
    <x v="6"/>
    <x v="2"/>
    <x v="6"/>
    <x v="1"/>
    <x v="6"/>
  </r>
  <r>
    <x v="7"/>
    <x v="3"/>
    <x v="7"/>
    <x v="1"/>
    <x v="7"/>
  </r>
  <r>
    <x v="8"/>
    <x v="0"/>
    <x v="8"/>
    <x v="0"/>
    <x v="8"/>
  </r>
  <r>
    <x v="9"/>
    <x v="1"/>
    <x v="9"/>
    <x v="2"/>
    <x v="9"/>
  </r>
  <r>
    <x v="10"/>
    <x v="2"/>
    <x v="8"/>
    <x v="0"/>
    <x v="10"/>
  </r>
  <r>
    <x v="11"/>
    <x v="3"/>
    <x v="10"/>
    <x v="2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FD9BF8-C976-4BFF-B8C8-F881F91B4D43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18:F44" firstHeaderRow="1" firstDataRow="2" firstDataCol="1" rowPageCount="1" colPageCount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 avgSubtotal="1">
      <items count="5">
        <item x="0"/>
        <item x="1"/>
        <item x="2"/>
        <item x="3"/>
        <item t="avg"/>
      </items>
    </pivotField>
    <pivotField axis="axisRow" showAll="0">
      <items count="12">
        <item x="10"/>
        <item x="8"/>
        <item x="9"/>
        <item x="0"/>
        <item x="3"/>
        <item x="2"/>
        <item x="1"/>
        <item x="5"/>
        <item x="6"/>
        <item x="7"/>
        <item x="4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dataField="1" numFmtId="176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0"/>
    <field x="2"/>
  </rowFields>
  <rowItems count="25">
    <i>
      <x/>
    </i>
    <i r="1">
      <x v="3"/>
    </i>
    <i>
      <x v="1"/>
    </i>
    <i r="1">
      <x v="6"/>
    </i>
    <i>
      <x v="2"/>
    </i>
    <i r="1">
      <x v="5"/>
    </i>
    <i>
      <x v="3"/>
    </i>
    <i r="1">
      <x v="4"/>
    </i>
    <i>
      <x v="4"/>
    </i>
    <i r="1">
      <x v="10"/>
    </i>
    <i>
      <x v="5"/>
    </i>
    <i r="1">
      <x v="7"/>
    </i>
    <i>
      <x v="6"/>
    </i>
    <i r="1">
      <x v="8"/>
    </i>
    <i>
      <x v="7"/>
    </i>
    <i r="1">
      <x v="9"/>
    </i>
    <i>
      <x v="8"/>
    </i>
    <i r="1">
      <x v="1"/>
    </i>
    <i>
      <x v="9"/>
    </i>
    <i r="1">
      <x v="2"/>
    </i>
    <i>
      <x v="10"/>
    </i>
    <i r="1">
      <x v="1"/>
    </i>
    <i>
      <x v="11"/>
    </i>
    <i r="1">
      <x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求和项:销售额" fld="4" baseField="0" baseItem="0"/>
  </dataFields>
  <formats count="66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field="1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" selected="0">
            <x v="0"/>
          </reference>
          <reference field="2" count="1">
            <x v="3"/>
          </reference>
        </references>
      </pivotArea>
    </format>
    <format dxfId="57">
      <pivotArea dataOnly="0" labelOnly="1" fieldPosition="0">
        <references count="2">
          <reference field="0" count="1" selected="0">
            <x v="1"/>
          </reference>
          <reference field="2" count="1">
            <x v="6"/>
          </reference>
        </references>
      </pivotArea>
    </format>
    <format dxfId="56">
      <pivotArea dataOnly="0" labelOnly="1" fieldPosition="0">
        <references count="2">
          <reference field="0" count="1" selected="0">
            <x v="2"/>
          </reference>
          <reference field="2" count="1">
            <x v="5"/>
          </reference>
        </references>
      </pivotArea>
    </format>
    <format dxfId="55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54">
      <pivotArea dataOnly="0" labelOnly="1" fieldPosition="0">
        <references count="2">
          <reference field="0" count="1" selected="0">
            <x v="4"/>
          </reference>
          <reference field="2" count="1">
            <x v="10"/>
          </reference>
        </references>
      </pivotArea>
    </format>
    <format dxfId="53">
      <pivotArea dataOnly="0" labelOnly="1" fieldPosition="0">
        <references count="2">
          <reference field="0" count="1" selected="0">
            <x v="5"/>
          </reference>
          <reference field="2" count="1">
            <x v="7"/>
          </reference>
        </references>
      </pivotArea>
    </format>
    <format dxfId="52">
      <pivotArea dataOnly="0" labelOnly="1" fieldPosition="0">
        <references count="2">
          <reference field="0" count="1" selected="0">
            <x v="6"/>
          </reference>
          <reference field="2" count="1">
            <x v="8"/>
          </reference>
        </references>
      </pivotArea>
    </format>
    <format dxfId="51">
      <pivotArea dataOnly="0" labelOnly="1" fieldPosition="0">
        <references count="2">
          <reference field="0" count="1" selected="0">
            <x v="7"/>
          </reference>
          <reference field="2" count="1">
            <x v="9"/>
          </reference>
        </references>
      </pivotArea>
    </format>
    <format dxfId="50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49">
      <pivotArea dataOnly="0" labelOnly="1" fieldPosition="0">
        <references count="2">
          <reference field="0" count="1" selected="0">
            <x v="9"/>
          </reference>
          <reference field="2" count="1">
            <x v="2"/>
          </reference>
        </references>
      </pivotArea>
    </format>
    <format dxfId="48">
      <pivotArea dataOnly="0" labelOnly="1" fieldPosition="0">
        <references count="2">
          <reference field="0" count="1" selected="0">
            <x v="10"/>
          </reference>
          <reference field="2" count="1">
            <x v="1"/>
          </reference>
        </references>
      </pivotArea>
    </format>
    <format dxfId="47">
      <pivotArea dataOnly="0" labelOnly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1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fieldPosition="0">
        <references count="2">
          <reference field="0" count="1" selected="0">
            <x v="0"/>
          </reference>
          <reference field="2" count="1">
            <x v="3"/>
          </reference>
        </references>
      </pivotArea>
    </format>
    <format dxfId="35">
      <pivotArea dataOnly="0" labelOnly="1" fieldPosition="0">
        <references count="2">
          <reference field="0" count="1" selected="0">
            <x v="1"/>
          </reference>
          <reference field="2" count="1">
            <x v="6"/>
          </reference>
        </references>
      </pivotArea>
    </format>
    <format dxfId="34">
      <pivotArea dataOnly="0" labelOnly="1" fieldPosition="0">
        <references count="2">
          <reference field="0" count="1" selected="0">
            <x v="2"/>
          </reference>
          <reference field="2" count="1">
            <x v="5"/>
          </reference>
        </references>
      </pivotArea>
    </format>
    <format dxfId="33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32">
      <pivotArea dataOnly="0" labelOnly="1" fieldPosition="0">
        <references count="2">
          <reference field="0" count="1" selected="0">
            <x v="4"/>
          </reference>
          <reference field="2" count="1">
            <x v="10"/>
          </reference>
        </references>
      </pivotArea>
    </format>
    <format dxfId="31">
      <pivotArea dataOnly="0" labelOnly="1" fieldPosition="0">
        <references count="2">
          <reference field="0" count="1" selected="0">
            <x v="5"/>
          </reference>
          <reference field="2" count="1">
            <x v="7"/>
          </reference>
        </references>
      </pivotArea>
    </format>
    <format dxfId="30">
      <pivotArea dataOnly="0" labelOnly="1" fieldPosition="0">
        <references count="2">
          <reference field="0" count="1" selected="0">
            <x v="6"/>
          </reference>
          <reference field="2" count="1">
            <x v="8"/>
          </reference>
        </references>
      </pivotArea>
    </format>
    <format dxfId="29">
      <pivotArea dataOnly="0" labelOnly="1" fieldPosition="0">
        <references count="2">
          <reference field="0" count="1" selected="0">
            <x v="7"/>
          </reference>
          <reference field="2" count="1">
            <x v="9"/>
          </reference>
        </references>
      </pivotArea>
    </format>
    <format dxfId="28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27">
      <pivotArea dataOnly="0" labelOnly="1" fieldPosition="0">
        <references count="2">
          <reference field="0" count="1" selected="0">
            <x v="9"/>
          </reference>
          <reference field="2" count="1">
            <x v="2"/>
          </reference>
        </references>
      </pivotArea>
    </format>
    <format dxfId="26">
      <pivotArea dataOnly="0" labelOnly="1" fieldPosition="0">
        <references count="2">
          <reference field="0" count="1" selected="0">
            <x v="10"/>
          </reference>
          <reference field="2" count="1">
            <x v="1"/>
          </reference>
        </references>
      </pivotArea>
    </format>
    <format dxfId="25">
      <pivotArea dataOnly="0" labelOnly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24">
      <pivotArea dataOnly="0" labelOnly="1" fieldPosition="0">
        <references count="1">
          <reference field="1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1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2">
          <reference field="0" count="1" selected="0">
            <x v="0"/>
          </reference>
          <reference field="2" count="1">
            <x v="3"/>
          </reference>
        </references>
      </pivotArea>
    </format>
    <format dxfId="13">
      <pivotArea dataOnly="0" labelOnly="1" fieldPosition="0">
        <references count="2">
          <reference field="0" count="1" selected="0">
            <x v="1"/>
          </reference>
          <reference field="2" count="1">
            <x v="6"/>
          </reference>
        </references>
      </pivotArea>
    </format>
    <format dxfId="12">
      <pivotArea dataOnly="0" labelOnly="1" fieldPosition="0">
        <references count="2">
          <reference field="0" count="1" selected="0">
            <x v="2"/>
          </reference>
          <reference field="2" count="1">
            <x v="5"/>
          </reference>
        </references>
      </pivotArea>
    </format>
    <format dxfId="11">
      <pivotArea dataOnly="0" labelOnly="1" fieldPosition="0">
        <references count="2">
          <reference field="0" count="1" selected="0">
            <x v="3"/>
          </reference>
          <reference field="2" count="1">
            <x v="4"/>
          </reference>
        </references>
      </pivotArea>
    </format>
    <format dxfId="10">
      <pivotArea dataOnly="0" labelOnly="1" fieldPosition="0">
        <references count="2">
          <reference field="0" count="1" selected="0">
            <x v="4"/>
          </reference>
          <reference field="2" count="1">
            <x v="10"/>
          </reference>
        </references>
      </pivotArea>
    </format>
    <format dxfId="9">
      <pivotArea dataOnly="0" labelOnly="1" fieldPosition="0">
        <references count="2">
          <reference field="0" count="1" selected="0">
            <x v="5"/>
          </reference>
          <reference field="2" count="1">
            <x v="7"/>
          </reference>
        </references>
      </pivotArea>
    </format>
    <format dxfId="8">
      <pivotArea dataOnly="0" labelOnly="1" fieldPosition="0">
        <references count="2">
          <reference field="0" count="1" selected="0">
            <x v="6"/>
          </reference>
          <reference field="2" count="1">
            <x v="8"/>
          </reference>
        </references>
      </pivotArea>
    </format>
    <format dxfId="7">
      <pivotArea dataOnly="0" labelOnly="1" fieldPosition="0">
        <references count="2">
          <reference field="0" count="1" selected="0">
            <x v="7"/>
          </reference>
          <reference field="2" count="1">
            <x v="9"/>
          </reference>
        </references>
      </pivotArea>
    </format>
    <format dxfId="6">
      <pivotArea dataOnly="0" labelOnly="1" fieldPosition="0">
        <references count="2">
          <reference field="0" count="1" selected="0">
            <x v="8"/>
          </reference>
          <reference field="2" count="1">
            <x v="1"/>
          </reference>
        </references>
      </pivotArea>
    </format>
    <format dxfId="5">
      <pivotArea dataOnly="0" labelOnly="1" fieldPosition="0">
        <references count="2">
          <reference field="0" count="1" selected="0">
            <x v="9"/>
          </reference>
          <reference field="2" count="1">
            <x v="2"/>
          </reference>
        </references>
      </pivotArea>
    </format>
    <format dxfId="4">
      <pivotArea dataOnly="0" labelOnly="1" fieldPosition="0">
        <references count="2">
          <reference field="0" count="1" selected="0">
            <x v="10"/>
          </reference>
          <reference field="2" count="1">
            <x v="1"/>
          </reference>
        </references>
      </pivotArea>
    </format>
    <format dxfId="3">
      <pivotArea dataOnly="0" labelOnly="1" fieldPosition="0">
        <references count="2">
          <reference field="0" count="1" selected="0">
            <x v="11"/>
          </reference>
          <reference field="2" count="1">
            <x v="0"/>
          </reference>
        </references>
      </pivotArea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4"/>
  <sheetViews>
    <sheetView workbookViewId="0">
      <selection activeCell="D14" sqref="D14"/>
    </sheetView>
  </sheetViews>
  <sheetFormatPr defaultColWidth="10.77734375" defaultRowHeight="19.95" customHeight="1" x14ac:dyDescent="0.25"/>
  <cols>
    <col min="1" max="16384" width="10.77734375" style="2"/>
  </cols>
  <sheetData>
    <row r="1" spans="1:5" ht="19.95" customHeight="1" x14ac:dyDescent="0.25">
      <c r="A1" s="2" t="s">
        <v>4</v>
      </c>
      <c r="B1" s="2" t="s">
        <v>0</v>
      </c>
      <c r="C1" s="2" t="s">
        <v>1</v>
      </c>
      <c r="D1" s="2" t="s">
        <v>3</v>
      </c>
      <c r="E1" s="4" t="s">
        <v>5</v>
      </c>
    </row>
    <row r="2" spans="1:5" ht="19.95" customHeight="1" x14ac:dyDescent="0.25">
      <c r="A2" s="2">
        <v>43801</v>
      </c>
      <c r="B2" s="2" t="s">
        <v>7</v>
      </c>
      <c r="C2" s="2" t="s">
        <v>19</v>
      </c>
      <c r="D2" s="2">
        <v>2</v>
      </c>
      <c r="E2" s="4">
        <v>154</v>
      </c>
    </row>
    <row r="3" spans="1:5" ht="19.95" customHeight="1" x14ac:dyDescent="0.25">
      <c r="A3" s="2">
        <v>43802</v>
      </c>
      <c r="B3" s="2" t="s">
        <v>9</v>
      </c>
      <c r="C3" s="2" t="s">
        <v>13</v>
      </c>
      <c r="D3" s="2">
        <v>1</v>
      </c>
      <c r="E3" s="4">
        <v>155</v>
      </c>
    </row>
    <row r="4" spans="1:5" ht="19.95" customHeight="1" x14ac:dyDescent="0.25">
      <c r="A4" s="2">
        <v>43803</v>
      </c>
      <c r="B4" s="2" t="s">
        <v>10</v>
      </c>
      <c r="C4" s="2" t="s">
        <v>15</v>
      </c>
      <c r="D4" s="2">
        <v>3</v>
      </c>
      <c r="E4" s="4">
        <v>156</v>
      </c>
    </row>
    <row r="5" spans="1:5" ht="19.95" customHeight="1" x14ac:dyDescent="0.25">
      <c r="A5" s="2">
        <v>43804</v>
      </c>
      <c r="B5" s="2" t="s">
        <v>11</v>
      </c>
      <c r="C5" s="2" t="s">
        <v>17</v>
      </c>
      <c r="D5" s="2">
        <v>2</v>
      </c>
      <c r="E5" s="4">
        <v>157</v>
      </c>
    </row>
    <row r="6" spans="1:5" ht="19.95" customHeight="1" x14ac:dyDescent="0.25">
      <c r="A6" s="2">
        <v>43805</v>
      </c>
      <c r="B6" s="2" t="s">
        <v>7</v>
      </c>
      <c r="C6" s="2" t="s">
        <v>21</v>
      </c>
      <c r="D6" s="2">
        <v>1</v>
      </c>
      <c r="E6" s="4">
        <v>158</v>
      </c>
    </row>
    <row r="7" spans="1:5" ht="19.95" customHeight="1" x14ac:dyDescent="0.25">
      <c r="A7" s="2">
        <v>43806</v>
      </c>
      <c r="B7" s="2" t="s">
        <v>9</v>
      </c>
      <c r="C7" s="2" t="s">
        <v>23</v>
      </c>
      <c r="D7" s="2">
        <v>3</v>
      </c>
      <c r="E7" s="4">
        <v>159</v>
      </c>
    </row>
    <row r="8" spans="1:5" ht="19.95" customHeight="1" x14ac:dyDescent="0.25">
      <c r="A8" s="2">
        <v>43807</v>
      </c>
      <c r="B8" s="2" t="s">
        <v>10</v>
      </c>
      <c r="C8" s="2" t="s">
        <v>25</v>
      </c>
      <c r="D8" s="2">
        <v>1</v>
      </c>
      <c r="E8" s="4">
        <v>160</v>
      </c>
    </row>
    <row r="9" spans="1:5" ht="19.95" customHeight="1" x14ac:dyDescent="0.25">
      <c r="A9" s="2">
        <v>43808</v>
      </c>
      <c r="B9" s="2" t="s">
        <v>11</v>
      </c>
      <c r="C9" s="2" t="s">
        <v>27</v>
      </c>
      <c r="D9" s="2">
        <v>1</v>
      </c>
      <c r="E9" s="4">
        <v>161</v>
      </c>
    </row>
    <row r="10" spans="1:5" ht="19.95" customHeight="1" x14ac:dyDescent="0.25">
      <c r="A10" s="2">
        <v>43809</v>
      </c>
      <c r="B10" s="2" t="s">
        <v>7</v>
      </c>
      <c r="C10" s="2" t="s">
        <v>29</v>
      </c>
      <c r="D10" s="2">
        <v>2</v>
      </c>
      <c r="E10" s="4">
        <v>162</v>
      </c>
    </row>
    <row r="11" spans="1:5" ht="19.95" customHeight="1" x14ac:dyDescent="0.25">
      <c r="A11" s="2">
        <v>43810</v>
      </c>
      <c r="B11" s="2" t="s">
        <v>9</v>
      </c>
      <c r="C11" s="2" t="s">
        <v>31</v>
      </c>
      <c r="D11" s="2">
        <v>3</v>
      </c>
      <c r="E11" s="4">
        <v>163</v>
      </c>
    </row>
    <row r="12" spans="1:5" ht="19.95" customHeight="1" x14ac:dyDescent="0.25">
      <c r="A12" s="2">
        <v>43811</v>
      </c>
      <c r="B12" s="2" t="s">
        <v>10</v>
      </c>
      <c r="C12" s="2" t="s">
        <v>29</v>
      </c>
      <c r="D12" s="2">
        <v>2</v>
      </c>
      <c r="E12" s="4">
        <v>164</v>
      </c>
    </row>
    <row r="13" spans="1:5" ht="19.95" customHeight="1" x14ac:dyDescent="0.25">
      <c r="A13" s="2">
        <v>43812</v>
      </c>
      <c r="B13" s="2" t="s">
        <v>11</v>
      </c>
      <c r="C13" s="2" t="s">
        <v>33</v>
      </c>
      <c r="D13" s="2">
        <v>3</v>
      </c>
      <c r="E13" s="4">
        <v>165</v>
      </c>
    </row>
    <row r="16" spans="1:5" ht="19.95" customHeight="1" x14ac:dyDescent="0.25">
      <c r="A16" s="1" t="s">
        <v>2</v>
      </c>
      <c r="B16" s="2" t="s">
        <v>34</v>
      </c>
    </row>
    <row r="18" spans="1:6" ht="19.95" customHeight="1" x14ac:dyDescent="0.25">
      <c r="A18" s="1" t="s">
        <v>38</v>
      </c>
      <c r="B18" s="1" t="s">
        <v>37</v>
      </c>
    </row>
    <row r="19" spans="1:6" ht="19.95" customHeight="1" x14ac:dyDescent="0.25">
      <c r="A19" s="1" t="s">
        <v>35</v>
      </c>
      <c r="B19" s="2" t="s">
        <v>6</v>
      </c>
      <c r="C19" s="2" t="s">
        <v>8</v>
      </c>
      <c r="D19" s="2" t="s">
        <v>10</v>
      </c>
      <c r="E19" s="2" t="s">
        <v>11</v>
      </c>
      <c r="F19" s="2" t="s">
        <v>36</v>
      </c>
    </row>
    <row r="20" spans="1:6" ht="19.95" customHeight="1" x14ac:dyDescent="0.25">
      <c r="A20" s="2">
        <v>43801</v>
      </c>
      <c r="B20" s="3">
        <v>154</v>
      </c>
      <c r="C20" s="3"/>
      <c r="D20" s="3"/>
      <c r="E20" s="3"/>
      <c r="F20" s="3">
        <v>154</v>
      </c>
    </row>
    <row r="21" spans="1:6" ht="19.95" customHeight="1" x14ac:dyDescent="0.25">
      <c r="A21" s="2" t="s">
        <v>18</v>
      </c>
      <c r="B21" s="3">
        <v>154</v>
      </c>
      <c r="C21" s="3"/>
      <c r="D21" s="3"/>
      <c r="E21" s="3"/>
      <c r="F21" s="3">
        <v>154</v>
      </c>
    </row>
    <row r="22" spans="1:6" ht="19.95" customHeight="1" x14ac:dyDescent="0.25">
      <c r="A22" s="2">
        <v>43802</v>
      </c>
      <c r="B22" s="3"/>
      <c r="C22" s="3">
        <v>155</v>
      </c>
      <c r="D22" s="3"/>
      <c r="E22" s="3"/>
      <c r="F22" s="3">
        <v>155</v>
      </c>
    </row>
    <row r="23" spans="1:6" ht="19.95" customHeight="1" x14ac:dyDescent="0.25">
      <c r="A23" s="2" t="s">
        <v>12</v>
      </c>
      <c r="B23" s="3"/>
      <c r="C23" s="3">
        <v>155</v>
      </c>
      <c r="D23" s="3"/>
      <c r="E23" s="3"/>
      <c r="F23" s="3">
        <v>155</v>
      </c>
    </row>
    <row r="24" spans="1:6" ht="19.95" customHeight="1" x14ac:dyDescent="0.25">
      <c r="A24" s="2">
        <v>43803</v>
      </c>
      <c r="B24" s="3"/>
      <c r="C24" s="3"/>
      <c r="D24" s="3">
        <v>156</v>
      </c>
      <c r="E24" s="3"/>
      <c r="F24" s="3">
        <v>156</v>
      </c>
    </row>
    <row r="25" spans="1:6" ht="19.95" customHeight="1" x14ac:dyDescent="0.25">
      <c r="A25" s="2" t="s">
        <v>14</v>
      </c>
      <c r="B25" s="3"/>
      <c r="C25" s="3"/>
      <c r="D25" s="3">
        <v>156</v>
      </c>
      <c r="E25" s="3"/>
      <c r="F25" s="3">
        <v>156</v>
      </c>
    </row>
    <row r="26" spans="1:6" ht="19.95" customHeight="1" x14ac:dyDescent="0.25">
      <c r="A26" s="2">
        <v>43804</v>
      </c>
      <c r="B26" s="3"/>
      <c r="C26" s="3"/>
      <c r="D26" s="3"/>
      <c r="E26" s="3">
        <v>157</v>
      </c>
      <c r="F26" s="3">
        <v>157</v>
      </c>
    </row>
    <row r="27" spans="1:6" ht="19.95" customHeight="1" x14ac:dyDescent="0.25">
      <c r="A27" s="2" t="s">
        <v>16</v>
      </c>
      <c r="B27" s="3"/>
      <c r="C27" s="3"/>
      <c r="D27" s="3"/>
      <c r="E27" s="3">
        <v>157</v>
      </c>
      <c r="F27" s="3">
        <v>157</v>
      </c>
    </row>
    <row r="28" spans="1:6" ht="19.95" customHeight="1" x14ac:dyDescent="0.25">
      <c r="A28" s="2">
        <v>43805</v>
      </c>
      <c r="B28" s="3">
        <v>158</v>
      </c>
      <c r="C28" s="3"/>
      <c r="D28" s="3"/>
      <c r="E28" s="3"/>
      <c r="F28" s="3">
        <v>158</v>
      </c>
    </row>
    <row r="29" spans="1:6" ht="19.95" customHeight="1" x14ac:dyDescent="0.25">
      <c r="A29" s="2" t="s">
        <v>20</v>
      </c>
      <c r="B29" s="3">
        <v>158</v>
      </c>
      <c r="C29" s="3"/>
      <c r="D29" s="3"/>
      <c r="E29" s="3"/>
      <c r="F29" s="3">
        <v>158</v>
      </c>
    </row>
    <row r="30" spans="1:6" ht="19.95" customHeight="1" x14ac:dyDescent="0.25">
      <c r="A30" s="2">
        <v>43806</v>
      </c>
      <c r="B30" s="3"/>
      <c r="C30" s="3">
        <v>159</v>
      </c>
      <c r="D30" s="3"/>
      <c r="E30" s="3"/>
      <c r="F30" s="3">
        <v>159</v>
      </c>
    </row>
    <row r="31" spans="1:6" ht="19.95" customHeight="1" x14ac:dyDescent="0.25">
      <c r="A31" s="2" t="s">
        <v>22</v>
      </c>
      <c r="B31" s="3"/>
      <c r="C31" s="3">
        <v>159</v>
      </c>
      <c r="D31" s="3"/>
      <c r="E31" s="3"/>
      <c r="F31" s="3">
        <v>159</v>
      </c>
    </row>
    <row r="32" spans="1:6" ht="19.95" customHeight="1" x14ac:dyDescent="0.25">
      <c r="A32" s="2">
        <v>43807</v>
      </c>
      <c r="B32" s="3"/>
      <c r="C32" s="3"/>
      <c r="D32" s="3">
        <v>160</v>
      </c>
      <c r="E32" s="3"/>
      <c r="F32" s="3">
        <v>160</v>
      </c>
    </row>
    <row r="33" spans="1:6" ht="19.95" customHeight="1" x14ac:dyDescent="0.25">
      <c r="A33" s="2" t="s">
        <v>24</v>
      </c>
      <c r="B33" s="3"/>
      <c r="C33" s="3"/>
      <c r="D33" s="3">
        <v>160</v>
      </c>
      <c r="E33" s="3"/>
      <c r="F33" s="3">
        <v>160</v>
      </c>
    </row>
    <row r="34" spans="1:6" ht="19.95" customHeight="1" x14ac:dyDescent="0.25">
      <c r="A34" s="2">
        <v>43808</v>
      </c>
      <c r="B34" s="3"/>
      <c r="C34" s="3"/>
      <c r="D34" s="3"/>
      <c r="E34" s="3">
        <v>161</v>
      </c>
      <c r="F34" s="3">
        <v>161</v>
      </c>
    </row>
    <row r="35" spans="1:6" ht="19.95" customHeight="1" x14ac:dyDescent="0.25">
      <c r="A35" s="2" t="s">
        <v>26</v>
      </c>
      <c r="B35" s="3"/>
      <c r="C35" s="3"/>
      <c r="D35" s="3"/>
      <c r="E35" s="3">
        <v>161</v>
      </c>
      <c r="F35" s="3">
        <v>161</v>
      </c>
    </row>
    <row r="36" spans="1:6" ht="19.95" customHeight="1" x14ac:dyDescent="0.25">
      <c r="A36" s="2">
        <v>43809</v>
      </c>
      <c r="B36" s="3">
        <v>162</v>
      </c>
      <c r="C36" s="3"/>
      <c r="D36" s="3"/>
      <c r="E36" s="3"/>
      <c r="F36" s="3">
        <v>162</v>
      </c>
    </row>
    <row r="37" spans="1:6" ht="19.95" customHeight="1" x14ac:dyDescent="0.25">
      <c r="A37" s="2" t="s">
        <v>28</v>
      </c>
      <c r="B37" s="3">
        <v>162</v>
      </c>
      <c r="C37" s="3"/>
      <c r="D37" s="3"/>
      <c r="E37" s="3"/>
      <c r="F37" s="3">
        <v>162</v>
      </c>
    </row>
    <row r="38" spans="1:6" ht="19.95" customHeight="1" x14ac:dyDescent="0.25">
      <c r="A38" s="2">
        <v>43810</v>
      </c>
      <c r="B38" s="3"/>
      <c r="C38" s="3">
        <v>163</v>
      </c>
      <c r="D38" s="3"/>
      <c r="E38" s="3"/>
      <c r="F38" s="3">
        <v>163</v>
      </c>
    </row>
    <row r="39" spans="1:6" ht="19.95" customHeight="1" x14ac:dyDescent="0.25">
      <c r="A39" s="2" t="s">
        <v>30</v>
      </c>
      <c r="B39" s="3"/>
      <c r="C39" s="3">
        <v>163</v>
      </c>
      <c r="D39" s="3"/>
      <c r="E39" s="3"/>
      <c r="F39" s="3">
        <v>163</v>
      </c>
    </row>
    <row r="40" spans="1:6" ht="19.95" customHeight="1" x14ac:dyDescent="0.25">
      <c r="A40" s="2">
        <v>43811</v>
      </c>
      <c r="B40" s="3"/>
      <c r="C40" s="3"/>
      <c r="D40" s="3">
        <v>164</v>
      </c>
      <c r="E40" s="3"/>
      <c r="F40" s="3">
        <v>164</v>
      </c>
    </row>
    <row r="41" spans="1:6" ht="19.95" customHeight="1" x14ac:dyDescent="0.25">
      <c r="A41" s="2" t="s">
        <v>28</v>
      </c>
      <c r="B41" s="3"/>
      <c r="C41" s="3"/>
      <c r="D41" s="3">
        <v>164</v>
      </c>
      <c r="E41" s="3"/>
      <c r="F41" s="3">
        <v>164</v>
      </c>
    </row>
    <row r="42" spans="1:6" ht="19.95" customHeight="1" x14ac:dyDescent="0.25">
      <c r="A42" s="2">
        <v>43812</v>
      </c>
      <c r="B42" s="3"/>
      <c r="C42" s="3"/>
      <c r="D42" s="3"/>
      <c r="E42" s="3">
        <v>165</v>
      </c>
      <c r="F42" s="3">
        <v>165</v>
      </c>
    </row>
    <row r="43" spans="1:6" ht="19.95" customHeight="1" x14ac:dyDescent="0.25">
      <c r="A43" s="2" t="s">
        <v>32</v>
      </c>
      <c r="B43" s="3"/>
      <c r="C43" s="3"/>
      <c r="D43" s="3"/>
      <c r="E43" s="3">
        <v>165</v>
      </c>
      <c r="F43" s="3">
        <v>165</v>
      </c>
    </row>
    <row r="44" spans="1:6" ht="19.95" customHeight="1" x14ac:dyDescent="0.25">
      <c r="A44" s="2" t="s">
        <v>36</v>
      </c>
      <c r="B44" s="3">
        <v>474</v>
      </c>
      <c r="C44" s="3">
        <v>477</v>
      </c>
      <c r="D44" s="3">
        <v>480</v>
      </c>
      <c r="E44" s="3">
        <v>483</v>
      </c>
      <c r="F44" s="3">
        <v>1914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81D2-CA8E-4CA7-9163-D7C7932DCE8C}">
  <sheetPr codeName="Sheet3"/>
  <dimension ref="A1:E8"/>
  <sheetViews>
    <sheetView workbookViewId="0">
      <selection activeCell="K15" sqref="K15"/>
    </sheetView>
  </sheetViews>
  <sheetFormatPr defaultColWidth="10.77734375" defaultRowHeight="19.95" customHeight="1" x14ac:dyDescent="0.25"/>
  <sheetData>
    <row r="1" spans="1:5" ht="19.95" customHeight="1" thickTop="1" thickBot="1" x14ac:dyDescent="0.3">
      <c r="A1" s="44" t="s">
        <v>39</v>
      </c>
      <c r="B1" s="45"/>
      <c r="C1" s="45"/>
      <c r="D1" s="45"/>
      <c r="E1" s="46"/>
    </row>
    <row r="2" spans="1:5" ht="19.95" customHeight="1" thickTop="1" thickBot="1" x14ac:dyDescent="0.3">
      <c r="A2" s="8"/>
      <c r="B2" s="9" t="s">
        <v>40</v>
      </c>
      <c r="C2" s="10" t="s">
        <v>41</v>
      </c>
      <c r="D2" s="10" t="s">
        <v>42</v>
      </c>
      <c r="E2" s="11" t="s">
        <v>43</v>
      </c>
    </row>
    <row r="3" spans="1:5" ht="19.95" customHeight="1" thickTop="1" thickBot="1" x14ac:dyDescent="0.3">
      <c r="A3" s="5" t="s">
        <v>44</v>
      </c>
      <c r="B3" s="12">
        <v>11</v>
      </c>
      <c r="C3" s="13">
        <v>21</v>
      </c>
      <c r="D3" s="13">
        <v>31</v>
      </c>
      <c r="E3" s="14">
        <v>41</v>
      </c>
    </row>
    <row r="4" spans="1:5" ht="19.95" customHeight="1" thickBot="1" x14ac:dyDescent="0.3">
      <c r="A4" s="6" t="s">
        <v>45</v>
      </c>
      <c r="B4" s="15">
        <v>12</v>
      </c>
      <c r="C4" s="16">
        <v>22</v>
      </c>
      <c r="D4" s="16">
        <v>32</v>
      </c>
      <c r="E4" s="17">
        <v>42</v>
      </c>
    </row>
    <row r="5" spans="1:5" ht="19.95" customHeight="1" thickBot="1" x14ac:dyDescent="0.3">
      <c r="A5" s="6" t="s">
        <v>46</v>
      </c>
      <c r="B5" s="12">
        <v>13</v>
      </c>
      <c r="C5" s="13">
        <v>23</v>
      </c>
      <c r="D5" s="13">
        <v>33</v>
      </c>
      <c r="E5" s="14">
        <v>43</v>
      </c>
    </row>
    <row r="6" spans="1:5" ht="19.95" customHeight="1" thickBot="1" x14ac:dyDescent="0.3">
      <c r="A6" s="6" t="s">
        <v>47</v>
      </c>
      <c r="B6" s="15">
        <v>14</v>
      </c>
      <c r="C6" s="16">
        <v>24</v>
      </c>
      <c r="D6" s="16">
        <v>34</v>
      </c>
      <c r="E6" s="17">
        <v>44</v>
      </c>
    </row>
    <row r="7" spans="1:5" ht="19.95" customHeight="1" thickBot="1" x14ac:dyDescent="0.3">
      <c r="A7" s="7" t="s">
        <v>48</v>
      </c>
      <c r="B7" s="18">
        <v>15</v>
      </c>
      <c r="C7" s="19">
        <v>25</v>
      </c>
      <c r="D7" s="19">
        <v>35</v>
      </c>
      <c r="E7" s="20">
        <v>45</v>
      </c>
    </row>
    <row r="8" spans="1:5" ht="19.95" customHeight="1" thickTop="1" x14ac:dyDescent="0.25"/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FBD5-3A08-4F69-965E-90FCA5D4E1B5}">
  <sheetPr codeName="Sheet4"/>
  <dimension ref="A1:G8"/>
  <sheetViews>
    <sheetView zoomScale="220" zoomScaleNormal="220" workbookViewId="0">
      <selection activeCell="G8" sqref="G8"/>
    </sheetView>
  </sheetViews>
  <sheetFormatPr defaultRowHeight="13.8" x14ac:dyDescent="0.25"/>
  <cols>
    <col min="4" max="4" width="9.109375" bestFit="1" customWidth="1"/>
    <col min="5" max="5" width="16.77734375" customWidth="1"/>
  </cols>
  <sheetData>
    <row r="1" spans="1:7" ht="30" customHeight="1" thickTop="1" x14ac:dyDescent="0.5">
      <c r="A1" s="47" t="s">
        <v>49</v>
      </c>
      <c r="B1" s="48"/>
      <c r="C1" s="48"/>
      <c r="D1" s="48"/>
      <c r="E1" s="49"/>
    </row>
    <row r="2" spans="1:7" ht="19.95" customHeight="1" x14ac:dyDescent="0.3">
      <c r="A2" s="50"/>
      <c r="B2" s="51" t="s">
        <v>58</v>
      </c>
      <c r="C2" s="52"/>
      <c r="D2" s="52"/>
      <c r="E2" s="53"/>
    </row>
    <row r="3" spans="1:7" ht="19.95" customHeight="1" x14ac:dyDescent="0.25">
      <c r="A3" s="50"/>
      <c r="B3" s="21" t="s">
        <v>50</v>
      </c>
      <c r="C3" s="22" t="s">
        <v>51</v>
      </c>
      <c r="D3" s="29" t="s">
        <v>52</v>
      </c>
      <c r="E3" s="23" t="s">
        <v>53</v>
      </c>
      <c r="G3" s="32">
        <v>0.18</v>
      </c>
    </row>
    <row r="4" spans="1:7" ht="15" customHeight="1" x14ac:dyDescent="0.25">
      <c r="A4" s="24" t="s">
        <v>54</v>
      </c>
      <c r="B4" s="25">
        <v>260</v>
      </c>
      <c r="C4" s="25">
        <v>292</v>
      </c>
      <c r="D4" s="30">
        <f>实际/计划</f>
        <v>1.1230769230769231</v>
      </c>
      <c r="E4" s="26">
        <f>C4*$G$3</f>
        <v>52.559999999999995</v>
      </c>
    </row>
    <row r="5" spans="1:7" ht="15" customHeight="1" x14ac:dyDescent="0.25">
      <c r="A5" s="24" t="s">
        <v>55</v>
      </c>
      <c r="B5" s="25">
        <v>340</v>
      </c>
      <c r="C5" s="25">
        <v>345</v>
      </c>
      <c r="D5" s="30">
        <f t="shared" ref="D5:D6" si="0">C5/B5</f>
        <v>1.0147058823529411</v>
      </c>
      <c r="E5" s="26">
        <f t="shared" ref="E5:E7" si="1">C5*$G$3</f>
        <v>62.099999999999994</v>
      </c>
    </row>
    <row r="6" spans="1:7" ht="15" customHeight="1" x14ac:dyDescent="0.25">
      <c r="A6" s="24" t="s">
        <v>56</v>
      </c>
      <c r="B6" s="25">
        <v>200</v>
      </c>
      <c r="C6" s="25">
        <v>181</v>
      </c>
      <c r="D6" s="30">
        <f t="shared" si="0"/>
        <v>0.90500000000000003</v>
      </c>
      <c r="E6" s="26">
        <f t="shared" si="1"/>
        <v>32.58</v>
      </c>
    </row>
    <row r="7" spans="1:7" ht="15" customHeight="1" thickBot="1" x14ac:dyDescent="0.3">
      <c r="A7" s="27" t="s">
        <v>57</v>
      </c>
      <c r="B7" s="28">
        <v>280</v>
      </c>
      <c r="C7" s="28">
        <v>258</v>
      </c>
      <c r="D7" s="31">
        <f>C7/B7</f>
        <v>0.92142857142857137</v>
      </c>
      <c r="E7" s="33">
        <f t="shared" si="1"/>
        <v>46.44</v>
      </c>
    </row>
    <row r="8" spans="1:7" ht="15" customHeight="1" thickTop="1" x14ac:dyDescent="0.25"/>
  </sheetData>
  <mergeCells count="3">
    <mergeCell ref="A1:E1"/>
    <mergeCell ref="A2:A3"/>
    <mergeCell ref="B2:E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2795-EC6E-4951-AAC0-725F27691E06}">
  <sheetPr codeName="Sheet5"/>
  <dimension ref="A1:D11"/>
  <sheetViews>
    <sheetView workbookViewId="0">
      <selection activeCell="D7" sqref="D7"/>
    </sheetView>
  </sheetViews>
  <sheetFormatPr defaultRowHeight="13.8" x14ac:dyDescent="0.25"/>
  <cols>
    <col min="1" max="4" width="20.77734375" customWidth="1"/>
  </cols>
  <sheetData>
    <row r="1" spans="1:4" ht="30" customHeight="1" thickTop="1" x14ac:dyDescent="0.25">
      <c r="A1" s="34" t="s">
        <v>59</v>
      </c>
      <c r="B1" s="35" t="s">
        <v>60</v>
      </c>
      <c r="C1" s="35" t="s">
        <v>61</v>
      </c>
      <c r="D1" s="36" t="s">
        <v>5</v>
      </c>
    </row>
    <row r="2" spans="1:4" ht="30" customHeight="1" x14ac:dyDescent="0.25">
      <c r="A2" s="37">
        <v>44417</v>
      </c>
      <c r="B2" s="38">
        <v>220</v>
      </c>
      <c r="C2" s="39">
        <v>85</v>
      </c>
      <c r="D2" s="40">
        <f>B2*C2</f>
        <v>18700</v>
      </c>
    </row>
    <row r="3" spans="1:4" ht="30" customHeight="1" x14ac:dyDescent="0.25">
      <c r="A3" s="37">
        <v>44418</v>
      </c>
      <c r="B3" s="38">
        <v>220</v>
      </c>
      <c r="C3" s="39">
        <v>82</v>
      </c>
      <c r="D3" s="40">
        <f t="shared" ref="D3:D8" si="0">B3*C3</f>
        <v>18040</v>
      </c>
    </row>
    <row r="4" spans="1:4" ht="30" customHeight="1" x14ac:dyDescent="0.25">
      <c r="A4" s="37">
        <v>44419</v>
      </c>
      <c r="B4" s="38">
        <v>220</v>
      </c>
      <c r="C4" s="39">
        <v>45</v>
      </c>
      <c r="D4" s="40">
        <f t="shared" si="0"/>
        <v>9900</v>
      </c>
    </row>
    <row r="5" spans="1:4" ht="30" customHeight="1" x14ac:dyDescent="0.25">
      <c r="A5" s="37">
        <v>44420</v>
      </c>
      <c r="B5" s="38">
        <v>220</v>
      </c>
      <c r="C5" s="39">
        <v>65</v>
      </c>
      <c r="D5" s="40">
        <f t="shared" si="0"/>
        <v>14300</v>
      </c>
    </row>
    <row r="6" spans="1:4" ht="30" customHeight="1" x14ac:dyDescent="0.25">
      <c r="A6" s="37">
        <v>44421</v>
      </c>
      <c r="B6" s="38">
        <v>220</v>
      </c>
      <c r="C6" s="39">
        <v>12</v>
      </c>
      <c r="D6" s="40">
        <f t="shared" si="0"/>
        <v>2640</v>
      </c>
    </row>
    <row r="7" spans="1:4" ht="30" customHeight="1" x14ac:dyDescent="0.25">
      <c r="A7" s="37">
        <v>44422</v>
      </c>
      <c r="B7" s="38">
        <v>220</v>
      </c>
      <c r="C7" s="39">
        <v>85</v>
      </c>
      <c r="D7" s="40">
        <f t="shared" si="0"/>
        <v>18700</v>
      </c>
    </row>
    <row r="8" spans="1:4" ht="30" customHeight="1" x14ac:dyDescent="0.25">
      <c r="A8" s="37">
        <v>44423</v>
      </c>
      <c r="B8" s="38">
        <v>220</v>
      </c>
      <c r="C8" s="39">
        <v>46</v>
      </c>
      <c r="D8" s="40">
        <f t="shared" si="0"/>
        <v>10120</v>
      </c>
    </row>
    <row r="9" spans="1:4" ht="30" customHeight="1" x14ac:dyDescent="0.25">
      <c r="A9" s="37" t="s">
        <v>62</v>
      </c>
      <c r="B9" s="38"/>
      <c r="C9" s="39">
        <f>SUM(C2:C8)</f>
        <v>420</v>
      </c>
      <c r="D9" s="40">
        <f>SUM(D2:D8)</f>
        <v>92400</v>
      </c>
    </row>
    <row r="10" spans="1:4" ht="30" customHeight="1" thickBot="1" x14ac:dyDescent="0.3">
      <c r="A10" s="41" t="s">
        <v>63</v>
      </c>
      <c r="B10" s="42">
        <f>AVERAGE(B2:B9)</f>
        <v>220</v>
      </c>
      <c r="C10" s="42">
        <f>AVERAGE(C2:C8)</f>
        <v>60</v>
      </c>
      <c r="D10" s="43">
        <f>D9/7</f>
        <v>13200</v>
      </c>
    </row>
    <row r="11" spans="1:4" ht="14.4" thickTop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CE2F-4E0C-4BC2-9EDA-33DF7AC54822}">
  <sheetPr codeName="Sheet6"/>
  <dimension ref="A1:J15"/>
  <sheetViews>
    <sheetView tabSelected="1" topLeftCell="A4" zoomScale="190" zoomScaleNormal="190" workbookViewId="0">
      <selection activeCell="B15" sqref="B15"/>
    </sheetView>
  </sheetViews>
  <sheetFormatPr defaultRowHeight="13.8" x14ac:dyDescent="0.25"/>
  <sheetData>
    <row r="1" spans="1:10" x14ac:dyDescent="0.25">
      <c r="A1" t="s">
        <v>64</v>
      </c>
      <c r="B1" t="s">
        <v>80</v>
      </c>
      <c r="C1">
        <v>25</v>
      </c>
      <c r="D1">
        <v>45</v>
      </c>
      <c r="E1">
        <v>78</v>
      </c>
      <c r="F1">
        <f>SUM(C1:E1)</f>
        <v>148</v>
      </c>
      <c r="G1">
        <f t="shared" ref="G1:G15" si="0">AVERAGE(C1:E1)</f>
        <v>49.333333333333336</v>
      </c>
      <c r="H1">
        <f>RANK(F1,F1:F15)</f>
        <v>15</v>
      </c>
      <c r="I1" t="str">
        <f>IF(F1&gt;=160,"优秀","非优秀")</f>
        <v>非优秀</v>
      </c>
    </row>
    <row r="2" spans="1:10" x14ac:dyDescent="0.25">
      <c r="A2" t="s">
        <v>65</v>
      </c>
      <c r="B2" t="s">
        <v>82</v>
      </c>
      <c r="C2">
        <v>26</v>
      </c>
      <c r="D2">
        <v>46</v>
      </c>
      <c r="E2">
        <v>79</v>
      </c>
      <c r="F2">
        <f>SUM(C2:E2)</f>
        <v>151</v>
      </c>
      <c r="G2">
        <f t="shared" si="0"/>
        <v>50.333333333333336</v>
      </c>
      <c r="H2">
        <f t="shared" ref="H2:H15" si="1">RANK(F2,F2:F16)</f>
        <v>14</v>
      </c>
      <c r="I2" t="str">
        <f t="shared" ref="I2:I15" si="2">IF(F2&gt;=160,"优秀","非优秀")</f>
        <v>非优秀</v>
      </c>
    </row>
    <row r="3" spans="1:10" x14ac:dyDescent="0.25">
      <c r="A3" t="s">
        <v>66</v>
      </c>
      <c r="B3" t="s">
        <v>79</v>
      </c>
      <c r="C3">
        <v>27</v>
      </c>
      <c r="D3">
        <v>47</v>
      </c>
      <c r="E3">
        <v>80</v>
      </c>
      <c r="F3">
        <f t="shared" ref="F3:F15" si="3">SUM(C3:E3)</f>
        <v>154</v>
      </c>
      <c r="G3">
        <f t="shared" si="0"/>
        <v>51.333333333333336</v>
      </c>
      <c r="H3">
        <f t="shared" si="1"/>
        <v>13</v>
      </c>
      <c r="I3" t="str">
        <f t="shared" si="2"/>
        <v>非优秀</v>
      </c>
    </row>
    <row r="4" spans="1:10" x14ac:dyDescent="0.25">
      <c r="A4" t="s">
        <v>67</v>
      </c>
      <c r="B4" t="s">
        <v>79</v>
      </c>
      <c r="C4">
        <v>28</v>
      </c>
      <c r="D4">
        <v>48</v>
      </c>
      <c r="E4">
        <v>81</v>
      </c>
      <c r="F4">
        <f t="shared" si="3"/>
        <v>157</v>
      </c>
      <c r="G4">
        <f t="shared" si="0"/>
        <v>52.333333333333336</v>
      </c>
      <c r="H4">
        <f t="shared" si="1"/>
        <v>12</v>
      </c>
      <c r="I4" t="str">
        <f t="shared" si="2"/>
        <v>非优秀</v>
      </c>
    </row>
    <row r="5" spans="1:10" x14ac:dyDescent="0.25">
      <c r="A5" t="s">
        <v>68</v>
      </c>
      <c r="B5" t="s">
        <v>82</v>
      </c>
      <c r="C5">
        <v>29</v>
      </c>
      <c r="D5">
        <v>49</v>
      </c>
      <c r="E5">
        <v>82</v>
      </c>
      <c r="F5">
        <f t="shared" si="3"/>
        <v>160</v>
      </c>
      <c r="G5">
        <f t="shared" si="0"/>
        <v>53.333333333333336</v>
      </c>
      <c r="H5">
        <f t="shared" si="1"/>
        <v>11</v>
      </c>
      <c r="I5" t="str">
        <f t="shared" si="2"/>
        <v>优秀</v>
      </c>
      <c r="J5">
        <f>COUNTIF(B1:B15,B1)</f>
        <v>8</v>
      </c>
    </row>
    <row r="6" spans="1:10" x14ac:dyDescent="0.25">
      <c r="A6" t="s">
        <v>69</v>
      </c>
      <c r="B6" t="s">
        <v>79</v>
      </c>
      <c r="C6">
        <v>30</v>
      </c>
      <c r="D6">
        <v>50</v>
      </c>
      <c r="E6">
        <v>83</v>
      </c>
      <c r="F6">
        <f t="shared" si="3"/>
        <v>163</v>
      </c>
      <c r="G6">
        <f t="shared" si="0"/>
        <v>54.333333333333336</v>
      </c>
      <c r="H6">
        <f t="shared" si="1"/>
        <v>10</v>
      </c>
      <c r="I6" t="str">
        <f t="shared" si="2"/>
        <v>优秀</v>
      </c>
      <c r="J6">
        <f>COUNTIF(B1:B15,B2)</f>
        <v>7</v>
      </c>
    </row>
    <row r="7" spans="1:10" x14ac:dyDescent="0.25">
      <c r="A7" t="s">
        <v>70</v>
      </c>
      <c r="B7" t="s">
        <v>82</v>
      </c>
      <c r="C7">
        <v>31</v>
      </c>
      <c r="D7">
        <v>51</v>
      </c>
      <c r="E7">
        <v>84</v>
      </c>
      <c r="F7">
        <f t="shared" si="3"/>
        <v>166</v>
      </c>
      <c r="G7">
        <f t="shared" si="0"/>
        <v>55.333333333333336</v>
      </c>
      <c r="H7">
        <f t="shared" si="1"/>
        <v>9</v>
      </c>
      <c r="I7" t="str">
        <f t="shared" si="2"/>
        <v>优秀</v>
      </c>
      <c r="J7">
        <f ca="1">SUMIF(B1:C15,B4,C1:C15)/8</f>
        <v>31.375</v>
      </c>
    </row>
    <row r="8" spans="1:10" x14ac:dyDescent="0.25">
      <c r="A8" t="s">
        <v>71</v>
      </c>
      <c r="B8" t="s">
        <v>79</v>
      </c>
      <c r="C8">
        <v>32</v>
      </c>
      <c r="D8">
        <v>52</v>
      </c>
      <c r="E8">
        <v>85</v>
      </c>
      <c r="F8">
        <f t="shared" si="3"/>
        <v>169</v>
      </c>
      <c r="G8">
        <f t="shared" si="0"/>
        <v>56.333333333333336</v>
      </c>
      <c r="H8">
        <f t="shared" si="1"/>
        <v>8</v>
      </c>
      <c r="I8" t="str">
        <f t="shared" si="2"/>
        <v>优秀</v>
      </c>
    </row>
    <row r="9" spans="1:10" x14ac:dyDescent="0.25">
      <c r="A9" t="s">
        <v>72</v>
      </c>
      <c r="B9" t="s">
        <v>82</v>
      </c>
      <c r="C9">
        <v>33</v>
      </c>
      <c r="D9">
        <v>53</v>
      </c>
      <c r="E9">
        <v>86</v>
      </c>
      <c r="F9">
        <f t="shared" si="3"/>
        <v>172</v>
      </c>
      <c r="G9">
        <f t="shared" si="0"/>
        <v>57.333333333333336</v>
      </c>
      <c r="H9">
        <f t="shared" si="1"/>
        <v>7</v>
      </c>
      <c r="I9" t="str">
        <f t="shared" si="2"/>
        <v>优秀</v>
      </c>
      <c r="J9">
        <f>COUNTIF(A1:A15,"T*")</f>
        <v>15</v>
      </c>
    </row>
    <row r="10" spans="1:10" x14ac:dyDescent="0.25">
      <c r="A10" t="s">
        <v>73</v>
      </c>
      <c r="B10" t="s">
        <v>80</v>
      </c>
      <c r="C10">
        <v>34</v>
      </c>
      <c r="D10">
        <v>54</v>
      </c>
      <c r="E10">
        <v>87</v>
      </c>
      <c r="F10">
        <f t="shared" si="3"/>
        <v>175</v>
      </c>
      <c r="G10">
        <f t="shared" si="0"/>
        <v>58.333333333333336</v>
      </c>
      <c r="H10">
        <f t="shared" si="1"/>
        <v>6</v>
      </c>
      <c r="I10" t="str">
        <f t="shared" si="2"/>
        <v>优秀</v>
      </c>
    </row>
    <row r="11" spans="1:10" x14ac:dyDescent="0.25">
      <c r="A11" t="s">
        <v>74</v>
      </c>
      <c r="B11" t="s">
        <v>82</v>
      </c>
      <c r="C11">
        <v>35</v>
      </c>
      <c r="D11">
        <v>55</v>
      </c>
      <c r="E11">
        <v>88</v>
      </c>
      <c r="F11">
        <f t="shared" si="3"/>
        <v>178</v>
      </c>
      <c r="G11">
        <f t="shared" si="0"/>
        <v>59.333333333333336</v>
      </c>
      <c r="H11">
        <f t="shared" si="1"/>
        <v>5</v>
      </c>
      <c r="I11" t="str">
        <f>IF(F11&gt;=160,"优秀","非优秀")</f>
        <v>优秀</v>
      </c>
    </row>
    <row r="12" spans="1:10" x14ac:dyDescent="0.25">
      <c r="A12" t="s">
        <v>75</v>
      </c>
      <c r="B12" t="s">
        <v>81</v>
      </c>
      <c r="C12">
        <v>36</v>
      </c>
      <c r="D12">
        <v>56</v>
      </c>
      <c r="E12">
        <v>89</v>
      </c>
      <c r="F12">
        <f t="shared" si="3"/>
        <v>181</v>
      </c>
      <c r="G12">
        <f t="shared" si="0"/>
        <v>60.333333333333336</v>
      </c>
      <c r="H12">
        <f t="shared" si="1"/>
        <v>4</v>
      </c>
      <c r="I12" t="str">
        <f t="shared" si="2"/>
        <v>优秀</v>
      </c>
    </row>
    <row r="13" spans="1:10" x14ac:dyDescent="0.25">
      <c r="A13" t="s">
        <v>76</v>
      </c>
      <c r="B13" t="s">
        <v>80</v>
      </c>
      <c r="C13">
        <v>37</v>
      </c>
      <c r="D13">
        <v>57</v>
      </c>
      <c r="E13">
        <v>90</v>
      </c>
      <c r="F13">
        <f t="shared" si="3"/>
        <v>184</v>
      </c>
      <c r="G13">
        <f t="shared" si="0"/>
        <v>61.333333333333336</v>
      </c>
      <c r="H13">
        <f t="shared" si="1"/>
        <v>3</v>
      </c>
      <c r="I13" t="str">
        <f t="shared" si="2"/>
        <v>优秀</v>
      </c>
    </row>
    <row r="14" spans="1:10" x14ac:dyDescent="0.25">
      <c r="A14" t="s">
        <v>77</v>
      </c>
      <c r="B14" t="s">
        <v>80</v>
      </c>
      <c r="C14">
        <v>38</v>
      </c>
      <c r="D14">
        <v>58</v>
      </c>
      <c r="E14">
        <v>91</v>
      </c>
      <c r="F14">
        <f t="shared" si="3"/>
        <v>187</v>
      </c>
      <c r="G14">
        <f t="shared" si="0"/>
        <v>62.333333333333336</v>
      </c>
      <c r="H14">
        <f t="shared" si="1"/>
        <v>2</v>
      </c>
      <c r="I14" t="str">
        <f t="shared" si="2"/>
        <v>优秀</v>
      </c>
    </row>
    <row r="15" spans="1:10" x14ac:dyDescent="0.25">
      <c r="A15" t="s">
        <v>78</v>
      </c>
      <c r="B15" t="s">
        <v>81</v>
      </c>
      <c r="C15">
        <v>39</v>
      </c>
      <c r="D15">
        <v>59</v>
      </c>
      <c r="E15">
        <v>92</v>
      </c>
      <c r="F15">
        <f t="shared" si="3"/>
        <v>190</v>
      </c>
      <c r="G15">
        <f t="shared" si="0"/>
        <v>63.333333333333336</v>
      </c>
      <c r="H15">
        <f t="shared" si="1"/>
        <v>1</v>
      </c>
      <c r="I15" t="str">
        <f t="shared" si="2"/>
        <v>优秀</v>
      </c>
    </row>
  </sheetData>
  <phoneticPr fontId="1" type="noConversion"/>
  <conditionalFormatting sqref="A15:XFD15">
    <cfRule type="expression" dxfId="0" priority="1" stopIfTrue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5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Chart1</vt:lpstr>
      <vt:lpstr>计划</vt:lpstr>
      <vt:lpstr>实际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16477</cp:lastModifiedBy>
  <cp:lastPrinted>2021-08-04T02:30:19Z</cp:lastPrinted>
  <dcterms:created xsi:type="dcterms:W3CDTF">2015-06-05T18:19:34Z</dcterms:created>
  <dcterms:modified xsi:type="dcterms:W3CDTF">2021-08-16T08:15:28Z</dcterms:modified>
</cp:coreProperties>
</file>