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课题资料\课题组建设\测试加工费结算账单\"/>
    </mc:Choice>
  </mc:AlternateContent>
  <xr:revisionPtr revIDLastSave="0" documentId="12_ncr:500000_{6CF31F1E-FFA7-413E-98EC-35C5305BDCAA}" xr6:coauthVersionLast="31" xr6:coauthVersionMax="31" xr10:uidLastSave="{00000000-0000-0000-0000-000000000000}"/>
  <bookViews>
    <workbookView xWindow="0" yWindow="0" windowWidth="20490" windowHeight="7770" xr2:uid="{00000000-000D-0000-FFFF-FFFF00000000}"/>
  </bookViews>
  <sheets>
    <sheet name="扫描电镜测试明细" sheetId="3" r:id="rId1"/>
    <sheet name="光镜测试明细" sheetId="4" r:id="rId2"/>
    <sheet name="加工房明细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7" i="3"/>
  <c r="E27" i="3"/>
  <c r="G26" i="3"/>
  <c r="G25" i="3"/>
  <c r="G24" i="3"/>
  <c r="G23" i="3"/>
  <c r="G22" i="3"/>
  <c r="G21" i="3"/>
  <c r="G20" i="3"/>
  <c r="G19" i="3"/>
  <c r="G18" i="3"/>
  <c r="G17" i="3"/>
  <c r="G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G8" i="3"/>
  <c r="G7" i="3"/>
  <c r="G6" i="3"/>
  <c r="G5" i="3"/>
  <c r="G4" i="3"/>
  <c r="G3" i="3"/>
  <c r="E3" i="3"/>
  <c r="G2" i="3"/>
  <c r="E2" i="3"/>
</calcChain>
</file>

<file path=xl/sharedStrings.xml><?xml version="1.0" encoding="utf-8"?>
<sst xmlns="http://schemas.openxmlformats.org/spreadsheetml/2006/main" count="186" uniqueCount="72">
  <si>
    <t>SEM</t>
    <phoneticPr fontId="3" type="noConversion"/>
  </si>
  <si>
    <t>黄菲菲</t>
    <phoneticPr fontId="3" type="noConversion"/>
  </si>
  <si>
    <t>辛龙</t>
    <phoneticPr fontId="3" type="noConversion"/>
  </si>
  <si>
    <t>赖召贵</t>
    <phoneticPr fontId="3" type="noConversion"/>
  </si>
  <si>
    <t>葛庚午</t>
    <phoneticPr fontId="3" type="noConversion"/>
  </si>
  <si>
    <t>郭雪刚</t>
    <phoneticPr fontId="3" type="noConversion"/>
  </si>
  <si>
    <t>EBSD</t>
    <phoneticPr fontId="3" type="noConversion"/>
  </si>
  <si>
    <t>2016.12.1</t>
    <phoneticPr fontId="3" type="noConversion"/>
  </si>
  <si>
    <t>2016.12.9</t>
    <phoneticPr fontId="3" type="noConversion"/>
  </si>
  <si>
    <t>罗文博</t>
    <phoneticPr fontId="3" type="noConversion"/>
  </si>
  <si>
    <t>2016.12.16</t>
    <phoneticPr fontId="3" type="noConversion"/>
  </si>
  <si>
    <t>2016.12.23</t>
    <phoneticPr fontId="3" type="noConversion"/>
  </si>
  <si>
    <t>王永超、赖召贵、毕鹏</t>
    <phoneticPr fontId="3" type="noConversion"/>
  </si>
  <si>
    <t>2017.1.12</t>
    <phoneticPr fontId="3" type="noConversion"/>
  </si>
  <si>
    <t>2017.1.20</t>
    <phoneticPr fontId="3" type="noConversion"/>
  </si>
  <si>
    <t>2017.2.23</t>
    <phoneticPr fontId="3" type="noConversion"/>
  </si>
  <si>
    <t>2017.3.2</t>
    <phoneticPr fontId="3" type="noConversion"/>
  </si>
  <si>
    <t>2017.03.10</t>
    <phoneticPr fontId="3" type="noConversion"/>
  </si>
  <si>
    <t>2017.03.24</t>
    <phoneticPr fontId="3" type="noConversion"/>
  </si>
  <si>
    <t>潘士伟</t>
    <phoneticPr fontId="3" type="noConversion"/>
  </si>
  <si>
    <t>2017.06.07</t>
    <phoneticPr fontId="3" type="noConversion"/>
  </si>
  <si>
    <t>2017.05.19</t>
    <phoneticPr fontId="3" type="noConversion"/>
  </si>
  <si>
    <t>2017.06.01</t>
    <phoneticPr fontId="3" type="noConversion"/>
  </si>
  <si>
    <t>测试人</t>
  </si>
  <si>
    <t>日期</t>
  </si>
  <si>
    <t>测试项目</t>
  </si>
  <si>
    <t>单价
（元/小时）</t>
  </si>
  <si>
    <t>时间</t>
  </si>
  <si>
    <t>照片</t>
  </si>
  <si>
    <t>合计</t>
  </si>
  <si>
    <t>操作人</t>
  </si>
  <si>
    <t>常婷茹</t>
    <phoneticPr fontId="2" type="noConversion"/>
  </si>
  <si>
    <t>2017.11.10</t>
    <phoneticPr fontId="2" type="noConversion"/>
  </si>
  <si>
    <t>2017.11.3</t>
    <phoneticPr fontId="2" type="noConversion"/>
  </si>
  <si>
    <t>辛龙</t>
    <phoneticPr fontId="2" type="noConversion"/>
  </si>
  <si>
    <t>薛彦鹏</t>
    <phoneticPr fontId="2" type="noConversion"/>
  </si>
  <si>
    <t>2017.12.8</t>
    <phoneticPr fontId="2" type="noConversion"/>
  </si>
  <si>
    <t>keba</t>
    <phoneticPr fontId="2" type="noConversion"/>
  </si>
  <si>
    <t>keba</t>
    <phoneticPr fontId="3" type="noConversion"/>
  </si>
  <si>
    <t>2017.12.29</t>
    <phoneticPr fontId="2" type="noConversion"/>
  </si>
  <si>
    <t>2018.1.5</t>
    <phoneticPr fontId="2" type="noConversion"/>
  </si>
  <si>
    <t>毕鹏</t>
    <phoneticPr fontId="2" type="noConversion"/>
  </si>
  <si>
    <t>2018.1.19</t>
    <phoneticPr fontId="2" type="noConversion"/>
  </si>
  <si>
    <t>2018.1.26</t>
    <phoneticPr fontId="2" type="noConversion"/>
  </si>
  <si>
    <t>2018.3.10</t>
    <phoneticPr fontId="2" type="noConversion"/>
  </si>
  <si>
    <t>2018.3.17</t>
    <phoneticPr fontId="2" type="noConversion"/>
  </si>
  <si>
    <t>2018.3.24</t>
    <phoneticPr fontId="2" type="noConversion"/>
  </si>
  <si>
    <t>2018.3.29</t>
    <phoneticPr fontId="2" type="noConversion"/>
  </si>
  <si>
    <t>2018.3.31</t>
    <phoneticPr fontId="2" type="noConversion"/>
  </si>
  <si>
    <t>2018.4.6</t>
    <phoneticPr fontId="2" type="noConversion"/>
  </si>
  <si>
    <t>2018.4.7</t>
    <phoneticPr fontId="2" type="noConversion"/>
  </si>
  <si>
    <t>赖召贵/毕鹏</t>
    <phoneticPr fontId="3" type="noConversion"/>
  </si>
  <si>
    <t>Keba</t>
    <phoneticPr fontId="3" type="noConversion"/>
  </si>
  <si>
    <t>赖召贵 、毕鹏</t>
    <phoneticPr fontId="2" type="noConversion"/>
  </si>
  <si>
    <t>金相观察</t>
    <phoneticPr fontId="2" type="noConversion"/>
  </si>
  <si>
    <t>赖召贵</t>
    <phoneticPr fontId="2" type="noConversion"/>
  </si>
  <si>
    <t>时间（小时）</t>
    <phoneticPr fontId="2" type="noConversion"/>
  </si>
  <si>
    <t>送样人</t>
    <phoneticPr fontId="2" type="noConversion"/>
  </si>
  <si>
    <t>日期</t>
    <phoneticPr fontId="2" type="noConversion"/>
  </si>
  <si>
    <t>样品材料</t>
    <phoneticPr fontId="2" type="noConversion"/>
  </si>
  <si>
    <t>加工方法</t>
    <phoneticPr fontId="2" type="noConversion"/>
  </si>
  <si>
    <t>加工数量</t>
    <phoneticPr fontId="2" type="noConversion"/>
  </si>
  <si>
    <t>北京健源科兴机械加工有限公司加工明细清单</t>
    <phoneticPr fontId="2" type="noConversion"/>
  </si>
  <si>
    <t>tirp钢</t>
    <phoneticPr fontId="2" type="noConversion"/>
  </si>
  <si>
    <t>线切割金相试样</t>
    <phoneticPr fontId="2" type="noConversion"/>
  </si>
  <si>
    <t>钢</t>
    <phoneticPr fontId="2" type="noConversion"/>
  </si>
  <si>
    <t>压缩试样</t>
    <phoneticPr fontId="2" type="noConversion"/>
  </si>
  <si>
    <t>板状拉伸试样</t>
    <phoneticPr fontId="2" type="noConversion"/>
  </si>
  <si>
    <t>钛</t>
    <phoneticPr fontId="2" type="noConversion"/>
  </si>
  <si>
    <t>刘二举</t>
    <phoneticPr fontId="2" type="noConversion"/>
  </si>
  <si>
    <t>王树强</t>
    <phoneticPr fontId="2" type="noConversion"/>
  </si>
  <si>
    <t>张有康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</si>
</sst>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434-9610-468A-8FBC-7A151B21C69E}">
  <dimension ref="A1:H28"/>
  <sheetViews>
    <sheetView tabSelected="1" topLeftCell="A13" workbookViewId="0">
      <selection activeCell="K21" sqref="K21"/>
    </sheetView>
  </sheetViews>
  <sheetFormatPr defaultRowHeight="14" x14ac:dyDescent="0.25"/>
  <cols>
    <col min="4" max="4" width="10.26953125" customWidth="1"/>
    <col min="6" max="6" width="8.7265625" style="19"/>
  </cols>
  <sheetData>
    <row r="1" spans="1:8" ht="39" x14ac:dyDescent="0.25">
      <c r="A1" s="1" t="s">
        <v>23</v>
      </c>
      <c r="B1" s="1" t="s">
        <v>24</v>
      </c>
      <c r="C1" s="1" t="s">
        <v>25</v>
      </c>
      <c r="D1" s="2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x14ac:dyDescent="0.25">
      <c r="A2" s="1" t="s">
        <v>38</v>
      </c>
      <c r="B2" s="1" t="s">
        <v>7</v>
      </c>
      <c r="C2" s="1" t="s">
        <v>0</v>
      </c>
      <c r="D2" s="1">
        <v>350</v>
      </c>
      <c r="E2" s="1">
        <f>30/60</f>
        <v>0.5</v>
      </c>
      <c r="F2" s="1"/>
      <c r="G2" s="1">
        <f t="shared" ref="G2:G9" si="0">D2*E2+F2</f>
        <v>175</v>
      </c>
      <c r="H2" s="1" t="s">
        <v>2</v>
      </c>
    </row>
    <row r="3" spans="1:8" x14ac:dyDescent="0.25">
      <c r="A3" s="1" t="s">
        <v>1</v>
      </c>
      <c r="B3" s="1" t="s">
        <v>8</v>
      </c>
      <c r="C3" s="1" t="s">
        <v>0</v>
      </c>
      <c r="D3" s="1">
        <v>350</v>
      </c>
      <c r="E3" s="1">
        <f>1+40/60</f>
        <v>1.6666666666666665</v>
      </c>
      <c r="F3" s="1"/>
      <c r="G3" s="1">
        <f t="shared" si="0"/>
        <v>583.33333333333326</v>
      </c>
      <c r="H3" s="1" t="s">
        <v>9</v>
      </c>
    </row>
    <row r="4" spans="1:8" x14ac:dyDescent="0.25">
      <c r="A4" s="1" t="s">
        <v>5</v>
      </c>
      <c r="B4" s="1" t="s">
        <v>10</v>
      </c>
      <c r="C4" s="1" t="s">
        <v>0</v>
      </c>
      <c r="D4" s="1">
        <v>350</v>
      </c>
      <c r="E4" s="1">
        <v>2</v>
      </c>
      <c r="F4" s="1">
        <v>30</v>
      </c>
      <c r="G4" s="1">
        <f t="shared" si="0"/>
        <v>730</v>
      </c>
      <c r="H4" s="1" t="s">
        <v>5</v>
      </c>
    </row>
    <row r="5" spans="1:8" x14ac:dyDescent="0.25">
      <c r="A5" s="1" t="s">
        <v>38</v>
      </c>
      <c r="B5" s="1" t="s">
        <v>11</v>
      </c>
      <c r="C5" s="1" t="s">
        <v>0</v>
      </c>
      <c r="D5" s="1">
        <v>350</v>
      </c>
      <c r="E5" s="1">
        <v>2</v>
      </c>
      <c r="F5" s="1"/>
      <c r="G5" s="1">
        <f t="shared" si="0"/>
        <v>700</v>
      </c>
      <c r="H5" s="1" t="s">
        <v>4</v>
      </c>
    </row>
    <row r="6" spans="1:8" x14ac:dyDescent="0.25">
      <c r="A6" s="1" t="s">
        <v>12</v>
      </c>
      <c r="B6" s="1" t="s">
        <v>13</v>
      </c>
      <c r="C6" s="1" t="s">
        <v>0</v>
      </c>
      <c r="D6" s="1">
        <v>350</v>
      </c>
      <c r="E6" s="1">
        <v>4</v>
      </c>
      <c r="F6" s="1"/>
      <c r="G6" s="1">
        <f t="shared" si="0"/>
        <v>1400</v>
      </c>
      <c r="H6" s="1" t="s">
        <v>5</v>
      </c>
    </row>
    <row r="7" spans="1:8" x14ac:dyDescent="0.25">
      <c r="A7" s="1" t="s">
        <v>3</v>
      </c>
      <c r="B7" s="1" t="s">
        <v>14</v>
      </c>
      <c r="C7" s="1" t="s">
        <v>0</v>
      </c>
      <c r="D7" s="1">
        <v>350</v>
      </c>
      <c r="E7" s="1">
        <v>4</v>
      </c>
      <c r="F7" s="1"/>
      <c r="G7" s="1">
        <f t="shared" si="0"/>
        <v>1400</v>
      </c>
      <c r="H7" s="1" t="s">
        <v>3</v>
      </c>
    </row>
    <row r="8" spans="1:8" x14ac:dyDescent="0.25">
      <c r="A8" s="1" t="s">
        <v>3</v>
      </c>
      <c r="B8" s="1" t="s">
        <v>15</v>
      </c>
      <c r="C8" s="1" t="s">
        <v>0</v>
      </c>
      <c r="D8" s="1">
        <v>350</v>
      </c>
      <c r="E8" s="1">
        <v>5</v>
      </c>
      <c r="F8" s="1"/>
      <c r="G8" s="1">
        <f t="shared" si="0"/>
        <v>1750</v>
      </c>
      <c r="H8" s="1" t="s">
        <v>3</v>
      </c>
    </row>
    <row r="9" spans="1:8" x14ac:dyDescent="0.25">
      <c r="A9" s="1" t="s">
        <v>3</v>
      </c>
      <c r="B9" s="1" t="s">
        <v>16</v>
      </c>
      <c r="C9" s="1" t="s">
        <v>0</v>
      </c>
      <c r="D9" s="1">
        <v>350</v>
      </c>
      <c r="E9" s="1">
        <v>2</v>
      </c>
      <c r="F9" s="1"/>
      <c r="G9" s="1">
        <f t="shared" si="0"/>
        <v>700</v>
      </c>
      <c r="H9" s="1" t="s">
        <v>3</v>
      </c>
    </row>
    <row r="10" spans="1:8" x14ac:dyDescent="0.25">
      <c r="A10" s="1" t="s">
        <v>3</v>
      </c>
      <c r="B10" s="1" t="s">
        <v>17</v>
      </c>
      <c r="C10" s="1" t="s">
        <v>0</v>
      </c>
      <c r="D10" s="1">
        <v>350</v>
      </c>
      <c r="E10" s="1">
        <f>1</f>
        <v>1</v>
      </c>
      <c r="F10" s="1"/>
      <c r="G10" s="1">
        <f>D10*E10+F10</f>
        <v>350</v>
      </c>
      <c r="H10" s="1" t="s">
        <v>3</v>
      </c>
    </row>
    <row r="11" spans="1:8" x14ac:dyDescent="0.25">
      <c r="A11" s="5" t="s">
        <v>37</v>
      </c>
      <c r="B11" s="1" t="s">
        <v>18</v>
      </c>
      <c r="C11" s="1" t="s">
        <v>0</v>
      </c>
      <c r="D11" s="1">
        <v>350</v>
      </c>
      <c r="E11" s="1">
        <f>2</f>
        <v>2</v>
      </c>
      <c r="F11" s="1"/>
      <c r="G11" s="1">
        <f>D11*E11+F11</f>
        <v>700</v>
      </c>
      <c r="H11" s="1" t="s">
        <v>19</v>
      </c>
    </row>
    <row r="12" spans="1:8" x14ac:dyDescent="0.25">
      <c r="A12" s="5" t="s">
        <v>37</v>
      </c>
      <c r="B12" s="1" t="s">
        <v>20</v>
      </c>
      <c r="C12" s="1" t="s">
        <v>0</v>
      </c>
      <c r="D12" s="1">
        <v>350</v>
      </c>
      <c r="E12" s="1">
        <f>2</f>
        <v>2</v>
      </c>
      <c r="F12" s="1"/>
      <c r="G12" s="1">
        <f>D12*E12+F12</f>
        <v>700</v>
      </c>
      <c r="H12" s="1" t="s">
        <v>4</v>
      </c>
    </row>
    <row r="13" spans="1:8" x14ac:dyDescent="0.25">
      <c r="A13" s="5" t="s">
        <v>37</v>
      </c>
      <c r="B13" s="1" t="s">
        <v>21</v>
      </c>
      <c r="C13" s="1" t="s">
        <v>0</v>
      </c>
      <c r="D13" s="1">
        <v>350</v>
      </c>
      <c r="E13" s="1">
        <f>2</f>
        <v>2</v>
      </c>
      <c r="F13" s="1"/>
      <c r="G13" s="1">
        <f>D13*E13+F13</f>
        <v>700</v>
      </c>
      <c r="H13" s="1" t="s">
        <v>52</v>
      </c>
    </row>
    <row r="14" spans="1:8" x14ac:dyDescent="0.25">
      <c r="A14" s="5" t="s">
        <v>37</v>
      </c>
      <c r="B14" s="1" t="s">
        <v>22</v>
      </c>
      <c r="C14" s="1" t="s">
        <v>0</v>
      </c>
      <c r="D14" s="1">
        <v>350</v>
      </c>
      <c r="E14" s="1">
        <f>20/60</f>
        <v>0.33333333333333331</v>
      </c>
      <c r="F14" s="1"/>
      <c r="G14" s="4">
        <f>D14*E14+F14</f>
        <v>116.66666666666666</v>
      </c>
      <c r="H14" s="1" t="s">
        <v>4</v>
      </c>
    </row>
    <row r="15" spans="1:8" x14ac:dyDescent="0.25">
      <c r="A15" s="5" t="s">
        <v>31</v>
      </c>
      <c r="B15" s="7" t="s">
        <v>33</v>
      </c>
      <c r="C15" s="1" t="s">
        <v>6</v>
      </c>
      <c r="D15" s="1">
        <v>420</v>
      </c>
      <c r="E15" s="8">
        <f>2+10/60</f>
        <v>2.1666666666666665</v>
      </c>
      <c r="F15" s="1">
        <v>10</v>
      </c>
      <c r="G15" s="4">
        <f t="shared" ref="G15:G28" si="1">D15*E15+F15</f>
        <v>919.99999999999989</v>
      </c>
      <c r="H15" s="5" t="s">
        <v>34</v>
      </c>
    </row>
    <row r="16" spans="1:8" x14ac:dyDescent="0.25">
      <c r="A16" s="5" t="s">
        <v>31</v>
      </c>
      <c r="B16" s="6" t="s">
        <v>32</v>
      </c>
      <c r="C16" s="1" t="s">
        <v>6</v>
      </c>
      <c r="D16" s="1">
        <v>420</v>
      </c>
      <c r="E16" s="8">
        <v>2</v>
      </c>
      <c r="F16" s="1">
        <v>10</v>
      </c>
      <c r="G16" s="4">
        <f t="shared" si="1"/>
        <v>850</v>
      </c>
      <c r="H16" s="5" t="s">
        <v>34</v>
      </c>
    </row>
    <row r="17" spans="1:8" x14ac:dyDescent="0.25">
      <c r="A17" s="5" t="s">
        <v>35</v>
      </c>
      <c r="B17" s="6" t="s">
        <v>36</v>
      </c>
      <c r="C17" s="1" t="s">
        <v>0</v>
      </c>
      <c r="D17" s="5">
        <v>350</v>
      </c>
      <c r="E17" s="8">
        <v>1.5</v>
      </c>
      <c r="F17" s="18">
        <v>20</v>
      </c>
      <c r="G17" s="4">
        <f t="shared" si="1"/>
        <v>545</v>
      </c>
      <c r="H17" s="1" t="s">
        <v>3</v>
      </c>
    </row>
    <row r="18" spans="1:8" x14ac:dyDescent="0.25">
      <c r="A18" s="5" t="s">
        <v>37</v>
      </c>
      <c r="B18" s="6" t="s">
        <v>39</v>
      </c>
      <c r="C18" s="1" t="s">
        <v>0</v>
      </c>
      <c r="D18" s="5">
        <v>350</v>
      </c>
      <c r="E18" s="8">
        <v>2</v>
      </c>
      <c r="F18" s="18">
        <v>20</v>
      </c>
      <c r="G18" s="4">
        <f t="shared" si="1"/>
        <v>720</v>
      </c>
      <c r="H18" s="1" t="s">
        <v>3</v>
      </c>
    </row>
    <row r="19" spans="1:8" x14ac:dyDescent="0.25">
      <c r="A19" s="5" t="s">
        <v>41</v>
      </c>
      <c r="B19" s="5" t="s">
        <v>40</v>
      </c>
      <c r="C19" s="1" t="s">
        <v>0</v>
      </c>
      <c r="D19" s="5">
        <v>350</v>
      </c>
      <c r="E19" s="8">
        <v>2</v>
      </c>
      <c r="F19" s="18">
        <v>20</v>
      </c>
      <c r="G19" s="4">
        <f t="shared" si="1"/>
        <v>720</v>
      </c>
      <c r="H19" s="1" t="s">
        <v>3</v>
      </c>
    </row>
    <row r="20" spans="1:8" x14ac:dyDescent="0.25">
      <c r="A20" s="1" t="s">
        <v>3</v>
      </c>
      <c r="B20" s="5" t="s">
        <v>42</v>
      </c>
      <c r="C20" s="1" t="s">
        <v>0</v>
      </c>
      <c r="D20" s="5">
        <v>350</v>
      </c>
      <c r="E20" s="8">
        <v>6</v>
      </c>
      <c r="F20" s="18">
        <v>132</v>
      </c>
      <c r="G20" s="4">
        <f t="shared" si="1"/>
        <v>2232</v>
      </c>
      <c r="H20" s="1" t="s">
        <v>3</v>
      </c>
    </row>
    <row r="21" spans="1:8" x14ac:dyDescent="0.25">
      <c r="A21" s="1" t="s">
        <v>3</v>
      </c>
      <c r="B21" s="5" t="s">
        <v>43</v>
      </c>
      <c r="C21" s="1" t="s">
        <v>0</v>
      </c>
      <c r="D21" s="5">
        <v>350</v>
      </c>
      <c r="E21" s="8">
        <v>6</v>
      </c>
      <c r="F21" s="18">
        <v>132</v>
      </c>
      <c r="G21" s="4">
        <f t="shared" si="1"/>
        <v>2232</v>
      </c>
      <c r="H21" s="1" t="s">
        <v>3</v>
      </c>
    </row>
    <row r="22" spans="1:8" x14ac:dyDescent="0.25">
      <c r="A22" s="1" t="s">
        <v>3</v>
      </c>
      <c r="B22" s="5" t="s">
        <v>44</v>
      </c>
      <c r="C22" s="1" t="s">
        <v>0</v>
      </c>
      <c r="D22" s="5">
        <v>350</v>
      </c>
      <c r="E22" s="8">
        <v>7.5</v>
      </c>
      <c r="F22" s="18">
        <v>132</v>
      </c>
      <c r="G22" s="4">
        <f t="shared" si="1"/>
        <v>2757</v>
      </c>
      <c r="H22" s="1" t="s">
        <v>3</v>
      </c>
    </row>
    <row r="23" spans="1:8" x14ac:dyDescent="0.25">
      <c r="A23" s="1" t="s">
        <v>51</v>
      </c>
      <c r="B23" s="5" t="s">
        <v>45</v>
      </c>
      <c r="C23" s="1" t="s">
        <v>0</v>
      </c>
      <c r="D23" s="5">
        <v>350</v>
      </c>
      <c r="E23" s="8">
        <v>6</v>
      </c>
      <c r="F23" s="18">
        <v>132</v>
      </c>
      <c r="G23" s="4">
        <f t="shared" si="1"/>
        <v>2232</v>
      </c>
      <c r="H23" s="1" t="s">
        <v>3</v>
      </c>
    </row>
    <row r="24" spans="1:8" x14ac:dyDescent="0.25">
      <c r="A24" s="5" t="s">
        <v>41</v>
      </c>
      <c r="B24" s="5" t="s">
        <v>46</v>
      </c>
      <c r="C24" s="1" t="s">
        <v>0</v>
      </c>
      <c r="D24" s="5">
        <v>350</v>
      </c>
      <c r="E24" s="8">
        <v>1</v>
      </c>
      <c r="F24" s="18">
        <v>20</v>
      </c>
      <c r="G24" s="4">
        <f t="shared" si="1"/>
        <v>370</v>
      </c>
      <c r="H24" s="1" t="s">
        <v>3</v>
      </c>
    </row>
    <row r="25" spans="1:8" x14ac:dyDescent="0.25">
      <c r="A25" s="5" t="s">
        <v>41</v>
      </c>
      <c r="B25" s="5" t="s">
        <v>47</v>
      </c>
      <c r="C25" s="1" t="s">
        <v>0</v>
      </c>
      <c r="D25" s="5">
        <v>350</v>
      </c>
      <c r="E25" s="8">
        <v>1</v>
      </c>
      <c r="F25" s="18">
        <v>20</v>
      </c>
      <c r="G25" s="4">
        <f t="shared" si="1"/>
        <v>370</v>
      </c>
      <c r="H25" s="1" t="s">
        <v>3</v>
      </c>
    </row>
    <row r="26" spans="1:8" x14ac:dyDescent="0.25">
      <c r="A26" s="1" t="s">
        <v>3</v>
      </c>
      <c r="B26" s="5" t="s">
        <v>48</v>
      </c>
      <c r="C26" s="1" t="s">
        <v>0</v>
      </c>
      <c r="D26" s="5">
        <v>350</v>
      </c>
      <c r="E26" s="8">
        <v>7</v>
      </c>
      <c r="F26" s="18">
        <v>132</v>
      </c>
      <c r="G26" s="4">
        <f t="shared" si="1"/>
        <v>2582</v>
      </c>
      <c r="H26" s="1" t="s">
        <v>3</v>
      </c>
    </row>
    <row r="27" spans="1:8" x14ac:dyDescent="0.25">
      <c r="A27" s="5" t="s">
        <v>41</v>
      </c>
      <c r="B27" s="5" t="s">
        <v>49</v>
      </c>
      <c r="C27" s="10" t="s">
        <v>0</v>
      </c>
      <c r="D27" s="5">
        <v>350</v>
      </c>
      <c r="E27" s="8">
        <f>2+10/60</f>
        <v>2.1666666666666665</v>
      </c>
      <c r="F27" s="18">
        <v>20</v>
      </c>
      <c r="G27" s="4">
        <f t="shared" si="1"/>
        <v>778.33333333333326</v>
      </c>
      <c r="H27" s="1" t="s">
        <v>3</v>
      </c>
    </row>
    <row r="28" spans="1:8" x14ac:dyDescent="0.25">
      <c r="A28" s="1" t="s">
        <v>3</v>
      </c>
      <c r="B28" s="11" t="s">
        <v>50</v>
      </c>
      <c r="C28" s="1" t="s">
        <v>0</v>
      </c>
      <c r="D28" s="11">
        <v>350</v>
      </c>
      <c r="E28" s="20">
        <v>5</v>
      </c>
      <c r="F28" s="18">
        <v>182</v>
      </c>
      <c r="G28" s="4">
        <f t="shared" si="1"/>
        <v>1932</v>
      </c>
      <c r="H28" s="1" t="s">
        <v>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35B0-2A88-45A8-A2E4-355CC87962EC}">
  <dimension ref="A1:G2"/>
  <sheetViews>
    <sheetView workbookViewId="0">
      <selection activeCell="E8" sqref="E8"/>
    </sheetView>
  </sheetViews>
  <sheetFormatPr defaultRowHeight="14" x14ac:dyDescent="0.25"/>
  <cols>
    <col min="1" max="1" width="13.36328125" customWidth="1"/>
    <col min="2" max="2" width="10.26953125" bestFit="1" customWidth="1"/>
    <col min="4" max="4" width="11.36328125" customWidth="1"/>
    <col min="5" max="5" width="14.7265625" style="9" customWidth="1"/>
    <col min="6" max="6" width="8.7265625" style="9"/>
  </cols>
  <sheetData>
    <row r="1" spans="1:7" ht="26" x14ac:dyDescent="0.25">
      <c r="A1" s="1" t="s">
        <v>23</v>
      </c>
      <c r="B1" s="1" t="s">
        <v>24</v>
      </c>
      <c r="C1" s="1" t="s">
        <v>25</v>
      </c>
      <c r="D1" s="2" t="s">
        <v>26</v>
      </c>
      <c r="E1" s="3" t="s">
        <v>56</v>
      </c>
      <c r="F1" s="3" t="s">
        <v>29</v>
      </c>
      <c r="G1" s="3" t="s">
        <v>30</v>
      </c>
    </row>
    <row r="2" spans="1:7" x14ac:dyDescent="0.25">
      <c r="A2" s="13" t="s">
        <v>53</v>
      </c>
      <c r="B2" s="21">
        <v>42817</v>
      </c>
      <c r="C2" s="13" t="s">
        <v>54</v>
      </c>
      <c r="D2" s="13">
        <v>60</v>
      </c>
      <c r="E2" s="13">
        <v>10</v>
      </c>
      <c r="F2" s="13">
        <v>600</v>
      </c>
      <c r="G2" s="13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9482-8C81-4F6D-9DEC-F16EE6D31185}">
  <dimension ref="A1:E20"/>
  <sheetViews>
    <sheetView workbookViewId="0">
      <selection activeCell="D3" sqref="D3:D20"/>
    </sheetView>
  </sheetViews>
  <sheetFormatPr defaultRowHeight="14" x14ac:dyDescent="0.25"/>
  <cols>
    <col min="1" max="1" width="11" style="16" customWidth="1"/>
    <col min="3" max="3" width="15.08984375" customWidth="1"/>
    <col min="4" max="4" width="10.54296875" customWidth="1"/>
    <col min="5" max="5" width="8.54296875" customWidth="1"/>
  </cols>
  <sheetData>
    <row r="1" spans="1:5" x14ac:dyDescent="0.25">
      <c r="A1" s="17" t="s">
        <v>62</v>
      </c>
      <c r="B1" s="17"/>
      <c r="C1" s="17"/>
      <c r="D1" s="17"/>
      <c r="E1" s="17"/>
    </row>
    <row r="2" spans="1:5" x14ac:dyDescent="0.25">
      <c r="A2" s="14" t="s">
        <v>58</v>
      </c>
      <c r="B2" s="8" t="s">
        <v>59</v>
      </c>
      <c r="C2" s="8" t="s">
        <v>60</v>
      </c>
      <c r="D2" s="8" t="s">
        <v>61</v>
      </c>
      <c r="E2" s="8" t="s">
        <v>57</v>
      </c>
    </row>
    <row r="3" spans="1:5" x14ac:dyDescent="0.25">
      <c r="A3" s="15">
        <v>42816</v>
      </c>
      <c r="B3" s="8" t="s">
        <v>63</v>
      </c>
      <c r="C3" s="8" t="s">
        <v>64</v>
      </c>
      <c r="D3" s="12">
        <v>20</v>
      </c>
      <c r="E3" s="8" t="s">
        <v>55</v>
      </c>
    </row>
    <row r="4" spans="1:5" x14ac:dyDescent="0.25">
      <c r="A4" s="15">
        <v>42816</v>
      </c>
      <c r="B4" s="8" t="s">
        <v>63</v>
      </c>
      <c r="C4" s="8" t="s">
        <v>66</v>
      </c>
      <c r="D4" s="12">
        <v>20</v>
      </c>
      <c r="E4" s="8" t="s">
        <v>55</v>
      </c>
    </row>
    <row r="5" spans="1:5" x14ac:dyDescent="0.25">
      <c r="A5" s="15">
        <v>42816</v>
      </c>
      <c r="B5" s="8" t="s">
        <v>63</v>
      </c>
      <c r="C5" s="8" t="s">
        <v>67</v>
      </c>
      <c r="D5" s="12">
        <v>20</v>
      </c>
      <c r="E5" s="8" t="s">
        <v>55</v>
      </c>
    </row>
    <row r="6" spans="1:5" x14ac:dyDescent="0.25">
      <c r="A6" s="15">
        <v>42836</v>
      </c>
      <c r="B6" s="8" t="s">
        <v>65</v>
      </c>
      <c r="C6" s="8" t="s">
        <v>64</v>
      </c>
      <c r="D6" s="12">
        <v>16</v>
      </c>
      <c r="E6" s="8" t="s">
        <v>41</v>
      </c>
    </row>
    <row r="7" spans="1:5" x14ac:dyDescent="0.25">
      <c r="A7" s="15">
        <v>42836</v>
      </c>
      <c r="B7" s="8" t="s">
        <v>65</v>
      </c>
      <c r="C7" s="8" t="s">
        <v>66</v>
      </c>
      <c r="D7" s="12">
        <v>16</v>
      </c>
      <c r="E7" s="8" t="s">
        <v>41</v>
      </c>
    </row>
    <row r="8" spans="1:5" x14ac:dyDescent="0.25">
      <c r="A8" s="15">
        <v>42836</v>
      </c>
      <c r="B8" s="8" t="s">
        <v>65</v>
      </c>
      <c r="C8" s="8" t="s">
        <v>67</v>
      </c>
      <c r="D8" s="12">
        <v>16</v>
      </c>
      <c r="E8" s="8" t="s">
        <v>41</v>
      </c>
    </row>
    <row r="9" spans="1:5" x14ac:dyDescent="0.25">
      <c r="A9" s="15">
        <v>42893</v>
      </c>
      <c r="B9" s="8" t="s">
        <v>63</v>
      </c>
      <c r="C9" s="8" t="s">
        <v>64</v>
      </c>
      <c r="D9" s="12">
        <v>10</v>
      </c>
      <c r="E9" s="8" t="s">
        <v>55</v>
      </c>
    </row>
    <row r="10" spans="1:5" x14ac:dyDescent="0.25">
      <c r="A10" s="15">
        <v>42893</v>
      </c>
      <c r="B10" s="8" t="s">
        <v>63</v>
      </c>
      <c r="C10" s="8" t="s">
        <v>66</v>
      </c>
      <c r="D10" s="12">
        <v>20</v>
      </c>
      <c r="E10" s="8" t="s">
        <v>55</v>
      </c>
    </row>
    <row r="11" spans="1:5" x14ac:dyDescent="0.25">
      <c r="A11" s="15">
        <v>42893</v>
      </c>
      <c r="B11" s="8" t="s">
        <v>63</v>
      </c>
      <c r="C11" s="8" t="s">
        <v>67</v>
      </c>
      <c r="D11" s="12">
        <v>20</v>
      </c>
      <c r="E11" s="8" t="s">
        <v>55</v>
      </c>
    </row>
    <row r="12" spans="1:5" x14ac:dyDescent="0.25">
      <c r="A12" s="15">
        <v>42920</v>
      </c>
      <c r="B12" s="8" t="s">
        <v>65</v>
      </c>
      <c r="C12" s="8" t="s">
        <v>64</v>
      </c>
      <c r="D12" s="12">
        <v>20</v>
      </c>
      <c r="E12" s="8" t="s">
        <v>41</v>
      </c>
    </row>
    <row r="13" spans="1:5" x14ac:dyDescent="0.25">
      <c r="A13" s="15">
        <v>42920</v>
      </c>
      <c r="B13" s="8" t="s">
        <v>65</v>
      </c>
      <c r="C13" s="8" t="s">
        <v>66</v>
      </c>
      <c r="D13" s="12">
        <v>26</v>
      </c>
      <c r="E13" s="8" t="s">
        <v>41</v>
      </c>
    </row>
    <row r="14" spans="1:5" x14ac:dyDescent="0.25">
      <c r="A14" s="15">
        <v>42920</v>
      </c>
      <c r="B14" s="8" t="s">
        <v>65</v>
      </c>
      <c r="C14" s="8" t="s">
        <v>67</v>
      </c>
      <c r="D14" s="12">
        <v>26</v>
      </c>
      <c r="E14" s="8" t="s">
        <v>41</v>
      </c>
    </row>
    <row r="15" spans="1:5" x14ac:dyDescent="0.25">
      <c r="A15" s="15">
        <v>42989</v>
      </c>
      <c r="B15" s="8" t="s">
        <v>63</v>
      </c>
      <c r="C15" s="8" t="s">
        <v>66</v>
      </c>
      <c r="D15" s="12">
        <v>12</v>
      </c>
      <c r="E15" s="8" t="s">
        <v>55</v>
      </c>
    </row>
    <row r="16" spans="1:5" x14ac:dyDescent="0.25">
      <c r="A16" s="15">
        <v>42999</v>
      </c>
      <c r="B16" s="8" t="s">
        <v>65</v>
      </c>
      <c r="C16" s="8" t="s">
        <v>66</v>
      </c>
      <c r="D16" s="12">
        <v>18</v>
      </c>
      <c r="E16" s="8" t="s">
        <v>41</v>
      </c>
    </row>
    <row r="17" spans="1:5" x14ac:dyDescent="0.25">
      <c r="A17" s="15">
        <v>43051</v>
      </c>
      <c r="B17" s="8" t="s">
        <v>63</v>
      </c>
      <c r="C17" s="8" t="s">
        <v>66</v>
      </c>
      <c r="D17" s="12">
        <v>13</v>
      </c>
      <c r="E17" s="8" t="s">
        <v>55</v>
      </c>
    </row>
    <row r="18" spans="1:5" x14ac:dyDescent="0.25">
      <c r="A18" s="15">
        <v>43161</v>
      </c>
      <c r="B18" s="8" t="s">
        <v>68</v>
      </c>
      <c r="C18" s="8" t="s">
        <v>64</v>
      </c>
      <c r="D18" s="12">
        <v>14</v>
      </c>
      <c r="E18" s="8" t="s">
        <v>69</v>
      </c>
    </row>
    <row r="19" spans="1:5" x14ac:dyDescent="0.25">
      <c r="A19" s="15">
        <v>43185</v>
      </c>
      <c r="B19" s="8" t="s">
        <v>65</v>
      </c>
      <c r="C19" s="8" t="s">
        <v>64</v>
      </c>
      <c r="D19" s="12">
        <v>20</v>
      </c>
      <c r="E19" s="8" t="s">
        <v>70</v>
      </c>
    </row>
    <row r="20" spans="1:5" x14ac:dyDescent="0.25">
      <c r="A20" s="15">
        <v>43195</v>
      </c>
      <c r="B20" s="8" t="s">
        <v>65</v>
      </c>
      <c r="C20" s="8" t="s">
        <v>64</v>
      </c>
      <c r="D20" s="12">
        <v>20</v>
      </c>
      <c r="E20" s="8" t="s">
        <v>71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扫描电镜测试明细</vt:lpstr>
      <vt:lpstr>光镜测试明细</vt:lpstr>
      <vt:lpstr>加工房明细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leson</cp:lastModifiedBy>
  <dcterms:created xsi:type="dcterms:W3CDTF">2018-04-11T03:46:46Z</dcterms:created>
  <dcterms:modified xsi:type="dcterms:W3CDTF">2018-04-25T12:58:34Z</dcterms:modified>
</cp:coreProperties>
</file>