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ecc3610ff35ee/Senior Project ^0 Bachelor Thesis/Personal works/VGU-WirelessMeteorologyStation/01 - Simulations/01 - Analogue Filter - 1st order RC LPF/"/>
    </mc:Choice>
  </mc:AlternateContent>
  <xr:revisionPtr revIDLastSave="1" documentId="13_ncr:1_{84A2E55B-4BCB-4A5F-9DF4-F987A9686171}" xr6:coauthVersionLast="47" xr6:coauthVersionMax="47" xr10:uidLastSave="{B557B9F0-D8B2-4BDC-92E9-A368AF8CBC6A}"/>
  <bookViews>
    <workbookView xWindow="-120" yWindow="-120" windowWidth="29040" windowHeight="15840" xr2:uid="{0B8F3343-CC6A-4EEB-919F-19FB9D9FB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K53" i="1"/>
  <c r="J53" i="1"/>
  <c r="I53" i="1"/>
  <c r="B53" i="1"/>
  <c r="I28" i="1"/>
  <c r="K28" i="1" s="1"/>
  <c r="L28" i="1" s="1"/>
  <c r="I29" i="1"/>
  <c r="I30" i="1"/>
  <c r="I31" i="1"/>
  <c r="I32" i="1"/>
  <c r="I33" i="1"/>
  <c r="K33" i="1" s="1"/>
  <c r="L33" i="1" s="1"/>
  <c r="B33" i="1"/>
  <c r="B32" i="1"/>
  <c r="B31" i="1"/>
  <c r="B30" i="1"/>
  <c r="B29" i="1"/>
  <c r="B28" i="1"/>
  <c r="B39" i="1"/>
  <c r="B40" i="1"/>
  <c r="B41" i="1"/>
  <c r="B42" i="1"/>
  <c r="B43" i="1"/>
  <c r="B44" i="1"/>
  <c r="B45" i="1"/>
  <c r="B46" i="1"/>
  <c r="J46" i="1" s="1"/>
  <c r="B47" i="1"/>
  <c r="B48" i="1"/>
  <c r="B49" i="1"/>
  <c r="B50" i="1"/>
  <c r="B51" i="1"/>
  <c r="B52" i="1"/>
  <c r="B54" i="1"/>
  <c r="B55" i="1"/>
  <c r="B56" i="1"/>
  <c r="B57" i="1"/>
  <c r="B58" i="1"/>
  <c r="B59" i="1"/>
  <c r="J59" i="1" s="1"/>
  <c r="B60" i="1"/>
  <c r="J60" i="1" s="1"/>
  <c r="B38" i="1"/>
  <c r="I60" i="1"/>
  <c r="K60" i="1" s="1"/>
  <c r="L60" i="1" s="1"/>
  <c r="I59" i="1"/>
  <c r="K59" i="1" s="1"/>
  <c r="L59" i="1" s="1"/>
  <c r="I58" i="1"/>
  <c r="K58" i="1" s="1"/>
  <c r="L58" i="1" s="1"/>
  <c r="I57" i="1"/>
  <c r="K57" i="1" s="1"/>
  <c r="L57" i="1" s="1"/>
  <c r="I56" i="1"/>
  <c r="K56" i="1" s="1"/>
  <c r="L56" i="1" s="1"/>
  <c r="I55" i="1"/>
  <c r="K55" i="1" s="1"/>
  <c r="L55" i="1" s="1"/>
  <c r="I54" i="1"/>
  <c r="K54" i="1" s="1"/>
  <c r="L54" i="1" s="1"/>
  <c r="I52" i="1"/>
  <c r="K52" i="1" s="1"/>
  <c r="L52" i="1" s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I47" i="1"/>
  <c r="J47" i="1" s="1"/>
  <c r="I46" i="1"/>
  <c r="K46" i="1" s="1"/>
  <c r="L46" i="1" s="1"/>
  <c r="K45" i="1"/>
  <c r="L45" i="1" s="1"/>
  <c r="I45" i="1"/>
  <c r="K44" i="1"/>
  <c r="L44" i="1" s="1"/>
  <c r="I44" i="1"/>
  <c r="K43" i="1"/>
  <c r="L43" i="1" s="1"/>
  <c r="I43" i="1"/>
  <c r="K42" i="1"/>
  <c r="L42" i="1" s="1"/>
  <c r="I42" i="1"/>
  <c r="K41" i="1"/>
  <c r="L41" i="1" s="1"/>
  <c r="I41" i="1"/>
  <c r="K40" i="1"/>
  <c r="L40" i="1" s="1"/>
  <c r="I40" i="1"/>
  <c r="K39" i="1"/>
  <c r="L39" i="1" s="1"/>
  <c r="I39" i="1"/>
  <c r="K38" i="1"/>
  <c r="L38" i="1" s="1"/>
  <c r="I38" i="1"/>
  <c r="J58" i="1" l="1"/>
  <c r="J39" i="1"/>
  <c r="J44" i="1"/>
  <c r="J43" i="1"/>
  <c r="J38" i="1"/>
  <c r="J42" i="1"/>
  <c r="J41" i="1"/>
  <c r="J57" i="1"/>
  <c r="J56" i="1"/>
  <c r="J55" i="1"/>
  <c r="J54" i="1"/>
  <c r="J45" i="1"/>
  <c r="J32" i="1"/>
  <c r="J40" i="1"/>
  <c r="J31" i="1"/>
  <c r="J48" i="1"/>
  <c r="J50" i="1"/>
  <c r="J49" i="1"/>
  <c r="J51" i="1"/>
  <c r="J52" i="1"/>
  <c r="J30" i="1"/>
  <c r="J29" i="1"/>
  <c r="K32" i="1"/>
  <c r="L32" i="1" s="1"/>
  <c r="K31" i="1"/>
  <c r="L31" i="1" s="1"/>
  <c r="K30" i="1"/>
  <c r="L30" i="1" s="1"/>
  <c r="K29" i="1"/>
  <c r="L29" i="1" s="1"/>
  <c r="J28" i="1"/>
  <c r="J33" i="1"/>
  <c r="K47" i="1"/>
  <c r="L47" i="1" s="1"/>
  <c r="I25" i="1" l="1"/>
  <c r="I26" i="1"/>
  <c r="K26" i="1" s="1"/>
  <c r="L26" i="1" s="1"/>
  <c r="I27" i="1"/>
  <c r="K27" i="1" s="1"/>
  <c r="L27" i="1" s="1"/>
  <c r="B27" i="1"/>
  <c r="B26" i="1"/>
  <c r="B25" i="1"/>
  <c r="I24" i="1"/>
  <c r="K24" i="1" s="1"/>
  <c r="L24" i="1" s="1"/>
  <c r="I23" i="1"/>
  <c r="K23" i="1" s="1"/>
  <c r="L23" i="1" s="1"/>
  <c r="I22" i="1"/>
  <c r="K22" i="1" s="1"/>
  <c r="L22" i="1" s="1"/>
  <c r="I21" i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16" i="1"/>
  <c r="K16" i="1" s="1"/>
  <c r="L16" i="1" s="1"/>
  <c r="I6" i="1"/>
  <c r="I7" i="1"/>
  <c r="I8" i="1"/>
  <c r="I9" i="1"/>
  <c r="I10" i="1"/>
  <c r="I11" i="1"/>
  <c r="I12" i="1"/>
  <c r="I13" i="1"/>
  <c r="I15" i="1"/>
  <c r="I14" i="1"/>
  <c r="K14" i="1" s="1"/>
  <c r="L14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6" i="1"/>
  <c r="L6" i="1" s="1"/>
  <c r="B21" i="1"/>
  <c r="B22" i="1"/>
  <c r="B23" i="1"/>
  <c r="B24" i="1"/>
  <c r="B7" i="1"/>
  <c r="J7" i="1" s="1"/>
  <c r="B8" i="1"/>
  <c r="J8" i="1" s="1"/>
  <c r="B9" i="1"/>
  <c r="J9" i="1" s="1"/>
  <c r="B10" i="1"/>
  <c r="J10" i="1" s="1"/>
  <c r="B11" i="1"/>
  <c r="J11" i="1" s="1"/>
  <c r="B12" i="1"/>
  <c r="J12" i="1" s="1"/>
  <c r="B13" i="1"/>
  <c r="J13" i="1" s="1"/>
  <c r="B14" i="1"/>
  <c r="B15" i="1"/>
  <c r="B16" i="1"/>
  <c r="B17" i="1"/>
  <c r="B18" i="1"/>
  <c r="B19" i="1"/>
  <c r="B20" i="1"/>
  <c r="B6" i="1"/>
  <c r="J6" i="1" s="1"/>
  <c r="J22" i="1" l="1"/>
  <c r="J17" i="1"/>
  <c r="J27" i="1"/>
  <c r="J25" i="1"/>
  <c r="J26" i="1"/>
  <c r="K25" i="1"/>
  <c r="L25" i="1" s="1"/>
  <c r="J23" i="1"/>
  <c r="J24" i="1"/>
  <c r="J14" i="1"/>
  <c r="J20" i="1"/>
  <c r="J15" i="1"/>
  <c r="J16" i="1"/>
  <c r="J21" i="1"/>
  <c r="K15" i="1"/>
  <c r="L15" i="1" s="1"/>
  <c r="J18" i="1"/>
  <c r="J19" i="1"/>
  <c r="K21" i="1"/>
  <c r="L21" i="1" s="1"/>
</calcChain>
</file>

<file path=xl/sharedStrings.xml><?xml version="1.0" encoding="utf-8"?>
<sst xmlns="http://schemas.openxmlformats.org/spreadsheetml/2006/main" count="28" uniqueCount="12">
  <si>
    <t>R</t>
  </si>
  <si>
    <t>C</t>
  </si>
  <si>
    <t>Choosing C by R</t>
  </si>
  <si>
    <t>f</t>
  </si>
  <si>
    <t>dif{f}</t>
  </si>
  <si>
    <t>f by real C</t>
  </si>
  <si>
    <t>Remaining C</t>
  </si>
  <si>
    <t>C1</t>
  </si>
  <si>
    <t>C2</t>
  </si>
  <si>
    <t>C3</t>
  </si>
  <si>
    <t>C4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</si>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</sst>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f = &quot;#\ &quot;Hz&quot;"/>
    <numFmt numFmtId="165" formatCode="0.000E+00"/>
    <numFmt numFmtId="166" formatCode="0.0E+00"/>
    <numFmt numFmtId="167" formatCode="##0.00E+0"/>
    <numFmt numFmtId="168" formatCode="##0.000E+0"/>
  </numFmts>
  <fonts count="6" x14ac:knownFonts="1"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8" fontId="1" fillId="0" borderId="1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1" fontId="1" fillId="0" borderId="1" xfId="0" applyNumberFormat="1" applyFont="1" applyFill="1" applyBorder="1" applyAlignment="1">
      <alignment horizontal="center"/>
    </xf>
    <xf numFmtId="48" fontId="1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168" fontId="3" fillId="0" borderId="1" xfId="0" applyNumberFormat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166" fontId="3" fillId="0" borderId="1" xfId="0" applyNumberFormat="1" applyFont="1" applyFill="1" applyBorder="1" applyAlignment="1">
      <alignment horizontal="center"/>
    </xf>
    <xf numFmtId="11" fontId="3" fillId="0" borderId="1" xfId="0" applyNumberFormat="1" applyFont="1" applyFill="1" applyBorder="1" applyAlignment="1">
      <alignment horizontal="center"/>
    </xf>
    <xf numFmtId="48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68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8" fontId="5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4D88-A3A2-48F5-BCD6-58E37D1AF253}">
  <dimension ref="A3:M60"/>
  <sheetViews>
    <sheetView tabSelected="1" zoomScale="56" workbookViewId="0">
      <selection activeCell="P11" sqref="P11"/>
    </sheetView>
  </sheetViews>
  <sheetFormatPr defaultRowHeight="21" x14ac:dyDescent="0.35"/>
  <cols>
    <col min="1" max="1" width="14.42578125" style="12" bestFit="1" customWidth="1"/>
    <col min="2" max="2" width="18.5703125" style="12" bestFit="1" customWidth="1"/>
    <col min="3" max="3" width="9.140625" style="12"/>
    <col min="4" max="4" width="13.7109375" style="12" customWidth="1"/>
    <col min="5" max="9" width="16.28515625" style="12" customWidth="1"/>
    <col min="10" max="10" width="21.7109375" style="12" customWidth="1"/>
    <col min="11" max="11" width="16.140625" style="12" customWidth="1"/>
    <col min="12" max="12" width="16.7109375" style="12" customWidth="1"/>
    <col min="13" max="13" width="31.7109375" style="12" customWidth="1"/>
    <col min="14" max="16384" width="9.140625" style="12"/>
  </cols>
  <sheetData>
    <row r="3" spans="1:13" x14ac:dyDescent="0.35">
      <c r="A3" s="11">
        <v>200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35">
      <c r="A4" s="1" t="s">
        <v>2</v>
      </c>
      <c r="B4" s="1"/>
      <c r="C4" s="2"/>
      <c r="D4" s="1" t="s">
        <v>5</v>
      </c>
      <c r="E4" s="1"/>
      <c r="F4" s="1"/>
      <c r="G4" s="1"/>
      <c r="H4" s="1"/>
      <c r="I4" s="1"/>
      <c r="J4" s="1"/>
      <c r="K4" s="1"/>
      <c r="L4" s="1"/>
      <c r="M4" s="13" t="s">
        <v>11</v>
      </c>
    </row>
    <row r="5" spans="1:13" x14ac:dyDescent="0.35">
      <c r="A5" s="3" t="s">
        <v>0</v>
      </c>
      <c r="B5" s="3" t="s">
        <v>1</v>
      </c>
      <c r="C5" s="2"/>
      <c r="D5" s="3" t="s">
        <v>0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</v>
      </c>
      <c r="J5" s="3" t="s">
        <v>6</v>
      </c>
      <c r="K5" s="3" t="s">
        <v>3</v>
      </c>
      <c r="L5" s="3" t="s">
        <v>4</v>
      </c>
      <c r="M5" s="13"/>
    </row>
    <row r="6" spans="1:13" s="21" customFormat="1" x14ac:dyDescent="0.35">
      <c r="A6" s="16">
        <v>100</v>
      </c>
      <c r="B6" s="17">
        <f>1/(2*PI()*$A$3*A6)</f>
        <v>7.9577471545947669E-6</v>
      </c>
      <c r="C6" s="2"/>
      <c r="D6" s="16">
        <v>100</v>
      </c>
      <c r="E6" s="18"/>
      <c r="F6" s="18"/>
      <c r="G6" s="18"/>
      <c r="H6" s="18"/>
      <c r="I6" s="19">
        <f>SUM(E6:H6)</f>
        <v>0</v>
      </c>
      <c r="J6" s="17">
        <f>B6-E6</f>
        <v>7.9577471545947669E-6</v>
      </c>
      <c r="K6" s="16" t="e">
        <f>1/(2*PI()*D6*E6)</f>
        <v>#DIV/0!</v>
      </c>
      <c r="L6" s="16" t="e">
        <f>ABS($A$3-K6)</f>
        <v>#DIV/0!</v>
      </c>
      <c r="M6" s="20"/>
    </row>
    <row r="7" spans="1:13" s="21" customFormat="1" x14ac:dyDescent="0.35">
      <c r="A7" s="16">
        <v>120</v>
      </c>
      <c r="B7" s="17">
        <f t="shared" ref="B7:B33" si="0">1/(2*PI()*$A$3*A7)</f>
        <v>6.631455962162306E-6</v>
      </c>
      <c r="C7" s="2"/>
      <c r="D7" s="16">
        <v>120</v>
      </c>
      <c r="E7" s="18"/>
      <c r="F7" s="18"/>
      <c r="G7" s="18"/>
      <c r="H7" s="18"/>
      <c r="I7" s="19">
        <f t="shared" ref="I7:I13" si="1">SUM(E7:H7)</f>
        <v>0</v>
      </c>
      <c r="J7" s="17">
        <f t="shared" ref="J7:J13" si="2">B7-E7</f>
        <v>6.631455962162306E-6</v>
      </c>
      <c r="K7" s="16" t="e">
        <f t="shared" ref="K7:K13" si="3">1/(2*PI()*D7*E7)</f>
        <v>#DIV/0!</v>
      </c>
      <c r="L7" s="16" t="e">
        <f t="shared" ref="L7:L23" si="4">ABS($A$3-K7)</f>
        <v>#DIV/0!</v>
      </c>
      <c r="M7" s="20"/>
    </row>
    <row r="8" spans="1:13" s="21" customFormat="1" x14ac:dyDescent="0.35">
      <c r="A8" s="16">
        <v>150</v>
      </c>
      <c r="B8" s="17">
        <f t="shared" si="0"/>
        <v>5.3051647697298443E-6</v>
      </c>
      <c r="C8" s="2"/>
      <c r="D8" s="16">
        <v>150</v>
      </c>
      <c r="E8" s="18"/>
      <c r="F8" s="18"/>
      <c r="G8" s="18"/>
      <c r="H8" s="18"/>
      <c r="I8" s="19">
        <f t="shared" si="1"/>
        <v>0</v>
      </c>
      <c r="J8" s="17">
        <f t="shared" si="2"/>
        <v>5.3051647697298443E-6</v>
      </c>
      <c r="K8" s="16" t="e">
        <f t="shared" si="3"/>
        <v>#DIV/0!</v>
      </c>
      <c r="L8" s="16" t="e">
        <f t="shared" si="4"/>
        <v>#DIV/0!</v>
      </c>
      <c r="M8" s="20"/>
    </row>
    <row r="9" spans="1:13" s="21" customFormat="1" x14ac:dyDescent="0.35">
      <c r="A9" s="16">
        <v>180</v>
      </c>
      <c r="B9" s="17">
        <f t="shared" si="0"/>
        <v>4.4209706414415373E-6</v>
      </c>
      <c r="C9" s="2"/>
      <c r="D9" s="16">
        <v>180</v>
      </c>
      <c r="E9" s="18"/>
      <c r="F9" s="18"/>
      <c r="G9" s="18"/>
      <c r="H9" s="18"/>
      <c r="I9" s="19">
        <f t="shared" si="1"/>
        <v>0</v>
      </c>
      <c r="J9" s="17">
        <f t="shared" si="2"/>
        <v>4.4209706414415373E-6</v>
      </c>
      <c r="K9" s="16" t="e">
        <f t="shared" si="3"/>
        <v>#DIV/0!</v>
      </c>
      <c r="L9" s="16" t="e">
        <f t="shared" si="4"/>
        <v>#DIV/0!</v>
      </c>
      <c r="M9" s="20"/>
    </row>
    <row r="10" spans="1:13" s="21" customFormat="1" x14ac:dyDescent="0.35">
      <c r="A10" s="16">
        <v>220</v>
      </c>
      <c r="B10" s="17">
        <f t="shared" si="0"/>
        <v>3.6171577975430756E-6</v>
      </c>
      <c r="C10" s="2"/>
      <c r="D10" s="16">
        <v>220</v>
      </c>
      <c r="E10" s="18"/>
      <c r="F10" s="18"/>
      <c r="G10" s="18"/>
      <c r="H10" s="18"/>
      <c r="I10" s="19">
        <f t="shared" si="1"/>
        <v>0</v>
      </c>
      <c r="J10" s="17">
        <f t="shared" si="2"/>
        <v>3.6171577975430756E-6</v>
      </c>
      <c r="K10" s="16" t="e">
        <f t="shared" si="3"/>
        <v>#DIV/0!</v>
      </c>
      <c r="L10" s="16" t="e">
        <f t="shared" si="4"/>
        <v>#DIV/0!</v>
      </c>
      <c r="M10" s="20"/>
    </row>
    <row r="11" spans="1:13" s="21" customFormat="1" x14ac:dyDescent="0.35">
      <c r="A11" s="16">
        <v>240</v>
      </c>
      <c r="B11" s="17">
        <f t="shared" si="0"/>
        <v>3.315727981081153E-6</v>
      </c>
      <c r="C11" s="2"/>
      <c r="D11" s="16">
        <v>240</v>
      </c>
      <c r="E11" s="18"/>
      <c r="F11" s="18"/>
      <c r="G11" s="18"/>
      <c r="H11" s="18"/>
      <c r="I11" s="19">
        <f t="shared" si="1"/>
        <v>0</v>
      </c>
      <c r="J11" s="17">
        <f t="shared" si="2"/>
        <v>3.315727981081153E-6</v>
      </c>
      <c r="K11" s="16" t="e">
        <f t="shared" si="3"/>
        <v>#DIV/0!</v>
      </c>
      <c r="L11" s="16" t="e">
        <f t="shared" si="4"/>
        <v>#DIV/0!</v>
      </c>
      <c r="M11" s="20"/>
    </row>
    <row r="12" spans="1:13" s="21" customFormat="1" x14ac:dyDescent="0.35">
      <c r="A12" s="16">
        <v>330</v>
      </c>
      <c r="B12" s="17">
        <f t="shared" si="0"/>
        <v>2.411438531695384E-6</v>
      </c>
      <c r="C12" s="2"/>
      <c r="D12" s="16">
        <v>330</v>
      </c>
      <c r="E12" s="18"/>
      <c r="F12" s="18"/>
      <c r="G12" s="18"/>
      <c r="H12" s="18"/>
      <c r="I12" s="19">
        <f t="shared" si="1"/>
        <v>0</v>
      </c>
      <c r="J12" s="17">
        <f t="shared" si="2"/>
        <v>2.411438531695384E-6</v>
      </c>
      <c r="K12" s="16" t="e">
        <f t="shared" si="3"/>
        <v>#DIV/0!</v>
      </c>
      <c r="L12" s="16" t="e">
        <f t="shared" si="4"/>
        <v>#DIV/0!</v>
      </c>
      <c r="M12" s="20"/>
    </row>
    <row r="13" spans="1:13" s="21" customFormat="1" x14ac:dyDescent="0.35">
      <c r="A13" s="16">
        <v>360</v>
      </c>
      <c r="B13" s="17">
        <f t="shared" si="0"/>
        <v>2.2104853207207687E-6</v>
      </c>
      <c r="C13" s="2"/>
      <c r="D13" s="16">
        <v>360</v>
      </c>
      <c r="E13" s="18"/>
      <c r="F13" s="18"/>
      <c r="G13" s="18"/>
      <c r="H13" s="18"/>
      <c r="I13" s="19">
        <f t="shared" si="1"/>
        <v>0</v>
      </c>
      <c r="J13" s="17">
        <f t="shared" si="2"/>
        <v>2.2104853207207687E-6</v>
      </c>
      <c r="K13" s="16" t="e">
        <f t="shared" si="3"/>
        <v>#DIV/0!</v>
      </c>
      <c r="L13" s="16" t="e">
        <f t="shared" si="4"/>
        <v>#DIV/0!</v>
      </c>
      <c r="M13" s="20"/>
    </row>
    <row r="14" spans="1:13" s="21" customFormat="1" x14ac:dyDescent="0.35">
      <c r="A14" s="16">
        <v>390</v>
      </c>
      <c r="B14" s="17">
        <f t="shared" si="0"/>
        <v>2.0404479883576325E-6</v>
      </c>
      <c r="C14" s="2"/>
      <c r="D14" s="16">
        <v>390</v>
      </c>
      <c r="E14" s="18"/>
      <c r="F14" s="18"/>
      <c r="G14" s="18"/>
      <c r="H14" s="18"/>
      <c r="I14" s="19">
        <f>SUM(E14:H14)</f>
        <v>0</v>
      </c>
      <c r="J14" s="17">
        <f t="shared" ref="J14:J24" si="5">B14-I14</f>
        <v>2.0404479883576325E-6</v>
      </c>
      <c r="K14" s="16" t="e">
        <f t="shared" ref="K14:K24" si="6">1/(2*PI()*D14*I14)</f>
        <v>#DIV/0!</v>
      </c>
      <c r="L14" s="16" t="e">
        <f t="shared" si="4"/>
        <v>#DIV/0!</v>
      </c>
      <c r="M14" s="22"/>
    </row>
    <row r="15" spans="1:13" x14ac:dyDescent="0.35">
      <c r="A15" s="4">
        <v>470</v>
      </c>
      <c r="B15" s="5">
        <f t="shared" si="0"/>
        <v>1.6931376924669717E-6</v>
      </c>
      <c r="C15" s="2"/>
      <c r="D15" s="4">
        <v>470</v>
      </c>
      <c r="E15" s="6">
        <v>9.9999999999999995E-7</v>
      </c>
      <c r="F15" s="6"/>
      <c r="G15" s="6"/>
      <c r="H15" s="6"/>
      <c r="I15" s="7">
        <f>SUM(E15:H15)</f>
        <v>9.9999999999999995E-7</v>
      </c>
      <c r="J15" s="5">
        <f t="shared" si="5"/>
        <v>6.9313769246697172E-7</v>
      </c>
      <c r="K15" s="4">
        <f t="shared" si="6"/>
        <v>338.62753849339435</v>
      </c>
      <c r="L15" s="4">
        <f t="shared" si="4"/>
        <v>138.62753849339435</v>
      </c>
      <c r="M15" s="15"/>
    </row>
    <row r="16" spans="1:13" x14ac:dyDescent="0.35">
      <c r="A16" s="4">
        <v>510</v>
      </c>
      <c r="B16" s="5">
        <f t="shared" si="0"/>
        <v>1.5603425793323072E-6</v>
      </c>
      <c r="C16" s="2"/>
      <c r="D16" s="4">
        <v>510</v>
      </c>
      <c r="E16" s="6">
        <v>9.9999999999999995E-7</v>
      </c>
      <c r="F16" s="6"/>
      <c r="G16" s="6"/>
      <c r="H16" s="6"/>
      <c r="I16" s="7">
        <f>SUM(E16:H16)</f>
        <v>9.9999999999999995E-7</v>
      </c>
      <c r="J16" s="5">
        <f t="shared" si="5"/>
        <v>5.6034257933230726E-7</v>
      </c>
      <c r="K16" s="4">
        <f t="shared" si="6"/>
        <v>312.06851586646144</v>
      </c>
      <c r="L16" s="4">
        <f t="shared" si="4"/>
        <v>112.06851586646144</v>
      </c>
      <c r="M16" s="15"/>
    </row>
    <row r="17" spans="1:13" x14ac:dyDescent="0.35">
      <c r="A17" s="4">
        <v>560</v>
      </c>
      <c r="B17" s="5">
        <f t="shared" si="0"/>
        <v>1.4210262776062083E-6</v>
      </c>
      <c r="C17" s="2"/>
      <c r="D17" s="4">
        <v>560</v>
      </c>
      <c r="E17" s="6">
        <v>9.9999999999999995E-7</v>
      </c>
      <c r="F17" s="6"/>
      <c r="G17" s="6"/>
      <c r="H17" s="6"/>
      <c r="I17" s="7">
        <f t="shared" ref="I17:I22" si="7">SUM(E17:H17)</f>
        <v>9.9999999999999995E-7</v>
      </c>
      <c r="J17" s="5">
        <f t="shared" si="5"/>
        <v>4.2102627760620835E-7</v>
      </c>
      <c r="K17" s="4">
        <f t="shared" si="6"/>
        <v>284.20525552124167</v>
      </c>
      <c r="L17" s="4">
        <f t="shared" si="4"/>
        <v>84.205255521241668</v>
      </c>
      <c r="M17" s="15"/>
    </row>
    <row r="18" spans="1:13" x14ac:dyDescent="0.35">
      <c r="A18" s="4">
        <v>590</v>
      </c>
      <c r="B18" s="5">
        <f t="shared" si="0"/>
        <v>1.3487707041686046E-6</v>
      </c>
      <c r="C18" s="2"/>
      <c r="D18" s="4">
        <v>590</v>
      </c>
      <c r="E18" s="6">
        <v>9.9999999999999995E-7</v>
      </c>
      <c r="F18" s="6"/>
      <c r="G18" s="6"/>
      <c r="H18" s="6"/>
      <c r="I18" s="7">
        <f t="shared" si="7"/>
        <v>9.9999999999999995E-7</v>
      </c>
      <c r="J18" s="5">
        <f t="shared" si="5"/>
        <v>3.4877070416860464E-7</v>
      </c>
      <c r="K18" s="4">
        <f t="shared" si="6"/>
        <v>269.7541408337209</v>
      </c>
      <c r="L18" s="4">
        <f t="shared" si="4"/>
        <v>69.754140833720896</v>
      </c>
      <c r="M18" s="15"/>
    </row>
    <row r="19" spans="1:13" x14ac:dyDescent="0.35">
      <c r="A19" s="4">
        <v>620</v>
      </c>
      <c r="B19" s="5">
        <f t="shared" si="0"/>
        <v>1.2835076055798011E-6</v>
      </c>
      <c r="C19" s="2"/>
      <c r="D19" s="26">
        <v>620</v>
      </c>
      <c r="E19" s="27">
        <v>9.9999999999999995E-7</v>
      </c>
      <c r="F19" s="27">
        <v>2.2000000000000001E-7</v>
      </c>
      <c r="G19" s="27">
        <v>4.6999999999999997E-8</v>
      </c>
      <c r="H19" s="27">
        <v>1E-8</v>
      </c>
      <c r="I19" s="28">
        <f t="shared" si="7"/>
        <v>1.2769999999999998E-6</v>
      </c>
      <c r="J19" s="29">
        <f t="shared" si="5"/>
        <v>6.5076055798012696E-9</v>
      </c>
      <c r="K19" s="26">
        <f t="shared" si="6"/>
        <v>201.01920212682873</v>
      </c>
      <c r="L19" s="26">
        <f t="shared" si="4"/>
        <v>1.0192021268287306</v>
      </c>
      <c r="M19" s="15"/>
    </row>
    <row r="20" spans="1:13" x14ac:dyDescent="0.35">
      <c r="A20" s="4">
        <v>680</v>
      </c>
      <c r="B20" s="5">
        <f t="shared" si="0"/>
        <v>1.1702569344992305E-6</v>
      </c>
      <c r="C20" s="2"/>
      <c r="D20" s="30">
        <v>680</v>
      </c>
      <c r="E20" s="31">
        <v>9.9999999999999995E-7</v>
      </c>
      <c r="F20" s="31">
        <v>9.9999999999999995E-8</v>
      </c>
      <c r="G20" s="31">
        <v>4.6999999999999997E-8</v>
      </c>
      <c r="H20" s="31">
        <v>1E-8</v>
      </c>
      <c r="I20" s="32">
        <f t="shared" si="7"/>
        <v>1.1569999999999999E-6</v>
      </c>
      <c r="J20" s="33">
        <f t="shared" si="5"/>
        <v>1.3256934499230628E-8</v>
      </c>
      <c r="K20" s="30">
        <f t="shared" si="6"/>
        <v>202.29160492640116</v>
      </c>
      <c r="L20" s="30">
        <f t="shared" si="4"/>
        <v>2.2916049264011633</v>
      </c>
      <c r="M20" s="15"/>
    </row>
    <row r="21" spans="1:13" s="21" customFormat="1" x14ac:dyDescent="0.35">
      <c r="A21" s="23">
        <v>1000</v>
      </c>
      <c r="B21" s="17">
        <f t="shared" si="0"/>
        <v>7.9577471545947666E-7</v>
      </c>
      <c r="C21" s="2"/>
      <c r="D21" s="23">
        <v>1000</v>
      </c>
      <c r="E21" s="18">
        <v>4.6999999999999999E-6</v>
      </c>
      <c r="F21" s="18"/>
      <c r="G21" s="18"/>
      <c r="H21" s="18"/>
      <c r="I21" s="19">
        <f t="shared" si="7"/>
        <v>4.6999999999999999E-6</v>
      </c>
      <c r="J21" s="17">
        <f t="shared" si="5"/>
        <v>-3.9042252845405235E-6</v>
      </c>
      <c r="K21" s="16">
        <f t="shared" si="6"/>
        <v>33.862753849339441</v>
      </c>
      <c r="L21" s="16">
        <f t="shared" si="4"/>
        <v>166.13724615066056</v>
      </c>
      <c r="M21" s="22"/>
    </row>
    <row r="22" spans="1:13" s="21" customFormat="1" x14ac:dyDescent="0.35">
      <c r="A22" s="23">
        <v>1200</v>
      </c>
      <c r="B22" s="17">
        <f t="shared" si="0"/>
        <v>6.6314559621623054E-7</v>
      </c>
      <c r="C22" s="2"/>
      <c r="D22" s="23">
        <v>1200</v>
      </c>
      <c r="E22" s="18">
        <v>4.6999999999999999E-6</v>
      </c>
      <c r="F22" s="18"/>
      <c r="G22" s="18"/>
      <c r="H22" s="18"/>
      <c r="I22" s="19">
        <f t="shared" si="7"/>
        <v>4.6999999999999999E-6</v>
      </c>
      <c r="J22" s="17">
        <f t="shared" si="5"/>
        <v>-4.036854403783769E-6</v>
      </c>
      <c r="K22" s="16">
        <f t="shared" si="6"/>
        <v>28.218961541116197</v>
      </c>
      <c r="L22" s="16">
        <f t="shared" si="4"/>
        <v>171.78103845888381</v>
      </c>
      <c r="M22" s="22"/>
    </row>
    <row r="23" spans="1:13" s="21" customFormat="1" x14ac:dyDescent="0.35">
      <c r="A23" s="23">
        <v>1500</v>
      </c>
      <c r="B23" s="17">
        <f t="shared" si="0"/>
        <v>5.3051647697298451E-7</v>
      </c>
      <c r="C23" s="2"/>
      <c r="D23" s="23">
        <v>1500</v>
      </c>
      <c r="E23" s="18">
        <v>4.6999999999999999E-6</v>
      </c>
      <c r="F23" s="18"/>
      <c r="G23" s="18"/>
      <c r="H23" s="18"/>
      <c r="I23" s="19">
        <f>SUM(E23:H23)</f>
        <v>4.6999999999999999E-6</v>
      </c>
      <c r="J23" s="17">
        <f t="shared" si="5"/>
        <v>-4.1694835230270154E-6</v>
      </c>
      <c r="K23" s="16">
        <f t="shared" si="6"/>
        <v>22.575169232892957</v>
      </c>
      <c r="L23" s="16">
        <f t="shared" si="4"/>
        <v>177.42483076710704</v>
      </c>
      <c r="M23" s="22"/>
    </row>
    <row r="24" spans="1:13" s="21" customFormat="1" x14ac:dyDescent="0.35">
      <c r="A24" s="23">
        <v>1800</v>
      </c>
      <c r="B24" s="17">
        <f t="shared" si="0"/>
        <v>4.4209706414415369E-7</v>
      </c>
      <c r="C24" s="2"/>
      <c r="D24" s="23">
        <v>1800</v>
      </c>
      <c r="E24" s="18">
        <v>2.2000000000000001E-6</v>
      </c>
      <c r="F24" s="18"/>
      <c r="G24" s="18"/>
      <c r="H24" s="18"/>
      <c r="I24" s="19">
        <f>SUM(E24:H24)</f>
        <v>2.2000000000000001E-6</v>
      </c>
      <c r="J24" s="17">
        <f t="shared" si="5"/>
        <v>-1.7579029358558464E-6</v>
      </c>
      <c r="K24" s="16">
        <f t="shared" si="6"/>
        <v>40.190642194923065</v>
      </c>
      <c r="L24" s="16">
        <f>ABS($A$3-K24)</f>
        <v>159.80935780507693</v>
      </c>
      <c r="M24" s="22"/>
    </row>
    <row r="25" spans="1:13" s="21" customFormat="1" x14ac:dyDescent="0.35">
      <c r="A25" s="24">
        <v>2700</v>
      </c>
      <c r="B25" s="16">
        <f t="shared" si="0"/>
        <v>2.9473137609610246E-7</v>
      </c>
      <c r="C25" s="2"/>
      <c r="D25" s="24">
        <v>2700</v>
      </c>
      <c r="E25" s="25">
        <v>9.9999999999999995E-7</v>
      </c>
      <c r="F25" s="25"/>
      <c r="G25" s="25"/>
      <c r="H25" s="25"/>
      <c r="I25" s="19">
        <f t="shared" ref="I25:I33" si="8">SUM(E25:H25)</f>
        <v>9.9999999999999995E-7</v>
      </c>
      <c r="J25" s="17">
        <f t="shared" ref="J25:J33" si="9">B25-I25</f>
        <v>-7.0526862390389749E-7</v>
      </c>
      <c r="K25" s="16">
        <f t="shared" ref="K25:K33" si="10">1/(2*PI()*D25*I25)</f>
        <v>58.946275219220496</v>
      </c>
      <c r="L25" s="16">
        <f t="shared" ref="L25:L33" si="11">ABS($A$3-K25)</f>
        <v>141.0537247807795</v>
      </c>
      <c r="M25" s="16"/>
    </row>
    <row r="26" spans="1:13" s="21" customFormat="1" x14ac:dyDescent="0.35">
      <c r="A26" s="24">
        <v>3600</v>
      </c>
      <c r="B26" s="16">
        <f t="shared" si="0"/>
        <v>2.2104853207207685E-7</v>
      </c>
      <c r="C26" s="2"/>
      <c r="D26" s="24">
        <v>3600</v>
      </c>
      <c r="E26" s="25">
        <v>9.9999999999999995E-7</v>
      </c>
      <c r="F26" s="25"/>
      <c r="G26" s="25"/>
      <c r="H26" s="25"/>
      <c r="I26" s="19">
        <f t="shared" si="8"/>
        <v>9.9999999999999995E-7</v>
      </c>
      <c r="J26" s="17">
        <f t="shared" si="9"/>
        <v>-7.7895146792792311E-7</v>
      </c>
      <c r="K26" s="16">
        <f t="shared" si="10"/>
        <v>44.209706414415372</v>
      </c>
      <c r="L26" s="16">
        <f t="shared" si="11"/>
        <v>155.79029358558464</v>
      </c>
      <c r="M26" s="16"/>
    </row>
    <row r="27" spans="1:13" s="21" customFormat="1" x14ac:dyDescent="0.35">
      <c r="A27" s="24">
        <v>4700</v>
      </c>
      <c r="B27" s="16">
        <f t="shared" si="0"/>
        <v>1.6931376924669717E-7</v>
      </c>
      <c r="C27" s="2"/>
      <c r="D27" s="24">
        <v>4700</v>
      </c>
      <c r="E27" s="25">
        <v>9.9999999999999995E-7</v>
      </c>
      <c r="F27" s="25"/>
      <c r="G27" s="25"/>
      <c r="H27" s="25"/>
      <c r="I27" s="19">
        <f t="shared" si="8"/>
        <v>9.9999999999999995E-7</v>
      </c>
      <c r="J27" s="17">
        <f t="shared" si="9"/>
        <v>-8.3068623075330279E-7</v>
      </c>
      <c r="K27" s="16">
        <f t="shared" si="10"/>
        <v>33.862753849339441</v>
      </c>
      <c r="L27" s="16">
        <f t="shared" si="11"/>
        <v>166.13724615066056</v>
      </c>
      <c r="M27" s="16"/>
    </row>
    <row r="28" spans="1:13" s="21" customFormat="1" x14ac:dyDescent="0.35">
      <c r="A28" s="25">
        <v>5100</v>
      </c>
      <c r="B28" s="25">
        <f t="shared" si="0"/>
        <v>1.5603425793323071E-7</v>
      </c>
      <c r="C28" s="16"/>
      <c r="D28" s="25">
        <v>5100</v>
      </c>
      <c r="E28" s="25">
        <v>9.9999999999999995E-7</v>
      </c>
      <c r="F28" s="25"/>
      <c r="G28" s="25"/>
      <c r="H28" s="25"/>
      <c r="I28" s="19">
        <f t="shared" si="8"/>
        <v>9.9999999999999995E-7</v>
      </c>
      <c r="J28" s="17">
        <f t="shared" si="9"/>
        <v>-8.4396574206676919E-7</v>
      </c>
      <c r="K28" s="16">
        <f t="shared" si="10"/>
        <v>31.206851586646142</v>
      </c>
      <c r="L28" s="16">
        <f t="shared" si="11"/>
        <v>168.79314841335386</v>
      </c>
      <c r="M28" s="16"/>
    </row>
    <row r="29" spans="1:13" s="21" customFormat="1" x14ac:dyDescent="0.35">
      <c r="A29" s="25">
        <v>5600</v>
      </c>
      <c r="B29" s="25">
        <f t="shared" si="0"/>
        <v>1.4210262776062083E-7</v>
      </c>
      <c r="C29" s="16"/>
      <c r="D29" s="25">
        <v>5600</v>
      </c>
      <c r="E29" s="25">
        <v>9.9999999999999995E-7</v>
      </c>
      <c r="F29" s="25"/>
      <c r="G29" s="25"/>
      <c r="H29" s="25"/>
      <c r="I29" s="19">
        <f t="shared" si="8"/>
        <v>9.9999999999999995E-7</v>
      </c>
      <c r="J29" s="17">
        <f t="shared" si="9"/>
        <v>-8.578973722393791E-7</v>
      </c>
      <c r="K29" s="16">
        <f t="shared" si="10"/>
        <v>28.420525552124172</v>
      </c>
      <c r="L29" s="16">
        <f t="shared" si="11"/>
        <v>171.57947444787584</v>
      </c>
      <c r="M29" s="16"/>
    </row>
    <row r="30" spans="1:13" s="21" customFormat="1" x14ac:dyDescent="0.35">
      <c r="A30" s="25">
        <v>6800</v>
      </c>
      <c r="B30" s="25">
        <f t="shared" si="0"/>
        <v>1.1702569344992305E-7</v>
      </c>
      <c r="C30" s="16"/>
      <c r="D30" s="25">
        <v>6800</v>
      </c>
      <c r="E30" s="25">
        <v>9.9999999999999995E-7</v>
      </c>
      <c r="F30" s="25"/>
      <c r="G30" s="25"/>
      <c r="H30" s="25"/>
      <c r="I30" s="19">
        <f t="shared" si="8"/>
        <v>9.9999999999999995E-7</v>
      </c>
      <c r="J30" s="17">
        <f t="shared" si="9"/>
        <v>-8.8297430655007688E-7</v>
      </c>
      <c r="K30" s="16">
        <f t="shared" si="10"/>
        <v>23.405138689984614</v>
      </c>
      <c r="L30" s="16">
        <f t="shared" si="11"/>
        <v>176.59486131001538</v>
      </c>
      <c r="M30" s="16"/>
    </row>
    <row r="31" spans="1:13" s="21" customFormat="1" x14ac:dyDescent="0.35">
      <c r="A31" s="25">
        <v>7500</v>
      </c>
      <c r="B31" s="25">
        <f t="shared" si="0"/>
        <v>1.0610329539459689E-7</v>
      </c>
      <c r="C31" s="16"/>
      <c r="D31" s="25">
        <v>7500</v>
      </c>
      <c r="E31" s="25">
        <v>9.9999999999999995E-7</v>
      </c>
      <c r="F31" s="25"/>
      <c r="G31" s="25"/>
      <c r="H31" s="25"/>
      <c r="I31" s="19">
        <f t="shared" si="8"/>
        <v>9.9999999999999995E-7</v>
      </c>
      <c r="J31" s="17">
        <f t="shared" si="9"/>
        <v>-8.9389670460540307E-7</v>
      </c>
      <c r="K31" s="16">
        <f t="shared" si="10"/>
        <v>21.220659078919379</v>
      </c>
      <c r="L31" s="16">
        <f t="shared" si="11"/>
        <v>178.77934092108063</v>
      </c>
      <c r="M31" s="16"/>
    </row>
    <row r="32" spans="1:13" s="21" customFormat="1" x14ac:dyDescent="0.35">
      <c r="A32" s="25">
        <v>8200</v>
      </c>
      <c r="B32" s="25">
        <f t="shared" si="0"/>
        <v>9.7045697007253256E-8</v>
      </c>
      <c r="C32" s="16"/>
      <c r="D32" s="25">
        <v>8200</v>
      </c>
      <c r="E32" s="25">
        <v>6.7999999999999995E-7</v>
      </c>
      <c r="F32" s="25"/>
      <c r="G32" s="25"/>
      <c r="H32" s="25"/>
      <c r="I32" s="19">
        <f t="shared" si="8"/>
        <v>6.7999999999999995E-7</v>
      </c>
      <c r="J32" s="17">
        <f t="shared" si="9"/>
        <v>-5.8295430299274665E-7</v>
      </c>
      <c r="K32" s="16">
        <f t="shared" si="10"/>
        <v>28.542852060956843</v>
      </c>
      <c r="L32" s="16">
        <f t="shared" si="11"/>
        <v>171.45714793904315</v>
      </c>
      <c r="M32" s="16"/>
    </row>
    <row r="33" spans="1:13" s="21" customFormat="1" x14ac:dyDescent="0.35">
      <c r="A33" s="25">
        <v>10000</v>
      </c>
      <c r="B33" s="25">
        <f t="shared" si="0"/>
        <v>7.9577471545947661E-8</v>
      </c>
      <c r="C33" s="16"/>
      <c r="D33" s="25">
        <v>10000</v>
      </c>
      <c r="E33" s="25">
        <v>6.7999999999999995E-7</v>
      </c>
      <c r="F33" s="25"/>
      <c r="G33" s="25"/>
      <c r="H33" s="25"/>
      <c r="I33" s="19">
        <f t="shared" si="8"/>
        <v>6.7999999999999995E-7</v>
      </c>
      <c r="J33" s="17">
        <f t="shared" si="9"/>
        <v>-6.0042252845405231E-7</v>
      </c>
      <c r="K33" s="16">
        <f t="shared" si="10"/>
        <v>23.405138689984611</v>
      </c>
      <c r="L33" s="16">
        <f t="shared" si="11"/>
        <v>176.5948613100154</v>
      </c>
      <c r="M33" s="16"/>
    </row>
    <row r="35" spans="1:13" x14ac:dyDescent="0.35">
      <c r="A35" s="11">
        <v>1000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 x14ac:dyDescent="0.35">
      <c r="A36" s="1" t="s">
        <v>2</v>
      </c>
      <c r="B36" s="1"/>
      <c r="C36" s="2"/>
      <c r="D36" s="1" t="s">
        <v>5</v>
      </c>
      <c r="E36" s="1"/>
      <c r="F36" s="1"/>
      <c r="G36" s="1"/>
      <c r="H36" s="1"/>
      <c r="I36" s="1"/>
      <c r="J36" s="1"/>
      <c r="K36" s="1"/>
      <c r="L36" s="1"/>
      <c r="M36" s="13" t="s">
        <v>11</v>
      </c>
    </row>
    <row r="37" spans="1:13" x14ac:dyDescent="0.35">
      <c r="A37" s="3" t="s">
        <v>0</v>
      </c>
      <c r="B37" s="3" t="s">
        <v>1</v>
      </c>
      <c r="C37" s="2"/>
      <c r="D37" s="3" t="s">
        <v>0</v>
      </c>
      <c r="E37" s="3" t="s">
        <v>7</v>
      </c>
      <c r="F37" s="3" t="s">
        <v>8</v>
      </c>
      <c r="G37" s="3" t="s">
        <v>9</v>
      </c>
      <c r="H37" s="3" t="s">
        <v>10</v>
      </c>
      <c r="I37" s="3" t="s">
        <v>1</v>
      </c>
      <c r="J37" s="3" t="s">
        <v>6</v>
      </c>
      <c r="K37" s="3" t="s">
        <v>3</v>
      </c>
      <c r="L37" s="3" t="s">
        <v>4</v>
      </c>
      <c r="M37" s="13"/>
    </row>
    <row r="38" spans="1:13" x14ac:dyDescent="0.35">
      <c r="A38" s="4">
        <v>100</v>
      </c>
      <c r="B38" s="5">
        <f>1/(2*PI()*$A$35*A38)</f>
        <v>1.5915494309189535E-6</v>
      </c>
      <c r="C38" s="2"/>
      <c r="D38" s="4">
        <v>100</v>
      </c>
      <c r="E38" s="6">
        <v>9.9999999999999995E-7</v>
      </c>
      <c r="F38" s="6">
        <v>4.7E-7</v>
      </c>
      <c r="G38" s="6">
        <v>9.9999999999999995E-8</v>
      </c>
      <c r="H38" s="6">
        <v>2.1999999999999998E-8</v>
      </c>
      <c r="I38" s="7">
        <f>SUM(E38:H38)</f>
        <v>1.5919999999999998E-6</v>
      </c>
      <c r="J38" s="5">
        <f>B38-I38</f>
        <v>-4.5056908104621025E-10</v>
      </c>
      <c r="K38" s="4">
        <f>1/(2*PI()*D38*E38)</f>
        <v>1591.5494309189535</v>
      </c>
      <c r="L38" s="4">
        <f>ABS($A$35-K38)</f>
        <v>591.54943091895348</v>
      </c>
      <c r="M38" s="14"/>
    </row>
    <row r="39" spans="1:13" x14ac:dyDescent="0.35">
      <c r="A39" s="4">
        <v>120</v>
      </c>
      <c r="B39" s="5">
        <f t="shared" ref="B39:B60" si="12">1/(2*PI()*$A$35*A39)</f>
        <v>1.3262911924324613E-6</v>
      </c>
      <c r="C39" s="2"/>
      <c r="D39" s="4">
        <v>120</v>
      </c>
      <c r="E39" s="6">
        <v>9.9999999999999995E-7</v>
      </c>
      <c r="F39" s="6">
        <v>2.2000000000000001E-7</v>
      </c>
      <c r="G39" s="6">
        <v>9.9999999999999995E-8</v>
      </c>
      <c r="H39" s="6">
        <v>4.6999999999999999E-9</v>
      </c>
      <c r="I39" s="7">
        <f t="shared" ref="I39:I45" si="13">SUM(E39:H39)</f>
        <v>1.3247E-6</v>
      </c>
      <c r="J39" s="5">
        <f t="shared" ref="J39:J60" si="14">B39-I39</f>
        <v>1.5911924324612863E-9</v>
      </c>
      <c r="K39" s="4">
        <f t="shared" ref="K39:K45" si="15">1/(2*PI()*D39*E39)</f>
        <v>1326.2911924324612</v>
      </c>
      <c r="L39" s="4">
        <f t="shared" ref="L39:L60" si="16">ABS($A$35-K39)</f>
        <v>326.29119243246123</v>
      </c>
      <c r="M39" s="14"/>
    </row>
    <row r="40" spans="1:13" x14ac:dyDescent="0.35">
      <c r="A40" s="4">
        <v>150</v>
      </c>
      <c r="B40" s="5">
        <f t="shared" si="12"/>
        <v>1.061032953945969E-6</v>
      </c>
      <c r="C40" s="2"/>
      <c r="D40" s="4">
        <v>150</v>
      </c>
      <c r="E40" s="6">
        <v>9.9999999999999995E-7</v>
      </c>
      <c r="F40" s="6">
        <v>4.6999999999999997E-8</v>
      </c>
      <c r="G40" s="6">
        <v>1E-8</v>
      </c>
      <c r="H40" s="6"/>
      <c r="I40" s="7">
        <f t="shared" si="13"/>
        <v>1.0569999999999998E-6</v>
      </c>
      <c r="J40" s="5">
        <f t="shared" si="14"/>
        <v>4.0329539459692364E-9</v>
      </c>
      <c r="K40" s="4">
        <f t="shared" si="15"/>
        <v>1061.032953945969</v>
      </c>
      <c r="L40" s="4">
        <f t="shared" si="16"/>
        <v>61.032953945968984</v>
      </c>
      <c r="M40" s="14"/>
    </row>
    <row r="41" spans="1:13" x14ac:dyDescent="0.35">
      <c r="A41" s="4">
        <v>180</v>
      </c>
      <c r="B41" s="5">
        <f t="shared" si="12"/>
        <v>8.8419412828830759E-7</v>
      </c>
      <c r="C41" s="2"/>
      <c r="D41" s="4">
        <v>180</v>
      </c>
      <c r="E41" s="6"/>
      <c r="F41" s="6"/>
      <c r="G41" s="6"/>
      <c r="H41" s="6"/>
      <c r="I41" s="7">
        <f t="shared" si="13"/>
        <v>0</v>
      </c>
      <c r="J41" s="5">
        <f t="shared" si="14"/>
        <v>8.8419412828830759E-7</v>
      </c>
      <c r="K41" s="4" t="e">
        <f t="shared" si="15"/>
        <v>#DIV/0!</v>
      </c>
      <c r="L41" s="4" t="e">
        <f t="shared" si="16"/>
        <v>#DIV/0!</v>
      </c>
      <c r="M41" s="14"/>
    </row>
    <row r="42" spans="1:13" x14ac:dyDescent="0.35">
      <c r="A42" s="4">
        <v>220</v>
      </c>
      <c r="B42" s="5">
        <f t="shared" si="12"/>
        <v>7.2343155950861518E-7</v>
      </c>
      <c r="C42" s="2"/>
      <c r="D42" s="4">
        <v>220</v>
      </c>
      <c r="E42" s="6"/>
      <c r="F42" s="6"/>
      <c r="G42" s="6"/>
      <c r="H42" s="6"/>
      <c r="I42" s="7">
        <f t="shared" si="13"/>
        <v>0</v>
      </c>
      <c r="J42" s="5">
        <f t="shared" si="14"/>
        <v>7.2343155950861518E-7</v>
      </c>
      <c r="K42" s="4" t="e">
        <f t="shared" si="15"/>
        <v>#DIV/0!</v>
      </c>
      <c r="L42" s="4" t="e">
        <f t="shared" si="16"/>
        <v>#DIV/0!</v>
      </c>
      <c r="M42" s="14"/>
    </row>
    <row r="43" spans="1:13" x14ac:dyDescent="0.35">
      <c r="A43" s="4">
        <v>240</v>
      </c>
      <c r="B43" s="5">
        <f t="shared" si="12"/>
        <v>6.6314559621623064E-7</v>
      </c>
      <c r="C43" s="2"/>
      <c r="D43" s="4">
        <v>240</v>
      </c>
      <c r="E43" s="6"/>
      <c r="F43" s="6"/>
      <c r="G43" s="6"/>
      <c r="H43" s="6"/>
      <c r="I43" s="7">
        <f t="shared" si="13"/>
        <v>0</v>
      </c>
      <c r="J43" s="5">
        <f t="shared" si="14"/>
        <v>6.6314559621623064E-7</v>
      </c>
      <c r="K43" s="4" t="e">
        <f t="shared" si="15"/>
        <v>#DIV/0!</v>
      </c>
      <c r="L43" s="4" t="e">
        <f t="shared" si="16"/>
        <v>#DIV/0!</v>
      </c>
      <c r="M43" s="14"/>
    </row>
    <row r="44" spans="1:13" x14ac:dyDescent="0.35">
      <c r="A44" s="4">
        <v>330</v>
      </c>
      <c r="B44" s="5">
        <f t="shared" si="12"/>
        <v>4.8228770633907682E-7</v>
      </c>
      <c r="C44" s="2"/>
      <c r="D44" s="4">
        <v>330</v>
      </c>
      <c r="E44" s="6"/>
      <c r="F44" s="6"/>
      <c r="G44" s="6"/>
      <c r="H44" s="6"/>
      <c r="I44" s="7">
        <f t="shared" si="13"/>
        <v>0</v>
      </c>
      <c r="J44" s="5">
        <f t="shared" si="14"/>
        <v>4.8228770633907682E-7</v>
      </c>
      <c r="K44" s="4" t="e">
        <f t="shared" si="15"/>
        <v>#DIV/0!</v>
      </c>
      <c r="L44" s="4" t="e">
        <f t="shared" si="16"/>
        <v>#DIV/0!</v>
      </c>
      <c r="M44" s="14"/>
    </row>
    <row r="45" spans="1:13" x14ac:dyDescent="0.35">
      <c r="A45" s="4">
        <v>360</v>
      </c>
      <c r="B45" s="5">
        <f t="shared" si="12"/>
        <v>4.420970641441538E-7</v>
      </c>
      <c r="C45" s="2"/>
      <c r="D45" s="4">
        <v>360</v>
      </c>
      <c r="E45" s="6"/>
      <c r="F45" s="6"/>
      <c r="G45" s="6"/>
      <c r="H45" s="6"/>
      <c r="I45" s="7">
        <f t="shared" si="13"/>
        <v>0</v>
      </c>
      <c r="J45" s="5">
        <f t="shared" si="14"/>
        <v>4.420970641441538E-7</v>
      </c>
      <c r="K45" s="4" t="e">
        <f t="shared" si="15"/>
        <v>#DIV/0!</v>
      </c>
      <c r="L45" s="4" t="e">
        <f t="shared" si="16"/>
        <v>#DIV/0!</v>
      </c>
      <c r="M45" s="14"/>
    </row>
    <row r="46" spans="1:13" x14ac:dyDescent="0.35">
      <c r="A46" s="4">
        <v>390</v>
      </c>
      <c r="B46" s="5">
        <f t="shared" si="12"/>
        <v>4.0808959767152652E-7</v>
      </c>
      <c r="C46" s="2"/>
      <c r="D46" s="4">
        <v>390</v>
      </c>
      <c r="E46" s="6"/>
      <c r="F46" s="6"/>
      <c r="G46" s="6"/>
      <c r="H46" s="6"/>
      <c r="I46" s="7">
        <f>SUM(E46:H46)</f>
        <v>0</v>
      </c>
      <c r="J46" s="5">
        <f t="shared" si="14"/>
        <v>4.0808959767152652E-7</v>
      </c>
      <c r="K46" s="4" t="e">
        <f t="shared" ref="K46:K57" si="17">1/(2*PI()*D46*I46)</f>
        <v>#DIV/0!</v>
      </c>
      <c r="L46" s="4" t="e">
        <f t="shared" si="16"/>
        <v>#DIV/0!</v>
      </c>
      <c r="M46" s="15"/>
    </row>
    <row r="47" spans="1:13" x14ac:dyDescent="0.35">
      <c r="A47" s="4">
        <v>470</v>
      </c>
      <c r="B47" s="5">
        <f t="shared" si="12"/>
        <v>3.3862753849339439E-7</v>
      </c>
      <c r="C47" s="2"/>
      <c r="D47" s="4">
        <v>470</v>
      </c>
      <c r="E47" s="6">
        <v>3.3000000000000002E-7</v>
      </c>
      <c r="F47" s="6">
        <v>4.6999999999999999E-9</v>
      </c>
      <c r="G47" s="6">
        <v>1.0000000000000001E-9</v>
      </c>
      <c r="H47" s="6"/>
      <c r="I47" s="7">
        <f>SUM(E47:H47)</f>
        <v>3.3570000000000002E-7</v>
      </c>
      <c r="J47" s="5">
        <f t="shared" si="14"/>
        <v>2.9275384933943655E-9</v>
      </c>
      <c r="K47" s="4">
        <f t="shared" si="17"/>
        <v>1008.720698520686</v>
      </c>
      <c r="L47" s="4">
        <f t="shared" si="16"/>
        <v>8.7206985206860281</v>
      </c>
      <c r="M47" s="15"/>
    </row>
    <row r="48" spans="1:13" x14ac:dyDescent="0.35">
      <c r="A48" s="4">
        <v>510</v>
      </c>
      <c r="B48" s="5">
        <f t="shared" si="12"/>
        <v>3.1206851586646148E-7</v>
      </c>
      <c r="C48" s="2"/>
      <c r="D48" s="4">
        <v>510</v>
      </c>
      <c r="E48" s="6">
        <v>2.2000000000000001E-7</v>
      </c>
      <c r="F48" s="6"/>
      <c r="G48" s="6"/>
      <c r="H48" s="6"/>
      <c r="I48" s="7">
        <f>SUM(E48:H48)</f>
        <v>2.2000000000000001E-7</v>
      </c>
      <c r="J48" s="5">
        <f t="shared" si="14"/>
        <v>9.2068515866461464E-8</v>
      </c>
      <c r="K48" s="4">
        <f t="shared" si="17"/>
        <v>1418.4932539384611</v>
      </c>
      <c r="L48" s="4">
        <f t="shared" si="16"/>
        <v>418.49325393846107</v>
      </c>
      <c r="M48" s="15"/>
    </row>
    <row r="49" spans="1:13" x14ac:dyDescent="0.35">
      <c r="A49" s="4">
        <v>560</v>
      </c>
      <c r="B49" s="5">
        <f t="shared" si="12"/>
        <v>2.842052555212417E-7</v>
      </c>
      <c r="C49" s="2"/>
      <c r="D49" s="4">
        <v>560</v>
      </c>
      <c r="E49" s="6">
        <v>2.2000000000000001E-7</v>
      </c>
      <c r="F49" s="6">
        <v>4.6999999999999997E-8</v>
      </c>
      <c r="G49" s="6">
        <v>1E-8</v>
      </c>
      <c r="H49" s="6"/>
      <c r="I49" s="7">
        <f t="shared" ref="I49:I55" si="18">SUM(E49:H49)</f>
        <v>2.7700000000000001E-7</v>
      </c>
      <c r="J49" s="5">
        <f t="shared" si="14"/>
        <v>7.2052555212416981E-9</v>
      </c>
      <c r="K49" s="4">
        <f t="shared" si="17"/>
        <v>1026.011752784266</v>
      </c>
      <c r="L49" s="4">
        <f t="shared" si="16"/>
        <v>26.011752784266037</v>
      </c>
      <c r="M49" s="15"/>
    </row>
    <row r="50" spans="1:13" x14ac:dyDescent="0.35">
      <c r="A50" s="4">
        <v>590</v>
      </c>
      <c r="B50" s="5">
        <f t="shared" si="12"/>
        <v>2.6975414083372095E-7</v>
      </c>
      <c r="C50" s="2"/>
      <c r="D50" s="4">
        <v>590</v>
      </c>
      <c r="E50" s="6">
        <v>2.2000000000000001E-7</v>
      </c>
      <c r="F50" s="6">
        <v>4.6999999999999997E-8</v>
      </c>
      <c r="G50" s="6">
        <v>1.0000000000000001E-9</v>
      </c>
      <c r="H50" s="6"/>
      <c r="I50" s="7">
        <f t="shared" si="18"/>
        <v>2.6800000000000002E-7</v>
      </c>
      <c r="J50" s="5">
        <f t="shared" si="14"/>
        <v>1.7541408337209331E-9</v>
      </c>
      <c r="K50" s="4">
        <f t="shared" si="17"/>
        <v>1006.5453016183616</v>
      </c>
      <c r="L50" s="4">
        <f t="shared" si="16"/>
        <v>6.5453016183615773</v>
      </c>
      <c r="M50" s="15"/>
    </row>
    <row r="51" spans="1:13" x14ac:dyDescent="0.35">
      <c r="A51" s="4">
        <v>620</v>
      </c>
      <c r="B51" s="5">
        <f t="shared" si="12"/>
        <v>2.5670152111596027E-7</v>
      </c>
      <c r="C51" s="2"/>
      <c r="D51" s="4">
        <v>620</v>
      </c>
      <c r="E51" s="6">
        <v>2.2000000000000001E-7</v>
      </c>
      <c r="F51" s="6"/>
      <c r="G51" s="6"/>
      <c r="H51" s="6"/>
      <c r="I51" s="7">
        <f t="shared" si="18"/>
        <v>2.2000000000000001E-7</v>
      </c>
      <c r="J51" s="5">
        <f t="shared" si="14"/>
        <v>3.6701521115960256E-8</v>
      </c>
      <c r="K51" s="4">
        <f t="shared" si="17"/>
        <v>1166.8250959816373</v>
      </c>
      <c r="L51" s="4">
        <f t="shared" si="16"/>
        <v>166.82509598163733</v>
      </c>
      <c r="M51" s="15"/>
    </row>
    <row r="52" spans="1:13" x14ac:dyDescent="0.35">
      <c r="A52" s="4">
        <v>680</v>
      </c>
      <c r="B52" s="5">
        <f t="shared" si="12"/>
        <v>2.3405138689984609E-7</v>
      </c>
      <c r="C52" s="2"/>
      <c r="D52" s="4">
        <v>680</v>
      </c>
      <c r="E52" s="6">
        <v>2.2000000000000001E-7</v>
      </c>
      <c r="F52" s="6">
        <v>1E-8</v>
      </c>
      <c r="G52" s="6">
        <v>1.0000000000000001E-9</v>
      </c>
      <c r="H52" s="6"/>
      <c r="I52" s="7">
        <f t="shared" si="18"/>
        <v>2.3100000000000002E-7</v>
      </c>
      <c r="J52" s="5">
        <f t="shared" si="14"/>
        <v>3.0513868998460762E-9</v>
      </c>
      <c r="K52" s="4">
        <f t="shared" si="17"/>
        <v>1013.2094670989007</v>
      </c>
      <c r="L52" s="4">
        <f t="shared" si="16"/>
        <v>13.209467098900745</v>
      </c>
      <c r="M52" s="15"/>
    </row>
    <row r="53" spans="1:13" x14ac:dyDescent="0.35">
      <c r="A53" s="4">
        <v>820</v>
      </c>
      <c r="B53" s="5">
        <f t="shared" si="12"/>
        <v>1.9409139401450654E-7</v>
      </c>
      <c r="C53" s="2"/>
      <c r="D53" s="4">
        <v>820</v>
      </c>
      <c r="E53" s="6">
        <v>9.9999999999999995E-8</v>
      </c>
      <c r="F53" s="6">
        <v>4.6999999999999997E-8</v>
      </c>
      <c r="G53" s="6"/>
      <c r="H53" s="6"/>
      <c r="I53" s="7">
        <f t="shared" si="18"/>
        <v>1.4699999999999998E-7</v>
      </c>
      <c r="J53" s="5">
        <f t="shared" si="14"/>
        <v>4.7091394014506559E-8</v>
      </c>
      <c r="K53" s="4">
        <f t="shared" si="17"/>
        <v>1320.349619146303</v>
      </c>
      <c r="L53" s="4">
        <f t="shared" si="16"/>
        <v>320.34961914630298</v>
      </c>
      <c r="M53" s="15"/>
    </row>
    <row r="54" spans="1:13" x14ac:dyDescent="0.35">
      <c r="A54" s="8">
        <v>1000</v>
      </c>
      <c r="B54" s="5">
        <f t="shared" si="12"/>
        <v>1.5915494309189535E-7</v>
      </c>
      <c r="C54" s="2"/>
      <c r="D54" s="8">
        <v>1000</v>
      </c>
      <c r="E54" s="6">
        <v>9.9999999999999995E-8</v>
      </c>
      <c r="F54" s="6">
        <v>4.6999999999999997E-8</v>
      </c>
      <c r="G54" s="6">
        <v>1E-8</v>
      </c>
      <c r="H54" s="6">
        <v>1.0000000000000001E-9</v>
      </c>
      <c r="I54" s="7">
        <f t="shared" si="18"/>
        <v>1.5799999999999999E-7</v>
      </c>
      <c r="J54" s="5">
        <f t="shared" si="14"/>
        <v>1.1549430918953633E-9</v>
      </c>
      <c r="K54" s="4">
        <f t="shared" si="17"/>
        <v>1007.309766404401</v>
      </c>
      <c r="L54" s="4">
        <f t="shared" si="16"/>
        <v>7.3097664044009889</v>
      </c>
      <c r="M54" s="15"/>
    </row>
    <row r="55" spans="1:13" x14ac:dyDescent="0.35">
      <c r="A55" s="8">
        <v>1200</v>
      </c>
      <c r="B55" s="5">
        <f t="shared" si="12"/>
        <v>1.3262911924324613E-7</v>
      </c>
      <c r="C55" s="2"/>
      <c r="D55" s="8">
        <v>1200</v>
      </c>
      <c r="E55" s="6"/>
      <c r="F55" s="6"/>
      <c r="G55" s="6"/>
      <c r="H55" s="6"/>
      <c r="I55" s="7">
        <f t="shared" si="18"/>
        <v>0</v>
      </c>
      <c r="J55" s="5">
        <f t="shared" si="14"/>
        <v>1.3262911924324613E-7</v>
      </c>
      <c r="K55" s="4" t="e">
        <f t="shared" si="17"/>
        <v>#DIV/0!</v>
      </c>
      <c r="L55" s="4" t="e">
        <f t="shared" si="16"/>
        <v>#DIV/0!</v>
      </c>
      <c r="M55" s="15"/>
    </row>
    <row r="56" spans="1:13" x14ac:dyDescent="0.35">
      <c r="A56" s="8">
        <v>1500</v>
      </c>
      <c r="B56" s="5">
        <f t="shared" si="12"/>
        <v>1.0610329539459689E-7</v>
      </c>
      <c r="C56" s="2"/>
      <c r="D56" s="8">
        <v>1500</v>
      </c>
      <c r="E56" s="6"/>
      <c r="F56" s="6"/>
      <c r="G56" s="6"/>
      <c r="H56" s="6"/>
      <c r="I56" s="7">
        <f>SUM(E56:H56)</f>
        <v>0</v>
      </c>
      <c r="J56" s="5">
        <f t="shared" si="14"/>
        <v>1.0610329539459689E-7</v>
      </c>
      <c r="K56" s="4" t="e">
        <f t="shared" si="17"/>
        <v>#DIV/0!</v>
      </c>
      <c r="L56" s="4" t="e">
        <f t="shared" si="16"/>
        <v>#DIV/0!</v>
      </c>
      <c r="M56" s="15"/>
    </row>
    <row r="57" spans="1:13" x14ac:dyDescent="0.35">
      <c r="A57" s="8">
        <v>1800</v>
      </c>
      <c r="B57" s="5">
        <f t="shared" si="12"/>
        <v>8.8419412828830743E-8</v>
      </c>
      <c r="C57" s="2"/>
      <c r="D57" s="8">
        <v>1800</v>
      </c>
      <c r="E57" s="6"/>
      <c r="F57" s="6"/>
      <c r="G57" s="6"/>
      <c r="H57" s="6"/>
      <c r="I57" s="7">
        <f>SUM(E57:H57)</f>
        <v>0</v>
      </c>
      <c r="J57" s="5">
        <f t="shared" si="14"/>
        <v>8.8419412828830743E-8</v>
      </c>
      <c r="K57" s="4" t="e">
        <f t="shared" si="17"/>
        <v>#DIV/0!</v>
      </c>
      <c r="L57" s="4" t="e">
        <f t="shared" si="16"/>
        <v>#DIV/0!</v>
      </c>
      <c r="M57" s="15"/>
    </row>
    <row r="58" spans="1:13" x14ac:dyDescent="0.35">
      <c r="A58" s="9">
        <v>2700</v>
      </c>
      <c r="B58" s="5">
        <f t="shared" si="12"/>
        <v>5.89462752192205E-8</v>
      </c>
      <c r="C58" s="2"/>
      <c r="D58" s="9">
        <v>2700</v>
      </c>
      <c r="E58" s="10"/>
      <c r="F58" s="10"/>
      <c r="G58" s="10"/>
      <c r="H58" s="10"/>
      <c r="I58" s="7">
        <f t="shared" ref="I58:I60" si="19">SUM(E58:H58)</f>
        <v>0</v>
      </c>
      <c r="J58" s="5">
        <f t="shared" si="14"/>
        <v>5.89462752192205E-8</v>
      </c>
      <c r="K58" s="4" t="e">
        <f t="shared" ref="K58:K60" si="20">1/(2*PI()*D58*I58)</f>
        <v>#DIV/0!</v>
      </c>
      <c r="L58" s="4" t="e">
        <f t="shared" si="16"/>
        <v>#DIV/0!</v>
      </c>
      <c r="M58" s="4"/>
    </row>
    <row r="59" spans="1:13" x14ac:dyDescent="0.35">
      <c r="A59" s="9">
        <v>3600</v>
      </c>
      <c r="B59" s="5">
        <f t="shared" si="12"/>
        <v>4.4209706414415372E-8</v>
      </c>
      <c r="C59" s="2"/>
      <c r="D59" s="9">
        <v>3600</v>
      </c>
      <c r="E59" s="10"/>
      <c r="F59" s="10"/>
      <c r="G59" s="10"/>
      <c r="H59" s="10"/>
      <c r="I59" s="7">
        <f t="shared" si="19"/>
        <v>0</v>
      </c>
      <c r="J59" s="5">
        <f t="shared" si="14"/>
        <v>4.4209706414415372E-8</v>
      </c>
      <c r="K59" s="4" t="e">
        <f t="shared" si="20"/>
        <v>#DIV/0!</v>
      </c>
      <c r="L59" s="4" t="e">
        <f t="shared" si="16"/>
        <v>#DIV/0!</v>
      </c>
      <c r="M59" s="4"/>
    </row>
    <row r="60" spans="1:13" x14ac:dyDescent="0.35">
      <c r="A60" s="9">
        <v>4700</v>
      </c>
      <c r="B60" s="5">
        <f t="shared" si="12"/>
        <v>3.3862753849339439E-8</v>
      </c>
      <c r="C60" s="2"/>
      <c r="D60" s="9">
        <v>4700</v>
      </c>
      <c r="E60" s="10"/>
      <c r="F60" s="10"/>
      <c r="G60" s="10"/>
      <c r="H60" s="10"/>
      <c r="I60" s="7">
        <f t="shared" si="19"/>
        <v>0</v>
      </c>
      <c r="J60" s="5">
        <f t="shared" si="14"/>
        <v>3.3862753849339439E-8</v>
      </c>
      <c r="K60" s="4" t="e">
        <f t="shared" si="20"/>
        <v>#DIV/0!</v>
      </c>
      <c r="L60" s="4" t="e">
        <f t="shared" si="16"/>
        <v>#DIV/0!</v>
      </c>
      <c r="M60" s="4"/>
    </row>
  </sheetData>
  <mergeCells count="10">
    <mergeCell ref="A4:B4"/>
    <mergeCell ref="D4:L4"/>
    <mergeCell ref="C4:C27"/>
    <mergeCell ref="A3:M3"/>
    <mergeCell ref="M4:M5"/>
    <mergeCell ref="A35:M35"/>
    <mergeCell ref="A36:B36"/>
    <mergeCell ref="C36:C60"/>
    <mergeCell ref="D36:L36"/>
    <mergeCell ref="M36:M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Hoàng Đỗ</dc:creator>
  <cp:lastModifiedBy>Nguyên Hoàng Đỗ</cp:lastModifiedBy>
  <dcterms:created xsi:type="dcterms:W3CDTF">2022-08-04T01:05:06Z</dcterms:created>
  <dcterms:modified xsi:type="dcterms:W3CDTF">2023-03-25T04:28:59Z</dcterms:modified>
</cp:coreProperties>
</file>