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BiliBili\Work\slime\design\MiniTemplate\Excels\"/>
    </mc:Choice>
  </mc:AlternateContent>
  <xr:revisionPtr revIDLastSave="0" documentId="13_ncr:1_{14484D9E-BB60-4534-B0AB-BB265193D0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 concurrentCalc="0"/>
</workbook>
</file>

<file path=xl/calcChain.xml><?xml version="1.0" encoding="utf-8"?>
<calcChain xmlns="http://schemas.openxmlformats.org/spreadsheetml/2006/main">
  <c r="R7" i="1" l="1"/>
  <c r="P7" i="1"/>
  <c r="S7" i="1"/>
  <c r="E7" i="1"/>
  <c r="Q7" i="1"/>
  <c r="F7" i="1"/>
  <c r="R8" i="1"/>
  <c r="P8" i="1"/>
  <c r="S8" i="1"/>
  <c r="E8" i="1"/>
  <c r="Q8" i="1"/>
  <c r="F8" i="1"/>
  <c r="R9" i="1"/>
  <c r="P9" i="1"/>
  <c r="S9" i="1"/>
  <c r="E9" i="1"/>
  <c r="Q9" i="1"/>
  <c r="F9" i="1"/>
  <c r="R10" i="1"/>
  <c r="P10" i="1"/>
  <c r="S10" i="1"/>
  <c r="E10" i="1"/>
  <c r="Q10" i="1"/>
  <c r="F10" i="1"/>
  <c r="R11" i="1"/>
  <c r="P11" i="1"/>
  <c r="S11" i="1"/>
  <c r="E11" i="1"/>
  <c r="Q11" i="1"/>
  <c r="F11" i="1"/>
  <c r="R12" i="1"/>
  <c r="P12" i="1"/>
  <c r="S12" i="1"/>
  <c r="E12" i="1"/>
  <c r="Q12" i="1"/>
  <c r="F12" i="1"/>
  <c r="R13" i="1"/>
  <c r="P13" i="1"/>
  <c r="S13" i="1"/>
  <c r="E13" i="1"/>
  <c r="Q13" i="1"/>
  <c r="F13" i="1"/>
  <c r="R14" i="1"/>
  <c r="P14" i="1"/>
  <c r="S14" i="1"/>
  <c r="E14" i="1"/>
  <c r="Q14" i="1"/>
  <c r="F14" i="1"/>
  <c r="R15" i="1"/>
  <c r="P15" i="1"/>
  <c r="S15" i="1"/>
  <c r="E15" i="1"/>
  <c r="Q15" i="1"/>
  <c r="F15" i="1"/>
  <c r="R16" i="1"/>
  <c r="P16" i="1"/>
  <c r="S16" i="1"/>
  <c r="E16" i="1"/>
  <c r="Q16" i="1"/>
  <c r="F16" i="1"/>
  <c r="R17" i="1"/>
  <c r="P17" i="1"/>
  <c r="S17" i="1"/>
  <c r="E17" i="1"/>
  <c r="Q17" i="1"/>
  <c r="F17" i="1"/>
  <c r="R18" i="1"/>
  <c r="P18" i="1"/>
  <c r="S18" i="1"/>
  <c r="E18" i="1"/>
  <c r="Q18" i="1"/>
  <c r="F18" i="1"/>
  <c r="R19" i="1"/>
  <c r="P19" i="1"/>
  <c r="S19" i="1"/>
  <c r="E19" i="1"/>
  <c r="Q19" i="1"/>
  <c r="F19" i="1"/>
  <c r="R20" i="1"/>
  <c r="P20" i="1"/>
  <c r="S20" i="1"/>
  <c r="E20" i="1"/>
  <c r="Q20" i="1"/>
  <c r="F20" i="1"/>
  <c r="R21" i="1"/>
  <c r="P21" i="1"/>
  <c r="S21" i="1"/>
  <c r="E21" i="1"/>
  <c r="Q21" i="1"/>
  <c r="F21" i="1"/>
  <c r="R22" i="1"/>
  <c r="P22" i="1"/>
  <c r="S22" i="1"/>
  <c r="E22" i="1"/>
  <c r="Q22" i="1"/>
  <c r="F22" i="1"/>
  <c r="R23" i="1"/>
  <c r="P23" i="1"/>
  <c r="S23" i="1"/>
  <c r="E23" i="1"/>
  <c r="Q23" i="1"/>
  <c r="F23" i="1"/>
  <c r="R24" i="1"/>
  <c r="P24" i="1"/>
  <c r="S24" i="1"/>
  <c r="E24" i="1"/>
  <c r="Q24" i="1"/>
  <c r="F24" i="1"/>
  <c r="R25" i="1"/>
  <c r="P25" i="1"/>
  <c r="S25" i="1"/>
  <c r="E25" i="1"/>
  <c r="Q25" i="1"/>
  <c r="F25" i="1"/>
  <c r="R26" i="1"/>
  <c r="P26" i="1"/>
  <c r="S26" i="1"/>
  <c r="E26" i="1"/>
  <c r="Q26" i="1"/>
  <c r="F26" i="1"/>
  <c r="R27" i="1"/>
  <c r="P27" i="1"/>
  <c r="S27" i="1"/>
  <c r="E27" i="1"/>
  <c r="Q27" i="1"/>
  <c r="F27" i="1"/>
  <c r="R28" i="1"/>
  <c r="P28" i="1"/>
  <c r="S28" i="1"/>
  <c r="E28" i="1"/>
  <c r="Q28" i="1"/>
  <c r="F28" i="1"/>
  <c r="R29" i="1"/>
  <c r="P29" i="1"/>
  <c r="S29" i="1"/>
  <c r="E29" i="1"/>
  <c r="Q29" i="1"/>
  <c r="F29" i="1"/>
  <c r="R30" i="1"/>
  <c r="P30" i="1"/>
  <c r="S30" i="1"/>
  <c r="E30" i="1"/>
  <c r="Q30" i="1"/>
  <c r="F30" i="1"/>
  <c r="R31" i="1"/>
  <c r="P31" i="1"/>
  <c r="S31" i="1"/>
  <c r="E31" i="1"/>
  <c r="Q31" i="1"/>
  <c r="F31" i="1"/>
  <c r="R32" i="1"/>
  <c r="P32" i="1"/>
  <c r="S32" i="1"/>
  <c r="E32" i="1"/>
  <c r="Q32" i="1"/>
  <c r="F32" i="1"/>
  <c r="R33" i="1"/>
  <c r="P33" i="1"/>
  <c r="S33" i="1"/>
  <c r="E33" i="1"/>
  <c r="Q33" i="1"/>
  <c r="F33" i="1"/>
  <c r="R34" i="1"/>
  <c r="P34" i="1"/>
  <c r="S34" i="1"/>
  <c r="E34" i="1"/>
  <c r="Q34" i="1"/>
  <c r="F34" i="1"/>
  <c r="R35" i="1"/>
  <c r="P35" i="1"/>
  <c r="S35" i="1"/>
  <c r="E35" i="1"/>
  <c r="Q35" i="1"/>
  <c r="F35" i="1"/>
  <c r="R36" i="1"/>
  <c r="P36" i="1"/>
  <c r="S36" i="1"/>
  <c r="E36" i="1"/>
  <c r="Q36" i="1"/>
  <c r="F36" i="1"/>
  <c r="R37" i="1"/>
  <c r="P37" i="1"/>
  <c r="S37" i="1"/>
  <c r="E37" i="1"/>
  <c r="Q37" i="1"/>
  <c r="F37" i="1"/>
  <c r="R38" i="1"/>
  <c r="P38" i="1"/>
  <c r="S38" i="1"/>
  <c r="E38" i="1"/>
  <c r="Q38" i="1"/>
  <c r="F38" i="1"/>
  <c r="R39" i="1"/>
  <c r="P39" i="1"/>
  <c r="S39" i="1"/>
  <c r="E39" i="1"/>
  <c r="Q39" i="1"/>
  <c r="F39" i="1"/>
  <c r="R40" i="1"/>
  <c r="P40" i="1"/>
  <c r="S40" i="1"/>
  <c r="E40" i="1"/>
  <c r="Q40" i="1"/>
  <c r="F40" i="1"/>
  <c r="R41" i="1"/>
  <c r="P41" i="1"/>
  <c r="S41" i="1"/>
  <c r="E41" i="1"/>
  <c r="Q41" i="1"/>
  <c r="F41" i="1"/>
  <c r="R42" i="1"/>
  <c r="P42" i="1"/>
  <c r="S42" i="1"/>
  <c r="E42" i="1"/>
  <c r="Q42" i="1"/>
  <c r="F42" i="1"/>
  <c r="R43" i="1"/>
  <c r="P43" i="1"/>
  <c r="S43" i="1"/>
  <c r="E43" i="1"/>
  <c r="Q43" i="1"/>
  <c r="F43" i="1"/>
  <c r="R44" i="1"/>
  <c r="P44" i="1"/>
  <c r="S44" i="1"/>
  <c r="E44" i="1"/>
  <c r="Q44" i="1"/>
  <c r="F44" i="1"/>
  <c r="R45" i="1"/>
  <c r="P45" i="1"/>
  <c r="S45" i="1"/>
  <c r="E45" i="1"/>
  <c r="Q45" i="1"/>
  <c r="F45" i="1"/>
  <c r="R46" i="1"/>
  <c r="P46" i="1"/>
  <c r="S46" i="1"/>
  <c r="E46" i="1"/>
  <c r="Q46" i="1"/>
  <c r="F46" i="1"/>
  <c r="R47" i="1"/>
  <c r="P47" i="1"/>
  <c r="S47" i="1"/>
  <c r="E47" i="1"/>
  <c r="Q47" i="1"/>
  <c r="F47" i="1"/>
  <c r="R48" i="1"/>
  <c r="P48" i="1"/>
  <c r="S48" i="1"/>
  <c r="E48" i="1"/>
  <c r="Q48" i="1"/>
  <c r="F48" i="1"/>
  <c r="R49" i="1"/>
  <c r="P49" i="1"/>
  <c r="S49" i="1"/>
  <c r="E49" i="1"/>
  <c r="Q49" i="1"/>
  <c r="F49" i="1"/>
  <c r="R50" i="1"/>
  <c r="P50" i="1"/>
  <c r="S50" i="1"/>
  <c r="E50" i="1"/>
  <c r="Q50" i="1"/>
  <c r="F50" i="1"/>
  <c r="R51" i="1"/>
  <c r="P51" i="1"/>
  <c r="S51" i="1"/>
  <c r="E51" i="1"/>
  <c r="Q51" i="1"/>
  <c r="F51" i="1"/>
  <c r="R52" i="1"/>
  <c r="P52" i="1"/>
  <c r="S52" i="1"/>
  <c r="E52" i="1"/>
  <c r="Q52" i="1"/>
  <c r="F52" i="1"/>
  <c r="R53" i="1"/>
  <c r="P53" i="1"/>
  <c r="S53" i="1"/>
  <c r="E53" i="1"/>
  <c r="Q53" i="1"/>
  <c r="F53" i="1"/>
  <c r="R54" i="1"/>
  <c r="P54" i="1"/>
  <c r="S54" i="1"/>
  <c r="E54" i="1"/>
  <c r="Q54" i="1"/>
  <c r="F54" i="1"/>
  <c r="R55" i="1"/>
  <c r="P55" i="1"/>
  <c r="S55" i="1"/>
  <c r="E55" i="1"/>
  <c r="Q55" i="1"/>
  <c r="F55" i="1"/>
  <c r="R56" i="1"/>
  <c r="P56" i="1"/>
  <c r="S56" i="1"/>
  <c r="E56" i="1"/>
  <c r="Q56" i="1"/>
  <c r="F56" i="1"/>
  <c r="R57" i="1"/>
  <c r="P57" i="1"/>
  <c r="S57" i="1"/>
  <c r="E57" i="1"/>
  <c r="Q57" i="1"/>
  <c r="F57" i="1"/>
  <c r="R58" i="1"/>
  <c r="P58" i="1"/>
  <c r="S58" i="1"/>
  <c r="E58" i="1"/>
  <c r="Q58" i="1"/>
  <c r="F58" i="1"/>
  <c r="R59" i="1"/>
  <c r="P59" i="1"/>
  <c r="S59" i="1"/>
  <c r="E59" i="1"/>
  <c r="Q59" i="1"/>
  <c r="F59" i="1"/>
  <c r="R60" i="1"/>
  <c r="P60" i="1"/>
  <c r="S60" i="1"/>
  <c r="E60" i="1"/>
  <c r="Q60" i="1"/>
  <c r="F60" i="1"/>
  <c r="R61" i="1"/>
  <c r="P61" i="1"/>
  <c r="S61" i="1"/>
  <c r="E61" i="1"/>
  <c r="Q61" i="1"/>
  <c r="F61" i="1"/>
  <c r="R62" i="1"/>
  <c r="P62" i="1"/>
  <c r="S62" i="1"/>
  <c r="E62" i="1"/>
  <c r="Q62" i="1"/>
  <c r="F62" i="1"/>
  <c r="R63" i="1"/>
  <c r="P63" i="1"/>
  <c r="S63" i="1"/>
  <c r="E63" i="1"/>
  <c r="Q63" i="1"/>
  <c r="F63" i="1"/>
  <c r="R64" i="1"/>
  <c r="P64" i="1"/>
  <c r="S64" i="1"/>
  <c r="E64" i="1"/>
  <c r="Q64" i="1"/>
  <c r="F64" i="1"/>
  <c r="R65" i="1"/>
  <c r="P65" i="1"/>
  <c r="S65" i="1"/>
  <c r="E65" i="1"/>
  <c r="Q65" i="1"/>
  <c r="F65" i="1"/>
  <c r="R66" i="1"/>
  <c r="P66" i="1"/>
  <c r="S66" i="1"/>
  <c r="E66" i="1"/>
  <c r="Q66" i="1"/>
  <c r="F66" i="1"/>
  <c r="R67" i="1"/>
  <c r="P67" i="1"/>
  <c r="S67" i="1"/>
  <c r="E67" i="1"/>
  <c r="Q67" i="1"/>
  <c r="F67" i="1"/>
  <c r="R68" i="1"/>
  <c r="P68" i="1"/>
  <c r="S68" i="1"/>
  <c r="E68" i="1"/>
  <c r="Q68" i="1"/>
  <c r="F68" i="1"/>
  <c r="R69" i="1"/>
  <c r="P69" i="1"/>
  <c r="S69" i="1"/>
  <c r="E69" i="1"/>
  <c r="Q69" i="1"/>
  <c r="F69" i="1"/>
  <c r="R70" i="1"/>
  <c r="P70" i="1"/>
  <c r="S70" i="1"/>
  <c r="E70" i="1"/>
  <c r="Q70" i="1"/>
  <c r="F70" i="1"/>
  <c r="R71" i="1"/>
  <c r="P71" i="1"/>
  <c r="S71" i="1"/>
  <c r="E71" i="1"/>
  <c r="Q71" i="1"/>
  <c r="F71" i="1"/>
  <c r="R72" i="1"/>
  <c r="P72" i="1"/>
  <c r="S72" i="1"/>
  <c r="E72" i="1"/>
  <c r="Q72" i="1"/>
  <c r="F72" i="1"/>
  <c r="R73" i="1"/>
  <c r="P73" i="1"/>
  <c r="S73" i="1"/>
  <c r="E73" i="1"/>
  <c r="Q73" i="1"/>
  <c r="F73" i="1"/>
  <c r="R74" i="1"/>
  <c r="P74" i="1"/>
  <c r="S74" i="1"/>
  <c r="E74" i="1"/>
  <c r="Q74" i="1"/>
  <c r="F74" i="1"/>
  <c r="R75" i="1"/>
  <c r="P75" i="1"/>
  <c r="S75" i="1"/>
  <c r="E75" i="1"/>
  <c r="Q75" i="1"/>
  <c r="F75" i="1"/>
  <c r="R76" i="1"/>
  <c r="P76" i="1"/>
  <c r="S76" i="1"/>
  <c r="E76" i="1"/>
  <c r="Q76" i="1"/>
  <c r="F76" i="1"/>
  <c r="R77" i="1"/>
  <c r="P77" i="1"/>
  <c r="S77" i="1"/>
  <c r="E77" i="1"/>
  <c r="Q77" i="1"/>
  <c r="F77" i="1"/>
  <c r="R78" i="1"/>
  <c r="P78" i="1"/>
  <c r="S78" i="1"/>
  <c r="E78" i="1"/>
  <c r="Q78" i="1"/>
  <c r="F78" i="1"/>
  <c r="R79" i="1"/>
  <c r="P79" i="1"/>
  <c r="S79" i="1"/>
  <c r="E79" i="1"/>
  <c r="Q79" i="1"/>
  <c r="F79" i="1"/>
  <c r="R80" i="1"/>
  <c r="P80" i="1"/>
  <c r="S80" i="1"/>
  <c r="E80" i="1"/>
  <c r="Q80" i="1"/>
  <c r="F80" i="1"/>
  <c r="R81" i="1"/>
  <c r="P81" i="1"/>
  <c r="S81" i="1"/>
  <c r="E81" i="1"/>
  <c r="Q81" i="1"/>
  <c r="F81" i="1"/>
  <c r="R82" i="1"/>
  <c r="P82" i="1"/>
  <c r="S82" i="1"/>
  <c r="E82" i="1"/>
  <c r="Q82" i="1"/>
  <c r="F82" i="1"/>
  <c r="R83" i="1"/>
  <c r="P83" i="1"/>
  <c r="S83" i="1"/>
  <c r="E83" i="1"/>
  <c r="Q83" i="1"/>
  <c r="F83" i="1"/>
  <c r="R84" i="1"/>
  <c r="P84" i="1"/>
  <c r="S84" i="1"/>
  <c r="E84" i="1"/>
  <c r="Q84" i="1"/>
  <c r="F84" i="1"/>
  <c r="R85" i="1"/>
  <c r="P85" i="1"/>
  <c r="S85" i="1"/>
  <c r="E85" i="1"/>
  <c r="Q85" i="1"/>
  <c r="F85" i="1"/>
  <c r="R86" i="1"/>
  <c r="P86" i="1"/>
  <c r="S86" i="1"/>
  <c r="E86" i="1"/>
  <c r="Q86" i="1"/>
  <c r="F86" i="1"/>
  <c r="R87" i="1"/>
  <c r="P87" i="1"/>
  <c r="S87" i="1"/>
  <c r="E87" i="1"/>
  <c r="Q87" i="1"/>
  <c r="F87" i="1"/>
  <c r="R88" i="1"/>
  <c r="P88" i="1"/>
  <c r="S88" i="1"/>
  <c r="E88" i="1"/>
  <c r="Q88" i="1"/>
  <c r="F88" i="1"/>
  <c r="R89" i="1"/>
  <c r="P89" i="1"/>
  <c r="S89" i="1"/>
  <c r="E89" i="1"/>
  <c r="Q89" i="1"/>
  <c r="F89" i="1"/>
  <c r="R90" i="1"/>
  <c r="P90" i="1"/>
  <c r="S90" i="1"/>
  <c r="E90" i="1"/>
  <c r="Q90" i="1"/>
  <c r="F90" i="1"/>
  <c r="R91" i="1"/>
  <c r="P91" i="1"/>
  <c r="S91" i="1"/>
  <c r="E91" i="1"/>
  <c r="Q91" i="1"/>
  <c r="F91" i="1"/>
  <c r="R92" i="1"/>
  <c r="P92" i="1"/>
  <c r="S92" i="1"/>
  <c r="E92" i="1"/>
  <c r="Q92" i="1"/>
  <c r="F92" i="1"/>
  <c r="R93" i="1"/>
  <c r="P93" i="1"/>
  <c r="S93" i="1"/>
  <c r="E93" i="1"/>
  <c r="Q93" i="1"/>
  <c r="F93" i="1"/>
  <c r="R94" i="1"/>
  <c r="P94" i="1"/>
  <c r="S94" i="1"/>
  <c r="E94" i="1"/>
  <c r="Q94" i="1"/>
  <c r="F94" i="1"/>
  <c r="R95" i="1"/>
  <c r="P95" i="1"/>
  <c r="S95" i="1"/>
  <c r="E95" i="1"/>
  <c r="Q95" i="1"/>
  <c r="F95" i="1"/>
  <c r="R96" i="1"/>
  <c r="P96" i="1"/>
  <c r="S96" i="1"/>
  <c r="E96" i="1"/>
  <c r="Q96" i="1"/>
  <c r="F96" i="1"/>
  <c r="R97" i="1"/>
  <c r="P97" i="1"/>
  <c r="S97" i="1"/>
  <c r="E97" i="1"/>
  <c r="Q97" i="1"/>
  <c r="F97" i="1"/>
  <c r="R98" i="1"/>
  <c r="P98" i="1"/>
  <c r="S98" i="1"/>
  <c r="E98" i="1"/>
  <c r="Q98" i="1"/>
  <c r="F98" i="1"/>
  <c r="R99" i="1"/>
  <c r="P99" i="1"/>
  <c r="S99" i="1"/>
  <c r="E99" i="1"/>
  <c r="Q99" i="1"/>
  <c r="F99" i="1"/>
  <c r="R100" i="1"/>
  <c r="P100" i="1"/>
  <c r="S100" i="1"/>
  <c r="E100" i="1"/>
  <c r="Q100" i="1"/>
  <c r="F100" i="1"/>
  <c r="R101" i="1"/>
  <c r="P101" i="1"/>
  <c r="S101" i="1"/>
  <c r="E101" i="1"/>
  <c r="Q101" i="1"/>
  <c r="F101" i="1"/>
  <c r="R102" i="1"/>
  <c r="P102" i="1"/>
  <c r="S102" i="1"/>
  <c r="E102" i="1"/>
  <c r="Q102" i="1"/>
  <c r="F102" i="1"/>
  <c r="R103" i="1"/>
  <c r="P103" i="1"/>
  <c r="S103" i="1"/>
  <c r="E103" i="1"/>
  <c r="Q103" i="1"/>
  <c r="F103" i="1"/>
  <c r="R104" i="1"/>
  <c r="P104" i="1"/>
  <c r="S104" i="1"/>
  <c r="E104" i="1"/>
  <c r="Q104" i="1"/>
  <c r="F104" i="1"/>
  <c r="R105" i="1"/>
  <c r="P105" i="1"/>
  <c r="S105" i="1"/>
  <c r="E105" i="1"/>
  <c r="Q105" i="1"/>
  <c r="F105" i="1"/>
  <c r="R106" i="1"/>
  <c r="P106" i="1"/>
  <c r="S106" i="1"/>
  <c r="E106" i="1"/>
  <c r="Q106" i="1"/>
  <c r="F106" i="1"/>
  <c r="R107" i="1"/>
  <c r="P107" i="1"/>
  <c r="S107" i="1"/>
  <c r="E107" i="1"/>
  <c r="Q107" i="1"/>
  <c r="F107" i="1"/>
  <c r="R108" i="1"/>
  <c r="P108" i="1"/>
  <c r="S108" i="1"/>
  <c r="E108" i="1"/>
  <c r="Q108" i="1"/>
  <c r="F108" i="1"/>
  <c r="R109" i="1"/>
  <c r="P109" i="1"/>
  <c r="S109" i="1"/>
  <c r="E109" i="1"/>
  <c r="Q109" i="1"/>
  <c r="F109" i="1"/>
  <c r="R110" i="1"/>
  <c r="P110" i="1"/>
  <c r="S110" i="1"/>
  <c r="E110" i="1"/>
  <c r="Q110" i="1"/>
  <c r="F110" i="1"/>
  <c r="R6" i="1"/>
  <c r="P6" i="1"/>
  <c r="S6" i="1"/>
  <c r="E6" i="1"/>
  <c r="Q6" i="1"/>
  <c r="F6" i="1"/>
  <c r="R5" i="1"/>
  <c r="P5" i="1"/>
  <c r="S5" i="1"/>
  <c r="E5" i="1"/>
  <c r="Q5" i="1"/>
  <c r="F5" i="1"/>
</calcChain>
</file>

<file path=xl/sharedStrings.xml><?xml version="1.0" encoding="utf-8"?>
<sst xmlns="http://schemas.openxmlformats.org/spreadsheetml/2006/main" count="680" uniqueCount="346">
  <si>
    <t>##var</t>
  </si>
  <si>
    <t>id</t>
  </si>
  <si>
    <t>name</t>
  </si>
  <si>
    <t>##type</t>
  </si>
  <si>
    <t>string</t>
  </si>
  <si>
    <t>##</t>
  </si>
  <si>
    <t>名字</t>
  </si>
  <si>
    <t>id</t>
    <phoneticPr fontId="1" type="noConversion"/>
  </si>
  <si>
    <t>史莱姆</t>
  </si>
  <si>
    <t>##var</t>
    <phoneticPr fontId="1" type="noConversion"/>
  </si>
  <si>
    <t>青蛇</t>
  </si>
  <si>
    <t>蟒蛇</t>
  </si>
  <si>
    <t>蛟龙</t>
  </si>
  <si>
    <t>飞龙</t>
  </si>
  <si>
    <t>真龙</t>
  </si>
  <si>
    <t>五爪金龙</t>
  </si>
  <si>
    <t>烛龙</t>
  </si>
  <si>
    <t>麻雀</t>
  </si>
  <si>
    <t>鸡</t>
  </si>
  <si>
    <t>白鹅</t>
  </si>
  <si>
    <t>金鹰</t>
  </si>
  <si>
    <t>孔雀</t>
  </si>
  <si>
    <t>大鹏</t>
  </si>
  <si>
    <t>毕方</t>
  </si>
  <si>
    <t>鸿鹄</t>
  </si>
  <si>
    <t>凤凰</t>
  </si>
  <si>
    <t>青鸾</t>
  </si>
  <si>
    <t>金乌</t>
  </si>
  <si>
    <t>朱雀</t>
  </si>
  <si>
    <t>猞猁</t>
  </si>
  <si>
    <t>狴犴</t>
  </si>
  <si>
    <t>白虎</t>
  </si>
  <si>
    <t>乌龟</t>
  </si>
  <si>
    <t>海龟</t>
  </si>
  <si>
    <t>千年老龟</t>
  </si>
  <si>
    <t>龟蛇</t>
  </si>
  <si>
    <t>龙龟</t>
  </si>
  <si>
    <t>山羊</t>
  </si>
  <si>
    <t>白鹿</t>
  </si>
  <si>
    <t>五色鹿</t>
  </si>
  <si>
    <t>白泽</t>
  </si>
  <si>
    <t>獬豸</t>
  </si>
  <si>
    <t>麒麟</t>
  </si>
  <si>
    <t>大象</t>
  </si>
  <si>
    <t>野马</t>
  </si>
  <si>
    <t>千里马</t>
  </si>
  <si>
    <t>蛮牛</t>
  </si>
  <si>
    <t>撼地神牛</t>
  </si>
  <si>
    <t>夔牛</t>
  </si>
  <si>
    <t>貔貅</t>
  </si>
  <si>
    <t>混沌</t>
  </si>
  <si>
    <t>梼杌</t>
  </si>
  <si>
    <t>金丝猴</t>
  </si>
  <si>
    <t>通臂猿</t>
  </si>
  <si>
    <t>狌狌</t>
  </si>
  <si>
    <t>通臂猿猴</t>
  </si>
  <si>
    <t>灵明石猴</t>
  </si>
  <si>
    <t>赤尻马猴</t>
  </si>
  <si>
    <t>狐狸</t>
  </si>
  <si>
    <t>妖狐</t>
  </si>
  <si>
    <t>鲸鱼</t>
  </si>
  <si>
    <t>兔</t>
  </si>
  <si>
    <t>犰狳</t>
  </si>
  <si>
    <t>玉兔</t>
  </si>
  <si>
    <t>食日天狗</t>
  </si>
  <si>
    <t>凡人</t>
  </si>
  <si>
    <t>狮子</t>
  </si>
  <si>
    <t>猫</t>
  </si>
  <si>
    <t>河蟹</t>
  </si>
  <si>
    <t>熊</t>
  </si>
  <si>
    <t>平头哥</t>
  </si>
  <si>
    <t>牛魔王</t>
  </si>
  <si>
    <t>妲己</t>
  </si>
  <si>
    <t>哪吒</t>
  </si>
  <si>
    <t>孙悟空</t>
  </si>
  <si>
    <t>float</t>
    <phoneticPr fontId="1" type="noConversion"/>
  </si>
  <si>
    <t>tunshi1</t>
  </si>
  <si>
    <t>pofang1</t>
  </si>
  <si>
    <t>chanrao1</t>
  </si>
  <si>
    <t>long1</t>
  </si>
  <si>
    <t>longxi1</t>
  </si>
  <si>
    <t>long2</t>
  </si>
  <si>
    <t>shanbi1</t>
  </si>
  <si>
    <t>longwei1</t>
  </si>
  <si>
    <t>zhulong1</t>
  </si>
  <si>
    <t>huiji1</t>
  </si>
  <si>
    <t>baonu1</t>
  </si>
  <si>
    <t>mingzhong1</t>
  </si>
  <si>
    <t>kaiping1</t>
  </si>
  <si>
    <t>feixing2</t>
  </si>
  <si>
    <t>shanbi2</t>
  </si>
  <si>
    <t>niepan</t>
  </si>
  <si>
    <t>guangmang</t>
  </si>
  <si>
    <t>huoyan</t>
  </si>
  <si>
    <t>siyao</t>
  </si>
  <si>
    <t>lizhua</t>
  </si>
  <si>
    <t>weiyan</t>
  </si>
  <si>
    <t>jinfeng</t>
  </si>
  <si>
    <t>yingke</t>
  </si>
  <si>
    <t>jianjia</t>
  </si>
  <si>
    <t>shouming</t>
  </si>
  <si>
    <t>pofang3</t>
  </si>
  <si>
    <t>zhuangji</t>
  </si>
  <si>
    <t>xianling</t>
  </si>
  <si>
    <t>mati</t>
  </si>
  <si>
    <t>xiangrui2</t>
  </si>
  <si>
    <t>kong</t>
  </si>
  <si>
    <t>tongxiao</t>
  </si>
  <si>
    <t>zuie</t>
  </si>
  <si>
    <t>zhengshe</t>
  </si>
  <si>
    <t>biyou</t>
  </si>
  <si>
    <t>jianta</t>
  </si>
  <si>
    <t>feiben</t>
  </si>
  <si>
    <t>koushui</t>
  </si>
  <si>
    <t>mieshi</t>
  </si>
  <si>
    <t>chongzhuang</t>
  </si>
  <si>
    <t>niupi</t>
  </si>
  <si>
    <t>zhendi</t>
  </si>
  <si>
    <t>mingjiao</t>
  </si>
  <si>
    <t>tunshi2</t>
  </si>
  <si>
    <t>xiongbao</t>
  </si>
  <si>
    <t>shouchi</t>
  </si>
  <si>
    <t>shanbi3</t>
  </si>
  <si>
    <t>dali</t>
  </si>
  <si>
    <t>dali1</t>
  </si>
  <si>
    <t>dali2</t>
  </si>
  <si>
    <t>bianhua</t>
  </si>
  <si>
    <t>renyan</t>
  </si>
  <si>
    <t>mihuo</t>
  </si>
  <si>
    <t>meihuo</t>
  </si>
  <si>
    <t>mihuo1</t>
  </si>
  <si>
    <t>meihuo1</t>
  </si>
  <si>
    <t>meihuo2</t>
  </si>
  <si>
    <t>shengzhang</t>
  </si>
  <si>
    <t>hanhai</t>
  </si>
  <si>
    <t>dengying</t>
  </si>
  <si>
    <t>zhuangsi</t>
  </si>
  <si>
    <t>zhuangsi1</t>
  </si>
  <si>
    <t>keai</t>
  </si>
  <si>
    <t>dajian</t>
  </si>
  <si>
    <t>xiaoyue</t>
  </si>
  <si>
    <t>xiaotian</t>
  </si>
  <si>
    <t>shiri</t>
  </si>
  <si>
    <t>xuexi</t>
  </si>
  <si>
    <t>shihou</t>
  </si>
  <si>
    <t>busi</t>
  </si>
  <si>
    <t>jiuming</t>
  </si>
  <si>
    <t>hexie</t>
  </si>
  <si>
    <t>hexie1</t>
  </si>
  <si>
    <t>siyao1</t>
  </si>
  <si>
    <t>siyao2</t>
  </si>
  <si>
    <t>paopao</t>
  </si>
  <si>
    <t>zhanyi</t>
  </si>
  <si>
    <t>fanji</t>
  </si>
  <si>
    <t>faxiang</t>
  </si>
  <si>
    <t>xiulian</t>
  </si>
  <si>
    <t>qishier</t>
  </si>
  <si>
    <t>huntie</t>
  </si>
  <si>
    <t>qingcheng</t>
  </si>
  <si>
    <t>jiuwei</t>
  </si>
  <si>
    <t>santou</t>
  </si>
  <si>
    <t>lianhua</t>
  </si>
  <si>
    <t>huntian</t>
  </si>
  <si>
    <t>qiankun</t>
  </si>
  <si>
    <t>jiulong</t>
  </si>
  <si>
    <t>fenghuo</t>
  </si>
  <si>
    <t>huojian</t>
  </si>
  <si>
    <t>bajiu</t>
  </si>
  <si>
    <t>tianyan</t>
  </si>
  <si>
    <t>sanjian</t>
  </si>
  <si>
    <t>jingu</t>
  </si>
  <si>
    <t>huoyan2</t>
  </si>
  <si>
    <t>fensheng</t>
  </si>
  <si>
    <t>string</t>
    <phoneticPr fontId="1" type="noConversion"/>
  </si>
  <si>
    <t>#参考</t>
    <phoneticPr fontId="1" type="noConversion"/>
  </si>
  <si>
    <t>参考对象</t>
    <phoneticPr fontId="1" type="noConversion"/>
  </si>
  <si>
    <t>description</t>
    <phoneticPr fontId="1" type="noConversion"/>
  </si>
  <si>
    <t>string</t>
    <phoneticPr fontId="1" type="noConversion"/>
  </si>
  <si>
    <t>描述</t>
    <phoneticPr fontId="1" type="noConversion"/>
  </si>
  <si>
    <t>effect_str</t>
    <phoneticPr fontId="1" type="noConversion"/>
  </si>
  <si>
    <t>效果描述</t>
    <phoneticPr fontId="1" type="noConversion"/>
  </si>
  <si>
    <t>type</t>
    <phoneticPr fontId="1" type="noConversion"/>
  </si>
  <si>
    <t>技能类型</t>
    <phoneticPr fontId="1" type="noConversion"/>
  </si>
  <si>
    <t>target</t>
    <phoneticPr fontId="1" type="noConversion"/>
  </si>
  <si>
    <t>生效目标</t>
    <phoneticPr fontId="1" type="noConversion"/>
  </si>
  <si>
    <t>概率</t>
  </si>
  <si>
    <t>效果值</t>
  </si>
  <si>
    <t>buff_round</t>
    <phoneticPr fontId="1" type="noConversion"/>
  </si>
  <si>
    <t>rate</t>
    <phoneticPr fontId="1" type="noConversion"/>
  </si>
  <si>
    <t>values</t>
    <phoneticPr fontId="1" type="noConversion"/>
  </si>
  <si>
    <t>map,string,float</t>
  </si>
  <si>
    <t>map,string,float</t>
    <phoneticPr fontId="1" type="noConversion"/>
  </si>
  <si>
    <t>条件</t>
    <phoneticPr fontId="1" type="noConversion"/>
  </si>
  <si>
    <t>trigger</t>
    <phoneticPr fontId="1" type="noConversion"/>
  </si>
  <si>
    <t>时机</t>
    <phoneticPr fontId="1" type="noConversion"/>
  </si>
  <si>
    <t>condition</t>
    <phoneticPr fontId="1" type="noConversion"/>
  </si>
  <si>
    <t>吞噬</t>
  </si>
  <si>
    <t>self</t>
  </si>
  <si>
    <t>hp</t>
    <phoneticPr fontId="1" type="noConversion"/>
  </si>
  <si>
    <t>wushe</t>
  </si>
  <si>
    <t>yingke1</t>
  </si>
  <si>
    <t>pofang2</t>
  </si>
  <si>
    <t>jiexi</t>
  </si>
  <si>
    <t>chimei</t>
  </si>
  <si>
    <t>蛇噬</t>
  </si>
  <si>
    <t>缠绕</t>
  </si>
  <si>
    <t>龙脉</t>
  </si>
  <si>
    <t>龙息</t>
  </si>
  <si>
    <t>龙威</t>
  </si>
  <si>
    <t>阴阳</t>
  </si>
  <si>
    <t>飞行</t>
  </si>
  <si>
    <t>喙击</t>
  </si>
  <si>
    <t>暴怒</t>
  </si>
  <si>
    <t>灾厄</t>
  </si>
  <si>
    <t>高飞</t>
  </si>
  <si>
    <t>涅槃</t>
  </si>
  <si>
    <t>祥瑞</t>
  </si>
  <si>
    <t>光芒</t>
  </si>
  <si>
    <t>神火</t>
  </si>
  <si>
    <t>撕咬</t>
  </si>
  <si>
    <t>威严</t>
  </si>
  <si>
    <t>利爪</t>
  </si>
  <si>
    <t>金风</t>
  </si>
  <si>
    <t>硬壳</t>
  </si>
  <si>
    <t>坚甲</t>
  </si>
  <si>
    <t>龟咬</t>
  </si>
  <si>
    <t>尖甲</t>
  </si>
  <si>
    <t>龟寿</t>
  </si>
  <si>
    <t>撞击</t>
  </si>
  <si>
    <t>仙灵</t>
  </si>
  <si>
    <t>通晓</t>
  </si>
  <si>
    <t>辨别</t>
  </si>
  <si>
    <t>震慑</t>
  </si>
  <si>
    <t>庇佑</t>
  </si>
  <si>
    <t>践踏</t>
  </si>
  <si>
    <t>后踹</t>
  </si>
  <si>
    <t>奔马</t>
  </si>
  <si>
    <t>口水</t>
  </si>
  <si>
    <t>蔑视</t>
  </si>
  <si>
    <t>冲撞</t>
  </si>
  <si>
    <t>硬皮</t>
  </si>
  <si>
    <t>震地</t>
  </si>
  <si>
    <t>鸣叫</t>
  </si>
  <si>
    <t>祥瑞化身</t>
  </si>
  <si>
    <t>凶兆</t>
  </si>
  <si>
    <t>咆哮</t>
  </si>
  <si>
    <t>机敏</t>
  </si>
  <si>
    <t>拾取</t>
  </si>
  <si>
    <t>变化</t>
  </si>
  <si>
    <t>人言</t>
  </si>
  <si>
    <t>大力</t>
  </si>
  <si>
    <t>巨力</t>
  </si>
  <si>
    <t>神力</t>
  </si>
  <si>
    <t>迷惑</t>
  </si>
  <si>
    <t>魅惑</t>
  </si>
  <si>
    <t>生长</t>
  </si>
  <si>
    <t>撼海</t>
  </si>
  <si>
    <t>蹬鹰</t>
  </si>
  <si>
    <t>可爱</t>
  </si>
  <si>
    <t>装死</t>
  </si>
  <si>
    <t>搭肩</t>
  </si>
  <si>
    <t>食日</t>
  </si>
  <si>
    <t>学习</t>
  </si>
  <si>
    <t>哮月</t>
  </si>
  <si>
    <t>哮天</t>
  </si>
  <si>
    <t>狮吼</t>
  </si>
  <si>
    <t>拍击</t>
  </si>
  <si>
    <t>不死</t>
  </si>
  <si>
    <t>九命</t>
  </si>
  <si>
    <t>战意</t>
  </si>
  <si>
    <t>反击</t>
  </si>
  <si>
    <t>泡泡</t>
  </si>
  <si>
    <t>空</t>
  </si>
  <si>
    <t>解析</t>
  </si>
  <si>
    <t>修炼</t>
  </si>
  <si>
    <t>混铁棍</t>
  </si>
  <si>
    <t>倾城</t>
  </si>
  <si>
    <t>九尾</t>
  </si>
  <si>
    <t>三头六臂</t>
  </si>
  <si>
    <t>莲花化身</t>
  </si>
  <si>
    <t>混天绫</t>
  </si>
  <si>
    <t>乾坤圈</t>
  </si>
  <si>
    <t>风火轮</t>
  </si>
  <si>
    <t>火尖枪</t>
  </si>
  <si>
    <t>八九玄功</t>
  </si>
  <si>
    <t>天眼</t>
  </si>
  <si>
    <t>金箍棒</t>
  </si>
  <si>
    <t>火眼金睛</t>
  </si>
  <si>
    <t>分身</t>
  </si>
  <si>
    <t>羊驼</t>
  </si>
  <si>
    <t>牛</t>
  </si>
  <si>
    <t>猴子</t>
  </si>
  <si>
    <t>狼</t>
  </si>
  <si>
    <t>二郎神</t>
  </si>
  <si>
    <t>杂兵</t>
  </si>
  <si>
    <t>enemy</t>
  </si>
  <si>
    <t>start</t>
  </si>
  <si>
    <t>int?</t>
    <phoneticPr fontId="1" type="noConversion"/>
  </si>
  <si>
    <t>health</t>
  </si>
  <si>
    <t>revive</t>
  </si>
  <si>
    <t>all</t>
  </si>
  <si>
    <t>damage</t>
  </si>
  <si>
    <t>miss</t>
  </si>
  <si>
    <t>hit</t>
  </si>
  <si>
    <t>skip</t>
  </si>
  <si>
    <t>ban</t>
  </si>
  <si>
    <t>replace</t>
  </si>
  <si>
    <t>skill</t>
  </si>
  <si>
    <t>learn</t>
  </si>
  <si>
    <t>none</t>
  </si>
  <si>
    <t>锐利目光</t>
    <phoneticPr fontId="1" type="noConversion"/>
  </si>
  <si>
    <t>龟蛇合击</t>
    <phoneticPr fontId="1" type="noConversion"/>
  </si>
  <si>
    <t>扶摇直上</t>
    <phoneticPr fontId="1" type="noConversion"/>
  </si>
  <si>
    <t>五色神光</t>
    <phoneticPr fontId="1" type="noConversion"/>
  </si>
  <si>
    <t>孔雀开屏</t>
    <phoneticPr fontId="1" type="noConversion"/>
  </si>
  <si>
    <t>真龙血脉</t>
    <phoneticPr fontId="1" type="noConversion"/>
  </si>
  <si>
    <t>法天象地</t>
    <phoneticPr fontId="1" type="noConversion"/>
  </si>
  <si>
    <t>七十二变</t>
    <phoneticPr fontId="1" type="noConversion"/>
  </si>
  <si>
    <t>九龙神火罩</t>
    <phoneticPr fontId="1" type="noConversion"/>
  </si>
  <si>
    <t>三尖两刃刀</t>
    <phoneticPr fontId="1" type="noConversion"/>
  </si>
  <si>
    <t>魑魅魍魉</t>
    <phoneticPr fontId="1" type="noConversion"/>
  </si>
  <si>
    <t>xiangrui</t>
    <phoneticPr fontId="1" type="noConversion"/>
  </si>
  <si>
    <t>xiangrui3</t>
    <phoneticPr fontId="1" type="noConversion"/>
  </si>
  <si>
    <t>zaie</t>
    <phoneticPr fontId="1" type="noConversion"/>
  </si>
  <si>
    <t>zuie2</t>
    <phoneticPr fontId="1" type="noConversion"/>
  </si>
  <si>
    <t>change</t>
    <phoneticPr fontId="1" type="noConversion"/>
  </si>
  <si>
    <t>hit</t>
    <phoneticPr fontId="1" type="noConversion"/>
  </si>
  <si>
    <t>health</t>
    <phoneticPr fontId="1" type="noConversion"/>
  </si>
  <si>
    <t>ban</t>
    <phoneticPr fontId="1" type="noConversion"/>
  </si>
  <si>
    <t>attacked</t>
  </si>
  <si>
    <t>attacking</t>
  </si>
  <si>
    <t>round</t>
  </si>
  <si>
    <t>hitting</t>
  </si>
  <si>
    <t>attack</t>
  </si>
  <si>
    <t>hitted</t>
  </si>
  <si>
    <t>ready</t>
  </si>
  <si>
    <t>SkillType</t>
    <phoneticPr fontId="1" type="noConversion"/>
  </si>
  <si>
    <t>Target</t>
    <phoneticPr fontId="1" type="noConversion"/>
  </si>
  <si>
    <t>SkillTrigger</t>
    <phoneticPr fontId="1" type="noConversion"/>
  </si>
  <si>
    <t>#辅助</t>
    <phoneticPr fontId="1" type="noConversion"/>
  </si>
  <si>
    <t>enemy</t>
    <phoneticPr fontId="1" type="noConversion"/>
  </si>
  <si>
    <t>enemy</t>
    <phoneticPr fontId="1" type="noConversion"/>
  </si>
  <si>
    <t>持续回合
没有值则不属于buff类，-1永久，0本轮攻击生效，&gt;0buff时间。Buff属性状态、攻防</t>
    <phoneticPr fontId="1" type="noConversion"/>
  </si>
  <si>
    <t>abandon</t>
  </si>
  <si>
    <t>abandon</t>
    <phoneticPr fontId="1" type="noConversion"/>
  </si>
  <si>
    <t>enemy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</si>
</sst>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theme="4" tint="0.7999816888943144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5" fillId="0" borderId="0"/>
  </cellStyleXfs>
  <cellXfs count="21">
    <xf numFmtId="0" fontId="0" fillId="0" borderId="0" xfId="0">
      <alignment vertical="center"/>
    </xf>
    <xf numFmtId="0" fontId="2" fillId="2" borderId="1" xfId="1">
      <alignment vertical="center"/>
    </xf>
    <xf numFmtId="0" fontId="3" fillId="3" borderId="1" xfId="1" applyFont="1" applyFill="1">
      <alignment vertical="center"/>
    </xf>
    <xf numFmtId="0" fontId="4" fillId="4" borderId="1" xfId="1" applyFont="1" applyFill="1">
      <alignment vertical="center"/>
    </xf>
    <xf numFmtId="0" fontId="4" fillId="5" borderId="1" xfId="1" applyFont="1" applyFill="1">
      <alignment vertical="center"/>
    </xf>
    <xf numFmtId="0" fontId="4" fillId="4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0" fontId="4" fillId="4" borderId="1" xfId="1" applyFont="1" applyFill="1" applyAlignment="1">
      <alignment horizontal="center" vertical="center"/>
    </xf>
    <xf numFmtId="0" fontId="3" fillId="3" borderId="1" xfId="1" applyFont="1" applyFill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3" fillId="3" borderId="1" xfId="1" applyFont="1" applyFill="1" applyAlignment="1">
      <alignment horizontal="left" vertical="center"/>
    </xf>
    <xf numFmtId="0" fontId="4" fillId="4" borderId="1" xfId="1" applyFont="1" applyFill="1" applyAlignment="1">
      <alignment horizontal="left" vertical="center"/>
    </xf>
    <xf numFmtId="0" fontId="4" fillId="5" borderId="1" xfId="1" applyFont="1" applyFill="1" applyAlignment="1">
      <alignment horizontal="left" vertical="center"/>
    </xf>
    <xf numFmtId="0" fontId="2" fillId="2" borderId="1" xfId="1" applyAlignment="1">
      <alignment horizontal="left" vertical="center"/>
    </xf>
    <xf numFmtId="0" fontId="2" fillId="2" borderId="1" xfId="1" applyNumberFormat="1">
      <alignment vertical="center"/>
    </xf>
    <xf numFmtId="0" fontId="4" fillId="5" borderId="1" xfId="1" applyFont="1" applyFill="1" applyAlignment="1">
      <alignment horizontal="left" vertical="top" wrapText="1"/>
    </xf>
    <xf numFmtId="0" fontId="4" fillId="4" borderId="2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</cellXfs>
  <cellStyles count="3">
    <cellStyle name="常规" xfId="0" builtinId="0"/>
    <cellStyle name="常规 2" xfId="2" xr:uid="{36DFCB3E-C27B-4EE3-AF2F-04AD465E91CA}"/>
    <cellStyle name="输出" xfId="1" builtinId="21"/>
  </cellStyles>
  <dxfs count="9"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FF99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iliBili\Work\slime\design\MiniTemplate\Excels\skill_export.xlsx" TargetMode="External"/><Relationship Id="rId1" Type="http://schemas.openxmlformats.org/officeDocument/2006/relationships/externalLinkPath" Target="skill_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health</v>
          </cell>
          <cell r="B1" t="str">
            <v>*[#×攻击力]的生命值</v>
          </cell>
          <cell r="C1" t="str">
            <v>*[#×伤害值]的生命值</v>
          </cell>
        </row>
        <row r="2">
          <cell r="A2" t="str">
            <v>revive</v>
          </cell>
          <cell r="B2" t="str">
            <v>*#最大生命并清除buff，^次</v>
          </cell>
          <cell r="C2" t="str">
            <v>*#最大生命并清除buff，^次</v>
          </cell>
          <cell r="D2" t="str">
            <v>*#最大生命并清除buff，^次</v>
          </cell>
        </row>
        <row r="3">
          <cell r="A3" t="str">
            <v>all</v>
          </cell>
          <cell r="B3" t="str">
            <v>*#攻击力</v>
          </cell>
          <cell r="C3" t="str">
            <v>*#防御力</v>
          </cell>
          <cell r="D3" t="str">
            <v>*#攻防</v>
          </cell>
        </row>
        <row r="4">
          <cell r="A4" t="str">
            <v>change</v>
          </cell>
          <cell r="B4" t="str">
            <v>攻防交换</v>
          </cell>
        </row>
        <row r="5">
          <cell r="A5" t="str">
            <v>damage</v>
          </cell>
          <cell r="B5" t="str">
            <v>*#造成的伤害</v>
          </cell>
          <cell r="C5" t="str">
            <v>*#所受的伤害</v>
          </cell>
        </row>
        <row r="6">
          <cell r="A6" t="str">
            <v>miss</v>
          </cell>
          <cell r="B6" t="str">
            <v>闪避</v>
          </cell>
        </row>
        <row r="7">
          <cell r="A7" t="str">
            <v>hit</v>
          </cell>
          <cell r="B7" t="str">
            <v>无视闪避</v>
          </cell>
        </row>
        <row r="8">
          <cell r="A8" t="str">
            <v>abandon</v>
          </cell>
          <cell r="B8" t="str">
            <v>放弃攻击</v>
          </cell>
        </row>
        <row r="9">
          <cell r="A9" t="str">
            <v>skip</v>
          </cell>
          <cell r="B9" t="str">
            <v>跳过回合</v>
          </cell>
        </row>
        <row r="10">
          <cell r="A10" t="str">
            <v>ban</v>
          </cell>
          <cell r="B10" t="str">
            <v>禁用^个技能</v>
          </cell>
        </row>
        <row r="11">
          <cell r="A11" t="str">
            <v>replace</v>
          </cell>
          <cell r="B11" t="str">
            <v>变更目标</v>
          </cell>
        </row>
        <row r="12">
          <cell r="A12" t="str">
            <v>skill</v>
          </cell>
          <cell r="B12" t="str">
            <v>获得^个技能</v>
          </cell>
        </row>
        <row r="13">
          <cell r="A13" t="str">
            <v>learn</v>
          </cell>
          <cell r="B13" t="str">
            <v>(生物)随机获得^个技能。(玩家)增加^个技能上限</v>
          </cell>
          <cell r="C13" t="str">
            <v>(生物)随机获得X个技能。(玩家)增加^个技能上限。此技能自动添加给100层后的小怪，X为当前层数-100</v>
          </cell>
        </row>
        <row r="14">
          <cell r="A14" t="str">
            <v>none</v>
          </cell>
          <cell r="B14" t="str">
            <v>释放技能，但是失败了！</v>
          </cell>
        </row>
        <row r="15">
          <cell r="A15" t="str">
            <v>self</v>
          </cell>
          <cell r="B15" t="str">
            <v>使自身</v>
          </cell>
        </row>
        <row r="16">
          <cell r="A16" t="str">
            <v>enemy</v>
          </cell>
          <cell r="B16" t="str">
            <v>使对手</v>
          </cell>
        </row>
        <row r="17">
          <cell r="A17" t="str">
            <v>ready</v>
          </cell>
          <cell r="B17" t="str">
            <v>战斗准备阶段</v>
          </cell>
        </row>
        <row r="18">
          <cell r="A18" t="str">
            <v>start</v>
          </cell>
          <cell r="B18" t="str">
            <v>战斗开始时</v>
          </cell>
        </row>
        <row r="19">
          <cell r="A19" t="str">
            <v>round</v>
          </cell>
          <cell r="B19" t="str">
            <v>回合开始时</v>
          </cell>
        </row>
        <row r="20">
          <cell r="A20" t="str">
            <v>attack</v>
          </cell>
          <cell r="B20" t="str">
            <v>攻击前</v>
          </cell>
        </row>
        <row r="21">
          <cell r="A21" t="str">
            <v>attacking</v>
          </cell>
          <cell r="B21" t="str">
            <v>攻击时</v>
          </cell>
        </row>
        <row r="22">
          <cell r="A22" t="str">
            <v>attacked</v>
          </cell>
          <cell r="B22" t="str">
            <v>攻击后</v>
          </cell>
        </row>
        <row r="23">
          <cell r="A23" t="str">
            <v>hit</v>
          </cell>
          <cell r="B23" t="str">
            <v>受击前</v>
          </cell>
        </row>
        <row r="24">
          <cell r="A24" t="str">
            <v>hitting</v>
          </cell>
          <cell r="B24" t="str">
            <v>受击时</v>
          </cell>
        </row>
        <row r="25">
          <cell r="A25" t="str">
            <v>hitted</v>
          </cell>
          <cell r="B25" t="str">
            <v>受击后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0"/>
  <sheetViews>
    <sheetView tabSelected="1" topLeftCell="F1" workbookViewId="0">
      <pane ySplit="4" topLeftCell="A92" activePane="bottomLeft" state="frozen"/>
      <selection pane="bottomLeft" activeCell="F112" sqref="F112"/>
    </sheetView>
  </sheetViews>
  <sheetFormatPr defaultColWidth="9.109375" defaultRowHeight="14.4" x14ac:dyDescent="0.25"/>
  <cols>
    <col min="1" max="1" width="8.33203125" style="1" customWidth="1"/>
    <col min="2" max="2" width="14.77734375" style="1" customWidth="1"/>
    <col min="3" max="3" width="13.44140625" style="14" customWidth="1"/>
    <col min="4" max="4" width="15.77734375" style="1" customWidth="1"/>
    <col min="5" max="5" width="31.88671875" style="1" customWidth="1"/>
    <col min="6" max="6" width="73.88671875" style="1" customWidth="1"/>
    <col min="7" max="7" width="12.5546875" style="1" customWidth="1"/>
    <col min="8" max="8" width="10.6640625" style="1" customWidth="1"/>
    <col min="9" max="9" width="11.6640625" style="1" customWidth="1"/>
    <col min="10" max="10" width="7" style="1" customWidth="1"/>
    <col min="11" max="11" width="9.21875" style="1" customWidth="1"/>
    <col min="12" max="12" width="9.109375" style="1"/>
    <col min="13" max="13" width="9.33203125" style="1" bestFit="1" customWidth="1"/>
    <col min="14" max="15" width="9.109375" style="1"/>
    <col min="16" max="16" width="21.88671875" style="1" customWidth="1"/>
    <col min="17" max="17" width="19.109375" style="1" customWidth="1"/>
    <col min="18" max="18" width="42.33203125" style="1" customWidth="1"/>
    <col min="19" max="19" width="9.33203125" style="1" bestFit="1" customWidth="1"/>
    <col min="20" max="16384" width="9.109375" style="1"/>
  </cols>
  <sheetData>
    <row r="1" spans="1:19" s="2" customFormat="1" x14ac:dyDescent="0.25">
      <c r="A1" s="2" t="s">
        <v>0</v>
      </c>
      <c r="B1" s="9" t="s">
        <v>1</v>
      </c>
      <c r="C1" s="11" t="s">
        <v>2</v>
      </c>
      <c r="D1" s="9" t="s">
        <v>174</v>
      </c>
      <c r="E1" s="9" t="s">
        <v>179</v>
      </c>
      <c r="F1" s="9" t="s">
        <v>176</v>
      </c>
      <c r="G1" s="9" t="s">
        <v>181</v>
      </c>
      <c r="H1" s="9" t="s">
        <v>183</v>
      </c>
      <c r="I1" s="9" t="s">
        <v>193</v>
      </c>
      <c r="J1" s="6" t="s">
        <v>195</v>
      </c>
      <c r="K1" s="9" t="s">
        <v>187</v>
      </c>
      <c r="L1" s="9" t="s">
        <v>188</v>
      </c>
      <c r="M1" s="19" t="s">
        <v>189</v>
      </c>
      <c r="N1" s="20"/>
      <c r="P1" s="2" t="s">
        <v>339</v>
      </c>
      <c r="Q1" s="2" t="s">
        <v>339</v>
      </c>
      <c r="R1" s="2" t="s">
        <v>339</v>
      </c>
      <c r="S1" s="2" t="s">
        <v>339</v>
      </c>
    </row>
    <row r="2" spans="1:19" s="3" customFormat="1" x14ac:dyDescent="0.25">
      <c r="A2" s="3" t="s">
        <v>3</v>
      </c>
      <c r="B2" s="8" t="s">
        <v>173</v>
      </c>
      <c r="C2" s="12" t="s">
        <v>4</v>
      </c>
      <c r="D2" s="8"/>
      <c r="E2" s="8" t="s">
        <v>173</v>
      </c>
      <c r="F2" s="8" t="s">
        <v>177</v>
      </c>
      <c r="G2" s="8" t="s">
        <v>336</v>
      </c>
      <c r="H2" s="8" t="s">
        <v>337</v>
      </c>
      <c r="I2" s="8" t="s">
        <v>338</v>
      </c>
      <c r="J2" s="5" t="s">
        <v>191</v>
      </c>
      <c r="K2" s="8" t="s">
        <v>297</v>
      </c>
      <c r="L2" s="8" t="s">
        <v>75</v>
      </c>
      <c r="M2" s="17" t="s">
        <v>190</v>
      </c>
      <c r="N2" s="18"/>
    </row>
    <row r="3" spans="1:19" s="3" customFormat="1" x14ac:dyDescent="0.25">
      <c r="A3" s="3" t="s">
        <v>9</v>
      </c>
      <c r="B3" s="8"/>
      <c r="C3" s="12"/>
      <c r="D3" s="8"/>
      <c r="E3" s="8"/>
      <c r="F3" s="8"/>
      <c r="G3" s="8"/>
      <c r="H3" s="8"/>
      <c r="I3" s="8"/>
      <c r="J3" s="8" t="s">
        <v>198</v>
      </c>
      <c r="K3" s="12"/>
      <c r="L3" s="8"/>
      <c r="M3" s="8">
        <v>1</v>
      </c>
      <c r="N3" s="8">
        <v>2</v>
      </c>
    </row>
    <row r="4" spans="1:19" s="4" customFormat="1" ht="32.4" customHeight="1" x14ac:dyDescent="0.25">
      <c r="A4" s="4" t="s">
        <v>5</v>
      </c>
      <c r="B4" s="7" t="s">
        <v>7</v>
      </c>
      <c r="C4" s="13" t="s">
        <v>6</v>
      </c>
      <c r="D4" s="8" t="s">
        <v>175</v>
      </c>
      <c r="E4" s="7" t="s">
        <v>180</v>
      </c>
      <c r="F4" s="7" t="s">
        <v>178</v>
      </c>
      <c r="G4" s="7" t="s">
        <v>182</v>
      </c>
      <c r="H4" s="7" t="s">
        <v>184</v>
      </c>
      <c r="I4" s="7" t="s">
        <v>194</v>
      </c>
      <c r="J4" s="10" t="s">
        <v>192</v>
      </c>
      <c r="K4" s="16" t="s">
        <v>342</v>
      </c>
      <c r="L4" s="7" t="s">
        <v>185</v>
      </c>
      <c r="M4" s="7" t="s">
        <v>186</v>
      </c>
      <c r="N4" s="7"/>
    </row>
    <row r="5" spans="1:19" x14ac:dyDescent="0.25">
      <c r="B5" s="1" t="s">
        <v>76</v>
      </c>
      <c r="C5" s="14" t="s">
        <v>196</v>
      </c>
      <c r="D5" s="1" t="s">
        <v>8</v>
      </c>
      <c r="E5" s="1" t="str">
        <f>SUBSTITUTE(SUBSTITUTE(P5,"*",_xlfn.IFS(S5&lt;0,"-",S5&gt;0,"+",S5=0,"")),"^",S5)</f>
        <v>+[#×伤害值]的生命值</v>
      </c>
      <c r="F5" s="1" t="str">
        <f>VLOOKUP(I5,[1]Sheet1!$A$17:$B$25,2,FALSE)&amp;R5&amp;VLOOKUP(H5,[1]Sheet1!$A$1:$B$25,2,FALSE)&amp;SUBSTITUTE(E5,"#",TEXT(IF(ISBLANK(N5),ABS(M5),ABS(N5))*100,"0")&amp;"%")&amp;Q5</f>
        <v>攻击后20%的概率使自身+[50%×伤害值]的生命值。</v>
      </c>
      <c r="G5" s="1" t="s">
        <v>298</v>
      </c>
      <c r="H5" s="1" t="s">
        <v>197</v>
      </c>
      <c r="I5" s="1" t="s">
        <v>329</v>
      </c>
      <c r="L5" s="1">
        <v>0.2</v>
      </c>
      <c r="N5" s="15">
        <v>0.5</v>
      </c>
      <c r="P5" s="1" t="str">
        <f>_xlfn.IFS(ISBLANK(N5),VLOOKUP(G5,[1]Sheet1!$A$1:$B$25, 2, FALSE),ISBLANK(M5),VLOOKUP(G5,[1]Sheet1!$A$1:$C$25, 3, FALSE),AND(NOT(ISBLANK(M5)), NOT(ISBLANK(N5))),VLOOKUP(G5,[1]Sheet1!$A$1:$D$25,4, FALSE))</f>
        <v>*[#×伤害值]的生命值</v>
      </c>
      <c r="Q5" s="1" t="str">
        <f>IF(NOT(ISBLANK(K5))*AND(K5&gt;0),"，持续"&amp;K5&amp;"回合。",IF(K5=-1,"，永久","。"))</f>
        <v>。</v>
      </c>
      <c r="R5" s="1" t="str">
        <f>IF(ISBLANK(J5),"","如果"&amp;IF(J5=0,"死亡","生命值&lt;"&amp;TEXT(J5*100,"0")&amp;"%")&amp;"，那么")&amp;IF(L5&lt;1,TEXT(L5*100,"0")&amp;"%的概率","")</f>
        <v>20%的概率</v>
      </c>
      <c r="S5" s="1">
        <f>IF(ISBLANK(M5),N5,M5)</f>
        <v>0.5</v>
      </c>
    </row>
    <row r="6" spans="1:19" x14ac:dyDescent="0.25">
      <c r="B6" s="1" t="s">
        <v>77</v>
      </c>
      <c r="C6" s="14" t="s">
        <v>204</v>
      </c>
      <c r="D6" s="1" t="s">
        <v>10</v>
      </c>
      <c r="E6" s="1" t="str">
        <f t="shared" ref="E6:E69" si="0">SUBSTITUTE(SUBSTITUTE(P6,"*",_xlfn.IFS(S6&lt;0,"-",S6&gt;0,"+",S6=0,"")),"^",S6)</f>
        <v>-#防御力</v>
      </c>
      <c r="F6" s="1" t="str">
        <f>VLOOKUP(I6,[1]Sheet1!$A$17:$B$25,2,FALSE)&amp;R6&amp;VLOOKUP(H6,[1]Sheet1!$A$1:$B$25,2,FALSE)&amp;SUBSTITUTE(E6,"#",TEXT(IF(ISBLANK(N6),ABS(M6),ABS(N6))*100,"0")&amp;"%")&amp;Q6</f>
        <v>攻击时20%的概率使对手-50%防御力。</v>
      </c>
      <c r="G6" s="1" t="s">
        <v>300</v>
      </c>
      <c r="H6" s="1" t="s">
        <v>295</v>
      </c>
      <c r="I6" s="1" t="s">
        <v>330</v>
      </c>
      <c r="K6" s="1">
        <v>0</v>
      </c>
      <c r="L6" s="1">
        <v>0.2</v>
      </c>
      <c r="N6" s="15">
        <v>-0.5</v>
      </c>
      <c r="P6" s="1" t="str">
        <f>_xlfn.IFS(ISBLANK(N6),VLOOKUP(G6,[1]Sheet1!$A$1:$B$25, 2, FALSE),ISBLANK(M6),VLOOKUP(G6,[1]Sheet1!$A$1:$C$25, 3, FALSE),AND(NOT(ISBLANK(M6)), NOT(ISBLANK(N6))),VLOOKUP(G6,[1]Sheet1!$A$1:$D$25,4, FALSE))</f>
        <v>*#防御力</v>
      </c>
      <c r="Q6" s="1" t="str">
        <f t="shared" ref="Q6:Q69" si="1">IF(NOT(ISBLANK(K6))*AND(K6&gt;0),"，持续"&amp;K6&amp;"回合。",IF(K6=-1,"，永久","。"))</f>
        <v>。</v>
      </c>
      <c r="R6" s="1" t="str">
        <f t="shared" ref="R6:R69" si="2">IF(ISBLANK(J6),"","如果"&amp;IF(J6=0,"死亡","生命值&lt;"&amp;TEXT(J6*100,"0")&amp;"%")&amp;"，那么")&amp;IF(L6&lt;1,TEXT(L6*100,"0")&amp;"%的概率","")</f>
        <v>20%的概率</v>
      </c>
      <c r="S6" s="1">
        <f t="shared" ref="S6:S69" si="3">IF(ISBLANK(M6),N6,M6)</f>
        <v>-0.5</v>
      </c>
    </row>
    <row r="7" spans="1:19" x14ac:dyDescent="0.25">
      <c r="B7" s="1" t="s">
        <v>78</v>
      </c>
      <c r="C7" s="14" t="s">
        <v>205</v>
      </c>
      <c r="D7" s="1" t="s">
        <v>11</v>
      </c>
      <c r="E7" s="1" t="str">
        <f t="shared" si="0"/>
        <v>放弃攻击</v>
      </c>
      <c r="F7" s="1" t="str">
        <f>VLOOKUP(I7,[1]Sheet1!$A$17:$B$25,2,FALSE)&amp;R7&amp;VLOOKUP(H7,[1]Sheet1!$A$1:$B$25,2,FALSE)&amp;SUBSTITUTE(E7,"#",TEXT(IF(ISBLANK(N7),ABS(M7),ABS(N7))*100,"0")&amp;"%")&amp;Q7</f>
        <v>攻击后20%的概率使对手放弃攻击，持续1回合。</v>
      </c>
      <c r="G7" s="1" t="s">
        <v>344</v>
      </c>
      <c r="H7" s="1" t="s">
        <v>295</v>
      </c>
      <c r="I7" s="1" t="s">
        <v>329</v>
      </c>
      <c r="K7" s="1">
        <v>1</v>
      </c>
      <c r="L7" s="1">
        <v>0.2</v>
      </c>
      <c r="M7" s="15"/>
      <c r="N7" s="15"/>
      <c r="P7" s="1" t="str">
        <f>_xlfn.IFS(ISBLANK(N7),VLOOKUP(G7,[1]Sheet1!$A$1:$B$25, 2, FALSE),ISBLANK(M7),VLOOKUP(G7,[1]Sheet1!$A$1:$C$25, 3, FALSE),AND(NOT(ISBLANK(M7)), NOT(ISBLANK(N7))),VLOOKUP(G7,[1]Sheet1!$A$1:$D$25,4, FALSE))</f>
        <v>放弃攻击</v>
      </c>
      <c r="Q7" s="1" t="str">
        <f t="shared" si="1"/>
        <v>，持续1回合。</v>
      </c>
      <c r="R7" s="1" t="str">
        <f t="shared" si="2"/>
        <v>20%的概率</v>
      </c>
      <c r="S7" s="1">
        <f t="shared" si="3"/>
        <v>0</v>
      </c>
    </row>
    <row r="8" spans="1:19" x14ac:dyDescent="0.25">
      <c r="B8" s="1" t="s">
        <v>79</v>
      </c>
      <c r="C8" s="14" t="s">
        <v>206</v>
      </c>
      <c r="D8" s="1" t="s">
        <v>12</v>
      </c>
      <c r="E8" s="1" t="str">
        <f t="shared" si="0"/>
        <v>+#攻防</v>
      </c>
      <c r="F8" s="1" t="str">
        <f>VLOOKUP(I8,[1]Sheet1!$A$17:$B$25,2,FALSE)&amp;R8&amp;VLOOKUP(H8,[1]Sheet1!$A$1:$B$25,2,FALSE)&amp;SUBSTITUTE(E8,"#",TEXT(IF(ISBLANK(N8),ABS(M8),ABS(N8))*100,"0")&amp;"%")&amp;Q8</f>
        <v>回合开始时使自身+5%攻防，永久</v>
      </c>
      <c r="G8" s="1" t="s">
        <v>300</v>
      </c>
      <c r="H8" s="1" t="s">
        <v>197</v>
      </c>
      <c r="I8" s="1" t="s">
        <v>331</v>
      </c>
      <c r="K8" s="1">
        <v>-1</v>
      </c>
      <c r="L8" s="1">
        <v>1</v>
      </c>
      <c r="M8" s="15">
        <v>0.05</v>
      </c>
      <c r="N8" s="15">
        <v>0.05</v>
      </c>
      <c r="P8" s="1" t="str">
        <f>_xlfn.IFS(ISBLANK(N8),VLOOKUP(G8,[1]Sheet1!$A$1:$B$25, 2, FALSE),ISBLANK(M8),VLOOKUP(G8,[1]Sheet1!$A$1:$C$25, 3, FALSE),AND(NOT(ISBLANK(M8)), NOT(ISBLANK(N8))),VLOOKUP(G8,[1]Sheet1!$A$1:$D$25,4, FALSE))</f>
        <v>*#攻防</v>
      </c>
      <c r="Q8" s="1" t="str">
        <f t="shared" si="1"/>
        <v>，永久</v>
      </c>
      <c r="R8" s="1" t="str">
        <f t="shared" si="2"/>
        <v/>
      </c>
      <c r="S8" s="1">
        <f t="shared" si="3"/>
        <v>0.05</v>
      </c>
    </row>
    <row r="9" spans="1:19" x14ac:dyDescent="0.25">
      <c r="B9" s="1" t="s">
        <v>80</v>
      </c>
      <c r="C9" s="14" t="s">
        <v>207</v>
      </c>
      <c r="D9" s="1" t="s">
        <v>13</v>
      </c>
      <c r="E9" s="1" t="str">
        <f t="shared" si="0"/>
        <v>+#造成的伤害</v>
      </c>
      <c r="F9" s="1" t="str">
        <f>VLOOKUP(I9,[1]Sheet1!$A$17:$B$25,2,FALSE)&amp;R9&amp;VLOOKUP(H9,[1]Sheet1!$A$1:$B$25,2,FALSE)&amp;SUBSTITUTE(E9,"#",TEXT(IF(ISBLANK(N9),ABS(M9),ABS(N9))*100,"0")&amp;"%")&amp;Q9</f>
        <v>攻击时20%的概率使自身+100%造成的伤害。</v>
      </c>
      <c r="G9" s="1" t="s">
        <v>301</v>
      </c>
      <c r="H9" s="1" t="s">
        <v>197</v>
      </c>
      <c r="I9" s="1" t="s">
        <v>330</v>
      </c>
      <c r="L9" s="1">
        <v>0.2</v>
      </c>
      <c r="M9" s="15">
        <v>1</v>
      </c>
      <c r="N9" s="15"/>
      <c r="P9" s="1" t="str">
        <f>_xlfn.IFS(ISBLANK(N9),VLOOKUP(G9,[1]Sheet1!$A$1:$B$25, 2, FALSE),ISBLANK(M9),VLOOKUP(G9,[1]Sheet1!$A$1:$C$25, 3, FALSE),AND(NOT(ISBLANK(M9)), NOT(ISBLANK(N9))),VLOOKUP(G9,[1]Sheet1!$A$1:$D$25,4, FALSE))</f>
        <v>*#造成的伤害</v>
      </c>
      <c r="Q9" s="1" t="str">
        <f t="shared" si="1"/>
        <v>。</v>
      </c>
      <c r="R9" s="1" t="str">
        <f t="shared" si="2"/>
        <v>20%的概率</v>
      </c>
      <c r="S9" s="1">
        <f t="shared" si="3"/>
        <v>1</v>
      </c>
    </row>
    <row r="10" spans="1:19" x14ac:dyDescent="0.25">
      <c r="B10" s="1" t="s">
        <v>81</v>
      </c>
      <c r="C10" s="14" t="s">
        <v>315</v>
      </c>
      <c r="D10" s="1" t="s">
        <v>14</v>
      </c>
      <c r="E10" s="1" t="str">
        <f t="shared" si="0"/>
        <v>+#攻防</v>
      </c>
      <c r="F10" s="1" t="str">
        <f>VLOOKUP(I10,[1]Sheet1!$A$17:$B$25,2,FALSE)&amp;R10&amp;VLOOKUP(H10,[1]Sheet1!$A$1:$B$25,2,FALSE)&amp;SUBSTITUTE(E10,"#",TEXT(IF(ISBLANK(N10),ABS(M10),ABS(N10))*100,"0")&amp;"%")&amp;Q10</f>
        <v>回合开始时使自身+10%攻防，永久</v>
      </c>
      <c r="G10" s="1" t="s">
        <v>300</v>
      </c>
      <c r="H10" s="1" t="s">
        <v>197</v>
      </c>
      <c r="I10" s="1" t="s">
        <v>331</v>
      </c>
      <c r="K10" s="1">
        <v>-1</v>
      </c>
      <c r="L10" s="1">
        <v>1</v>
      </c>
      <c r="M10" s="15">
        <v>0.1</v>
      </c>
      <c r="N10" s="15">
        <v>0.1</v>
      </c>
      <c r="P10" s="1" t="str">
        <f>_xlfn.IFS(ISBLANK(N10),VLOOKUP(G10,[1]Sheet1!$A$1:$B$25, 2, FALSE),ISBLANK(M10),VLOOKUP(G10,[1]Sheet1!$A$1:$C$25, 3, FALSE),AND(NOT(ISBLANK(M10)), NOT(ISBLANK(N10))),VLOOKUP(G10,[1]Sheet1!$A$1:$D$25,4, FALSE))</f>
        <v>*#攻防</v>
      </c>
      <c r="Q10" s="1" t="str">
        <f t="shared" si="1"/>
        <v>，永久</v>
      </c>
      <c r="R10" s="1" t="str">
        <f t="shared" si="2"/>
        <v/>
      </c>
      <c r="S10" s="1">
        <f t="shared" si="3"/>
        <v>0.1</v>
      </c>
    </row>
    <row r="11" spans="1:19" x14ac:dyDescent="0.25">
      <c r="B11" s="1" t="s">
        <v>83</v>
      </c>
      <c r="C11" s="14" t="s">
        <v>208</v>
      </c>
      <c r="D11" s="1" t="s">
        <v>15</v>
      </c>
      <c r="E11" s="1" t="str">
        <f t="shared" si="0"/>
        <v>-#攻防</v>
      </c>
      <c r="F11" s="1" t="str">
        <f>VLOOKUP(I11,[1]Sheet1!$A$17:$B$25,2,FALSE)&amp;R11&amp;VLOOKUP(H11,[1]Sheet1!$A$1:$B$25,2,FALSE)&amp;SUBSTITUTE(E11,"#",TEXT(IF(ISBLANK(N11),ABS(M11),ABS(N11))*100,"0")&amp;"%")&amp;Q11</f>
        <v>回合开始时使对手-5%攻防，永久</v>
      </c>
      <c r="G11" s="1" t="s">
        <v>300</v>
      </c>
      <c r="H11" s="1" t="s">
        <v>295</v>
      </c>
      <c r="I11" s="1" t="s">
        <v>331</v>
      </c>
      <c r="K11" s="1">
        <v>-1</v>
      </c>
      <c r="L11" s="1">
        <v>1</v>
      </c>
      <c r="M11" s="15">
        <v>-0.05</v>
      </c>
      <c r="N11" s="15">
        <v>-0.05</v>
      </c>
      <c r="P11" s="1" t="str">
        <f>_xlfn.IFS(ISBLANK(N11),VLOOKUP(G11,[1]Sheet1!$A$1:$B$25, 2, FALSE),ISBLANK(M11),VLOOKUP(G11,[1]Sheet1!$A$1:$C$25, 3, FALSE),AND(NOT(ISBLANK(M11)), NOT(ISBLANK(N11))),VLOOKUP(G11,[1]Sheet1!$A$1:$D$25,4, FALSE))</f>
        <v>*#攻防</v>
      </c>
      <c r="Q11" s="1" t="str">
        <f t="shared" si="1"/>
        <v>，永久</v>
      </c>
      <c r="R11" s="1" t="str">
        <f t="shared" si="2"/>
        <v/>
      </c>
      <c r="S11" s="1">
        <f t="shared" si="3"/>
        <v>-0.05</v>
      </c>
    </row>
    <row r="12" spans="1:19" x14ac:dyDescent="0.25">
      <c r="B12" s="1" t="s">
        <v>84</v>
      </c>
      <c r="C12" s="14" t="s">
        <v>209</v>
      </c>
      <c r="D12" s="1" t="s">
        <v>16</v>
      </c>
      <c r="E12" s="1" t="str">
        <f t="shared" si="0"/>
        <v>攻防交换</v>
      </c>
      <c r="F12" s="1" t="str">
        <f>VLOOKUP(I12,[1]Sheet1!$A$17:$B$25,2,FALSE)&amp;R12&amp;VLOOKUP(H12,[1]Sheet1!$A$1:$B$25,2,FALSE)&amp;SUBSTITUTE(E12,"#",TEXT(IF(ISBLANK(N12),ABS(M12),ABS(N12))*100,"0")&amp;"%")&amp;Q12</f>
        <v>战斗开始时使对手攻防交换。</v>
      </c>
      <c r="G12" s="1" t="s">
        <v>325</v>
      </c>
      <c r="H12" s="1" t="s">
        <v>295</v>
      </c>
      <c r="I12" s="1" t="s">
        <v>296</v>
      </c>
      <c r="L12" s="1">
        <v>1</v>
      </c>
      <c r="M12" s="15"/>
      <c r="N12" s="15"/>
      <c r="P12" s="1" t="str">
        <f>_xlfn.IFS(ISBLANK(N12),VLOOKUP(G12,[1]Sheet1!$A$1:$B$25, 2, FALSE),ISBLANK(M12),VLOOKUP(G12,[1]Sheet1!$A$1:$C$25, 3, FALSE),AND(NOT(ISBLANK(M12)), NOT(ISBLANK(N12))),VLOOKUP(G12,[1]Sheet1!$A$1:$D$25,4, FALSE))</f>
        <v>攻防交换</v>
      </c>
      <c r="Q12" s="1" t="str">
        <f t="shared" si="1"/>
        <v>。</v>
      </c>
      <c r="R12" s="1" t="str">
        <f t="shared" si="2"/>
        <v/>
      </c>
      <c r="S12" s="1">
        <f t="shared" si="3"/>
        <v>0</v>
      </c>
    </row>
    <row r="13" spans="1:19" x14ac:dyDescent="0.25">
      <c r="B13" s="1" t="s">
        <v>82</v>
      </c>
      <c r="C13" s="14" t="s">
        <v>210</v>
      </c>
      <c r="D13" s="1" t="s">
        <v>17</v>
      </c>
      <c r="E13" s="1" t="str">
        <f t="shared" si="0"/>
        <v>闪避</v>
      </c>
      <c r="F13" s="1" t="str">
        <f>VLOOKUP(I13,[1]Sheet1!$A$17:$B$25,2,FALSE)&amp;R13&amp;VLOOKUP(H13,[1]Sheet1!$A$1:$B$25,2,FALSE)&amp;SUBSTITUTE(E13,"#",TEXT(IF(ISBLANK(N13),ABS(M13),ABS(N13))*100,"0")&amp;"%")&amp;Q13</f>
        <v>受击时20%的概率使自身闪避。</v>
      </c>
      <c r="G13" s="1" t="s">
        <v>302</v>
      </c>
      <c r="H13" s="1" t="s">
        <v>197</v>
      </c>
      <c r="I13" s="1" t="s">
        <v>332</v>
      </c>
      <c r="K13" s="1">
        <v>0</v>
      </c>
      <c r="L13" s="1">
        <v>0.2</v>
      </c>
      <c r="M13" s="15"/>
      <c r="N13" s="15"/>
      <c r="P13" s="1" t="str">
        <f>_xlfn.IFS(ISBLANK(N13),VLOOKUP(G13,[1]Sheet1!$A$1:$B$25, 2, FALSE),ISBLANK(M13),VLOOKUP(G13,[1]Sheet1!$A$1:$C$25, 3, FALSE),AND(NOT(ISBLANK(M13)), NOT(ISBLANK(N13))),VLOOKUP(G13,[1]Sheet1!$A$1:$D$25,4, FALSE))</f>
        <v>闪避</v>
      </c>
      <c r="Q13" s="1" t="str">
        <f t="shared" si="1"/>
        <v>。</v>
      </c>
      <c r="R13" s="1" t="str">
        <f t="shared" si="2"/>
        <v>20%的概率</v>
      </c>
      <c r="S13" s="1">
        <f t="shared" si="3"/>
        <v>0</v>
      </c>
    </row>
    <row r="14" spans="1:19" x14ac:dyDescent="0.25">
      <c r="B14" s="1" t="s">
        <v>85</v>
      </c>
      <c r="C14" s="14" t="s">
        <v>211</v>
      </c>
      <c r="D14" s="1" t="s">
        <v>18</v>
      </c>
      <c r="E14" s="1" t="str">
        <f t="shared" si="0"/>
        <v>+#造成的伤害</v>
      </c>
      <c r="F14" s="1" t="str">
        <f>VLOOKUP(I14,[1]Sheet1!$A$17:$B$25,2,FALSE)&amp;R14&amp;VLOOKUP(H14,[1]Sheet1!$A$1:$B$25,2,FALSE)&amp;SUBSTITUTE(E14,"#",TEXT(IF(ISBLANK(N14),ABS(M14),ABS(N14))*100,"0")&amp;"%")&amp;Q14</f>
        <v>攻击时20%的概率使自身+50%造成的伤害。</v>
      </c>
      <c r="G14" s="1" t="s">
        <v>301</v>
      </c>
      <c r="H14" s="1" t="s">
        <v>197</v>
      </c>
      <c r="I14" s="1" t="s">
        <v>330</v>
      </c>
      <c r="L14" s="1">
        <v>0.2</v>
      </c>
      <c r="M14" s="15">
        <v>0.5</v>
      </c>
      <c r="N14" s="15"/>
      <c r="P14" s="1" t="str">
        <f>_xlfn.IFS(ISBLANK(N14),VLOOKUP(G14,[1]Sheet1!$A$1:$B$25, 2, FALSE),ISBLANK(M14),VLOOKUP(G14,[1]Sheet1!$A$1:$C$25, 3, FALSE),AND(NOT(ISBLANK(M14)), NOT(ISBLANK(N14))),VLOOKUP(G14,[1]Sheet1!$A$1:$D$25,4, FALSE))</f>
        <v>*#造成的伤害</v>
      </c>
      <c r="Q14" s="1" t="str">
        <f t="shared" si="1"/>
        <v>。</v>
      </c>
      <c r="R14" s="1" t="str">
        <f t="shared" si="2"/>
        <v>20%的概率</v>
      </c>
      <c r="S14" s="1">
        <f t="shared" si="3"/>
        <v>0.5</v>
      </c>
    </row>
    <row r="15" spans="1:19" x14ac:dyDescent="0.25">
      <c r="B15" s="1" t="s">
        <v>86</v>
      </c>
      <c r="C15" s="14" t="s">
        <v>212</v>
      </c>
      <c r="D15" s="1" t="s">
        <v>19</v>
      </c>
      <c r="E15" s="1" t="str">
        <f t="shared" si="0"/>
        <v>+#攻击力</v>
      </c>
      <c r="F15" s="1" t="str">
        <f>VLOOKUP(I15,[1]Sheet1!$A$17:$B$25,2,FALSE)&amp;R15&amp;VLOOKUP(H15,[1]Sheet1!$A$1:$B$25,2,FALSE)&amp;SUBSTITUTE(E15,"#",TEXT(IF(ISBLANK(N15),ABS(M15),ABS(N15))*100,"0")&amp;"%")&amp;Q15</f>
        <v>攻击前如果生命值&lt;50%，那么使自身+30%攻击力，永久</v>
      </c>
      <c r="G15" s="1" t="s">
        <v>300</v>
      </c>
      <c r="H15" s="1" t="s">
        <v>197</v>
      </c>
      <c r="I15" s="1" t="s">
        <v>333</v>
      </c>
      <c r="J15" s="1">
        <v>0.5</v>
      </c>
      <c r="K15" s="1">
        <v>-1</v>
      </c>
      <c r="L15" s="1">
        <v>1</v>
      </c>
      <c r="M15" s="15">
        <v>0.3</v>
      </c>
      <c r="N15" s="15"/>
      <c r="P15" s="1" t="str">
        <f>_xlfn.IFS(ISBLANK(N15),VLOOKUP(G15,[1]Sheet1!$A$1:$B$25, 2, FALSE),ISBLANK(M15),VLOOKUP(G15,[1]Sheet1!$A$1:$C$25, 3, FALSE),AND(NOT(ISBLANK(M15)), NOT(ISBLANK(N15))),VLOOKUP(G15,[1]Sheet1!$A$1:$D$25,4, FALSE))</f>
        <v>*#攻击力</v>
      </c>
      <c r="Q15" s="1" t="str">
        <f t="shared" si="1"/>
        <v>，永久</v>
      </c>
      <c r="R15" s="1" t="str">
        <f t="shared" si="2"/>
        <v>如果生命值&lt;50%，那么</v>
      </c>
      <c r="S15" s="1">
        <f t="shared" si="3"/>
        <v>0.3</v>
      </c>
    </row>
    <row r="16" spans="1:19" x14ac:dyDescent="0.25">
      <c r="B16" s="1" t="s">
        <v>87</v>
      </c>
      <c r="C16" s="14" t="s">
        <v>310</v>
      </c>
      <c r="D16" s="1" t="s">
        <v>20</v>
      </c>
      <c r="E16" s="1" t="str">
        <f t="shared" si="0"/>
        <v>无视闪避</v>
      </c>
      <c r="F16" s="1" t="str">
        <f>VLOOKUP(I16,[1]Sheet1!$A$17:$B$25,2,FALSE)&amp;R16&amp;VLOOKUP(H16,[1]Sheet1!$A$1:$B$25,2,FALSE)&amp;SUBSTITUTE(E16,"#",TEXT(IF(ISBLANK(N16),ABS(M16),ABS(N16))*100,"0")&amp;"%")&amp;Q16</f>
        <v>攻击时使自身无视闪避。</v>
      </c>
      <c r="G16" s="1" t="s">
        <v>326</v>
      </c>
      <c r="H16" s="1" t="s">
        <v>197</v>
      </c>
      <c r="I16" s="1" t="s">
        <v>330</v>
      </c>
      <c r="K16" s="1">
        <v>0</v>
      </c>
      <c r="L16" s="1">
        <v>1</v>
      </c>
      <c r="M16" s="15"/>
      <c r="N16" s="15"/>
      <c r="P16" s="1" t="str">
        <f>_xlfn.IFS(ISBLANK(N16),VLOOKUP(G16,[1]Sheet1!$A$1:$B$25, 2, FALSE),ISBLANK(M16),VLOOKUP(G16,[1]Sheet1!$A$1:$C$25, 3, FALSE),AND(NOT(ISBLANK(M16)), NOT(ISBLANK(N16))),VLOOKUP(G16,[1]Sheet1!$A$1:$D$25,4, FALSE))</f>
        <v>无视闪避</v>
      </c>
      <c r="Q16" s="1" t="str">
        <f t="shared" si="1"/>
        <v>。</v>
      </c>
      <c r="R16" s="1" t="str">
        <f t="shared" si="2"/>
        <v/>
      </c>
      <c r="S16" s="1">
        <f t="shared" si="3"/>
        <v>0</v>
      </c>
    </row>
    <row r="17" spans="2:19" x14ac:dyDescent="0.25">
      <c r="B17" s="1" t="s">
        <v>88</v>
      </c>
      <c r="C17" s="14" t="s">
        <v>314</v>
      </c>
      <c r="D17" s="1" t="s">
        <v>21</v>
      </c>
      <c r="E17" s="1" t="str">
        <f t="shared" si="0"/>
        <v>放弃攻击</v>
      </c>
      <c r="F17" s="1" t="str">
        <f>VLOOKUP(I17,[1]Sheet1!$A$17:$B$25,2,FALSE)&amp;R17&amp;VLOOKUP(H17,[1]Sheet1!$A$1:$B$25,2,FALSE)&amp;SUBSTITUTE(E17,"#",TEXT(IF(ISBLANK(N17),ABS(M17),ABS(N17))*100,"0")&amp;"%")&amp;Q17</f>
        <v>攻击后15%的概率使对手放弃攻击，持续2回合。</v>
      </c>
      <c r="G17" s="1" t="s">
        <v>344</v>
      </c>
      <c r="H17" s="1" t="s">
        <v>295</v>
      </c>
      <c r="I17" s="1" t="s">
        <v>329</v>
      </c>
      <c r="K17" s="1">
        <v>2</v>
      </c>
      <c r="L17" s="1">
        <v>0.15</v>
      </c>
      <c r="M17" s="15"/>
      <c r="N17" s="15"/>
      <c r="P17" s="1" t="str">
        <f>_xlfn.IFS(ISBLANK(N17),VLOOKUP(G17,[1]Sheet1!$A$1:$B$25, 2, FALSE),ISBLANK(M17),VLOOKUP(G17,[1]Sheet1!$A$1:$C$25, 3, FALSE),AND(NOT(ISBLANK(M17)), NOT(ISBLANK(N17))),VLOOKUP(G17,[1]Sheet1!$A$1:$D$25,4, FALSE))</f>
        <v>放弃攻击</v>
      </c>
      <c r="Q17" s="1" t="str">
        <f t="shared" si="1"/>
        <v>，持续2回合。</v>
      </c>
      <c r="R17" s="1" t="str">
        <f t="shared" si="2"/>
        <v>15%的概率</v>
      </c>
      <c r="S17" s="1">
        <f t="shared" si="3"/>
        <v>0</v>
      </c>
    </row>
    <row r="18" spans="2:19" x14ac:dyDescent="0.25">
      <c r="B18" s="1" t="s">
        <v>199</v>
      </c>
      <c r="C18" s="14" t="s">
        <v>313</v>
      </c>
      <c r="D18" s="1" t="s">
        <v>21</v>
      </c>
      <c r="E18" s="1" t="str">
        <f t="shared" si="0"/>
        <v>+#造成的伤害</v>
      </c>
      <c r="F18" s="1" t="str">
        <f>VLOOKUP(I18,[1]Sheet1!$A$17:$B$25,2,FALSE)&amp;R18&amp;VLOOKUP(H18,[1]Sheet1!$A$1:$B$25,2,FALSE)&amp;SUBSTITUTE(E18,"#",TEXT(IF(ISBLANK(N18),ABS(M18),ABS(N18))*100,"0")&amp;"%")&amp;Q18</f>
        <v>攻击时10%的概率使自身+400%造成的伤害。</v>
      </c>
      <c r="G18" s="1" t="s">
        <v>301</v>
      </c>
      <c r="H18" s="1" t="s">
        <v>197</v>
      </c>
      <c r="I18" s="1" t="s">
        <v>330</v>
      </c>
      <c r="L18" s="1">
        <v>0.1</v>
      </c>
      <c r="M18" s="15">
        <v>4</v>
      </c>
      <c r="N18" s="15"/>
      <c r="P18" s="1" t="str">
        <f>_xlfn.IFS(ISBLANK(N18),VLOOKUP(G18,[1]Sheet1!$A$1:$B$25, 2, FALSE),ISBLANK(M18),VLOOKUP(G18,[1]Sheet1!$A$1:$C$25, 3, FALSE),AND(NOT(ISBLANK(M18)), NOT(ISBLANK(N18))),VLOOKUP(G18,[1]Sheet1!$A$1:$D$25,4, FALSE))</f>
        <v>*#造成的伤害</v>
      </c>
      <c r="Q18" s="1" t="str">
        <f t="shared" si="1"/>
        <v>。</v>
      </c>
      <c r="R18" s="1" t="str">
        <f t="shared" si="2"/>
        <v>10%的概率</v>
      </c>
      <c r="S18" s="1">
        <f t="shared" si="3"/>
        <v>4</v>
      </c>
    </row>
    <row r="19" spans="2:19" x14ac:dyDescent="0.25">
      <c r="B19" s="1" t="s">
        <v>89</v>
      </c>
      <c r="C19" s="14" t="s">
        <v>312</v>
      </c>
      <c r="D19" s="1" t="s">
        <v>22</v>
      </c>
      <c r="E19" s="1" t="str">
        <f t="shared" si="0"/>
        <v>闪避</v>
      </c>
      <c r="F19" s="1" t="str">
        <f>VLOOKUP(I19,[1]Sheet1!$A$17:$B$25,2,FALSE)&amp;R19&amp;VLOOKUP(H19,[1]Sheet1!$A$1:$B$25,2,FALSE)&amp;SUBSTITUTE(E19,"#",TEXT(IF(ISBLANK(N19),ABS(M19),ABS(N19))*100,"0")&amp;"%")&amp;Q19</f>
        <v>攻击后30%的概率使自身闪避，持续2回合。</v>
      </c>
      <c r="G19" s="1" t="s">
        <v>302</v>
      </c>
      <c r="H19" s="1" t="s">
        <v>197</v>
      </c>
      <c r="I19" s="1" t="s">
        <v>329</v>
      </c>
      <c r="K19" s="1">
        <v>2</v>
      </c>
      <c r="L19" s="1">
        <v>0.3</v>
      </c>
      <c r="M19" s="15"/>
      <c r="N19" s="15"/>
      <c r="P19" s="1" t="str">
        <f>_xlfn.IFS(ISBLANK(N19),VLOOKUP(G19,[1]Sheet1!$A$1:$B$25, 2, FALSE),ISBLANK(M19),VLOOKUP(G19,[1]Sheet1!$A$1:$C$25, 3, FALSE),AND(NOT(ISBLANK(M19)), NOT(ISBLANK(N19))),VLOOKUP(G19,[1]Sheet1!$A$1:$D$25,4, FALSE))</f>
        <v>闪避</v>
      </c>
      <c r="Q19" s="1" t="str">
        <f t="shared" si="1"/>
        <v>，持续2回合。</v>
      </c>
      <c r="R19" s="1" t="str">
        <f t="shared" si="2"/>
        <v>30%的概率</v>
      </c>
      <c r="S19" s="1">
        <f t="shared" si="3"/>
        <v>0</v>
      </c>
    </row>
    <row r="20" spans="2:19" x14ac:dyDescent="0.25">
      <c r="B20" s="1" t="s">
        <v>323</v>
      </c>
      <c r="C20" s="14" t="s">
        <v>213</v>
      </c>
      <c r="D20" s="1" t="s">
        <v>23</v>
      </c>
      <c r="E20" s="1" t="str">
        <f t="shared" si="0"/>
        <v>-#攻击力</v>
      </c>
      <c r="F20" s="1" t="str">
        <f>VLOOKUP(I20,[1]Sheet1!$A$17:$B$25,2,FALSE)&amp;R20&amp;VLOOKUP(H20,[1]Sheet1!$A$1:$B$25,2,FALSE)&amp;SUBSTITUTE(E20,"#",TEXT(IF(ISBLANK(N20),ABS(M20),ABS(N20))*100,"0")&amp;"%")&amp;Q20</f>
        <v>攻击前20%的概率使对手-50%攻击力，持续2回合。</v>
      </c>
      <c r="G20" s="1" t="s">
        <v>300</v>
      </c>
      <c r="H20" s="1" t="s">
        <v>295</v>
      </c>
      <c r="I20" s="1" t="s">
        <v>333</v>
      </c>
      <c r="K20" s="1">
        <v>2</v>
      </c>
      <c r="L20" s="1">
        <v>0.2</v>
      </c>
      <c r="M20" s="15">
        <v>-0.5</v>
      </c>
      <c r="N20" s="15"/>
      <c r="P20" s="1" t="str">
        <f>_xlfn.IFS(ISBLANK(N20),VLOOKUP(G20,[1]Sheet1!$A$1:$B$25, 2, FALSE),ISBLANK(M20),VLOOKUP(G20,[1]Sheet1!$A$1:$C$25, 3, FALSE),AND(NOT(ISBLANK(M20)), NOT(ISBLANK(N20))),VLOOKUP(G20,[1]Sheet1!$A$1:$D$25,4, FALSE))</f>
        <v>*#攻击力</v>
      </c>
      <c r="Q20" s="1" t="str">
        <f t="shared" si="1"/>
        <v>，持续2回合。</v>
      </c>
      <c r="R20" s="1" t="str">
        <f t="shared" si="2"/>
        <v>20%的概率</v>
      </c>
      <c r="S20" s="1">
        <f t="shared" si="3"/>
        <v>-0.5</v>
      </c>
    </row>
    <row r="21" spans="2:19" x14ac:dyDescent="0.25">
      <c r="B21" s="1" t="s">
        <v>90</v>
      </c>
      <c r="C21" s="14" t="s">
        <v>214</v>
      </c>
      <c r="D21" s="1" t="s">
        <v>24</v>
      </c>
      <c r="E21" s="1" t="str">
        <f t="shared" si="0"/>
        <v>闪避</v>
      </c>
      <c r="F21" s="1" t="str">
        <f>VLOOKUP(I21,[1]Sheet1!$A$17:$B$25,2,FALSE)&amp;R21&amp;VLOOKUP(H21,[1]Sheet1!$A$1:$B$25,2,FALSE)&amp;SUBSTITUTE(E21,"#",TEXT(IF(ISBLANK(N21),ABS(M21),ABS(N21))*100,"0")&amp;"%")&amp;Q21</f>
        <v>受击时40%的概率使自身闪避。</v>
      </c>
      <c r="G21" s="1" t="s">
        <v>302</v>
      </c>
      <c r="H21" s="1" t="s">
        <v>197</v>
      </c>
      <c r="I21" s="1" t="s">
        <v>332</v>
      </c>
      <c r="K21" s="1">
        <v>0</v>
      </c>
      <c r="L21" s="1">
        <v>0.4</v>
      </c>
      <c r="M21" s="15"/>
      <c r="N21" s="15"/>
      <c r="P21" s="1" t="str">
        <f>_xlfn.IFS(ISBLANK(N21),VLOOKUP(G21,[1]Sheet1!$A$1:$B$25, 2, FALSE),ISBLANK(M21),VLOOKUP(G21,[1]Sheet1!$A$1:$C$25, 3, FALSE),AND(NOT(ISBLANK(M21)), NOT(ISBLANK(N21))),VLOOKUP(G21,[1]Sheet1!$A$1:$D$25,4, FALSE))</f>
        <v>闪避</v>
      </c>
      <c r="Q21" s="1" t="str">
        <f t="shared" si="1"/>
        <v>。</v>
      </c>
      <c r="R21" s="1" t="str">
        <f t="shared" si="2"/>
        <v>40%的概率</v>
      </c>
      <c r="S21" s="1">
        <f t="shared" si="3"/>
        <v>0</v>
      </c>
    </row>
    <row r="22" spans="2:19" x14ac:dyDescent="0.25">
      <c r="B22" s="1" t="s">
        <v>91</v>
      </c>
      <c r="C22" s="14" t="s">
        <v>215</v>
      </c>
      <c r="D22" s="1" t="s">
        <v>25</v>
      </c>
      <c r="E22" s="1" t="str">
        <f t="shared" si="0"/>
        <v>+#最大生命并清除buff，1次</v>
      </c>
      <c r="F22" s="1" t="str">
        <f>VLOOKUP(I22,[1]Sheet1!$A$17:$B$25,2,FALSE)&amp;R22&amp;VLOOKUP(H22,[1]Sheet1!$A$1:$B$25,2,FALSE)&amp;SUBSTITUTE(E22,"#",TEXT(IF(ISBLANK(N22),ABS(M22),ABS(N22))*100,"0")&amp;"%")&amp;Q22</f>
        <v>受击后如果死亡，那么使自身+100%最大生命并清除buff，1次。</v>
      </c>
      <c r="G22" s="1" t="s">
        <v>299</v>
      </c>
      <c r="H22" s="1" t="s">
        <v>197</v>
      </c>
      <c r="I22" s="1" t="s">
        <v>334</v>
      </c>
      <c r="J22" s="1">
        <v>0</v>
      </c>
      <c r="L22" s="1">
        <v>1</v>
      </c>
      <c r="M22" s="15">
        <v>1</v>
      </c>
      <c r="N22" s="15"/>
      <c r="P22" s="1" t="str">
        <f>_xlfn.IFS(ISBLANK(N22),VLOOKUP(G22,[1]Sheet1!$A$1:$B$25, 2, FALSE),ISBLANK(M22),VLOOKUP(G22,[1]Sheet1!$A$1:$C$25, 3, FALSE),AND(NOT(ISBLANK(M22)), NOT(ISBLANK(N22))),VLOOKUP(G22,[1]Sheet1!$A$1:$D$25,4, FALSE))</f>
        <v>*#最大生命并清除buff，^次</v>
      </c>
      <c r="Q22" s="1" t="str">
        <f t="shared" si="1"/>
        <v>。</v>
      </c>
      <c r="R22" s="1" t="str">
        <f t="shared" si="2"/>
        <v>如果死亡，那么</v>
      </c>
      <c r="S22" s="1">
        <f t="shared" si="3"/>
        <v>1</v>
      </c>
    </row>
    <row r="23" spans="2:19" x14ac:dyDescent="0.25">
      <c r="B23" s="1" t="s">
        <v>321</v>
      </c>
      <c r="C23" s="14" t="s">
        <v>216</v>
      </c>
      <c r="D23" s="1" t="s">
        <v>26</v>
      </c>
      <c r="E23" s="1" t="str">
        <f t="shared" si="0"/>
        <v>-#攻击力</v>
      </c>
      <c r="F23" s="1" t="str">
        <f>VLOOKUP(I23,[1]Sheet1!$A$17:$B$25,2,FALSE)&amp;R23&amp;VLOOKUP(H23,[1]Sheet1!$A$1:$B$25,2,FALSE)&amp;SUBSTITUTE(E23,"#",TEXT(IF(ISBLANK(N23),ABS(M23),ABS(N23))*100,"0")&amp;"%")&amp;Q23</f>
        <v>攻击前使对手-10%攻击力，永久</v>
      </c>
      <c r="G23" s="1" t="s">
        <v>300</v>
      </c>
      <c r="H23" s="1" t="s">
        <v>295</v>
      </c>
      <c r="I23" s="1" t="s">
        <v>333</v>
      </c>
      <c r="K23" s="1">
        <v>-1</v>
      </c>
      <c r="L23" s="1">
        <v>1</v>
      </c>
      <c r="M23" s="15">
        <v>-0.1</v>
      </c>
      <c r="N23" s="15"/>
      <c r="P23" s="1" t="str">
        <f>_xlfn.IFS(ISBLANK(N23),VLOOKUP(G23,[1]Sheet1!$A$1:$B$25, 2, FALSE),ISBLANK(M23),VLOOKUP(G23,[1]Sheet1!$A$1:$C$25, 3, FALSE),AND(NOT(ISBLANK(M23)), NOT(ISBLANK(N23))),VLOOKUP(G23,[1]Sheet1!$A$1:$D$25,4, FALSE))</f>
        <v>*#攻击力</v>
      </c>
      <c r="Q23" s="1" t="str">
        <f t="shared" si="1"/>
        <v>，永久</v>
      </c>
      <c r="R23" s="1" t="str">
        <f t="shared" si="2"/>
        <v/>
      </c>
      <c r="S23" s="1">
        <f t="shared" si="3"/>
        <v>-0.1</v>
      </c>
    </row>
    <row r="24" spans="2:19" x14ac:dyDescent="0.25">
      <c r="B24" s="1" t="s">
        <v>92</v>
      </c>
      <c r="C24" s="14" t="s">
        <v>217</v>
      </c>
      <c r="D24" s="1" t="s">
        <v>27</v>
      </c>
      <c r="E24" s="1" t="str">
        <f t="shared" si="0"/>
        <v>闪避</v>
      </c>
      <c r="F24" s="1" t="str">
        <f>VLOOKUP(I24,[1]Sheet1!$A$17:$B$25,2,FALSE)&amp;R24&amp;VLOOKUP(H24,[1]Sheet1!$A$1:$B$25,2,FALSE)&amp;SUBSTITUTE(E24,"#",TEXT(IF(ISBLANK(N24),ABS(M24),ABS(N24))*100,"0")&amp;"%")&amp;Q24</f>
        <v>受击时50%的概率使自身闪避。</v>
      </c>
      <c r="G24" s="1" t="s">
        <v>302</v>
      </c>
      <c r="H24" s="1" t="s">
        <v>197</v>
      </c>
      <c r="I24" s="1" t="s">
        <v>332</v>
      </c>
      <c r="K24" s="1">
        <v>0</v>
      </c>
      <c r="L24" s="1">
        <v>0.5</v>
      </c>
      <c r="M24" s="15"/>
      <c r="N24" s="15"/>
      <c r="P24" s="1" t="str">
        <f>_xlfn.IFS(ISBLANK(N24),VLOOKUP(G24,[1]Sheet1!$A$1:$B$25, 2, FALSE),ISBLANK(M24),VLOOKUP(G24,[1]Sheet1!$A$1:$C$25, 3, FALSE),AND(NOT(ISBLANK(M24)), NOT(ISBLANK(N24))),VLOOKUP(G24,[1]Sheet1!$A$1:$D$25,4, FALSE))</f>
        <v>闪避</v>
      </c>
      <c r="Q24" s="1" t="str">
        <f t="shared" si="1"/>
        <v>。</v>
      </c>
      <c r="R24" s="1" t="str">
        <f t="shared" si="2"/>
        <v>50%的概率</v>
      </c>
      <c r="S24" s="1">
        <f t="shared" si="3"/>
        <v>0</v>
      </c>
    </row>
    <row r="25" spans="2:19" x14ac:dyDescent="0.25">
      <c r="B25" s="1" t="s">
        <v>93</v>
      </c>
      <c r="C25" s="14" t="s">
        <v>218</v>
      </c>
      <c r="D25" s="1" t="s">
        <v>28</v>
      </c>
      <c r="E25" s="1" t="str">
        <f t="shared" si="0"/>
        <v>-[#×伤害值]的生命值</v>
      </c>
      <c r="F25" s="1" t="str">
        <f>VLOOKUP(I25,[1]Sheet1!$A$17:$B$25,2,FALSE)&amp;R25&amp;VLOOKUP(H25,[1]Sheet1!$A$1:$B$25,2,FALSE)&amp;SUBSTITUTE(E25,"#",TEXT(IF(ISBLANK(N25),ABS(M25),ABS(N25))*100,"0")&amp;"%")&amp;Q25</f>
        <v>受击后使对手-[40%×伤害值]的生命值。</v>
      </c>
      <c r="G25" s="1" t="s">
        <v>298</v>
      </c>
      <c r="H25" s="1" t="s">
        <v>341</v>
      </c>
      <c r="I25" s="1" t="s">
        <v>334</v>
      </c>
      <c r="L25" s="1">
        <v>1</v>
      </c>
      <c r="N25" s="15">
        <v>-0.4</v>
      </c>
      <c r="P25" s="1" t="str">
        <f>_xlfn.IFS(ISBLANK(N25),VLOOKUP(G25,[1]Sheet1!$A$1:$B$25, 2, FALSE),ISBLANK(M25),VLOOKUP(G25,[1]Sheet1!$A$1:$C$25, 3, FALSE),AND(NOT(ISBLANK(M25)), NOT(ISBLANK(N25))),VLOOKUP(G25,[1]Sheet1!$A$1:$D$25,4, FALSE))</f>
        <v>*[#×伤害值]的生命值</v>
      </c>
      <c r="Q25" s="1" t="str">
        <f t="shared" si="1"/>
        <v>。</v>
      </c>
      <c r="R25" s="1" t="str">
        <f t="shared" si="2"/>
        <v/>
      </c>
      <c r="S25" s="1">
        <f t="shared" si="3"/>
        <v>-0.4</v>
      </c>
    </row>
    <row r="26" spans="2:19" x14ac:dyDescent="0.25">
      <c r="B26" s="1" t="s">
        <v>94</v>
      </c>
      <c r="C26" s="14" t="s">
        <v>219</v>
      </c>
      <c r="D26" s="1" t="s">
        <v>29</v>
      </c>
      <c r="E26" s="1" t="str">
        <f t="shared" si="0"/>
        <v>+#造成的伤害</v>
      </c>
      <c r="F26" s="1" t="str">
        <f>VLOOKUP(I26,[1]Sheet1!$A$17:$B$25,2,FALSE)&amp;R26&amp;VLOOKUP(H26,[1]Sheet1!$A$1:$B$25,2,FALSE)&amp;SUBSTITUTE(E26,"#",TEXT(IF(ISBLANK(N26),ABS(M26),ABS(N26))*100,"0")&amp;"%")&amp;Q26</f>
        <v>攻击时20%的概率使自身+100%造成的伤害。</v>
      </c>
      <c r="G26" s="1" t="s">
        <v>301</v>
      </c>
      <c r="H26" s="1" t="s">
        <v>197</v>
      </c>
      <c r="I26" s="1" t="s">
        <v>330</v>
      </c>
      <c r="L26" s="1">
        <v>0.2</v>
      </c>
      <c r="M26" s="15">
        <v>1</v>
      </c>
      <c r="N26" s="15"/>
      <c r="P26" s="1" t="str">
        <f>_xlfn.IFS(ISBLANK(N26),VLOOKUP(G26,[1]Sheet1!$A$1:$B$25, 2, FALSE),ISBLANK(M26),VLOOKUP(G26,[1]Sheet1!$A$1:$C$25, 3, FALSE),AND(NOT(ISBLANK(M26)), NOT(ISBLANK(N26))),VLOOKUP(G26,[1]Sheet1!$A$1:$D$25,4, FALSE))</f>
        <v>*#造成的伤害</v>
      </c>
      <c r="Q26" s="1" t="str">
        <f t="shared" si="1"/>
        <v>。</v>
      </c>
      <c r="R26" s="1" t="str">
        <f t="shared" si="2"/>
        <v>20%的概率</v>
      </c>
      <c r="S26" s="1">
        <f t="shared" si="3"/>
        <v>1</v>
      </c>
    </row>
    <row r="27" spans="2:19" x14ac:dyDescent="0.25">
      <c r="B27" s="1" t="s">
        <v>96</v>
      </c>
      <c r="C27" s="14" t="s">
        <v>220</v>
      </c>
      <c r="D27" s="1" t="s">
        <v>30</v>
      </c>
      <c r="E27" s="1" t="str">
        <f t="shared" si="0"/>
        <v>放弃攻击</v>
      </c>
      <c r="F27" s="1" t="str">
        <f>VLOOKUP(I27,[1]Sheet1!$A$17:$B$25,2,FALSE)&amp;R27&amp;VLOOKUP(H27,[1]Sheet1!$A$1:$B$25,2,FALSE)&amp;SUBSTITUTE(E27,"#",TEXT(IF(ISBLANK(N27),ABS(M27),ABS(N27))*100,"0")&amp;"%")&amp;Q27</f>
        <v>攻击时20%的概率使对手放弃攻击，持续1回合。</v>
      </c>
      <c r="G27" s="1" t="s">
        <v>344</v>
      </c>
      <c r="H27" s="1" t="s">
        <v>295</v>
      </c>
      <c r="I27" s="1" t="s">
        <v>330</v>
      </c>
      <c r="K27" s="1">
        <v>1</v>
      </c>
      <c r="L27" s="1">
        <v>0.2</v>
      </c>
      <c r="M27" s="15"/>
      <c r="N27" s="15"/>
      <c r="P27" s="1" t="str">
        <f>_xlfn.IFS(ISBLANK(N27),VLOOKUP(G27,[1]Sheet1!$A$1:$B$25, 2, FALSE),ISBLANK(M27),VLOOKUP(G27,[1]Sheet1!$A$1:$C$25, 3, FALSE),AND(NOT(ISBLANK(M27)), NOT(ISBLANK(N27))),VLOOKUP(G27,[1]Sheet1!$A$1:$D$25,4, FALSE))</f>
        <v>放弃攻击</v>
      </c>
      <c r="Q27" s="1" t="str">
        <f t="shared" si="1"/>
        <v>，持续1回合。</v>
      </c>
      <c r="R27" s="1" t="str">
        <f t="shared" si="2"/>
        <v>20%的概率</v>
      </c>
      <c r="S27" s="1">
        <f t="shared" si="3"/>
        <v>0</v>
      </c>
    </row>
    <row r="28" spans="2:19" x14ac:dyDescent="0.25">
      <c r="B28" s="1" t="s">
        <v>95</v>
      </c>
      <c r="C28" s="14" t="s">
        <v>221</v>
      </c>
      <c r="D28" s="1" t="s">
        <v>31</v>
      </c>
      <c r="E28" s="1" t="str">
        <f t="shared" si="0"/>
        <v>-#防御力</v>
      </c>
      <c r="F28" s="1" t="str">
        <f>VLOOKUP(I28,[1]Sheet1!$A$17:$B$25,2,FALSE)&amp;R28&amp;VLOOKUP(H28,[1]Sheet1!$A$1:$B$25,2,FALSE)&amp;SUBSTITUTE(E28,"#",TEXT(IF(ISBLANK(N28),ABS(M28),ABS(N28))*100,"0")&amp;"%")&amp;Q28</f>
        <v>攻击时20%的概率使对手-50%防御力。</v>
      </c>
      <c r="G28" s="1" t="s">
        <v>300</v>
      </c>
      <c r="H28" s="1" t="s">
        <v>295</v>
      </c>
      <c r="I28" s="1" t="s">
        <v>330</v>
      </c>
      <c r="K28" s="1">
        <v>0</v>
      </c>
      <c r="L28" s="1">
        <v>0.2</v>
      </c>
      <c r="M28" s="15"/>
      <c r="N28" s="15">
        <v>-0.5</v>
      </c>
      <c r="P28" s="1" t="str">
        <f>_xlfn.IFS(ISBLANK(N28),VLOOKUP(G28,[1]Sheet1!$A$1:$B$25, 2, FALSE),ISBLANK(M28),VLOOKUP(G28,[1]Sheet1!$A$1:$C$25, 3, FALSE),AND(NOT(ISBLANK(M28)), NOT(ISBLANK(N28))),VLOOKUP(G28,[1]Sheet1!$A$1:$D$25,4, FALSE))</f>
        <v>*#防御力</v>
      </c>
      <c r="Q28" s="1" t="str">
        <f t="shared" si="1"/>
        <v>。</v>
      </c>
      <c r="R28" s="1" t="str">
        <f t="shared" si="2"/>
        <v>20%的概率</v>
      </c>
      <c r="S28" s="1">
        <f t="shared" si="3"/>
        <v>-0.5</v>
      </c>
    </row>
    <row r="29" spans="2:19" x14ac:dyDescent="0.25">
      <c r="B29" s="1" t="s">
        <v>97</v>
      </c>
      <c r="C29" s="14" t="s">
        <v>222</v>
      </c>
      <c r="D29" s="1" t="s">
        <v>31</v>
      </c>
      <c r="E29" s="1" t="str">
        <f t="shared" si="0"/>
        <v>+#造成的伤害</v>
      </c>
      <c r="F29" s="1" t="str">
        <f>VLOOKUP(I29,[1]Sheet1!$A$17:$B$25,2,FALSE)&amp;R29&amp;VLOOKUP(H29,[1]Sheet1!$A$1:$B$25,2,FALSE)&amp;SUBSTITUTE(E29,"#",TEXT(IF(ISBLANK(N29),ABS(M29),ABS(N29))*100,"0")&amp;"%")&amp;Q29</f>
        <v>攻击时30%的概率使自身+200%造成的伤害。</v>
      </c>
      <c r="G29" s="1" t="s">
        <v>301</v>
      </c>
      <c r="H29" s="1" t="s">
        <v>197</v>
      </c>
      <c r="I29" s="1" t="s">
        <v>330</v>
      </c>
      <c r="L29" s="1">
        <v>0.3</v>
      </c>
      <c r="M29" s="15">
        <v>2</v>
      </c>
      <c r="N29" s="15"/>
      <c r="P29" s="1" t="str">
        <f>_xlfn.IFS(ISBLANK(N29),VLOOKUP(G29,[1]Sheet1!$A$1:$B$25, 2, FALSE),ISBLANK(M29),VLOOKUP(G29,[1]Sheet1!$A$1:$C$25, 3, FALSE),AND(NOT(ISBLANK(M29)), NOT(ISBLANK(N29))),VLOOKUP(G29,[1]Sheet1!$A$1:$D$25,4, FALSE))</f>
        <v>*#造成的伤害</v>
      </c>
      <c r="Q29" s="1" t="str">
        <f t="shared" si="1"/>
        <v>。</v>
      </c>
      <c r="R29" s="1" t="str">
        <f t="shared" si="2"/>
        <v>30%的概率</v>
      </c>
      <c r="S29" s="1">
        <f t="shared" si="3"/>
        <v>2</v>
      </c>
    </row>
    <row r="30" spans="2:19" x14ac:dyDescent="0.25">
      <c r="B30" s="1" t="s">
        <v>98</v>
      </c>
      <c r="C30" s="14" t="s">
        <v>223</v>
      </c>
      <c r="D30" s="1" t="s">
        <v>32</v>
      </c>
      <c r="E30" s="1" t="str">
        <f t="shared" si="0"/>
        <v>-#所受的伤害</v>
      </c>
      <c r="F30" s="1" t="str">
        <f>VLOOKUP(I30,[1]Sheet1!$A$17:$B$25,2,FALSE)&amp;R30&amp;VLOOKUP(H30,[1]Sheet1!$A$1:$B$25,2,FALSE)&amp;SUBSTITUTE(E30,"#",TEXT(IF(ISBLANK(N30),ABS(M30),ABS(N30))*100,"0")&amp;"%")&amp;Q30</f>
        <v>受击时90%的概率使自身-20%所受的伤害。</v>
      </c>
      <c r="G30" s="1" t="s">
        <v>301</v>
      </c>
      <c r="H30" s="1" t="s">
        <v>197</v>
      </c>
      <c r="I30" s="1" t="s">
        <v>332</v>
      </c>
      <c r="L30" s="1">
        <v>0.9</v>
      </c>
      <c r="M30" s="15"/>
      <c r="N30" s="15">
        <v>-0.2</v>
      </c>
      <c r="P30" s="1" t="str">
        <f>_xlfn.IFS(ISBLANK(N30),VLOOKUP(G30,[1]Sheet1!$A$1:$B$25, 2, FALSE),ISBLANK(M30),VLOOKUP(G30,[1]Sheet1!$A$1:$C$25, 3, FALSE),AND(NOT(ISBLANK(M30)), NOT(ISBLANK(N30))),VLOOKUP(G30,[1]Sheet1!$A$1:$D$25,4, FALSE))</f>
        <v>*#所受的伤害</v>
      </c>
      <c r="Q30" s="1" t="str">
        <f t="shared" si="1"/>
        <v>。</v>
      </c>
      <c r="R30" s="1" t="str">
        <f t="shared" si="2"/>
        <v>90%的概率</v>
      </c>
      <c r="S30" s="1">
        <f t="shared" si="3"/>
        <v>-0.2</v>
      </c>
    </row>
    <row r="31" spans="2:19" x14ac:dyDescent="0.25">
      <c r="B31" s="1" t="s">
        <v>200</v>
      </c>
      <c r="C31" s="14" t="s">
        <v>224</v>
      </c>
      <c r="D31" s="1" t="s">
        <v>32</v>
      </c>
      <c r="E31" s="1" t="str">
        <f t="shared" si="0"/>
        <v>-#所受的伤害</v>
      </c>
      <c r="F31" s="1" t="str">
        <f>VLOOKUP(I31,[1]Sheet1!$A$17:$B$25,2,FALSE)&amp;R31&amp;VLOOKUP(H31,[1]Sheet1!$A$1:$B$25,2,FALSE)&amp;SUBSTITUTE(E31,"#",TEXT(IF(ISBLANK(N31),ABS(M31),ABS(N31))*100,"0")&amp;"%")&amp;Q31</f>
        <v>受击时90%的概率使自身-30%所受的伤害。</v>
      </c>
      <c r="G31" s="1" t="s">
        <v>301</v>
      </c>
      <c r="H31" s="1" t="s">
        <v>197</v>
      </c>
      <c r="I31" s="1" t="s">
        <v>332</v>
      </c>
      <c r="L31" s="1">
        <v>0.9</v>
      </c>
      <c r="M31" s="15"/>
      <c r="N31" s="15">
        <v>-0.3</v>
      </c>
      <c r="P31" s="1" t="str">
        <f>_xlfn.IFS(ISBLANK(N31),VLOOKUP(G31,[1]Sheet1!$A$1:$B$25, 2, FALSE),ISBLANK(M31),VLOOKUP(G31,[1]Sheet1!$A$1:$C$25, 3, FALSE),AND(NOT(ISBLANK(M31)), NOT(ISBLANK(N31))),VLOOKUP(G31,[1]Sheet1!$A$1:$D$25,4, FALSE))</f>
        <v>*#所受的伤害</v>
      </c>
      <c r="Q31" s="1" t="str">
        <f t="shared" si="1"/>
        <v>。</v>
      </c>
      <c r="R31" s="1" t="str">
        <f t="shared" si="2"/>
        <v>90%的概率</v>
      </c>
      <c r="S31" s="1">
        <f t="shared" si="3"/>
        <v>-0.3</v>
      </c>
    </row>
    <row r="32" spans="2:19" x14ac:dyDescent="0.25">
      <c r="B32" s="1" t="s">
        <v>201</v>
      </c>
      <c r="C32" s="14" t="s">
        <v>225</v>
      </c>
      <c r="D32" s="1" t="s">
        <v>33</v>
      </c>
      <c r="E32" s="1" t="str">
        <f t="shared" si="0"/>
        <v>+#造成的伤害</v>
      </c>
      <c r="F32" s="1" t="str">
        <f>VLOOKUP(I32,[1]Sheet1!$A$17:$B$25,2,FALSE)&amp;R32&amp;VLOOKUP(H32,[1]Sheet1!$A$1:$B$25,2,FALSE)&amp;SUBSTITUTE(E32,"#",TEXT(IF(ISBLANK(N32),ABS(M32),ABS(N32))*100,"0")&amp;"%")&amp;Q32</f>
        <v>攻击时10%的概率使自身+150%造成的伤害。</v>
      </c>
      <c r="G32" s="1" t="s">
        <v>301</v>
      </c>
      <c r="H32" s="1" t="s">
        <v>197</v>
      </c>
      <c r="I32" s="1" t="s">
        <v>330</v>
      </c>
      <c r="L32" s="1">
        <v>0.1</v>
      </c>
      <c r="M32" s="15">
        <v>1.5</v>
      </c>
      <c r="N32" s="15"/>
      <c r="P32" s="1" t="str">
        <f>_xlfn.IFS(ISBLANK(N32),VLOOKUP(G32,[1]Sheet1!$A$1:$B$25, 2, FALSE),ISBLANK(M32),VLOOKUP(G32,[1]Sheet1!$A$1:$C$25, 3, FALSE),AND(NOT(ISBLANK(M32)), NOT(ISBLANK(N32))),VLOOKUP(G32,[1]Sheet1!$A$1:$D$25,4, FALSE))</f>
        <v>*#造成的伤害</v>
      </c>
      <c r="Q32" s="1" t="str">
        <f t="shared" si="1"/>
        <v>。</v>
      </c>
      <c r="R32" s="1" t="str">
        <f t="shared" si="2"/>
        <v>10%的概率</v>
      </c>
      <c r="S32" s="1">
        <f t="shared" si="3"/>
        <v>1.5</v>
      </c>
    </row>
    <row r="33" spans="2:19" x14ac:dyDescent="0.25">
      <c r="B33" s="1" t="s">
        <v>101</v>
      </c>
      <c r="C33" s="14" t="s">
        <v>311</v>
      </c>
      <c r="D33" s="1" t="s">
        <v>35</v>
      </c>
      <c r="E33" s="1" t="str">
        <f t="shared" si="0"/>
        <v>+#造成的伤害</v>
      </c>
      <c r="F33" s="1" t="str">
        <f>VLOOKUP(I33,[1]Sheet1!$A$17:$B$25,2,FALSE)&amp;R33&amp;VLOOKUP(H33,[1]Sheet1!$A$1:$B$25,2,FALSE)&amp;SUBSTITUTE(E33,"#",TEXT(IF(ISBLANK(N33),ABS(M33),ABS(N33))*100,"0")&amp;"%")&amp;Q33</f>
        <v>攻击时25%的概率使自身+150%造成的伤害。</v>
      </c>
      <c r="G33" s="1" t="s">
        <v>301</v>
      </c>
      <c r="H33" s="1" t="s">
        <v>197</v>
      </c>
      <c r="I33" s="1" t="s">
        <v>330</v>
      </c>
      <c r="L33" s="1">
        <v>0.25</v>
      </c>
      <c r="M33" s="15">
        <v>1.5</v>
      </c>
      <c r="N33" s="15"/>
      <c r="P33" s="1" t="str">
        <f>_xlfn.IFS(ISBLANK(N33),VLOOKUP(G33,[1]Sheet1!$A$1:$B$25, 2, FALSE),ISBLANK(M33),VLOOKUP(G33,[1]Sheet1!$A$1:$C$25, 3, FALSE),AND(NOT(ISBLANK(M33)), NOT(ISBLANK(N33))),VLOOKUP(G33,[1]Sheet1!$A$1:$D$25,4, FALSE))</f>
        <v>*#造成的伤害</v>
      </c>
      <c r="Q33" s="1" t="str">
        <f t="shared" si="1"/>
        <v>。</v>
      </c>
      <c r="R33" s="1" t="str">
        <f t="shared" si="2"/>
        <v>25%的概率</v>
      </c>
      <c r="S33" s="1">
        <f t="shared" si="3"/>
        <v>1.5</v>
      </c>
    </row>
    <row r="34" spans="2:19" x14ac:dyDescent="0.25">
      <c r="B34" s="1" t="s">
        <v>99</v>
      </c>
      <c r="C34" s="14" t="s">
        <v>226</v>
      </c>
      <c r="D34" s="1" t="s">
        <v>36</v>
      </c>
      <c r="E34" s="1" t="str">
        <f t="shared" si="0"/>
        <v>-[#×伤害值]的生命值</v>
      </c>
      <c r="F34" s="1" t="str">
        <f>VLOOKUP(I34,[1]Sheet1!$A$17:$B$25,2,FALSE)&amp;R34&amp;VLOOKUP(H34,[1]Sheet1!$A$1:$B$25,2,FALSE)&amp;SUBSTITUTE(E34,"#",TEXT(IF(ISBLANK(N34),ABS(M34),ABS(N34))*100,"0")&amp;"%")&amp;Q34</f>
        <v>受击后使对手-[50%×伤害值]的生命值。</v>
      </c>
      <c r="G34" s="1" t="s">
        <v>327</v>
      </c>
      <c r="H34" s="1" t="s">
        <v>341</v>
      </c>
      <c r="I34" s="1" t="s">
        <v>334</v>
      </c>
      <c r="L34" s="1">
        <v>1</v>
      </c>
      <c r="M34" s="15"/>
      <c r="N34" s="15">
        <v>-0.5</v>
      </c>
      <c r="P34" s="1" t="str">
        <f>_xlfn.IFS(ISBLANK(N34),VLOOKUP(G34,[1]Sheet1!$A$1:$B$25, 2, FALSE),ISBLANK(M34),VLOOKUP(G34,[1]Sheet1!$A$1:$C$25, 3, FALSE),AND(NOT(ISBLANK(M34)), NOT(ISBLANK(N34))),VLOOKUP(G34,[1]Sheet1!$A$1:$D$25,4, FALSE))</f>
        <v>*[#×伤害值]的生命值</v>
      </c>
      <c r="Q34" s="1" t="str">
        <f t="shared" si="1"/>
        <v>。</v>
      </c>
      <c r="R34" s="1" t="str">
        <f t="shared" si="2"/>
        <v/>
      </c>
      <c r="S34" s="1">
        <f t="shared" si="3"/>
        <v>-0.5</v>
      </c>
    </row>
    <row r="35" spans="2:19" x14ac:dyDescent="0.25">
      <c r="B35" s="1" t="s">
        <v>100</v>
      </c>
      <c r="C35" s="14" t="s">
        <v>227</v>
      </c>
      <c r="D35" s="1" t="s">
        <v>34</v>
      </c>
      <c r="E35" s="1" t="str">
        <f t="shared" si="0"/>
        <v>+[#×攻击力]的生命值</v>
      </c>
      <c r="F35" s="1" t="str">
        <f>VLOOKUP(I35,[1]Sheet1!$A$17:$B$25,2,FALSE)&amp;R35&amp;VLOOKUP(H35,[1]Sheet1!$A$1:$B$25,2,FALSE)&amp;SUBSTITUTE(E35,"#",TEXT(IF(ISBLANK(N35),ABS(M35),ABS(N35))*100,"0")&amp;"%")&amp;Q35</f>
        <v>回合开始时50%的概率使自身+[40%×攻击力]的生命值。</v>
      </c>
      <c r="G35" s="1" t="s">
        <v>298</v>
      </c>
      <c r="H35" s="1" t="s">
        <v>197</v>
      </c>
      <c r="I35" s="1" t="s">
        <v>331</v>
      </c>
      <c r="L35" s="1">
        <v>0.5</v>
      </c>
      <c r="M35" s="15">
        <v>0.4</v>
      </c>
      <c r="N35" s="15"/>
      <c r="P35" s="1" t="str">
        <f>_xlfn.IFS(ISBLANK(N35),VLOOKUP(G35,[1]Sheet1!$A$1:$B$25, 2, FALSE),ISBLANK(M35),VLOOKUP(G35,[1]Sheet1!$A$1:$C$25, 3, FALSE),AND(NOT(ISBLANK(M35)), NOT(ISBLANK(N35))),VLOOKUP(G35,[1]Sheet1!$A$1:$D$25,4, FALSE))</f>
        <v>*[#×攻击力]的生命值</v>
      </c>
      <c r="Q35" s="1" t="str">
        <f t="shared" si="1"/>
        <v>。</v>
      </c>
      <c r="R35" s="1" t="str">
        <f t="shared" si="2"/>
        <v>50%的概率</v>
      </c>
      <c r="S35" s="1">
        <f t="shared" si="3"/>
        <v>0.4</v>
      </c>
    </row>
    <row r="36" spans="2:19" x14ac:dyDescent="0.25">
      <c r="B36" s="1" t="s">
        <v>102</v>
      </c>
      <c r="C36" s="14" t="s">
        <v>228</v>
      </c>
      <c r="D36" s="1" t="s">
        <v>37</v>
      </c>
      <c r="E36" s="1" t="str">
        <f t="shared" si="0"/>
        <v>跳过回合</v>
      </c>
      <c r="F36" s="1" t="str">
        <f>VLOOKUP(I36,[1]Sheet1!$A$17:$B$25,2,FALSE)&amp;R36&amp;VLOOKUP(H36,[1]Sheet1!$A$1:$B$25,2,FALSE)&amp;SUBSTITUTE(E36,"#",TEXT(IF(ISBLANK(N36),ABS(M36),ABS(N36))*100,"0")&amp;"%")&amp;Q36</f>
        <v>攻击后25%的概率使对手跳过回合，持续1回合。</v>
      </c>
      <c r="G36" s="1" t="s">
        <v>304</v>
      </c>
      <c r="H36" s="1" t="s">
        <v>295</v>
      </c>
      <c r="I36" s="1" t="s">
        <v>329</v>
      </c>
      <c r="K36" s="1">
        <v>1</v>
      </c>
      <c r="L36" s="1">
        <v>0.25</v>
      </c>
      <c r="M36" s="15"/>
      <c r="N36" s="15"/>
      <c r="P36" s="1" t="str">
        <f>_xlfn.IFS(ISBLANK(N36),VLOOKUP(G36,[1]Sheet1!$A$1:$B$25, 2, FALSE),ISBLANK(M36),VLOOKUP(G36,[1]Sheet1!$A$1:$C$25, 3, FALSE),AND(NOT(ISBLANK(M36)), NOT(ISBLANK(N36))),VLOOKUP(G36,[1]Sheet1!$A$1:$D$25,4, FALSE))</f>
        <v>跳过回合</v>
      </c>
      <c r="Q36" s="1" t="str">
        <f t="shared" si="1"/>
        <v>，持续1回合。</v>
      </c>
      <c r="R36" s="1" t="str">
        <f t="shared" si="2"/>
        <v>25%的概率</v>
      </c>
      <c r="S36" s="1">
        <f t="shared" si="3"/>
        <v>0</v>
      </c>
    </row>
    <row r="37" spans="2:19" x14ac:dyDescent="0.25">
      <c r="B37" s="1" t="s">
        <v>103</v>
      </c>
      <c r="C37" s="14" t="s">
        <v>229</v>
      </c>
      <c r="D37" s="1" t="s">
        <v>38</v>
      </c>
      <c r="E37" s="1" t="str">
        <f t="shared" si="0"/>
        <v>放弃攻击</v>
      </c>
      <c r="F37" s="1" t="str">
        <f>VLOOKUP(I37,[1]Sheet1!$A$17:$B$25,2,FALSE)&amp;R37&amp;VLOOKUP(H37,[1]Sheet1!$A$1:$B$25,2,FALSE)&amp;SUBSTITUTE(E37,"#",TEXT(IF(ISBLANK(N37),ABS(M37),ABS(N37))*100,"0")&amp;"%")&amp;Q37</f>
        <v>受击前25%的概率使对手放弃攻击。</v>
      </c>
      <c r="G37" s="1" t="s">
        <v>344</v>
      </c>
      <c r="H37" s="1" t="s">
        <v>295</v>
      </c>
      <c r="I37" s="1" t="s">
        <v>303</v>
      </c>
      <c r="K37" s="1">
        <v>0</v>
      </c>
      <c r="L37" s="1">
        <v>0.25</v>
      </c>
      <c r="M37" s="15"/>
      <c r="N37" s="15"/>
      <c r="P37" s="1" t="str">
        <f>_xlfn.IFS(ISBLANK(N37),VLOOKUP(G37,[1]Sheet1!$A$1:$B$25, 2, FALSE),ISBLANK(M37),VLOOKUP(G37,[1]Sheet1!$A$1:$C$25, 3, FALSE),AND(NOT(ISBLANK(M37)), NOT(ISBLANK(N37))),VLOOKUP(G37,[1]Sheet1!$A$1:$D$25,4, FALSE))</f>
        <v>放弃攻击</v>
      </c>
      <c r="Q37" s="1" t="str">
        <f t="shared" si="1"/>
        <v>。</v>
      </c>
      <c r="R37" s="1" t="str">
        <f t="shared" si="2"/>
        <v>25%的概率</v>
      </c>
      <c r="S37" s="1">
        <f t="shared" si="3"/>
        <v>0</v>
      </c>
    </row>
    <row r="38" spans="2:19" x14ac:dyDescent="0.25">
      <c r="B38" s="1" t="s">
        <v>105</v>
      </c>
      <c r="C38" s="14" t="s">
        <v>216</v>
      </c>
      <c r="D38" s="1" t="s">
        <v>39</v>
      </c>
      <c r="E38" s="1" t="str">
        <f t="shared" si="0"/>
        <v>-#攻击力</v>
      </c>
      <c r="F38" s="1" t="str">
        <f>VLOOKUP(I38,[1]Sheet1!$A$17:$B$25,2,FALSE)&amp;R38&amp;VLOOKUP(H38,[1]Sheet1!$A$1:$B$25,2,FALSE)&amp;SUBSTITUTE(E38,"#",TEXT(IF(ISBLANK(N38),ABS(M38),ABS(N38))*100,"0")&amp;"%")&amp;Q38</f>
        <v>战斗开始时使对手-30%攻击力，永久</v>
      </c>
      <c r="G38" s="1" t="s">
        <v>300</v>
      </c>
      <c r="H38" s="1" t="s">
        <v>295</v>
      </c>
      <c r="I38" s="1" t="s">
        <v>296</v>
      </c>
      <c r="K38" s="1">
        <v>-1</v>
      </c>
      <c r="L38" s="1">
        <v>1</v>
      </c>
      <c r="M38" s="15">
        <v>-0.3</v>
      </c>
      <c r="N38" s="15"/>
      <c r="P38" s="1" t="str">
        <f>_xlfn.IFS(ISBLANK(N38),VLOOKUP(G38,[1]Sheet1!$A$1:$B$25, 2, FALSE),ISBLANK(M38),VLOOKUP(G38,[1]Sheet1!$A$1:$C$25, 3, FALSE),AND(NOT(ISBLANK(M38)), NOT(ISBLANK(N38))),VLOOKUP(G38,[1]Sheet1!$A$1:$D$25,4, FALSE))</f>
        <v>*#攻击力</v>
      </c>
      <c r="Q38" s="1" t="str">
        <f t="shared" si="1"/>
        <v>，永久</v>
      </c>
      <c r="R38" s="1" t="str">
        <f t="shared" si="2"/>
        <v/>
      </c>
      <c r="S38" s="1">
        <f t="shared" si="3"/>
        <v>-0.3</v>
      </c>
    </row>
    <row r="39" spans="2:19" x14ac:dyDescent="0.25">
      <c r="B39" s="1" t="s">
        <v>107</v>
      </c>
      <c r="C39" s="14" t="s">
        <v>230</v>
      </c>
      <c r="D39" s="1" t="s">
        <v>40</v>
      </c>
      <c r="E39" s="1" t="str">
        <f t="shared" si="0"/>
        <v>禁用3个技能</v>
      </c>
      <c r="F39" s="1" t="str">
        <f>VLOOKUP(I39,[1]Sheet1!$A$17:$B$25,2,FALSE)&amp;R39&amp;VLOOKUP(H39,[1]Sheet1!$A$1:$B$25,2,FALSE)&amp;SUBSTITUTE(E39,"#",TEXT(IF(ISBLANK(N39),ABS(M39),ABS(N39))*100,"0")&amp;"%")&amp;Q39</f>
        <v>战斗准备阶段使对手禁用3个技能。</v>
      </c>
      <c r="G39" s="1" t="s">
        <v>328</v>
      </c>
      <c r="H39" s="1" t="s">
        <v>295</v>
      </c>
      <c r="I39" s="1" t="s">
        <v>335</v>
      </c>
      <c r="L39" s="1">
        <v>1</v>
      </c>
      <c r="M39" s="15">
        <v>3</v>
      </c>
      <c r="N39" s="15"/>
      <c r="P39" s="1" t="str">
        <f>_xlfn.IFS(ISBLANK(N39),VLOOKUP(G39,[1]Sheet1!$A$1:$B$25, 2, FALSE),ISBLANK(M39),VLOOKUP(G39,[1]Sheet1!$A$1:$C$25, 3, FALSE),AND(NOT(ISBLANK(M39)), NOT(ISBLANK(N39))),VLOOKUP(G39,[1]Sheet1!$A$1:$D$25,4, FALSE))</f>
        <v>禁用^个技能</v>
      </c>
      <c r="Q39" s="1" t="str">
        <f t="shared" si="1"/>
        <v>。</v>
      </c>
      <c r="R39" s="1" t="str">
        <f t="shared" si="2"/>
        <v/>
      </c>
      <c r="S39" s="1">
        <f t="shared" si="3"/>
        <v>3</v>
      </c>
    </row>
    <row r="40" spans="2:19" x14ac:dyDescent="0.25">
      <c r="B40" s="1" t="s">
        <v>108</v>
      </c>
      <c r="C40" s="14" t="s">
        <v>231</v>
      </c>
      <c r="D40" s="1" t="s">
        <v>41</v>
      </c>
      <c r="E40" s="1" t="str">
        <f t="shared" si="0"/>
        <v>+#攻击力</v>
      </c>
      <c r="F40" s="1" t="str">
        <f>VLOOKUP(I40,[1]Sheet1!$A$17:$B$25,2,FALSE)&amp;R40&amp;VLOOKUP(H40,[1]Sheet1!$A$1:$B$25,2,FALSE)&amp;SUBSTITUTE(E40,"#",TEXT(IF(ISBLANK(N40),ABS(M40),ABS(N40))*100,"0")&amp;"%")&amp;Q40</f>
        <v>战斗开始时50%的概率使自身+100%攻击力，永久</v>
      </c>
      <c r="G40" s="1" t="s">
        <v>300</v>
      </c>
      <c r="H40" s="1" t="s">
        <v>197</v>
      </c>
      <c r="I40" s="1" t="s">
        <v>296</v>
      </c>
      <c r="K40" s="1">
        <v>-1</v>
      </c>
      <c r="L40" s="1">
        <v>0.5</v>
      </c>
      <c r="M40" s="15">
        <v>1</v>
      </c>
      <c r="N40" s="15"/>
      <c r="P40" s="1" t="str">
        <f>_xlfn.IFS(ISBLANK(N40),VLOOKUP(G40,[1]Sheet1!$A$1:$B$25, 2, FALSE),ISBLANK(M40),VLOOKUP(G40,[1]Sheet1!$A$1:$C$25, 3, FALSE),AND(NOT(ISBLANK(M40)), NOT(ISBLANK(N40))),VLOOKUP(G40,[1]Sheet1!$A$1:$D$25,4, FALSE))</f>
        <v>*#攻击力</v>
      </c>
      <c r="Q40" s="1" t="str">
        <f t="shared" si="1"/>
        <v>，永久</v>
      </c>
      <c r="R40" s="1" t="str">
        <f t="shared" si="2"/>
        <v>50%的概率</v>
      </c>
      <c r="S40" s="1">
        <f t="shared" si="3"/>
        <v>1</v>
      </c>
    </row>
    <row r="41" spans="2:19" x14ac:dyDescent="0.25">
      <c r="B41" s="1" t="s">
        <v>109</v>
      </c>
      <c r="C41" s="14" t="s">
        <v>232</v>
      </c>
      <c r="D41" s="1" t="s">
        <v>41</v>
      </c>
      <c r="E41" s="1" t="str">
        <f t="shared" si="0"/>
        <v>放弃攻击</v>
      </c>
      <c r="F41" s="1" t="str">
        <f>VLOOKUP(I41,[1]Sheet1!$A$17:$B$25,2,FALSE)&amp;R41&amp;VLOOKUP(H41,[1]Sheet1!$A$1:$B$25,2,FALSE)&amp;SUBSTITUTE(E41,"#",TEXT(IF(ISBLANK(N41),ABS(M41),ABS(N41))*100,"0")&amp;"%")&amp;Q41</f>
        <v>攻击后30%的概率使对手放弃攻击，持续1回合。</v>
      </c>
      <c r="G41" s="1" t="s">
        <v>343</v>
      </c>
      <c r="H41" s="1" t="s">
        <v>295</v>
      </c>
      <c r="I41" s="1" t="s">
        <v>329</v>
      </c>
      <c r="K41" s="1">
        <v>1</v>
      </c>
      <c r="L41" s="1">
        <v>0.3</v>
      </c>
      <c r="M41" s="15"/>
      <c r="N41" s="15"/>
      <c r="P41" s="1" t="str">
        <f>_xlfn.IFS(ISBLANK(N41),VLOOKUP(G41,[1]Sheet1!$A$1:$B$25, 2, FALSE),ISBLANK(M41),VLOOKUP(G41,[1]Sheet1!$A$1:$C$25, 3, FALSE),AND(NOT(ISBLANK(M41)), NOT(ISBLANK(N41))),VLOOKUP(G41,[1]Sheet1!$A$1:$D$25,4, FALSE))</f>
        <v>放弃攻击</v>
      </c>
      <c r="Q41" s="1" t="str">
        <f t="shared" si="1"/>
        <v>，持续1回合。</v>
      </c>
      <c r="R41" s="1" t="str">
        <f t="shared" si="2"/>
        <v>30%的概率</v>
      </c>
      <c r="S41" s="1">
        <f t="shared" si="3"/>
        <v>0</v>
      </c>
    </row>
    <row r="42" spans="2:19" x14ac:dyDescent="0.25">
      <c r="B42" s="1" t="s">
        <v>110</v>
      </c>
      <c r="C42" s="14" t="s">
        <v>233</v>
      </c>
      <c r="D42" s="1" t="s">
        <v>42</v>
      </c>
      <c r="E42" s="1" t="str">
        <f t="shared" si="0"/>
        <v>-#攻防</v>
      </c>
      <c r="F42" s="1" t="str">
        <f>VLOOKUP(I42,[1]Sheet1!$A$17:$B$25,2,FALSE)&amp;R42&amp;VLOOKUP(H42,[1]Sheet1!$A$1:$B$25,2,FALSE)&amp;SUBSTITUTE(E42,"#",TEXT(IF(ISBLANK(N42),ABS(M42),ABS(N42))*100,"0")&amp;"%")&amp;Q42</f>
        <v>受击后30%的概率使对手-30%攻防，永久</v>
      </c>
      <c r="G42" s="1" t="s">
        <v>300</v>
      </c>
      <c r="H42" s="1" t="s">
        <v>295</v>
      </c>
      <c r="I42" s="1" t="s">
        <v>334</v>
      </c>
      <c r="K42" s="1">
        <v>-1</v>
      </c>
      <c r="L42" s="1">
        <v>0.3</v>
      </c>
      <c r="M42" s="15">
        <v>-0.3</v>
      </c>
      <c r="N42" s="15">
        <v>-0.3</v>
      </c>
      <c r="P42" s="1" t="str">
        <f>_xlfn.IFS(ISBLANK(N42),VLOOKUP(G42,[1]Sheet1!$A$1:$B$25, 2, FALSE),ISBLANK(M42),VLOOKUP(G42,[1]Sheet1!$A$1:$C$25, 3, FALSE),AND(NOT(ISBLANK(M42)), NOT(ISBLANK(N42))),VLOOKUP(G42,[1]Sheet1!$A$1:$D$25,4, FALSE))</f>
        <v>*#攻防</v>
      </c>
      <c r="Q42" s="1" t="str">
        <f t="shared" si="1"/>
        <v>，永久</v>
      </c>
      <c r="R42" s="1" t="str">
        <f t="shared" si="2"/>
        <v>30%的概率</v>
      </c>
      <c r="S42" s="1">
        <f t="shared" si="3"/>
        <v>-0.3</v>
      </c>
    </row>
    <row r="43" spans="2:19" x14ac:dyDescent="0.25">
      <c r="B43" s="1" t="s">
        <v>111</v>
      </c>
      <c r="C43" s="14" t="s">
        <v>234</v>
      </c>
      <c r="D43" s="1" t="s">
        <v>43</v>
      </c>
      <c r="E43" s="1" t="str">
        <f t="shared" si="0"/>
        <v>+#造成的伤害</v>
      </c>
      <c r="F43" s="1" t="str">
        <f>VLOOKUP(I43,[1]Sheet1!$A$17:$B$25,2,FALSE)&amp;R43&amp;VLOOKUP(H43,[1]Sheet1!$A$1:$B$25,2,FALSE)&amp;SUBSTITUTE(E43,"#",TEXT(IF(ISBLANK(N43),ABS(M43),ABS(N43))*100,"0")&amp;"%")&amp;Q43</f>
        <v>攻击时40%的概率使自身+50%造成的伤害。</v>
      </c>
      <c r="G43" s="1" t="s">
        <v>301</v>
      </c>
      <c r="H43" s="1" t="s">
        <v>197</v>
      </c>
      <c r="I43" s="1" t="s">
        <v>330</v>
      </c>
      <c r="L43" s="1">
        <v>0.4</v>
      </c>
      <c r="M43" s="15">
        <v>0.5</v>
      </c>
      <c r="N43" s="15"/>
      <c r="P43" s="1" t="str">
        <f>_xlfn.IFS(ISBLANK(N43),VLOOKUP(G43,[1]Sheet1!$A$1:$B$25, 2, FALSE),ISBLANK(M43),VLOOKUP(G43,[1]Sheet1!$A$1:$C$25, 3, FALSE),AND(NOT(ISBLANK(M43)), NOT(ISBLANK(N43))),VLOOKUP(G43,[1]Sheet1!$A$1:$D$25,4, FALSE))</f>
        <v>*#造成的伤害</v>
      </c>
      <c r="Q43" s="1" t="str">
        <f t="shared" si="1"/>
        <v>。</v>
      </c>
      <c r="R43" s="1" t="str">
        <f t="shared" si="2"/>
        <v>40%的概率</v>
      </c>
      <c r="S43" s="1">
        <f t="shared" si="3"/>
        <v>0.5</v>
      </c>
    </row>
    <row r="44" spans="2:19" x14ac:dyDescent="0.25">
      <c r="B44" s="1" t="s">
        <v>104</v>
      </c>
      <c r="C44" s="14" t="s">
        <v>235</v>
      </c>
      <c r="D44" s="1" t="s">
        <v>44</v>
      </c>
      <c r="E44" s="1" t="str">
        <f t="shared" si="0"/>
        <v>跳过回合</v>
      </c>
      <c r="F44" s="1" t="str">
        <f>VLOOKUP(I44,[1]Sheet1!$A$17:$B$25,2,FALSE)&amp;R44&amp;VLOOKUP(H44,[1]Sheet1!$A$1:$B$25,2,FALSE)&amp;SUBSTITUTE(E44,"#",TEXT(IF(ISBLANK(N44),ABS(M44),ABS(N44))*100,"0")&amp;"%")&amp;Q44</f>
        <v>攻击后20%的概率使对手跳过回合，持续1回合。</v>
      </c>
      <c r="G44" s="1" t="s">
        <v>304</v>
      </c>
      <c r="H44" s="1" t="s">
        <v>295</v>
      </c>
      <c r="I44" s="1" t="s">
        <v>329</v>
      </c>
      <c r="K44" s="1">
        <v>1</v>
      </c>
      <c r="L44" s="1">
        <v>0.2</v>
      </c>
      <c r="M44" s="15"/>
      <c r="N44" s="15"/>
      <c r="P44" s="1" t="str">
        <f>_xlfn.IFS(ISBLANK(N44),VLOOKUP(G44,[1]Sheet1!$A$1:$B$25, 2, FALSE),ISBLANK(M44),VLOOKUP(G44,[1]Sheet1!$A$1:$C$25, 3, FALSE),AND(NOT(ISBLANK(M44)), NOT(ISBLANK(N44))),VLOOKUP(G44,[1]Sheet1!$A$1:$D$25,4, FALSE))</f>
        <v>跳过回合</v>
      </c>
      <c r="Q44" s="1" t="str">
        <f t="shared" si="1"/>
        <v>，持续1回合。</v>
      </c>
      <c r="R44" s="1" t="str">
        <f t="shared" si="2"/>
        <v>20%的概率</v>
      </c>
      <c r="S44" s="1">
        <f t="shared" si="3"/>
        <v>0</v>
      </c>
    </row>
    <row r="45" spans="2:19" x14ac:dyDescent="0.25">
      <c r="B45" s="1" t="s">
        <v>112</v>
      </c>
      <c r="C45" s="14" t="s">
        <v>236</v>
      </c>
      <c r="D45" s="1" t="s">
        <v>45</v>
      </c>
      <c r="E45" s="1" t="str">
        <f t="shared" si="0"/>
        <v>闪避</v>
      </c>
      <c r="F45" s="1" t="str">
        <f>VLOOKUP(I45,[1]Sheet1!$A$17:$B$25,2,FALSE)&amp;R45&amp;VLOOKUP(H45,[1]Sheet1!$A$1:$B$25,2,FALSE)&amp;SUBSTITUTE(E45,"#",TEXT(IF(ISBLANK(N45),ABS(M45),ABS(N45))*100,"0")&amp;"%")&amp;Q45</f>
        <v>攻击后20%的概率使自身闪避，持续1回合。</v>
      </c>
      <c r="G45" s="1" t="s">
        <v>302</v>
      </c>
      <c r="H45" s="1" t="s">
        <v>197</v>
      </c>
      <c r="I45" s="1" t="s">
        <v>329</v>
      </c>
      <c r="K45" s="1">
        <v>1</v>
      </c>
      <c r="L45" s="1">
        <v>0.2</v>
      </c>
      <c r="M45" s="15"/>
      <c r="N45" s="15"/>
      <c r="P45" s="1" t="str">
        <f>_xlfn.IFS(ISBLANK(N45),VLOOKUP(G45,[1]Sheet1!$A$1:$B$25, 2, FALSE),ISBLANK(M45),VLOOKUP(G45,[1]Sheet1!$A$1:$C$25, 3, FALSE),AND(NOT(ISBLANK(M45)), NOT(ISBLANK(N45))),VLOOKUP(G45,[1]Sheet1!$A$1:$D$25,4, FALSE))</f>
        <v>闪避</v>
      </c>
      <c r="Q45" s="1" t="str">
        <f t="shared" si="1"/>
        <v>，持续1回合。</v>
      </c>
      <c r="R45" s="1" t="str">
        <f t="shared" si="2"/>
        <v>20%的概率</v>
      </c>
      <c r="S45" s="1">
        <f t="shared" si="3"/>
        <v>0</v>
      </c>
    </row>
    <row r="46" spans="2:19" x14ac:dyDescent="0.25">
      <c r="B46" s="1" t="s">
        <v>113</v>
      </c>
      <c r="C46" s="14" t="s">
        <v>237</v>
      </c>
      <c r="D46" s="1" t="s">
        <v>289</v>
      </c>
      <c r="E46" s="1" t="str">
        <f t="shared" si="0"/>
        <v>-#防御力</v>
      </c>
      <c r="F46" s="1" t="str">
        <f>VLOOKUP(I46,[1]Sheet1!$A$17:$B$25,2,FALSE)&amp;R46&amp;VLOOKUP(H46,[1]Sheet1!$A$1:$B$25,2,FALSE)&amp;SUBSTITUTE(E46,"#",TEXT(IF(ISBLANK(N46),ABS(M46),ABS(N46))*100,"0")&amp;"%")&amp;Q46</f>
        <v>攻击时20%的概率使对手-100%防御力。</v>
      </c>
      <c r="G46" s="1" t="s">
        <v>300</v>
      </c>
      <c r="H46" s="1" t="s">
        <v>295</v>
      </c>
      <c r="I46" s="1" t="s">
        <v>330</v>
      </c>
      <c r="K46" s="1">
        <v>0</v>
      </c>
      <c r="L46" s="1">
        <v>0.2</v>
      </c>
      <c r="M46" s="15"/>
      <c r="N46" s="15">
        <v>-1</v>
      </c>
      <c r="P46" s="1" t="str">
        <f>_xlfn.IFS(ISBLANK(N46),VLOOKUP(G46,[1]Sheet1!$A$1:$B$25, 2, FALSE),ISBLANK(M46),VLOOKUP(G46,[1]Sheet1!$A$1:$C$25, 3, FALSE),AND(NOT(ISBLANK(M46)), NOT(ISBLANK(N46))),VLOOKUP(G46,[1]Sheet1!$A$1:$D$25,4, FALSE))</f>
        <v>*#防御力</v>
      </c>
      <c r="Q46" s="1" t="str">
        <f t="shared" si="1"/>
        <v>。</v>
      </c>
      <c r="R46" s="1" t="str">
        <f t="shared" si="2"/>
        <v>20%的概率</v>
      </c>
      <c r="S46" s="1">
        <f t="shared" si="3"/>
        <v>-1</v>
      </c>
    </row>
    <row r="47" spans="2:19" x14ac:dyDescent="0.25">
      <c r="B47" s="1" t="s">
        <v>114</v>
      </c>
      <c r="C47" s="14" t="s">
        <v>238</v>
      </c>
      <c r="D47" s="1" t="s">
        <v>289</v>
      </c>
      <c r="E47" s="1" t="str">
        <f t="shared" si="0"/>
        <v>+#防御力</v>
      </c>
      <c r="F47" s="1" t="str">
        <f>VLOOKUP(I47,[1]Sheet1!$A$17:$B$25,2,FALSE)&amp;R47&amp;VLOOKUP(H47,[1]Sheet1!$A$1:$B$25,2,FALSE)&amp;SUBSTITUTE(E47,"#",TEXT(IF(ISBLANK(N47),ABS(M47),ABS(N47))*100,"0")&amp;"%")&amp;Q47</f>
        <v>回合开始时20%的概率使自身+50%防御力，持续1回合。</v>
      </c>
      <c r="G47" s="1" t="s">
        <v>300</v>
      </c>
      <c r="H47" s="1" t="s">
        <v>197</v>
      </c>
      <c r="I47" s="1" t="s">
        <v>331</v>
      </c>
      <c r="K47" s="1">
        <v>1</v>
      </c>
      <c r="L47" s="1">
        <v>0.2</v>
      </c>
      <c r="M47" s="15"/>
      <c r="N47" s="15">
        <v>0.5</v>
      </c>
      <c r="P47" s="1" t="str">
        <f>_xlfn.IFS(ISBLANK(N47),VLOOKUP(G47,[1]Sheet1!$A$1:$B$25, 2, FALSE),ISBLANK(M47),VLOOKUP(G47,[1]Sheet1!$A$1:$C$25, 3, FALSE),AND(NOT(ISBLANK(M47)), NOT(ISBLANK(N47))),VLOOKUP(G47,[1]Sheet1!$A$1:$D$25,4, FALSE))</f>
        <v>*#防御力</v>
      </c>
      <c r="Q47" s="1" t="str">
        <f t="shared" si="1"/>
        <v>，持续1回合。</v>
      </c>
      <c r="R47" s="1" t="str">
        <f t="shared" si="2"/>
        <v>20%的概率</v>
      </c>
      <c r="S47" s="1">
        <f t="shared" si="3"/>
        <v>0.5</v>
      </c>
    </row>
    <row r="48" spans="2:19" x14ac:dyDescent="0.25">
      <c r="B48" s="1" t="s">
        <v>115</v>
      </c>
      <c r="C48" s="14" t="s">
        <v>239</v>
      </c>
      <c r="D48" s="1" t="s">
        <v>290</v>
      </c>
      <c r="E48" s="1" t="str">
        <f t="shared" si="0"/>
        <v>+#造成的伤害</v>
      </c>
      <c r="F48" s="1" t="str">
        <f>VLOOKUP(I48,[1]Sheet1!$A$17:$B$25,2,FALSE)&amp;R48&amp;VLOOKUP(H48,[1]Sheet1!$A$1:$B$25,2,FALSE)&amp;SUBSTITUTE(E48,"#",TEXT(IF(ISBLANK(N48),ABS(M48),ABS(N48))*100,"0")&amp;"%")&amp;Q48</f>
        <v>攻击时25%的概率使自身+100%造成的伤害。</v>
      </c>
      <c r="G48" s="1" t="s">
        <v>301</v>
      </c>
      <c r="H48" s="1" t="s">
        <v>197</v>
      </c>
      <c r="I48" s="1" t="s">
        <v>330</v>
      </c>
      <c r="L48" s="1">
        <v>0.25</v>
      </c>
      <c r="M48" s="15">
        <v>1</v>
      </c>
      <c r="N48" s="15"/>
      <c r="P48" s="1" t="str">
        <f>_xlfn.IFS(ISBLANK(N48),VLOOKUP(G48,[1]Sheet1!$A$1:$B$25, 2, FALSE),ISBLANK(M48),VLOOKUP(G48,[1]Sheet1!$A$1:$C$25, 3, FALSE),AND(NOT(ISBLANK(M48)), NOT(ISBLANK(N48))),VLOOKUP(G48,[1]Sheet1!$A$1:$D$25,4, FALSE))</f>
        <v>*#造成的伤害</v>
      </c>
      <c r="Q48" s="1" t="str">
        <f t="shared" si="1"/>
        <v>。</v>
      </c>
      <c r="R48" s="1" t="str">
        <f t="shared" si="2"/>
        <v>25%的概率</v>
      </c>
      <c r="S48" s="1">
        <f t="shared" si="3"/>
        <v>1</v>
      </c>
    </row>
    <row r="49" spans="2:19" x14ac:dyDescent="0.25">
      <c r="B49" s="1" t="s">
        <v>116</v>
      </c>
      <c r="C49" s="14" t="s">
        <v>240</v>
      </c>
      <c r="D49" s="1" t="s">
        <v>46</v>
      </c>
      <c r="E49" s="1" t="str">
        <f t="shared" si="0"/>
        <v>-#所受的伤害</v>
      </c>
      <c r="F49" s="1" t="str">
        <f>VLOOKUP(I49,[1]Sheet1!$A$17:$B$25,2,FALSE)&amp;R49&amp;VLOOKUP(H49,[1]Sheet1!$A$1:$B$25,2,FALSE)&amp;SUBSTITUTE(E49,"#",TEXT(IF(ISBLANK(N49),ABS(M49),ABS(N49))*100,"0")&amp;"%")&amp;Q49</f>
        <v>受击时50%的概率使自身-30%所受的伤害。</v>
      </c>
      <c r="G49" s="1" t="s">
        <v>301</v>
      </c>
      <c r="H49" s="1" t="s">
        <v>197</v>
      </c>
      <c r="I49" s="1" t="s">
        <v>332</v>
      </c>
      <c r="L49" s="1">
        <v>0.5</v>
      </c>
      <c r="M49" s="15"/>
      <c r="N49" s="15">
        <v>-0.3</v>
      </c>
      <c r="P49" s="1" t="str">
        <f>_xlfn.IFS(ISBLANK(N49),VLOOKUP(G49,[1]Sheet1!$A$1:$B$25, 2, FALSE),ISBLANK(M49),VLOOKUP(G49,[1]Sheet1!$A$1:$C$25, 3, FALSE),AND(NOT(ISBLANK(M49)), NOT(ISBLANK(N49))),VLOOKUP(G49,[1]Sheet1!$A$1:$D$25,4, FALSE))</f>
        <v>*#所受的伤害</v>
      </c>
      <c r="Q49" s="1" t="str">
        <f t="shared" si="1"/>
        <v>。</v>
      </c>
      <c r="R49" s="1" t="str">
        <f t="shared" si="2"/>
        <v>50%的概率</v>
      </c>
      <c r="S49" s="1">
        <f t="shared" si="3"/>
        <v>-0.3</v>
      </c>
    </row>
    <row r="50" spans="2:19" x14ac:dyDescent="0.25">
      <c r="B50" s="1" t="s">
        <v>117</v>
      </c>
      <c r="C50" s="14" t="s">
        <v>241</v>
      </c>
      <c r="D50" s="1" t="s">
        <v>47</v>
      </c>
      <c r="E50" s="1" t="str">
        <f t="shared" si="0"/>
        <v>跳过回合</v>
      </c>
      <c r="F50" s="1" t="str">
        <f>VLOOKUP(I50,[1]Sheet1!$A$17:$B$25,2,FALSE)&amp;R50&amp;VLOOKUP(H50,[1]Sheet1!$A$1:$B$25,2,FALSE)&amp;SUBSTITUTE(E50,"#",TEXT(IF(ISBLANK(N50),ABS(M50),ABS(N50))*100,"0")&amp;"%")&amp;Q50</f>
        <v>攻击后10%的概率使对手跳过回合，持续2回合。</v>
      </c>
      <c r="G50" s="1" t="s">
        <v>304</v>
      </c>
      <c r="H50" s="1" t="s">
        <v>295</v>
      </c>
      <c r="I50" s="1" t="s">
        <v>329</v>
      </c>
      <c r="K50" s="1">
        <v>2</v>
      </c>
      <c r="L50" s="1">
        <v>0.1</v>
      </c>
      <c r="M50" s="15"/>
      <c r="N50" s="15"/>
      <c r="P50" s="1" t="str">
        <f>_xlfn.IFS(ISBLANK(N50),VLOOKUP(G50,[1]Sheet1!$A$1:$B$25, 2, FALSE),ISBLANK(M50),VLOOKUP(G50,[1]Sheet1!$A$1:$C$25, 3, FALSE),AND(NOT(ISBLANK(M50)), NOT(ISBLANK(N50))),VLOOKUP(G50,[1]Sheet1!$A$1:$D$25,4, FALSE))</f>
        <v>跳过回合</v>
      </c>
      <c r="Q50" s="1" t="str">
        <f t="shared" si="1"/>
        <v>，持续2回合。</v>
      </c>
      <c r="R50" s="1" t="str">
        <f t="shared" si="2"/>
        <v>10%的概率</v>
      </c>
      <c r="S50" s="1">
        <f t="shared" si="3"/>
        <v>0</v>
      </c>
    </row>
    <row r="51" spans="2:19" x14ac:dyDescent="0.25">
      <c r="B51" s="1" t="s">
        <v>118</v>
      </c>
      <c r="C51" s="14" t="s">
        <v>242</v>
      </c>
      <c r="D51" s="1" t="s">
        <v>48</v>
      </c>
      <c r="E51" s="1" t="str">
        <f t="shared" si="0"/>
        <v>-#攻击力</v>
      </c>
      <c r="F51" s="1" t="str">
        <f>VLOOKUP(I51,[1]Sheet1!$A$17:$B$25,2,FALSE)&amp;R51&amp;VLOOKUP(H51,[1]Sheet1!$A$1:$B$25,2,FALSE)&amp;SUBSTITUTE(E51,"#",TEXT(IF(ISBLANK(N51),ABS(M51),ABS(N51))*100,"0")&amp;"%")&amp;Q51</f>
        <v>攻击后30%的概率使对手-30%攻击力，持续2回合。</v>
      </c>
      <c r="G51" s="1" t="s">
        <v>300</v>
      </c>
      <c r="H51" s="1" t="s">
        <v>295</v>
      </c>
      <c r="I51" s="1" t="s">
        <v>329</v>
      </c>
      <c r="K51" s="1">
        <v>2</v>
      </c>
      <c r="L51" s="1">
        <v>0.3</v>
      </c>
      <c r="M51" s="15">
        <v>-0.3</v>
      </c>
      <c r="N51" s="15"/>
      <c r="P51" s="1" t="str">
        <f>_xlfn.IFS(ISBLANK(N51),VLOOKUP(G51,[1]Sheet1!$A$1:$B$25, 2, FALSE),ISBLANK(M51),VLOOKUP(G51,[1]Sheet1!$A$1:$C$25, 3, FALSE),AND(NOT(ISBLANK(M51)), NOT(ISBLANK(N51))),VLOOKUP(G51,[1]Sheet1!$A$1:$D$25,4, FALSE))</f>
        <v>*#攻击力</v>
      </c>
      <c r="Q51" s="1" t="str">
        <f t="shared" si="1"/>
        <v>，持续2回合。</v>
      </c>
      <c r="R51" s="1" t="str">
        <f t="shared" si="2"/>
        <v>30%的概率</v>
      </c>
      <c r="S51" s="1">
        <f t="shared" si="3"/>
        <v>-0.3</v>
      </c>
    </row>
    <row r="52" spans="2:19" x14ac:dyDescent="0.25">
      <c r="B52" s="1" t="s">
        <v>322</v>
      </c>
      <c r="C52" s="14" t="s">
        <v>243</v>
      </c>
      <c r="D52" s="1" t="s">
        <v>49</v>
      </c>
      <c r="E52" s="1" t="str">
        <f t="shared" si="0"/>
        <v>-#攻击力</v>
      </c>
      <c r="F52" s="1" t="str">
        <f>VLOOKUP(I52,[1]Sheet1!$A$17:$B$25,2,FALSE)&amp;R52&amp;VLOOKUP(H52,[1]Sheet1!$A$1:$B$25,2,FALSE)&amp;SUBSTITUTE(E52,"#",TEXT(IF(ISBLANK(N52),ABS(M52),ABS(N52))*100,"0")&amp;"%")&amp;Q52</f>
        <v>攻击后70%的概率使对手-5%攻击力，永久</v>
      </c>
      <c r="G52" s="1" t="s">
        <v>300</v>
      </c>
      <c r="H52" s="1" t="s">
        <v>295</v>
      </c>
      <c r="I52" s="1" t="s">
        <v>329</v>
      </c>
      <c r="K52" s="1">
        <v>-1</v>
      </c>
      <c r="L52" s="1">
        <v>0.7</v>
      </c>
      <c r="M52" s="15">
        <v>-0.05</v>
      </c>
      <c r="N52" s="15"/>
      <c r="P52" s="1" t="str">
        <f>_xlfn.IFS(ISBLANK(N52),VLOOKUP(G52,[1]Sheet1!$A$1:$B$25, 2, FALSE),ISBLANK(M52),VLOOKUP(G52,[1]Sheet1!$A$1:$C$25, 3, FALSE),AND(NOT(ISBLANK(M52)), NOT(ISBLANK(N52))),VLOOKUP(G52,[1]Sheet1!$A$1:$D$25,4, FALSE))</f>
        <v>*#攻击力</v>
      </c>
      <c r="Q52" s="1" t="str">
        <f t="shared" si="1"/>
        <v>，永久</v>
      </c>
      <c r="R52" s="1" t="str">
        <f t="shared" si="2"/>
        <v>70%的概率</v>
      </c>
      <c r="S52" s="1">
        <f t="shared" si="3"/>
        <v>-0.05</v>
      </c>
    </row>
    <row r="53" spans="2:19" x14ac:dyDescent="0.25">
      <c r="B53" s="1" t="s">
        <v>119</v>
      </c>
      <c r="C53" s="14" t="s">
        <v>196</v>
      </c>
      <c r="D53" s="1" t="s">
        <v>50</v>
      </c>
      <c r="E53" s="1" t="str">
        <f t="shared" si="0"/>
        <v>+[#×攻击力]的生命值</v>
      </c>
      <c r="F53" s="1" t="str">
        <f>VLOOKUP(I53,[1]Sheet1!$A$17:$B$25,2,FALSE)&amp;R53&amp;VLOOKUP(H53,[1]Sheet1!$A$1:$B$25,2,FALSE)&amp;SUBSTITUTE(E53,"#",TEXT(IF(ISBLANK(N53),ABS(M53),ABS(N53))*100,"0")&amp;"%")&amp;Q53</f>
        <v>攻击后20%的概率使自身+[100%×攻击力]的生命值。</v>
      </c>
      <c r="G53" s="1" t="s">
        <v>298</v>
      </c>
      <c r="H53" s="1" t="s">
        <v>197</v>
      </c>
      <c r="I53" s="1" t="s">
        <v>329</v>
      </c>
      <c r="L53" s="1">
        <v>0.2</v>
      </c>
      <c r="M53" s="15">
        <v>1</v>
      </c>
      <c r="N53" s="15"/>
      <c r="P53" s="1" t="str">
        <f>_xlfn.IFS(ISBLANK(N53),VLOOKUP(G53,[1]Sheet1!$A$1:$B$25, 2, FALSE),ISBLANK(M53),VLOOKUP(G53,[1]Sheet1!$A$1:$C$25, 3, FALSE),AND(NOT(ISBLANK(M53)), NOT(ISBLANK(N53))),VLOOKUP(G53,[1]Sheet1!$A$1:$D$25,4, FALSE))</f>
        <v>*[#×攻击力]的生命值</v>
      </c>
      <c r="Q53" s="1" t="str">
        <f t="shared" si="1"/>
        <v>。</v>
      </c>
      <c r="R53" s="1" t="str">
        <f t="shared" si="2"/>
        <v>20%的概率</v>
      </c>
      <c r="S53" s="1">
        <f t="shared" si="3"/>
        <v>1</v>
      </c>
    </row>
    <row r="54" spans="2:19" x14ac:dyDescent="0.25">
      <c r="B54" s="1" t="s">
        <v>324</v>
      </c>
      <c r="C54" s="14" t="s">
        <v>244</v>
      </c>
      <c r="D54" s="1" t="s">
        <v>50</v>
      </c>
      <c r="E54" s="1" t="str">
        <f t="shared" si="0"/>
        <v>-#防御力</v>
      </c>
      <c r="F54" s="1" t="str">
        <f>VLOOKUP(I54,[1]Sheet1!$A$17:$B$25,2,FALSE)&amp;R54&amp;VLOOKUP(H54,[1]Sheet1!$A$1:$B$25,2,FALSE)&amp;SUBSTITUTE(E54,"#",TEXT(IF(ISBLANK(N54),ABS(M54),ABS(N54))*100,"0")&amp;"%")&amp;Q54</f>
        <v>攻击前50%的概率使对手-5%防御力，永久</v>
      </c>
      <c r="G54" s="1" t="s">
        <v>300</v>
      </c>
      <c r="H54" s="1" t="s">
        <v>295</v>
      </c>
      <c r="I54" s="1" t="s">
        <v>333</v>
      </c>
      <c r="K54" s="1">
        <v>-1</v>
      </c>
      <c r="L54" s="1">
        <v>0.5</v>
      </c>
      <c r="M54" s="15"/>
      <c r="N54" s="15">
        <v>-0.05</v>
      </c>
      <c r="P54" s="1" t="str">
        <f>_xlfn.IFS(ISBLANK(N54),VLOOKUP(G54,[1]Sheet1!$A$1:$B$25, 2, FALSE),ISBLANK(M54),VLOOKUP(G54,[1]Sheet1!$A$1:$C$25, 3, FALSE),AND(NOT(ISBLANK(M54)), NOT(ISBLANK(N54))),VLOOKUP(G54,[1]Sheet1!$A$1:$D$25,4, FALSE))</f>
        <v>*#防御力</v>
      </c>
      <c r="Q54" s="1" t="str">
        <f t="shared" si="1"/>
        <v>，永久</v>
      </c>
      <c r="R54" s="1" t="str">
        <f t="shared" si="2"/>
        <v>50%的概率</v>
      </c>
      <c r="S54" s="1">
        <f t="shared" si="3"/>
        <v>-0.05</v>
      </c>
    </row>
    <row r="55" spans="2:19" x14ac:dyDescent="0.25">
      <c r="B55" s="1" t="s">
        <v>120</v>
      </c>
      <c r="C55" s="14" t="s">
        <v>245</v>
      </c>
      <c r="D55" s="1" t="s">
        <v>51</v>
      </c>
      <c r="E55" s="1" t="str">
        <f t="shared" si="0"/>
        <v>-#防御力</v>
      </c>
      <c r="F55" s="1" t="str">
        <f>VLOOKUP(I55,[1]Sheet1!$A$17:$B$25,2,FALSE)&amp;R55&amp;VLOOKUP(H55,[1]Sheet1!$A$1:$B$25,2,FALSE)&amp;SUBSTITUTE(E55,"#",TEXT(IF(ISBLANK(N55),ABS(M55),ABS(N55))*100,"0")&amp;"%")&amp;Q55</f>
        <v>回合开始时30%的概率使对手-50%防御力，持续2回合。</v>
      </c>
      <c r="G55" s="1" t="s">
        <v>300</v>
      </c>
      <c r="H55" s="1" t="s">
        <v>295</v>
      </c>
      <c r="I55" s="1" t="s">
        <v>331</v>
      </c>
      <c r="K55" s="1">
        <v>2</v>
      </c>
      <c r="L55" s="1">
        <v>0.3</v>
      </c>
      <c r="M55" s="15"/>
      <c r="N55" s="15">
        <v>-0.5</v>
      </c>
      <c r="P55" s="1" t="str">
        <f>_xlfn.IFS(ISBLANK(N55),VLOOKUP(G55,[1]Sheet1!$A$1:$B$25, 2, FALSE),ISBLANK(M55),VLOOKUP(G55,[1]Sheet1!$A$1:$C$25, 3, FALSE),AND(NOT(ISBLANK(M55)), NOT(ISBLANK(N55))),VLOOKUP(G55,[1]Sheet1!$A$1:$D$25,4, FALSE))</f>
        <v>*#防御力</v>
      </c>
      <c r="Q55" s="1" t="str">
        <f t="shared" si="1"/>
        <v>，持续2回合。</v>
      </c>
      <c r="R55" s="1" t="str">
        <f t="shared" si="2"/>
        <v>30%的概率</v>
      </c>
      <c r="S55" s="1">
        <f t="shared" si="3"/>
        <v>-0.5</v>
      </c>
    </row>
    <row r="56" spans="2:19" x14ac:dyDescent="0.25">
      <c r="B56" s="1" t="s">
        <v>122</v>
      </c>
      <c r="C56" s="14" t="s">
        <v>246</v>
      </c>
      <c r="D56" s="1" t="s">
        <v>52</v>
      </c>
      <c r="E56" s="1" t="str">
        <f t="shared" si="0"/>
        <v>闪避</v>
      </c>
      <c r="F56" s="1" t="str">
        <f>VLOOKUP(I56,[1]Sheet1!$A$17:$B$25,2,FALSE)&amp;R56&amp;VLOOKUP(H56,[1]Sheet1!$A$1:$B$25,2,FALSE)&amp;SUBSTITUTE(E56,"#",TEXT(IF(ISBLANK(N56),ABS(M56),ABS(N56))*100,"0")&amp;"%")&amp;Q56</f>
        <v>受击时20%的概率使自身闪避。</v>
      </c>
      <c r="G56" s="1" t="s">
        <v>302</v>
      </c>
      <c r="H56" s="1" t="s">
        <v>197</v>
      </c>
      <c r="I56" s="1" t="s">
        <v>332</v>
      </c>
      <c r="K56" s="1">
        <v>0</v>
      </c>
      <c r="L56" s="1">
        <v>0.2</v>
      </c>
      <c r="M56" s="15"/>
      <c r="N56" s="15"/>
      <c r="P56" s="1" t="str">
        <f>_xlfn.IFS(ISBLANK(N56),VLOOKUP(G56,[1]Sheet1!$A$1:$B$25, 2, FALSE),ISBLANK(M56),VLOOKUP(G56,[1]Sheet1!$A$1:$C$25, 3, FALSE),AND(NOT(ISBLANK(M56)), NOT(ISBLANK(N56))),VLOOKUP(G56,[1]Sheet1!$A$1:$D$25,4, FALSE))</f>
        <v>闪避</v>
      </c>
      <c r="Q56" s="1" t="str">
        <f t="shared" si="1"/>
        <v>。</v>
      </c>
      <c r="R56" s="1" t="str">
        <f t="shared" si="2"/>
        <v>20%的概率</v>
      </c>
      <c r="S56" s="1">
        <f t="shared" si="3"/>
        <v>0</v>
      </c>
    </row>
    <row r="57" spans="2:19" x14ac:dyDescent="0.25">
      <c r="B57" s="1" t="s">
        <v>121</v>
      </c>
      <c r="C57" s="14" t="s">
        <v>247</v>
      </c>
      <c r="D57" s="1" t="s">
        <v>291</v>
      </c>
      <c r="E57" s="1" t="str">
        <f t="shared" si="0"/>
        <v>+#攻击力</v>
      </c>
      <c r="F57" s="1" t="str">
        <f>VLOOKUP(I57,[1]Sheet1!$A$17:$B$25,2,FALSE)&amp;R57&amp;VLOOKUP(H57,[1]Sheet1!$A$1:$B$25,2,FALSE)&amp;SUBSTITUTE(E57,"#",TEXT(IF(ISBLANK(N57),ABS(M57),ABS(N57))*100,"0")&amp;"%")&amp;Q57</f>
        <v>战斗开始时50%的概率使自身+50%攻击力，永久</v>
      </c>
      <c r="G57" s="1" t="s">
        <v>300</v>
      </c>
      <c r="H57" s="1" t="s">
        <v>197</v>
      </c>
      <c r="I57" s="1" t="s">
        <v>296</v>
      </c>
      <c r="K57" s="1">
        <v>-1</v>
      </c>
      <c r="L57" s="1">
        <v>0.5</v>
      </c>
      <c r="M57" s="15">
        <v>0.5</v>
      </c>
      <c r="N57" s="15"/>
      <c r="P57" s="1" t="str">
        <f>_xlfn.IFS(ISBLANK(N57),VLOOKUP(G57,[1]Sheet1!$A$1:$B$25, 2, FALSE),ISBLANK(M57),VLOOKUP(G57,[1]Sheet1!$A$1:$C$25, 3, FALSE),AND(NOT(ISBLANK(M57)), NOT(ISBLANK(N57))),VLOOKUP(G57,[1]Sheet1!$A$1:$D$25,4, FALSE))</f>
        <v>*#攻击力</v>
      </c>
      <c r="Q57" s="1" t="str">
        <f t="shared" si="1"/>
        <v>，永久</v>
      </c>
      <c r="R57" s="1" t="str">
        <f t="shared" si="2"/>
        <v>50%的概率</v>
      </c>
      <c r="S57" s="1">
        <f t="shared" si="3"/>
        <v>0.5</v>
      </c>
    </row>
    <row r="58" spans="2:19" x14ac:dyDescent="0.25">
      <c r="B58" s="1" t="s">
        <v>126</v>
      </c>
      <c r="C58" s="14" t="s">
        <v>248</v>
      </c>
      <c r="D58" s="1" t="s">
        <v>56</v>
      </c>
      <c r="E58" s="1" t="str">
        <f t="shared" si="0"/>
        <v>获得1个技能</v>
      </c>
      <c r="F58" s="1" t="str">
        <f>VLOOKUP(I58,[1]Sheet1!$A$17:$B$25,2,FALSE)&amp;R58&amp;VLOOKUP(H58,[1]Sheet1!$A$1:$B$25,2,FALSE)&amp;SUBSTITUTE(E58,"#",TEXT(IF(ISBLANK(N58),ABS(M58),ABS(N58))*100,"0")&amp;"%")&amp;Q58</f>
        <v>回合开始时使自身获得1个技能。</v>
      </c>
      <c r="G58" s="1" t="s">
        <v>307</v>
      </c>
      <c r="H58" s="1" t="s">
        <v>197</v>
      </c>
      <c r="I58" s="1" t="s">
        <v>331</v>
      </c>
      <c r="L58" s="1">
        <v>1</v>
      </c>
      <c r="M58" s="15">
        <v>1</v>
      </c>
      <c r="N58" s="15"/>
      <c r="P58" s="1" t="str">
        <f>_xlfn.IFS(ISBLANK(N58),VLOOKUP(G58,[1]Sheet1!$A$1:$B$25, 2, FALSE),ISBLANK(M58),VLOOKUP(G58,[1]Sheet1!$A$1:$C$25, 3, FALSE),AND(NOT(ISBLANK(M58)), NOT(ISBLANK(N58))),VLOOKUP(G58,[1]Sheet1!$A$1:$D$25,4, FALSE))</f>
        <v>获得^个技能</v>
      </c>
      <c r="Q58" s="1" t="str">
        <f t="shared" si="1"/>
        <v>。</v>
      </c>
      <c r="R58" s="1" t="str">
        <f t="shared" si="2"/>
        <v/>
      </c>
      <c r="S58" s="1">
        <f t="shared" si="3"/>
        <v>1</v>
      </c>
    </row>
    <row r="59" spans="2:19" x14ac:dyDescent="0.25">
      <c r="B59" s="1" t="s">
        <v>127</v>
      </c>
      <c r="C59" s="14" t="s">
        <v>249</v>
      </c>
      <c r="D59" s="1" t="s">
        <v>57</v>
      </c>
      <c r="E59" s="1" t="str">
        <f t="shared" si="0"/>
        <v>放弃攻击</v>
      </c>
      <c r="F59" s="1" t="str">
        <f>VLOOKUP(I59,[1]Sheet1!$A$17:$B$25,2,FALSE)&amp;R59&amp;VLOOKUP(H59,[1]Sheet1!$A$1:$B$25,2,FALSE)&amp;SUBSTITUTE(E59,"#",TEXT(IF(ISBLANK(N59),ABS(M59),ABS(N59))*100,"0")&amp;"%")&amp;Q59</f>
        <v>受击前30%的概率使对手放弃攻击。</v>
      </c>
      <c r="G59" s="1" t="s">
        <v>343</v>
      </c>
      <c r="H59" s="1" t="s">
        <v>295</v>
      </c>
      <c r="I59" s="1" t="s">
        <v>303</v>
      </c>
      <c r="K59" s="1">
        <v>0</v>
      </c>
      <c r="L59" s="1">
        <v>0.3</v>
      </c>
      <c r="M59" s="15"/>
      <c r="N59" s="15"/>
      <c r="P59" s="1" t="str">
        <f>_xlfn.IFS(ISBLANK(N59),VLOOKUP(G59,[1]Sheet1!$A$1:$B$25, 2, FALSE),ISBLANK(M59),VLOOKUP(G59,[1]Sheet1!$A$1:$C$25, 3, FALSE),AND(NOT(ISBLANK(M59)), NOT(ISBLANK(N59))),VLOOKUP(G59,[1]Sheet1!$A$1:$D$25,4, FALSE))</f>
        <v>放弃攻击</v>
      </c>
      <c r="Q59" s="1" t="str">
        <f t="shared" si="1"/>
        <v>。</v>
      </c>
      <c r="R59" s="1" t="str">
        <f t="shared" si="2"/>
        <v>30%的概率</v>
      </c>
      <c r="S59" s="1">
        <f t="shared" si="3"/>
        <v>0</v>
      </c>
    </row>
    <row r="60" spans="2:19" x14ac:dyDescent="0.25">
      <c r="B60" s="1" t="s">
        <v>123</v>
      </c>
      <c r="C60" s="14" t="s">
        <v>250</v>
      </c>
      <c r="D60" s="1" t="s">
        <v>53</v>
      </c>
      <c r="E60" s="1" t="str">
        <f t="shared" si="0"/>
        <v>+#造成的伤害</v>
      </c>
      <c r="F60" s="1" t="str">
        <f>VLOOKUP(I60,[1]Sheet1!$A$17:$B$25,2,FALSE)&amp;R60&amp;VLOOKUP(H60,[1]Sheet1!$A$1:$B$25,2,FALSE)&amp;SUBSTITUTE(E60,"#",TEXT(IF(ISBLANK(N60),ABS(M60),ABS(N60))*100,"0")&amp;"%")&amp;Q60</f>
        <v>攻击时40%的概率使自身+20%造成的伤害。</v>
      </c>
      <c r="G60" s="1" t="s">
        <v>301</v>
      </c>
      <c r="H60" s="1" t="s">
        <v>197</v>
      </c>
      <c r="I60" s="1" t="s">
        <v>330</v>
      </c>
      <c r="L60" s="1">
        <v>0.4</v>
      </c>
      <c r="M60" s="15">
        <v>0.2</v>
      </c>
      <c r="N60" s="15"/>
      <c r="P60" s="1" t="str">
        <f>_xlfn.IFS(ISBLANK(N60),VLOOKUP(G60,[1]Sheet1!$A$1:$B$25, 2, FALSE),ISBLANK(M60),VLOOKUP(G60,[1]Sheet1!$A$1:$C$25, 3, FALSE),AND(NOT(ISBLANK(M60)), NOT(ISBLANK(N60))),VLOOKUP(G60,[1]Sheet1!$A$1:$D$25,4, FALSE))</f>
        <v>*#造成的伤害</v>
      </c>
      <c r="Q60" s="1" t="str">
        <f t="shared" si="1"/>
        <v>。</v>
      </c>
      <c r="R60" s="1" t="str">
        <f t="shared" si="2"/>
        <v>40%的概率</v>
      </c>
      <c r="S60" s="1">
        <f t="shared" si="3"/>
        <v>0.2</v>
      </c>
    </row>
    <row r="61" spans="2:19" x14ac:dyDescent="0.25">
      <c r="B61" s="1" t="s">
        <v>124</v>
      </c>
      <c r="C61" s="14" t="s">
        <v>251</v>
      </c>
      <c r="D61" s="1" t="s">
        <v>54</v>
      </c>
      <c r="E61" s="1" t="str">
        <f t="shared" si="0"/>
        <v>+#造成的伤害</v>
      </c>
      <c r="F61" s="1" t="str">
        <f>VLOOKUP(I61,[1]Sheet1!$A$17:$B$25,2,FALSE)&amp;R61&amp;VLOOKUP(H61,[1]Sheet1!$A$1:$B$25,2,FALSE)&amp;SUBSTITUTE(E61,"#",TEXT(IF(ISBLANK(N61),ABS(M61),ABS(N61))*100,"0")&amp;"%")&amp;Q61</f>
        <v>攻击时40%的概率使自身+50%造成的伤害。</v>
      </c>
      <c r="G61" s="1" t="s">
        <v>301</v>
      </c>
      <c r="H61" s="1" t="s">
        <v>197</v>
      </c>
      <c r="I61" s="1" t="s">
        <v>330</v>
      </c>
      <c r="L61" s="1">
        <v>0.4</v>
      </c>
      <c r="M61" s="15">
        <v>0.5</v>
      </c>
      <c r="N61" s="15"/>
      <c r="P61" s="1" t="str">
        <f>_xlfn.IFS(ISBLANK(N61),VLOOKUP(G61,[1]Sheet1!$A$1:$B$25, 2, FALSE),ISBLANK(M61),VLOOKUP(G61,[1]Sheet1!$A$1:$C$25, 3, FALSE),AND(NOT(ISBLANK(M61)), NOT(ISBLANK(N61))),VLOOKUP(G61,[1]Sheet1!$A$1:$D$25,4, FALSE))</f>
        <v>*#造成的伤害</v>
      </c>
      <c r="Q61" s="1" t="str">
        <f t="shared" si="1"/>
        <v>。</v>
      </c>
      <c r="R61" s="1" t="str">
        <f t="shared" si="2"/>
        <v>40%的概率</v>
      </c>
      <c r="S61" s="1">
        <f t="shared" si="3"/>
        <v>0.5</v>
      </c>
    </row>
    <row r="62" spans="2:19" x14ac:dyDescent="0.25">
      <c r="B62" s="1" t="s">
        <v>125</v>
      </c>
      <c r="C62" s="14" t="s">
        <v>252</v>
      </c>
      <c r="D62" s="1" t="s">
        <v>55</v>
      </c>
      <c r="E62" s="1" t="str">
        <f t="shared" si="0"/>
        <v>+#造成的伤害</v>
      </c>
      <c r="F62" s="1" t="str">
        <f>VLOOKUP(I62,[1]Sheet1!$A$17:$B$25,2,FALSE)&amp;R62&amp;VLOOKUP(H62,[1]Sheet1!$A$1:$B$25,2,FALSE)&amp;SUBSTITUTE(E62,"#",TEXT(IF(ISBLANK(N62),ABS(M62),ABS(N62))*100,"0")&amp;"%")&amp;Q62</f>
        <v>攻击时40%的概率使自身+100%造成的伤害。</v>
      </c>
      <c r="G62" s="1" t="s">
        <v>301</v>
      </c>
      <c r="H62" s="1" t="s">
        <v>197</v>
      </c>
      <c r="I62" s="1" t="s">
        <v>330</v>
      </c>
      <c r="L62" s="1">
        <v>0.4</v>
      </c>
      <c r="M62" s="15">
        <v>1</v>
      </c>
      <c r="N62" s="15"/>
      <c r="P62" s="1" t="str">
        <f>_xlfn.IFS(ISBLANK(N62),VLOOKUP(G62,[1]Sheet1!$A$1:$B$25, 2, FALSE),ISBLANK(M62),VLOOKUP(G62,[1]Sheet1!$A$1:$C$25, 3, FALSE),AND(NOT(ISBLANK(M62)), NOT(ISBLANK(N62))),VLOOKUP(G62,[1]Sheet1!$A$1:$D$25,4, FALSE))</f>
        <v>*#造成的伤害</v>
      </c>
      <c r="Q62" s="1" t="str">
        <f t="shared" si="1"/>
        <v>。</v>
      </c>
      <c r="R62" s="1" t="str">
        <f t="shared" si="2"/>
        <v>40%的概率</v>
      </c>
      <c r="S62" s="1">
        <f t="shared" si="3"/>
        <v>1</v>
      </c>
    </row>
    <row r="63" spans="2:19" x14ac:dyDescent="0.25">
      <c r="B63" s="1" t="s">
        <v>128</v>
      </c>
      <c r="C63" s="14" t="s">
        <v>253</v>
      </c>
      <c r="D63" s="1" t="s">
        <v>58</v>
      </c>
      <c r="E63" s="1" t="str">
        <f t="shared" si="0"/>
        <v>变更目标</v>
      </c>
      <c r="F63" s="1" t="str">
        <f>VLOOKUP(I63,[1]Sheet1!$A$17:$B$25,2,FALSE)&amp;R63&amp;VLOOKUP(H63,[1]Sheet1!$A$1:$B$25,2,FALSE)&amp;SUBSTITUTE(E63,"#",TEXT(IF(ISBLANK(N63),ABS(M63),ABS(N63))*100,"0")&amp;"%")&amp;Q63</f>
        <v>受击前15%的概率使对手变更目标。</v>
      </c>
      <c r="G63" s="1" t="s">
        <v>306</v>
      </c>
      <c r="H63" s="1" t="s">
        <v>341</v>
      </c>
      <c r="I63" s="1" t="s">
        <v>303</v>
      </c>
      <c r="K63" s="1">
        <v>0</v>
      </c>
      <c r="L63" s="1">
        <v>0.15</v>
      </c>
      <c r="M63" s="15"/>
      <c r="N63" s="15"/>
      <c r="P63" s="1" t="str">
        <f>_xlfn.IFS(ISBLANK(N63),VLOOKUP(G63,[1]Sheet1!$A$1:$B$25, 2, FALSE),ISBLANK(M63),VLOOKUP(G63,[1]Sheet1!$A$1:$C$25, 3, FALSE),AND(NOT(ISBLANK(M63)), NOT(ISBLANK(N63))),VLOOKUP(G63,[1]Sheet1!$A$1:$D$25,4, FALSE))</f>
        <v>变更目标</v>
      </c>
      <c r="Q63" s="1" t="str">
        <f t="shared" si="1"/>
        <v>。</v>
      </c>
      <c r="R63" s="1" t="str">
        <f t="shared" si="2"/>
        <v>15%的概率</v>
      </c>
      <c r="S63" s="1">
        <f t="shared" si="3"/>
        <v>0</v>
      </c>
    </row>
    <row r="64" spans="2:19" x14ac:dyDescent="0.25">
      <c r="B64" s="1" t="s">
        <v>130</v>
      </c>
      <c r="C64" s="14" t="s">
        <v>253</v>
      </c>
      <c r="D64" s="1" t="s">
        <v>58</v>
      </c>
      <c r="E64" s="1" t="str">
        <f t="shared" si="0"/>
        <v>变更目标</v>
      </c>
      <c r="F64" s="1" t="str">
        <f>VLOOKUP(I64,[1]Sheet1!$A$17:$B$25,2,FALSE)&amp;R64&amp;VLOOKUP(H64,[1]Sheet1!$A$1:$B$25,2,FALSE)&amp;SUBSTITUTE(E64,"#",TEXT(IF(ISBLANK(N64),ABS(M64),ABS(N64))*100,"0")&amp;"%")&amp;Q64</f>
        <v>受击前20%的概率使对手变更目标。</v>
      </c>
      <c r="G64" s="1" t="s">
        <v>306</v>
      </c>
      <c r="H64" s="1" t="s">
        <v>341</v>
      </c>
      <c r="I64" s="1" t="s">
        <v>303</v>
      </c>
      <c r="K64" s="1">
        <v>0</v>
      </c>
      <c r="L64" s="1">
        <v>0.2</v>
      </c>
      <c r="M64" s="15"/>
      <c r="N64" s="15"/>
      <c r="P64" s="1" t="str">
        <f>_xlfn.IFS(ISBLANK(N64),VLOOKUP(G64,[1]Sheet1!$A$1:$B$25, 2, FALSE),ISBLANK(M64),VLOOKUP(G64,[1]Sheet1!$A$1:$C$25, 3, FALSE),AND(NOT(ISBLANK(M64)), NOT(ISBLANK(N64))),VLOOKUP(G64,[1]Sheet1!$A$1:$D$25,4, FALSE))</f>
        <v>变更目标</v>
      </c>
      <c r="Q64" s="1" t="str">
        <f t="shared" si="1"/>
        <v>。</v>
      </c>
      <c r="R64" s="1" t="str">
        <f t="shared" si="2"/>
        <v>20%的概率</v>
      </c>
      <c r="S64" s="1">
        <f t="shared" si="3"/>
        <v>0</v>
      </c>
    </row>
    <row r="65" spans="2:19" x14ac:dyDescent="0.25">
      <c r="B65" s="1" t="s">
        <v>129</v>
      </c>
      <c r="C65" s="14" t="s">
        <v>254</v>
      </c>
      <c r="D65" s="1" t="s">
        <v>59</v>
      </c>
      <c r="E65" s="1" t="str">
        <f t="shared" si="0"/>
        <v>放弃攻击</v>
      </c>
      <c r="F65" s="1" t="str">
        <f>VLOOKUP(I65,[1]Sheet1!$A$17:$B$25,2,FALSE)&amp;R65&amp;VLOOKUP(H65,[1]Sheet1!$A$1:$B$25,2,FALSE)&amp;SUBSTITUTE(E65,"#",TEXT(IF(ISBLANK(N65),ABS(M65),ABS(N65))*100,"0")&amp;"%")&amp;Q65</f>
        <v>攻击后20%的概率使对手放弃攻击，持续1回合。</v>
      </c>
      <c r="G65" s="1" t="s">
        <v>343</v>
      </c>
      <c r="H65" s="1" t="s">
        <v>295</v>
      </c>
      <c r="I65" s="1" t="s">
        <v>329</v>
      </c>
      <c r="K65" s="1">
        <v>1</v>
      </c>
      <c r="L65" s="1">
        <v>0.2</v>
      </c>
      <c r="M65" s="15"/>
      <c r="N65" s="15"/>
      <c r="P65" s="1" t="str">
        <f>_xlfn.IFS(ISBLANK(N65),VLOOKUP(G65,[1]Sheet1!$A$1:$B$25, 2, FALSE),ISBLANK(M65),VLOOKUP(G65,[1]Sheet1!$A$1:$C$25, 3, FALSE),AND(NOT(ISBLANK(M65)), NOT(ISBLANK(N65))),VLOOKUP(G65,[1]Sheet1!$A$1:$D$25,4, FALSE))</f>
        <v>放弃攻击</v>
      </c>
      <c r="Q65" s="1" t="str">
        <f t="shared" si="1"/>
        <v>，持续1回合。</v>
      </c>
      <c r="R65" s="1" t="str">
        <f t="shared" si="2"/>
        <v>20%的概率</v>
      </c>
      <c r="S65" s="1">
        <f t="shared" si="3"/>
        <v>0</v>
      </c>
    </row>
    <row r="66" spans="2:19" x14ac:dyDescent="0.25">
      <c r="B66" s="1" t="s">
        <v>131</v>
      </c>
      <c r="C66" s="14" t="s">
        <v>254</v>
      </c>
      <c r="D66" s="1" t="s">
        <v>59</v>
      </c>
      <c r="E66" s="1" t="str">
        <f t="shared" si="0"/>
        <v>放弃攻击</v>
      </c>
      <c r="F66" s="1" t="str">
        <f>VLOOKUP(I66,[1]Sheet1!$A$17:$B$25,2,FALSE)&amp;R66&amp;VLOOKUP(H66,[1]Sheet1!$A$1:$B$25,2,FALSE)&amp;SUBSTITUTE(E66,"#",TEXT(IF(ISBLANK(N66),ABS(M66),ABS(N66))*100,"0")&amp;"%")&amp;Q66</f>
        <v>攻击后20%的概率使对手放弃攻击，持续2回合。</v>
      </c>
      <c r="G66" s="1" t="s">
        <v>343</v>
      </c>
      <c r="H66" s="1" t="s">
        <v>295</v>
      </c>
      <c r="I66" s="1" t="s">
        <v>329</v>
      </c>
      <c r="K66" s="1">
        <v>2</v>
      </c>
      <c r="L66" s="1">
        <v>0.2</v>
      </c>
      <c r="M66" s="15"/>
      <c r="N66" s="15"/>
      <c r="P66" s="1" t="str">
        <f>_xlfn.IFS(ISBLANK(N66),VLOOKUP(G66,[1]Sheet1!$A$1:$B$25, 2, FALSE),ISBLANK(M66),VLOOKUP(G66,[1]Sheet1!$A$1:$C$25, 3, FALSE),AND(NOT(ISBLANK(M66)), NOT(ISBLANK(N66))),VLOOKUP(G66,[1]Sheet1!$A$1:$D$25,4, FALSE))</f>
        <v>放弃攻击</v>
      </c>
      <c r="Q66" s="1" t="str">
        <f t="shared" si="1"/>
        <v>，持续2回合。</v>
      </c>
      <c r="R66" s="1" t="str">
        <f t="shared" si="2"/>
        <v>20%的概率</v>
      </c>
      <c r="S66" s="1">
        <f t="shared" si="3"/>
        <v>0</v>
      </c>
    </row>
    <row r="67" spans="2:19" x14ac:dyDescent="0.25">
      <c r="B67" s="1" t="s">
        <v>132</v>
      </c>
      <c r="C67" s="14" t="s">
        <v>254</v>
      </c>
      <c r="D67" s="1" t="s">
        <v>59</v>
      </c>
      <c r="E67" s="1" t="str">
        <f t="shared" si="0"/>
        <v>放弃攻击</v>
      </c>
      <c r="F67" s="1" t="str">
        <f>VLOOKUP(I67,[1]Sheet1!$A$17:$B$25,2,FALSE)&amp;R67&amp;VLOOKUP(H67,[1]Sheet1!$A$1:$B$25,2,FALSE)&amp;SUBSTITUTE(E67,"#",TEXT(IF(ISBLANK(N67),ABS(M67),ABS(N67))*100,"0")&amp;"%")&amp;Q67</f>
        <v>攻击后20%的概率使对手放弃攻击，持续3回合。</v>
      </c>
      <c r="G67" s="1" t="s">
        <v>343</v>
      </c>
      <c r="H67" s="1" t="s">
        <v>295</v>
      </c>
      <c r="I67" s="1" t="s">
        <v>329</v>
      </c>
      <c r="K67" s="1">
        <v>3</v>
      </c>
      <c r="L67" s="1">
        <v>0.2</v>
      </c>
      <c r="M67" s="15"/>
      <c r="N67" s="15"/>
      <c r="P67" s="1" t="str">
        <f>_xlfn.IFS(ISBLANK(N67),VLOOKUP(G67,[1]Sheet1!$A$1:$B$25, 2, FALSE),ISBLANK(M67),VLOOKUP(G67,[1]Sheet1!$A$1:$C$25, 3, FALSE),AND(NOT(ISBLANK(M67)), NOT(ISBLANK(N67))),VLOOKUP(G67,[1]Sheet1!$A$1:$D$25,4, FALSE))</f>
        <v>放弃攻击</v>
      </c>
      <c r="Q67" s="1" t="str">
        <f t="shared" si="1"/>
        <v>，持续3回合。</v>
      </c>
      <c r="R67" s="1" t="str">
        <f t="shared" si="2"/>
        <v>20%的概率</v>
      </c>
      <c r="S67" s="1">
        <f t="shared" si="3"/>
        <v>0</v>
      </c>
    </row>
    <row r="68" spans="2:19" x14ac:dyDescent="0.25">
      <c r="B68" s="1" t="s">
        <v>133</v>
      </c>
      <c r="C68" s="14" t="s">
        <v>255</v>
      </c>
      <c r="D68" s="1" t="s">
        <v>60</v>
      </c>
      <c r="E68" s="1" t="str">
        <f t="shared" si="0"/>
        <v>+[#×攻击力]的生命值</v>
      </c>
      <c r="F68" s="1" t="str">
        <f>VLOOKUP(I68,[1]Sheet1!$A$17:$B$25,2,FALSE)&amp;R68&amp;VLOOKUP(H68,[1]Sheet1!$A$1:$B$25,2,FALSE)&amp;SUBSTITUTE(E68,"#",TEXT(IF(ISBLANK(N68),ABS(M68),ABS(N68))*100,"0")&amp;"%")&amp;Q68</f>
        <v>回合开始时使自身+[25%×攻击力]的生命值。</v>
      </c>
      <c r="G68" s="1" t="s">
        <v>298</v>
      </c>
      <c r="H68" s="1" t="s">
        <v>197</v>
      </c>
      <c r="I68" s="1" t="s">
        <v>331</v>
      </c>
      <c r="L68" s="1">
        <v>1</v>
      </c>
      <c r="M68" s="15">
        <v>0.25</v>
      </c>
      <c r="N68" s="15"/>
      <c r="P68" s="1" t="str">
        <f>_xlfn.IFS(ISBLANK(N68),VLOOKUP(G68,[1]Sheet1!$A$1:$B$25, 2, FALSE),ISBLANK(M68),VLOOKUP(G68,[1]Sheet1!$A$1:$C$25, 3, FALSE),AND(NOT(ISBLANK(M68)), NOT(ISBLANK(N68))),VLOOKUP(G68,[1]Sheet1!$A$1:$D$25,4, FALSE))</f>
        <v>*[#×攻击力]的生命值</v>
      </c>
      <c r="Q68" s="1" t="str">
        <f t="shared" si="1"/>
        <v>。</v>
      </c>
      <c r="R68" s="1" t="str">
        <f t="shared" si="2"/>
        <v/>
      </c>
      <c r="S68" s="1">
        <f t="shared" si="3"/>
        <v>0.25</v>
      </c>
    </row>
    <row r="69" spans="2:19" x14ac:dyDescent="0.25">
      <c r="B69" s="1" t="s">
        <v>134</v>
      </c>
      <c r="C69" s="14" t="s">
        <v>256</v>
      </c>
      <c r="D69" s="1" t="s">
        <v>60</v>
      </c>
      <c r="E69" s="1" t="str">
        <f t="shared" si="0"/>
        <v>跳过回合</v>
      </c>
      <c r="F69" s="1" t="str">
        <f>VLOOKUP(I69,[1]Sheet1!$A$17:$B$25,2,FALSE)&amp;R69&amp;VLOOKUP(H69,[1]Sheet1!$A$1:$B$25,2,FALSE)&amp;SUBSTITUTE(E69,"#",TEXT(IF(ISBLANK(N69),ABS(M69),ABS(N69))*100,"0")&amp;"%")&amp;Q69</f>
        <v>攻击后25%的概率使对手跳过回合，持续1回合。</v>
      </c>
      <c r="G69" s="1" t="s">
        <v>304</v>
      </c>
      <c r="H69" s="1" t="s">
        <v>295</v>
      </c>
      <c r="I69" s="1" t="s">
        <v>329</v>
      </c>
      <c r="K69" s="1">
        <v>1</v>
      </c>
      <c r="L69" s="1">
        <v>0.25</v>
      </c>
      <c r="M69" s="15"/>
      <c r="N69" s="15"/>
      <c r="P69" s="1" t="str">
        <f>_xlfn.IFS(ISBLANK(N69),VLOOKUP(G69,[1]Sheet1!$A$1:$B$25, 2, FALSE),ISBLANK(M69),VLOOKUP(G69,[1]Sheet1!$A$1:$C$25, 3, FALSE),AND(NOT(ISBLANK(M69)), NOT(ISBLANK(N69))),VLOOKUP(G69,[1]Sheet1!$A$1:$D$25,4, FALSE))</f>
        <v>跳过回合</v>
      </c>
      <c r="Q69" s="1" t="str">
        <f t="shared" si="1"/>
        <v>，持续1回合。</v>
      </c>
      <c r="R69" s="1" t="str">
        <f t="shared" si="2"/>
        <v>25%的概率</v>
      </c>
      <c r="S69" s="1">
        <f t="shared" si="3"/>
        <v>0</v>
      </c>
    </row>
    <row r="70" spans="2:19" x14ac:dyDescent="0.25">
      <c r="B70" s="1" t="s">
        <v>135</v>
      </c>
      <c r="C70" s="14" t="s">
        <v>257</v>
      </c>
      <c r="D70" s="1" t="s">
        <v>61</v>
      </c>
      <c r="E70" s="1" t="str">
        <f t="shared" ref="E70:E110" si="4">SUBSTITUTE(SUBSTITUTE(P70,"*",_xlfn.IFS(S70&lt;0,"-",S70&gt;0,"+",S70=0,"")),"^",S70)</f>
        <v>+#造成的伤害</v>
      </c>
      <c r="F70" s="1" t="str">
        <f>VLOOKUP(I70,[1]Sheet1!$A$17:$B$25,2,FALSE)&amp;R70&amp;VLOOKUP(H70,[1]Sheet1!$A$1:$B$25,2,FALSE)&amp;SUBSTITUTE(E70,"#",TEXT(IF(ISBLANK(N70),ABS(M70),ABS(N70))*100,"0")&amp;"%")&amp;Q70</f>
        <v>攻击时15%的概率使自身+200%造成的伤害。</v>
      </c>
      <c r="G70" s="1" t="s">
        <v>301</v>
      </c>
      <c r="H70" s="1" t="s">
        <v>197</v>
      </c>
      <c r="I70" s="1" t="s">
        <v>330</v>
      </c>
      <c r="L70" s="1">
        <v>0.15</v>
      </c>
      <c r="M70" s="15">
        <v>2</v>
      </c>
      <c r="N70" s="15"/>
      <c r="P70" s="1" t="str">
        <f>_xlfn.IFS(ISBLANK(N70),VLOOKUP(G70,[1]Sheet1!$A$1:$B$25, 2, FALSE),ISBLANK(M70),VLOOKUP(G70,[1]Sheet1!$A$1:$C$25, 3, FALSE),AND(NOT(ISBLANK(M70)), NOT(ISBLANK(N70))),VLOOKUP(G70,[1]Sheet1!$A$1:$D$25,4, FALSE))</f>
        <v>*#造成的伤害</v>
      </c>
      <c r="Q70" s="1" t="str">
        <f t="shared" ref="Q70:Q110" si="5">IF(NOT(ISBLANK(K70))*AND(K70&gt;0),"，持续"&amp;K70&amp;"回合。",IF(K70=-1,"，永久","。"))</f>
        <v>。</v>
      </c>
      <c r="R70" s="1" t="str">
        <f t="shared" ref="R70:R110" si="6">IF(ISBLANK(J70),"","如果"&amp;IF(J70=0,"死亡","生命值&lt;"&amp;TEXT(J70*100,"0")&amp;"%")&amp;"，那么")&amp;IF(L70&lt;1,TEXT(L70*100,"0")&amp;"%的概率","")</f>
        <v>15%的概率</v>
      </c>
      <c r="S70" s="1">
        <f t="shared" ref="S70:S110" si="7">IF(ISBLANK(M70),N70,M70)</f>
        <v>2</v>
      </c>
    </row>
    <row r="71" spans="2:19" x14ac:dyDescent="0.25">
      <c r="B71" s="1" t="s">
        <v>138</v>
      </c>
      <c r="C71" s="14" t="s">
        <v>258</v>
      </c>
      <c r="D71" s="1" t="s">
        <v>63</v>
      </c>
      <c r="E71" s="1" t="str">
        <f t="shared" si="4"/>
        <v>-#攻击力</v>
      </c>
      <c r="F71" s="1" t="str">
        <f>VLOOKUP(I71,[1]Sheet1!$A$17:$B$25,2,FALSE)&amp;R71&amp;VLOOKUP(H71,[1]Sheet1!$A$1:$B$25,2,FALSE)&amp;SUBSTITUTE(E71,"#",TEXT(IF(ISBLANK(N71),ABS(M71),ABS(N71))*100,"0")&amp;"%")&amp;Q71</f>
        <v>受击前70%的概率使对手-30%攻击力。</v>
      </c>
      <c r="G71" s="1" t="s">
        <v>300</v>
      </c>
      <c r="H71" s="1" t="s">
        <v>295</v>
      </c>
      <c r="I71" s="1" t="s">
        <v>303</v>
      </c>
      <c r="K71" s="1">
        <v>0</v>
      </c>
      <c r="L71" s="1">
        <v>0.7</v>
      </c>
      <c r="M71" s="15">
        <v>-0.3</v>
      </c>
      <c r="N71" s="15"/>
      <c r="P71" s="1" t="str">
        <f>_xlfn.IFS(ISBLANK(N71),VLOOKUP(G71,[1]Sheet1!$A$1:$B$25, 2, FALSE),ISBLANK(M71),VLOOKUP(G71,[1]Sheet1!$A$1:$C$25, 3, FALSE),AND(NOT(ISBLANK(M71)), NOT(ISBLANK(N71))),VLOOKUP(G71,[1]Sheet1!$A$1:$D$25,4, FALSE))</f>
        <v>*#攻击力</v>
      </c>
      <c r="Q71" s="1" t="str">
        <f t="shared" si="5"/>
        <v>。</v>
      </c>
      <c r="R71" s="1" t="str">
        <f t="shared" si="6"/>
        <v>70%的概率</v>
      </c>
      <c r="S71" s="1">
        <f t="shared" si="7"/>
        <v>-0.3</v>
      </c>
    </row>
    <row r="72" spans="2:19" x14ac:dyDescent="0.25">
      <c r="B72" s="1" t="s">
        <v>136</v>
      </c>
      <c r="C72" s="14" t="s">
        <v>259</v>
      </c>
      <c r="D72" s="1" t="s">
        <v>62</v>
      </c>
      <c r="E72" s="1" t="str">
        <f t="shared" si="4"/>
        <v>放弃攻击</v>
      </c>
      <c r="F72" s="1" t="str">
        <f>VLOOKUP(I72,[1]Sheet1!$A$17:$B$25,2,FALSE)&amp;R72&amp;VLOOKUP(H72,[1]Sheet1!$A$1:$B$25,2,FALSE)&amp;SUBSTITUTE(E72,"#",TEXT(IF(ISBLANK(N72),ABS(M72),ABS(N72))*100,"0")&amp;"%")&amp;Q72</f>
        <v>受击前15%的概率使对手放弃攻击。</v>
      </c>
      <c r="G72" s="1" t="s">
        <v>343</v>
      </c>
      <c r="H72" s="1" t="s">
        <v>295</v>
      </c>
      <c r="I72" s="1" t="s">
        <v>303</v>
      </c>
      <c r="K72" s="1">
        <v>0</v>
      </c>
      <c r="L72" s="1">
        <v>0.15</v>
      </c>
      <c r="M72" s="15"/>
      <c r="N72" s="15"/>
      <c r="P72" s="1" t="str">
        <f>_xlfn.IFS(ISBLANK(N72),VLOOKUP(G72,[1]Sheet1!$A$1:$B$25, 2, FALSE),ISBLANK(M72),VLOOKUP(G72,[1]Sheet1!$A$1:$C$25, 3, FALSE),AND(NOT(ISBLANK(M72)), NOT(ISBLANK(N72))),VLOOKUP(G72,[1]Sheet1!$A$1:$D$25,4, FALSE))</f>
        <v>放弃攻击</v>
      </c>
      <c r="Q72" s="1" t="str">
        <f t="shared" si="5"/>
        <v>。</v>
      </c>
      <c r="R72" s="1" t="str">
        <f t="shared" si="6"/>
        <v>15%的概率</v>
      </c>
      <c r="S72" s="1">
        <f t="shared" si="7"/>
        <v>0</v>
      </c>
    </row>
    <row r="73" spans="2:19" x14ac:dyDescent="0.25">
      <c r="B73" s="1" t="s">
        <v>137</v>
      </c>
      <c r="C73" s="14" t="s">
        <v>259</v>
      </c>
      <c r="D73" s="1" t="s">
        <v>62</v>
      </c>
      <c r="E73" s="1" t="str">
        <f t="shared" si="4"/>
        <v>放弃攻击</v>
      </c>
      <c r="F73" s="1" t="str">
        <f>VLOOKUP(I73,[1]Sheet1!$A$17:$B$25,2,FALSE)&amp;R73&amp;VLOOKUP(H73,[1]Sheet1!$A$1:$B$25,2,FALSE)&amp;SUBSTITUTE(E73,"#",TEXT(IF(ISBLANK(N73),ABS(M73),ABS(N73))*100,"0")&amp;"%")&amp;Q73</f>
        <v>受击前30%的概率使对手放弃攻击。</v>
      </c>
      <c r="G73" s="1" t="s">
        <v>343</v>
      </c>
      <c r="H73" s="1" t="s">
        <v>295</v>
      </c>
      <c r="I73" s="1" t="s">
        <v>303</v>
      </c>
      <c r="K73" s="1">
        <v>0</v>
      </c>
      <c r="L73" s="1">
        <v>0.3</v>
      </c>
      <c r="M73" s="15"/>
      <c r="N73" s="15"/>
      <c r="P73" s="1" t="str">
        <f>_xlfn.IFS(ISBLANK(N73),VLOOKUP(G73,[1]Sheet1!$A$1:$B$25, 2, FALSE),ISBLANK(M73),VLOOKUP(G73,[1]Sheet1!$A$1:$C$25, 3, FALSE),AND(NOT(ISBLANK(M73)), NOT(ISBLANK(N73))),VLOOKUP(G73,[1]Sheet1!$A$1:$D$25,4, FALSE))</f>
        <v>放弃攻击</v>
      </c>
      <c r="Q73" s="1" t="str">
        <f t="shared" si="5"/>
        <v>。</v>
      </c>
      <c r="R73" s="1" t="str">
        <f t="shared" si="6"/>
        <v>30%的概率</v>
      </c>
      <c r="S73" s="1">
        <f t="shared" si="7"/>
        <v>0</v>
      </c>
    </row>
    <row r="74" spans="2:19" x14ac:dyDescent="0.25">
      <c r="B74" s="1" t="s">
        <v>139</v>
      </c>
      <c r="C74" s="14" t="s">
        <v>260</v>
      </c>
      <c r="D74" s="1" t="s">
        <v>292</v>
      </c>
      <c r="E74" s="1" t="str">
        <f t="shared" si="4"/>
        <v>-[#×攻击力]的生命值</v>
      </c>
      <c r="F74" s="1" t="str">
        <f>VLOOKUP(I74,[1]Sheet1!$A$17:$B$25,2,FALSE)&amp;R74&amp;VLOOKUP(H74,[1]Sheet1!$A$1:$B$25,2,FALSE)&amp;SUBSTITUTE(E74,"#",TEXT(IF(ISBLANK(N74),ABS(M74),ABS(N74))*100,"0")&amp;"%")&amp;Q74</f>
        <v>战斗开始时30%的概率使对手-[200%×攻击力]的生命值。</v>
      </c>
      <c r="G74" s="1" t="s">
        <v>298</v>
      </c>
      <c r="H74" s="1" t="s">
        <v>295</v>
      </c>
      <c r="I74" s="1" t="s">
        <v>296</v>
      </c>
      <c r="L74" s="1">
        <v>0.3</v>
      </c>
      <c r="M74" s="15">
        <v>-2</v>
      </c>
      <c r="N74" s="15"/>
      <c r="P74" s="1" t="str">
        <f>_xlfn.IFS(ISBLANK(N74),VLOOKUP(G74,[1]Sheet1!$A$1:$B$25, 2, FALSE),ISBLANK(M74),VLOOKUP(G74,[1]Sheet1!$A$1:$C$25, 3, FALSE),AND(NOT(ISBLANK(M74)), NOT(ISBLANK(N74))),VLOOKUP(G74,[1]Sheet1!$A$1:$D$25,4, FALSE))</f>
        <v>*[#×攻击力]的生命值</v>
      </c>
      <c r="Q74" s="1" t="str">
        <f t="shared" si="5"/>
        <v>。</v>
      </c>
      <c r="R74" s="1" t="str">
        <f t="shared" si="6"/>
        <v>30%的概率</v>
      </c>
      <c r="S74" s="1">
        <f t="shared" si="7"/>
        <v>-2</v>
      </c>
    </row>
    <row r="75" spans="2:19" x14ac:dyDescent="0.25">
      <c r="B75" s="1" t="s">
        <v>142</v>
      </c>
      <c r="C75" s="14" t="s">
        <v>261</v>
      </c>
      <c r="D75" s="1" t="s">
        <v>64</v>
      </c>
      <c r="E75" s="1" t="str">
        <f t="shared" si="4"/>
        <v>+[#×伤害值]的生命值</v>
      </c>
      <c r="F75" s="1" t="str">
        <f>VLOOKUP(I75,[1]Sheet1!$A$17:$B$25,2,FALSE)&amp;R75&amp;VLOOKUP(H75,[1]Sheet1!$A$1:$B$25,2,FALSE)&amp;SUBSTITUTE(E75,"#",TEXT(IF(ISBLANK(N75),ABS(M75),ABS(N75))*100,"0")&amp;"%")&amp;Q75</f>
        <v>攻击后30%的概率使自身+[100%×伤害值]的生命值。</v>
      </c>
      <c r="G75" s="1" t="s">
        <v>298</v>
      </c>
      <c r="H75" s="1" t="s">
        <v>197</v>
      </c>
      <c r="I75" s="1" t="s">
        <v>329</v>
      </c>
      <c r="L75" s="1">
        <v>0.3</v>
      </c>
      <c r="M75" s="15"/>
      <c r="N75" s="15">
        <v>1</v>
      </c>
      <c r="P75" s="1" t="str">
        <f>_xlfn.IFS(ISBLANK(N75),VLOOKUP(G75,[1]Sheet1!$A$1:$B$25, 2, FALSE),ISBLANK(M75),VLOOKUP(G75,[1]Sheet1!$A$1:$C$25, 3, FALSE),AND(NOT(ISBLANK(M75)), NOT(ISBLANK(N75))),VLOOKUP(G75,[1]Sheet1!$A$1:$D$25,4, FALSE))</f>
        <v>*[#×伤害值]的生命值</v>
      </c>
      <c r="Q75" s="1" t="str">
        <f t="shared" si="5"/>
        <v>。</v>
      </c>
      <c r="R75" s="1" t="str">
        <f t="shared" si="6"/>
        <v>30%的概率</v>
      </c>
      <c r="S75" s="1">
        <f t="shared" si="7"/>
        <v>1</v>
      </c>
    </row>
    <row r="76" spans="2:19" x14ac:dyDescent="0.25">
      <c r="B76" s="1" t="s">
        <v>143</v>
      </c>
      <c r="C76" s="14" t="s">
        <v>262</v>
      </c>
      <c r="D76" s="1" t="s">
        <v>65</v>
      </c>
      <c r="E76" s="1" t="str">
        <f t="shared" si="4"/>
        <v>(生物)随机获得5个技能。(玩家)增加5个技能上限</v>
      </c>
      <c r="F76" s="1" t="str">
        <f>VLOOKUP(I76,[1]Sheet1!$A$17:$B$25,2,FALSE)&amp;R76&amp;VLOOKUP(H76,[1]Sheet1!$A$1:$B$25,2,FALSE)&amp;SUBSTITUTE(E76,"#",TEXT(IF(ISBLANK(N76),ABS(M76),ABS(N76))*100,"0")&amp;"%")&amp;Q76</f>
        <v>战斗准备阶段使自身(生物)随机获得5个技能。(玩家)增加5个技能上限。</v>
      </c>
      <c r="G76" s="1" t="s">
        <v>308</v>
      </c>
      <c r="H76" s="1" t="s">
        <v>197</v>
      </c>
      <c r="I76" s="1" t="s">
        <v>335</v>
      </c>
      <c r="L76" s="1">
        <v>1</v>
      </c>
      <c r="M76" s="15">
        <v>5</v>
      </c>
      <c r="N76" s="15"/>
      <c r="P76" s="1" t="str">
        <f>_xlfn.IFS(ISBLANK(N76),VLOOKUP(G76,[1]Sheet1!$A$1:$B$25, 2, FALSE),ISBLANK(M76),VLOOKUP(G76,[1]Sheet1!$A$1:$C$25, 3, FALSE),AND(NOT(ISBLANK(M76)), NOT(ISBLANK(N76))),VLOOKUP(G76,[1]Sheet1!$A$1:$D$25,4, FALSE))</f>
        <v>(生物)随机获得^个技能。(玩家)增加^个技能上限</v>
      </c>
      <c r="Q76" s="1" t="str">
        <f t="shared" si="5"/>
        <v>。</v>
      </c>
      <c r="R76" s="1" t="str">
        <f t="shared" si="6"/>
        <v/>
      </c>
      <c r="S76" s="1">
        <f t="shared" si="7"/>
        <v>5</v>
      </c>
    </row>
    <row r="77" spans="2:19" x14ac:dyDescent="0.25">
      <c r="B77" s="1" t="s">
        <v>140</v>
      </c>
      <c r="C77" s="14" t="s">
        <v>263</v>
      </c>
      <c r="D77" s="1" t="s">
        <v>66</v>
      </c>
      <c r="E77" s="1" t="str">
        <f t="shared" si="4"/>
        <v>+#攻击力</v>
      </c>
      <c r="F77" s="1" t="str">
        <f>VLOOKUP(I77,[1]Sheet1!$A$17:$B$25,2,FALSE)&amp;R77&amp;VLOOKUP(H77,[1]Sheet1!$A$1:$B$25,2,FALSE)&amp;SUBSTITUTE(E77,"#",TEXT(IF(ISBLANK(N77),ABS(M77),ABS(N77))*100,"0")&amp;"%")&amp;Q77</f>
        <v>回合开始时30%的概率使自身+50%攻击力，持续2回合。</v>
      </c>
      <c r="G77" s="1" t="s">
        <v>300</v>
      </c>
      <c r="H77" s="1" t="s">
        <v>197</v>
      </c>
      <c r="I77" s="1" t="s">
        <v>331</v>
      </c>
      <c r="K77" s="1">
        <v>2</v>
      </c>
      <c r="L77" s="1">
        <v>0.3</v>
      </c>
      <c r="M77" s="15">
        <v>0.5</v>
      </c>
      <c r="N77" s="15"/>
      <c r="P77" s="1" t="str">
        <f>_xlfn.IFS(ISBLANK(N77),VLOOKUP(G77,[1]Sheet1!$A$1:$B$25, 2, FALSE),ISBLANK(M77),VLOOKUP(G77,[1]Sheet1!$A$1:$C$25, 3, FALSE),AND(NOT(ISBLANK(M77)), NOT(ISBLANK(N77))),VLOOKUP(G77,[1]Sheet1!$A$1:$D$25,4, FALSE))</f>
        <v>*#攻击力</v>
      </c>
      <c r="Q77" s="1" t="str">
        <f t="shared" si="5"/>
        <v>，持续2回合。</v>
      </c>
      <c r="R77" s="1" t="str">
        <f t="shared" si="6"/>
        <v>30%的概率</v>
      </c>
      <c r="S77" s="1">
        <f t="shared" si="7"/>
        <v>0.5</v>
      </c>
    </row>
    <row r="78" spans="2:19" x14ac:dyDescent="0.25">
      <c r="B78" s="1" t="s">
        <v>141</v>
      </c>
      <c r="C78" s="14" t="s">
        <v>264</v>
      </c>
      <c r="D78" s="1" t="s">
        <v>66</v>
      </c>
      <c r="E78" s="1" t="str">
        <f t="shared" si="4"/>
        <v>+#攻击力</v>
      </c>
      <c r="F78" s="1" t="str">
        <f>VLOOKUP(I78,[1]Sheet1!$A$17:$B$25,2,FALSE)&amp;R78&amp;VLOOKUP(H78,[1]Sheet1!$A$1:$B$25,2,FALSE)&amp;SUBSTITUTE(E78,"#",TEXT(IF(ISBLANK(N78),ABS(M78),ABS(N78))*100,"0")&amp;"%")&amp;Q78</f>
        <v>回合开始时30%的概率使自身+100%攻击力，持续2回合。</v>
      </c>
      <c r="G78" s="1" t="s">
        <v>300</v>
      </c>
      <c r="H78" s="1" t="s">
        <v>197</v>
      </c>
      <c r="I78" s="1" t="s">
        <v>331</v>
      </c>
      <c r="K78" s="1">
        <v>2</v>
      </c>
      <c r="L78" s="1">
        <v>0.3</v>
      </c>
      <c r="M78" s="15">
        <v>1</v>
      </c>
      <c r="N78" s="15"/>
      <c r="P78" s="1" t="str">
        <f>_xlfn.IFS(ISBLANK(N78),VLOOKUP(G78,[1]Sheet1!$A$1:$B$25, 2, FALSE),ISBLANK(M78),VLOOKUP(G78,[1]Sheet1!$A$1:$C$25, 3, FALSE),AND(NOT(ISBLANK(M78)), NOT(ISBLANK(N78))),VLOOKUP(G78,[1]Sheet1!$A$1:$D$25,4, FALSE))</f>
        <v>*#攻击力</v>
      </c>
      <c r="Q78" s="1" t="str">
        <f t="shared" si="5"/>
        <v>，持续2回合。</v>
      </c>
      <c r="R78" s="1" t="str">
        <f t="shared" si="6"/>
        <v>30%的概率</v>
      </c>
      <c r="S78" s="1">
        <f t="shared" si="7"/>
        <v>1</v>
      </c>
    </row>
    <row r="79" spans="2:19" x14ac:dyDescent="0.25">
      <c r="B79" s="1" t="s">
        <v>144</v>
      </c>
      <c r="C79" s="14" t="s">
        <v>265</v>
      </c>
      <c r="D79" s="1" t="s">
        <v>66</v>
      </c>
      <c r="E79" s="1" t="str">
        <f t="shared" si="4"/>
        <v>-#攻击力</v>
      </c>
      <c r="F79" s="1" t="str">
        <f>VLOOKUP(I79,[1]Sheet1!$A$17:$B$25,2,FALSE)&amp;R79&amp;VLOOKUP(H79,[1]Sheet1!$A$1:$B$25,2,FALSE)&amp;SUBSTITUTE(E79,"#",TEXT(IF(ISBLANK(N79),ABS(M79),ABS(N79))*100,"0")&amp;"%")&amp;Q79</f>
        <v>攻击后30%的概率使对手-30%攻击力，持续1回合。</v>
      </c>
      <c r="G79" s="1" t="s">
        <v>300</v>
      </c>
      <c r="H79" s="1" t="s">
        <v>295</v>
      </c>
      <c r="I79" s="1" t="s">
        <v>329</v>
      </c>
      <c r="K79" s="1">
        <v>1</v>
      </c>
      <c r="L79" s="1">
        <v>0.3</v>
      </c>
      <c r="M79" s="15">
        <v>-0.3</v>
      </c>
      <c r="N79" s="15"/>
      <c r="P79" s="1" t="str">
        <f>_xlfn.IFS(ISBLANK(N79),VLOOKUP(G79,[1]Sheet1!$A$1:$B$25, 2, FALSE),ISBLANK(M79),VLOOKUP(G79,[1]Sheet1!$A$1:$C$25, 3, FALSE),AND(NOT(ISBLANK(M79)), NOT(ISBLANK(N79))),VLOOKUP(G79,[1]Sheet1!$A$1:$D$25,4, FALSE))</f>
        <v>*#攻击力</v>
      </c>
      <c r="Q79" s="1" t="str">
        <f t="shared" si="5"/>
        <v>，持续1回合。</v>
      </c>
      <c r="R79" s="1" t="str">
        <f t="shared" si="6"/>
        <v>30%的概率</v>
      </c>
      <c r="S79" s="1">
        <f t="shared" si="7"/>
        <v>-0.3</v>
      </c>
    </row>
    <row r="80" spans="2:19" x14ac:dyDescent="0.25">
      <c r="B80" s="1" t="s">
        <v>149</v>
      </c>
      <c r="C80" s="14" t="s">
        <v>219</v>
      </c>
      <c r="D80" s="1" t="s">
        <v>69</v>
      </c>
      <c r="E80" s="1" t="str">
        <f t="shared" si="4"/>
        <v>+#造成的伤害</v>
      </c>
      <c r="F80" s="1" t="str">
        <f>VLOOKUP(I80,[1]Sheet1!$A$17:$B$25,2,FALSE)&amp;R80&amp;VLOOKUP(H80,[1]Sheet1!$A$1:$B$25,2,FALSE)&amp;SUBSTITUTE(E80,"#",TEXT(IF(ISBLANK(N80),ABS(M80),ABS(N80))*100,"0")&amp;"%")&amp;Q80</f>
        <v>攻击时30%的概率使自身+100%造成的伤害。</v>
      </c>
      <c r="G80" s="1" t="s">
        <v>301</v>
      </c>
      <c r="H80" s="1" t="s">
        <v>197</v>
      </c>
      <c r="I80" s="1" t="s">
        <v>330</v>
      </c>
      <c r="L80" s="1">
        <v>0.3</v>
      </c>
      <c r="M80" s="15">
        <v>1</v>
      </c>
      <c r="N80" s="15"/>
      <c r="P80" s="1" t="str">
        <f>_xlfn.IFS(ISBLANK(N80),VLOOKUP(G80,[1]Sheet1!$A$1:$B$25, 2, FALSE),ISBLANK(M80),VLOOKUP(G80,[1]Sheet1!$A$1:$C$25, 3, FALSE),AND(NOT(ISBLANK(M80)), NOT(ISBLANK(N80))),VLOOKUP(G80,[1]Sheet1!$A$1:$D$25,4, FALSE))</f>
        <v>*#造成的伤害</v>
      </c>
      <c r="Q80" s="1" t="str">
        <f t="shared" si="5"/>
        <v>。</v>
      </c>
      <c r="R80" s="1" t="str">
        <f t="shared" si="6"/>
        <v>30%的概率</v>
      </c>
      <c r="S80" s="1">
        <f t="shared" si="7"/>
        <v>1</v>
      </c>
    </row>
    <row r="81" spans="2:19" x14ac:dyDescent="0.25">
      <c r="B81" s="1" t="s">
        <v>150</v>
      </c>
      <c r="C81" s="14" t="s">
        <v>266</v>
      </c>
      <c r="D81" s="1" t="s">
        <v>69</v>
      </c>
      <c r="E81" s="1" t="str">
        <f t="shared" si="4"/>
        <v>+#造成的伤害</v>
      </c>
      <c r="F81" s="1" t="str">
        <f>VLOOKUP(I81,[1]Sheet1!$A$17:$B$25,2,FALSE)&amp;R81&amp;VLOOKUP(H81,[1]Sheet1!$A$1:$B$25,2,FALSE)&amp;SUBSTITUTE(E81,"#",TEXT(IF(ISBLANK(N81),ABS(M81),ABS(N81))*100,"0")&amp;"%")&amp;Q81</f>
        <v>攻击时40%的概率使自身+50%造成的伤害。</v>
      </c>
      <c r="G81" s="1" t="s">
        <v>301</v>
      </c>
      <c r="H81" s="1" t="s">
        <v>197</v>
      </c>
      <c r="I81" s="1" t="s">
        <v>330</v>
      </c>
      <c r="L81" s="1">
        <v>0.4</v>
      </c>
      <c r="M81" s="15">
        <v>0.5</v>
      </c>
      <c r="N81" s="15"/>
      <c r="P81" s="1" t="str">
        <f>_xlfn.IFS(ISBLANK(N81),VLOOKUP(G81,[1]Sheet1!$A$1:$B$25, 2, FALSE),ISBLANK(M81),VLOOKUP(G81,[1]Sheet1!$A$1:$C$25, 3, FALSE),AND(NOT(ISBLANK(M81)), NOT(ISBLANK(N81))),VLOOKUP(G81,[1]Sheet1!$A$1:$D$25,4, FALSE))</f>
        <v>*#造成的伤害</v>
      </c>
      <c r="Q81" s="1" t="str">
        <f t="shared" si="5"/>
        <v>。</v>
      </c>
      <c r="R81" s="1" t="str">
        <f t="shared" si="6"/>
        <v>40%的概率</v>
      </c>
      <c r="S81" s="1">
        <f t="shared" si="7"/>
        <v>0.5</v>
      </c>
    </row>
    <row r="82" spans="2:19" x14ac:dyDescent="0.25">
      <c r="B82" s="1" t="s">
        <v>145</v>
      </c>
      <c r="C82" s="14" t="s">
        <v>267</v>
      </c>
      <c r="D82" s="1" t="s">
        <v>67</v>
      </c>
      <c r="E82" s="1" t="str">
        <f t="shared" si="4"/>
        <v>+#最大生命并清除buff，1次</v>
      </c>
      <c r="F82" s="1" t="str">
        <f>VLOOKUP(I82,[1]Sheet1!$A$17:$B$25,2,FALSE)&amp;R82&amp;VLOOKUP(H82,[1]Sheet1!$A$1:$B$25,2,FALSE)&amp;SUBSTITUTE(E82,"#",TEXT(IF(ISBLANK(N82),ABS(M82),ABS(N82))*100,"0")&amp;"%")&amp;Q82</f>
        <v>受击后如果死亡，那么使自身+100%最大生命并清除buff，1次。</v>
      </c>
      <c r="G82" s="1" t="s">
        <v>299</v>
      </c>
      <c r="H82" s="1" t="s">
        <v>197</v>
      </c>
      <c r="I82" s="1" t="s">
        <v>334</v>
      </c>
      <c r="J82" s="1">
        <v>0</v>
      </c>
      <c r="L82" s="1">
        <v>1</v>
      </c>
      <c r="M82" s="15">
        <v>1</v>
      </c>
      <c r="N82" s="15"/>
      <c r="P82" s="1" t="str">
        <f>_xlfn.IFS(ISBLANK(N82),VLOOKUP(G82,[1]Sheet1!$A$1:$B$25, 2, FALSE),ISBLANK(M82),VLOOKUP(G82,[1]Sheet1!$A$1:$C$25, 3, FALSE),AND(NOT(ISBLANK(M82)), NOT(ISBLANK(N82))),VLOOKUP(G82,[1]Sheet1!$A$1:$D$25,4, FALSE))</f>
        <v>*#最大生命并清除buff，^次</v>
      </c>
      <c r="Q82" s="1" t="str">
        <f t="shared" si="5"/>
        <v>。</v>
      </c>
      <c r="R82" s="1" t="str">
        <f t="shared" si="6"/>
        <v>如果死亡，那么</v>
      </c>
      <c r="S82" s="1">
        <f t="shared" si="7"/>
        <v>1</v>
      </c>
    </row>
    <row r="83" spans="2:19" x14ac:dyDescent="0.25">
      <c r="B83" s="1" t="s">
        <v>146</v>
      </c>
      <c r="C83" s="14" t="s">
        <v>268</v>
      </c>
      <c r="D83" s="1" t="s">
        <v>67</v>
      </c>
      <c r="E83" s="1" t="str">
        <f t="shared" si="4"/>
        <v>+#最大生命并清除buff，9次</v>
      </c>
      <c r="F83" s="1" t="str">
        <f>VLOOKUP(I83,[1]Sheet1!$A$17:$B$25,2,FALSE)&amp;R83&amp;VLOOKUP(H83,[1]Sheet1!$A$1:$B$25,2,FALSE)&amp;SUBSTITUTE(E83,"#",TEXT(IF(ISBLANK(N83),ABS(M83),ABS(N83))*100,"0")&amp;"%")&amp;Q83</f>
        <v>受击后如果死亡，那么50%的概率使自身+100%最大生命并清除buff，9次。</v>
      </c>
      <c r="G83" s="1" t="s">
        <v>299</v>
      </c>
      <c r="H83" s="1" t="s">
        <v>197</v>
      </c>
      <c r="I83" s="1" t="s">
        <v>334</v>
      </c>
      <c r="J83" s="1">
        <v>0</v>
      </c>
      <c r="L83" s="1">
        <v>0.5</v>
      </c>
      <c r="M83" s="15">
        <v>9</v>
      </c>
      <c r="N83" s="15">
        <v>1</v>
      </c>
      <c r="P83" s="1" t="str">
        <f>_xlfn.IFS(ISBLANK(N83),VLOOKUP(G83,[1]Sheet1!$A$1:$B$25, 2, FALSE),ISBLANK(M83),VLOOKUP(G83,[1]Sheet1!$A$1:$C$25, 3, FALSE),AND(NOT(ISBLANK(M83)), NOT(ISBLANK(N83))),VLOOKUP(G83,[1]Sheet1!$A$1:$D$25,4, FALSE))</f>
        <v>*#最大生命并清除buff，^次</v>
      </c>
      <c r="Q83" s="1" t="str">
        <f t="shared" si="5"/>
        <v>。</v>
      </c>
      <c r="R83" s="1" t="str">
        <f t="shared" si="6"/>
        <v>如果死亡，那么50%的概率</v>
      </c>
      <c r="S83" s="1">
        <f t="shared" si="7"/>
        <v>9</v>
      </c>
    </row>
    <row r="84" spans="2:19" x14ac:dyDescent="0.25">
      <c r="B84" s="1" t="s">
        <v>147</v>
      </c>
      <c r="C84" s="14" t="s">
        <v>68</v>
      </c>
      <c r="D84" s="1" t="s">
        <v>68</v>
      </c>
      <c r="E84" s="1" t="str">
        <f t="shared" si="4"/>
        <v>-#所受的伤害</v>
      </c>
      <c r="F84" s="1" t="str">
        <f>VLOOKUP(I84,[1]Sheet1!$A$17:$B$25,2,FALSE)&amp;R84&amp;VLOOKUP(H84,[1]Sheet1!$A$1:$B$25,2,FALSE)&amp;SUBSTITUTE(E84,"#",TEXT(IF(ISBLANK(N84),ABS(M84),ABS(N84))*100,"0")&amp;"%")&amp;Q84</f>
        <v>受击时50%的概率使自身-80%所受的伤害。</v>
      </c>
      <c r="G84" s="1" t="s">
        <v>301</v>
      </c>
      <c r="H84" s="1" t="s">
        <v>197</v>
      </c>
      <c r="I84" s="1" t="s">
        <v>332</v>
      </c>
      <c r="L84" s="1">
        <v>0.5</v>
      </c>
      <c r="M84" s="15"/>
      <c r="N84" s="15">
        <v>-0.8</v>
      </c>
      <c r="P84" s="1" t="str">
        <f>_xlfn.IFS(ISBLANK(N84),VLOOKUP(G84,[1]Sheet1!$A$1:$B$25, 2, FALSE),ISBLANK(M84),VLOOKUP(G84,[1]Sheet1!$A$1:$C$25, 3, FALSE),AND(NOT(ISBLANK(M84)), NOT(ISBLANK(N84))),VLOOKUP(G84,[1]Sheet1!$A$1:$D$25,4, FALSE))</f>
        <v>*#所受的伤害</v>
      </c>
      <c r="Q84" s="1" t="str">
        <f t="shared" si="5"/>
        <v>。</v>
      </c>
      <c r="R84" s="1" t="str">
        <f t="shared" si="6"/>
        <v>50%的概率</v>
      </c>
      <c r="S84" s="1">
        <f t="shared" si="7"/>
        <v>-0.8</v>
      </c>
    </row>
    <row r="85" spans="2:19" x14ac:dyDescent="0.25">
      <c r="B85" s="1" t="s">
        <v>148</v>
      </c>
      <c r="C85" s="14" t="s">
        <v>68</v>
      </c>
      <c r="D85" s="1" t="s">
        <v>68</v>
      </c>
      <c r="E85" s="1" t="str">
        <f t="shared" si="4"/>
        <v>+#造成的伤害</v>
      </c>
      <c r="F85" s="1" t="str">
        <f>VLOOKUP(I85,[1]Sheet1!$A$17:$B$25,2,FALSE)&amp;R85&amp;VLOOKUP(H85,[1]Sheet1!$A$1:$B$25,2,FALSE)&amp;SUBSTITUTE(E85,"#",TEXT(IF(ISBLANK(N85),ABS(M85),ABS(N85))*100,"0")&amp;"%")&amp;Q85</f>
        <v>攻击时1%的概率使自身+9900%造成的伤害。</v>
      </c>
      <c r="G85" s="1" t="s">
        <v>301</v>
      </c>
      <c r="H85" s="1" t="s">
        <v>197</v>
      </c>
      <c r="I85" s="1" t="s">
        <v>330</v>
      </c>
      <c r="L85" s="1">
        <v>0.01</v>
      </c>
      <c r="M85" s="15">
        <v>99</v>
      </c>
      <c r="N85" s="15"/>
      <c r="P85" s="1" t="str">
        <f>_xlfn.IFS(ISBLANK(N85),VLOOKUP(G85,[1]Sheet1!$A$1:$B$25, 2, FALSE),ISBLANK(M85),VLOOKUP(G85,[1]Sheet1!$A$1:$C$25, 3, FALSE),AND(NOT(ISBLANK(M85)), NOT(ISBLANK(N85))),VLOOKUP(G85,[1]Sheet1!$A$1:$D$25,4, FALSE))</f>
        <v>*#造成的伤害</v>
      </c>
      <c r="Q85" s="1" t="str">
        <f t="shared" si="5"/>
        <v>。</v>
      </c>
      <c r="R85" s="1" t="str">
        <f t="shared" si="6"/>
        <v>1%的概率</v>
      </c>
      <c r="S85" s="1">
        <f t="shared" si="7"/>
        <v>99</v>
      </c>
    </row>
    <row r="86" spans="2:19" x14ac:dyDescent="0.25">
      <c r="B86" s="1" t="s">
        <v>152</v>
      </c>
      <c r="C86" s="14" t="s">
        <v>269</v>
      </c>
      <c r="D86" s="1" t="s">
        <v>70</v>
      </c>
      <c r="E86" s="1" t="str">
        <f t="shared" si="4"/>
        <v>+#攻击力</v>
      </c>
      <c r="F86" s="1" t="str">
        <f>VLOOKUP(I86,[1]Sheet1!$A$17:$B$25,2,FALSE)&amp;R86&amp;VLOOKUP(H86,[1]Sheet1!$A$1:$B$25,2,FALSE)&amp;SUBSTITUTE(E86,"#",TEXT(IF(ISBLANK(N86),ABS(M86),ABS(N86))*100,"0")&amp;"%")&amp;Q86</f>
        <v>回合开始时使自身+20%攻击力，永久</v>
      </c>
      <c r="G86" s="1" t="s">
        <v>300</v>
      </c>
      <c r="H86" s="1" t="s">
        <v>197</v>
      </c>
      <c r="I86" s="1" t="s">
        <v>331</v>
      </c>
      <c r="K86" s="1">
        <v>-1</v>
      </c>
      <c r="L86" s="1">
        <v>1</v>
      </c>
      <c r="M86" s="15">
        <v>0.2</v>
      </c>
      <c r="N86" s="15"/>
      <c r="P86" s="1" t="str">
        <f>_xlfn.IFS(ISBLANK(N86),VLOOKUP(G86,[1]Sheet1!$A$1:$B$25, 2, FALSE),ISBLANK(M86),VLOOKUP(G86,[1]Sheet1!$A$1:$C$25, 3, FALSE),AND(NOT(ISBLANK(M86)), NOT(ISBLANK(N86))),VLOOKUP(G86,[1]Sheet1!$A$1:$D$25,4, FALSE))</f>
        <v>*#攻击力</v>
      </c>
      <c r="Q86" s="1" t="str">
        <f t="shared" si="5"/>
        <v>，永久</v>
      </c>
      <c r="R86" s="1" t="str">
        <f t="shared" si="6"/>
        <v/>
      </c>
      <c r="S86" s="1">
        <f t="shared" si="7"/>
        <v>0.2</v>
      </c>
    </row>
    <row r="87" spans="2:19" x14ac:dyDescent="0.25">
      <c r="B87" s="1" t="s">
        <v>153</v>
      </c>
      <c r="C87" s="14" t="s">
        <v>270</v>
      </c>
      <c r="D87" s="1" t="s">
        <v>70</v>
      </c>
      <c r="E87" s="1" t="str">
        <f t="shared" si="4"/>
        <v>-[#×伤害值]的生命值</v>
      </c>
      <c r="F87" s="1" t="str">
        <f>VLOOKUP(I87,[1]Sheet1!$A$17:$B$25,2,FALSE)&amp;R87&amp;VLOOKUP(H87,[1]Sheet1!$A$1:$B$25,2,FALSE)&amp;SUBSTITUTE(E87,"#",TEXT(IF(ISBLANK(N87),ABS(M87),ABS(N87))*100,"0")&amp;"%")&amp;Q87</f>
        <v>受击后30%的概率使对手-[20%×伤害值]的生命值。</v>
      </c>
      <c r="G87" s="1" t="s">
        <v>298</v>
      </c>
      <c r="H87" s="1" t="s">
        <v>295</v>
      </c>
      <c r="I87" s="1" t="s">
        <v>334</v>
      </c>
      <c r="L87" s="1">
        <v>0.3</v>
      </c>
      <c r="M87" s="15"/>
      <c r="N87" s="15">
        <v>-0.2</v>
      </c>
      <c r="P87" s="1" t="str">
        <f>_xlfn.IFS(ISBLANK(N87),VLOOKUP(G87,[1]Sheet1!$A$1:$B$25, 2, FALSE),ISBLANK(M87),VLOOKUP(G87,[1]Sheet1!$A$1:$C$25, 3, FALSE),AND(NOT(ISBLANK(M87)), NOT(ISBLANK(N87))),VLOOKUP(G87,[1]Sheet1!$A$1:$D$25,4, FALSE))</f>
        <v>*[#×伤害值]的生命值</v>
      </c>
      <c r="Q87" s="1" t="str">
        <f t="shared" si="5"/>
        <v>。</v>
      </c>
      <c r="R87" s="1" t="str">
        <f t="shared" si="6"/>
        <v>30%的概率</v>
      </c>
      <c r="S87" s="1">
        <f t="shared" si="7"/>
        <v>-0.2</v>
      </c>
    </row>
    <row r="88" spans="2:19" x14ac:dyDescent="0.25">
      <c r="B88" s="1" t="s">
        <v>151</v>
      </c>
      <c r="C88" s="14" t="s">
        <v>271</v>
      </c>
      <c r="D88" s="1" t="s">
        <v>70</v>
      </c>
      <c r="E88" s="1" t="str">
        <f t="shared" si="4"/>
        <v>释放技能，但是失败了！</v>
      </c>
      <c r="F88" s="1" t="str">
        <f>VLOOKUP(I88,[1]Sheet1!$A$17:$B$25,2,FALSE)&amp;R88&amp;VLOOKUP(H88,[1]Sheet1!$A$1:$B$25,2,FALSE)&amp;SUBSTITUTE(E88,"#",TEXT(IF(ISBLANK(N88),ABS(M88),ABS(N88))*100,"0")&amp;"%")&amp;Q88</f>
        <v>回合开始时30%的概率使自身释放技能，但是失败了！。</v>
      </c>
      <c r="G88" s="1" t="s">
        <v>309</v>
      </c>
      <c r="H88" s="1" t="s">
        <v>197</v>
      </c>
      <c r="I88" s="1" t="s">
        <v>331</v>
      </c>
      <c r="L88" s="1">
        <v>0.3</v>
      </c>
      <c r="M88" s="15"/>
      <c r="N88" s="15"/>
      <c r="P88" s="1" t="str">
        <f>_xlfn.IFS(ISBLANK(N88),VLOOKUP(G88,[1]Sheet1!$A$1:$B$25, 2, FALSE),ISBLANK(M88),VLOOKUP(G88,[1]Sheet1!$A$1:$C$25, 3, FALSE),AND(NOT(ISBLANK(M88)), NOT(ISBLANK(N88))),VLOOKUP(G88,[1]Sheet1!$A$1:$D$25,4, FALSE))</f>
        <v>释放技能，但是失败了！</v>
      </c>
      <c r="Q88" s="1" t="str">
        <f t="shared" si="5"/>
        <v>。</v>
      </c>
      <c r="R88" s="1" t="str">
        <f t="shared" si="6"/>
        <v>30%的概率</v>
      </c>
      <c r="S88" s="1">
        <f t="shared" si="7"/>
        <v>0</v>
      </c>
    </row>
    <row r="89" spans="2:19" x14ac:dyDescent="0.25">
      <c r="B89" s="1" t="s">
        <v>106</v>
      </c>
      <c r="C89" s="14" t="s">
        <v>272</v>
      </c>
      <c r="D89" s="1" t="s">
        <v>70</v>
      </c>
      <c r="E89" s="1" t="str">
        <f t="shared" si="4"/>
        <v>释放技能，但是失败了！</v>
      </c>
      <c r="F89" s="1" t="str">
        <f>VLOOKUP(I89,[1]Sheet1!$A$17:$B$25,2,FALSE)&amp;R89&amp;VLOOKUP(H89,[1]Sheet1!$A$1:$B$25,2,FALSE)&amp;SUBSTITUTE(E89,"#",TEXT(IF(ISBLANK(N89),ABS(M89),ABS(N89))*100,"0")&amp;"%")&amp;Q89</f>
        <v>回合开始时0%的概率使自身释放技能，但是失败了！。</v>
      </c>
      <c r="G89" s="1" t="s">
        <v>309</v>
      </c>
      <c r="H89" s="1" t="s">
        <v>197</v>
      </c>
      <c r="I89" s="1" t="s">
        <v>331</v>
      </c>
      <c r="L89" s="1">
        <v>0</v>
      </c>
      <c r="M89" s="15"/>
      <c r="N89" s="15"/>
      <c r="P89" s="1" t="str">
        <f>_xlfn.IFS(ISBLANK(N89),VLOOKUP(G89,[1]Sheet1!$A$1:$B$25, 2, FALSE),ISBLANK(M89),VLOOKUP(G89,[1]Sheet1!$A$1:$C$25, 3, FALSE),AND(NOT(ISBLANK(M89)), NOT(ISBLANK(N89))),VLOOKUP(G89,[1]Sheet1!$A$1:$D$25,4, FALSE))</f>
        <v>释放技能，但是失败了！</v>
      </c>
      <c r="Q89" s="1" t="str">
        <f t="shared" si="5"/>
        <v>。</v>
      </c>
      <c r="R89" s="1" t="str">
        <f t="shared" si="6"/>
        <v>0%的概率</v>
      </c>
      <c r="S89" s="1">
        <f t="shared" si="7"/>
        <v>0</v>
      </c>
    </row>
    <row r="90" spans="2:19" x14ac:dyDescent="0.25">
      <c r="B90" s="1" t="s">
        <v>202</v>
      </c>
      <c r="C90" s="14" t="s">
        <v>273</v>
      </c>
      <c r="D90" s="1" t="s">
        <v>8</v>
      </c>
      <c r="E90" s="1" t="str">
        <f t="shared" si="4"/>
        <v>(生物)随机获得5个技能。(玩家)增加5个技能上限</v>
      </c>
      <c r="F90" s="1" t="str">
        <f>VLOOKUP(I90,[1]Sheet1!$A$17:$B$25,2,FALSE)&amp;R90&amp;VLOOKUP(H90,[1]Sheet1!$A$1:$B$25,2,FALSE)&amp;SUBSTITUTE(E90,"#",TEXT(IF(ISBLANK(N90),ABS(M90),ABS(N90))*100,"0")&amp;"%")&amp;Q90</f>
        <v>战斗准备阶段使自身(生物)随机获得5个技能。(玩家)增加5个技能上限。</v>
      </c>
      <c r="G90" s="1" t="s">
        <v>308</v>
      </c>
      <c r="H90" s="1" t="s">
        <v>197</v>
      </c>
      <c r="I90" s="1" t="s">
        <v>335</v>
      </c>
      <c r="L90" s="1">
        <v>1</v>
      </c>
      <c r="M90" s="15">
        <v>5</v>
      </c>
      <c r="N90" s="15"/>
      <c r="P90" s="1" t="str">
        <f>_xlfn.IFS(ISBLANK(N90),VLOOKUP(G90,[1]Sheet1!$A$1:$B$25, 2, FALSE),ISBLANK(M90),VLOOKUP(G90,[1]Sheet1!$A$1:$C$25, 3, FALSE),AND(NOT(ISBLANK(M90)), NOT(ISBLANK(N90))),VLOOKUP(G90,[1]Sheet1!$A$1:$D$25,4, FALSE))</f>
        <v>(生物)随机获得^个技能。(玩家)增加^个技能上限</v>
      </c>
      <c r="Q90" s="1" t="str">
        <f t="shared" si="5"/>
        <v>。</v>
      </c>
      <c r="R90" s="1" t="str">
        <f t="shared" si="6"/>
        <v/>
      </c>
      <c r="S90" s="1">
        <f t="shared" si="7"/>
        <v>5</v>
      </c>
    </row>
    <row r="91" spans="2:19" x14ac:dyDescent="0.25">
      <c r="B91" s="1" t="s">
        <v>154</v>
      </c>
      <c r="C91" s="14" t="s">
        <v>316</v>
      </c>
      <c r="D91" s="1" t="s">
        <v>71</v>
      </c>
      <c r="E91" s="1" t="str">
        <f t="shared" si="4"/>
        <v>+#攻防</v>
      </c>
      <c r="F91" s="1" t="str">
        <f>VLOOKUP(I91,[1]Sheet1!$A$17:$B$25,2,FALSE)&amp;R91&amp;VLOOKUP(H91,[1]Sheet1!$A$1:$B$25,2,FALSE)&amp;SUBSTITUTE(E91,"#",TEXT(IF(ISBLANK(N91),ABS(M91),ABS(N91))*100,"0")&amp;"%")&amp;Q91</f>
        <v>回合开始时20%的概率使自身+200%攻防，持续3回合。</v>
      </c>
      <c r="G91" s="1" t="s">
        <v>300</v>
      </c>
      <c r="H91" s="1" t="s">
        <v>197</v>
      </c>
      <c r="I91" s="1" t="s">
        <v>331</v>
      </c>
      <c r="K91" s="1">
        <v>3</v>
      </c>
      <c r="L91" s="1">
        <v>0.2</v>
      </c>
      <c r="M91" s="15">
        <v>2</v>
      </c>
      <c r="N91" s="15">
        <v>2</v>
      </c>
      <c r="P91" s="1" t="str">
        <f>_xlfn.IFS(ISBLANK(N91),VLOOKUP(G91,[1]Sheet1!$A$1:$B$25, 2, FALSE),ISBLANK(M91),VLOOKUP(G91,[1]Sheet1!$A$1:$C$25, 3, FALSE),AND(NOT(ISBLANK(M91)), NOT(ISBLANK(N91))),VLOOKUP(G91,[1]Sheet1!$A$1:$D$25,4, FALSE))</f>
        <v>*#攻防</v>
      </c>
      <c r="Q91" s="1" t="str">
        <f t="shared" si="5"/>
        <v>，持续3回合。</v>
      </c>
      <c r="R91" s="1" t="str">
        <f t="shared" si="6"/>
        <v>20%的概率</v>
      </c>
      <c r="S91" s="1">
        <f t="shared" si="7"/>
        <v>2</v>
      </c>
    </row>
    <row r="92" spans="2:19" x14ac:dyDescent="0.25">
      <c r="B92" s="1" t="s">
        <v>155</v>
      </c>
      <c r="C92" s="14" t="s">
        <v>274</v>
      </c>
      <c r="D92" s="1" t="s">
        <v>71</v>
      </c>
      <c r="E92" s="1" t="str">
        <f t="shared" si="4"/>
        <v>(生物)随机获得5个技能。(玩家)增加5个技能上限</v>
      </c>
      <c r="F92" s="1" t="str">
        <f>VLOOKUP(I92,[1]Sheet1!$A$17:$B$25,2,FALSE)&amp;R92&amp;VLOOKUP(H92,[1]Sheet1!$A$1:$B$25,2,FALSE)&amp;SUBSTITUTE(E92,"#",TEXT(IF(ISBLANK(N92),ABS(M92),ABS(N92))*100,"0")&amp;"%")&amp;Q92</f>
        <v>战斗准备阶段使自身(生物)随机获得5个技能。(玩家)增加5个技能上限。</v>
      </c>
      <c r="G92" s="1" t="s">
        <v>308</v>
      </c>
      <c r="H92" s="1" t="s">
        <v>197</v>
      </c>
      <c r="I92" s="1" t="s">
        <v>335</v>
      </c>
      <c r="L92" s="1">
        <v>1</v>
      </c>
      <c r="M92" s="15">
        <v>5</v>
      </c>
      <c r="N92" s="15"/>
      <c r="P92" s="1" t="str">
        <f>_xlfn.IFS(ISBLANK(N92),VLOOKUP(G92,[1]Sheet1!$A$1:$B$25, 2, FALSE),ISBLANK(M92),VLOOKUP(G92,[1]Sheet1!$A$1:$C$25, 3, FALSE),AND(NOT(ISBLANK(M92)), NOT(ISBLANK(N92))),VLOOKUP(G92,[1]Sheet1!$A$1:$D$25,4, FALSE))</f>
        <v>(生物)随机获得^个技能。(玩家)增加^个技能上限</v>
      </c>
      <c r="Q92" s="1" t="str">
        <f t="shared" si="5"/>
        <v>。</v>
      </c>
      <c r="R92" s="1" t="str">
        <f t="shared" si="6"/>
        <v/>
      </c>
      <c r="S92" s="1">
        <f t="shared" si="7"/>
        <v>5</v>
      </c>
    </row>
    <row r="93" spans="2:19" x14ac:dyDescent="0.25">
      <c r="B93" s="1" t="s">
        <v>156</v>
      </c>
      <c r="C93" s="14" t="s">
        <v>317</v>
      </c>
      <c r="D93" s="1" t="s">
        <v>71</v>
      </c>
      <c r="E93" s="1" t="str">
        <f t="shared" si="4"/>
        <v>获得1个技能</v>
      </c>
      <c r="F93" s="1" t="str">
        <f>VLOOKUP(I93,[1]Sheet1!$A$17:$B$25,2,FALSE)&amp;R93&amp;VLOOKUP(H93,[1]Sheet1!$A$1:$B$25,2,FALSE)&amp;SUBSTITUTE(E93,"#",TEXT(IF(ISBLANK(N93),ABS(M93),ABS(N93))*100,"0")&amp;"%")&amp;Q93</f>
        <v>回合开始时30%的概率使自身获得1个技能。</v>
      </c>
      <c r="G93" s="1" t="s">
        <v>307</v>
      </c>
      <c r="H93" s="1" t="s">
        <v>197</v>
      </c>
      <c r="I93" s="1" t="s">
        <v>331</v>
      </c>
      <c r="L93" s="1">
        <v>0.3</v>
      </c>
      <c r="M93" s="15">
        <v>1</v>
      </c>
      <c r="N93" s="15"/>
      <c r="P93" s="1" t="str">
        <f>_xlfn.IFS(ISBLANK(N93),VLOOKUP(G93,[1]Sheet1!$A$1:$B$25, 2, FALSE),ISBLANK(M93),VLOOKUP(G93,[1]Sheet1!$A$1:$C$25, 3, FALSE),AND(NOT(ISBLANK(M93)), NOT(ISBLANK(N93))),VLOOKUP(G93,[1]Sheet1!$A$1:$D$25,4, FALSE))</f>
        <v>获得^个技能</v>
      </c>
      <c r="Q93" s="1" t="str">
        <f t="shared" si="5"/>
        <v>。</v>
      </c>
      <c r="R93" s="1" t="str">
        <f t="shared" si="6"/>
        <v>30%的概率</v>
      </c>
      <c r="S93" s="1">
        <f t="shared" si="7"/>
        <v>1</v>
      </c>
    </row>
    <row r="94" spans="2:19" x14ac:dyDescent="0.25">
      <c r="B94" s="1" t="s">
        <v>157</v>
      </c>
      <c r="C94" s="14" t="s">
        <v>275</v>
      </c>
      <c r="D94" s="1" t="s">
        <v>71</v>
      </c>
      <c r="E94" s="1" t="str">
        <f t="shared" si="4"/>
        <v>跳过回合</v>
      </c>
      <c r="F94" s="1" t="str">
        <f>VLOOKUP(I94,[1]Sheet1!$A$17:$B$25,2,FALSE)&amp;R94&amp;VLOOKUP(H94,[1]Sheet1!$A$1:$B$25,2,FALSE)&amp;SUBSTITUTE(E94,"#",TEXT(IF(ISBLANK(N94),ABS(M94),ABS(N94))*100,"0")&amp;"%")&amp;Q94</f>
        <v>攻击后25%的概率使对手跳过回合，持续2回合。</v>
      </c>
      <c r="G94" s="1" t="s">
        <v>304</v>
      </c>
      <c r="H94" s="1" t="s">
        <v>295</v>
      </c>
      <c r="I94" s="1" t="s">
        <v>329</v>
      </c>
      <c r="K94" s="1">
        <v>2</v>
      </c>
      <c r="L94" s="1">
        <v>0.25</v>
      </c>
      <c r="M94" s="15"/>
      <c r="N94" s="15"/>
      <c r="P94" s="1" t="str">
        <f>_xlfn.IFS(ISBLANK(N94),VLOOKUP(G94,[1]Sheet1!$A$1:$B$25, 2, FALSE),ISBLANK(M94),VLOOKUP(G94,[1]Sheet1!$A$1:$C$25, 3, FALSE),AND(NOT(ISBLANK(M94)), NOT(ISBLANK(N94))),VLOOKUP(G94,[1]Sheet1!$A$1:$D$25,4, FALSE))</f>
        <v>跳过回合</v>
      </c>
      <c r="Q94" s="1" t="str">
        <f t="shared" si="5"/>
        <v>，持续2回合。</v>
      </c>
      <c r="R94" s="1" t="str">
        <f t="shared" si="6"/>
        <v>25%的概率</v>
      </c>
      <c r="S94" s="1">
        <f t="shared" si="7"/>
        <v>0</v>
      </c>
    </row>
    <row r="95" spans="2:19" x14ac:dyDescent="0.25">
      <c r="B95" s="1" t="s">
        <v>158</v>
      </c>
      <c r="C95" s="14" t="s">
        <v>276</v>
      </c>
      <c r="D95" s="1" t="s">
        <v>72</v>
      </c>
      <c r="E95" s="1" t="str">
        <f t="shared" si="4"/>
        <v>-#攻击力</v>
      </c>
      <c r="F95" s="1" t="str">
        <f>VLOOKUP(I95,[1]Sheet1!$A$17:$B$25,2,FALSE)&amp;R95&amp;VLOOKUP(H95,[1]Sheet1!$A$1:$B$25,2,FALSE)&amp;SUBSTITUTE(E95,"#",TEXT(IF(ISBLANK(N95),ABS(M95),ABS(N95))*100,"0")&amp;"%")&amp;Q95</f>
        <v>战斗开始时使对手-50%攻击力，永久</v>
      </c>
      <c r="G95" s="1" t="s">
        <v>300</v>
      </c>
      <c r="H95" s="1" t="s">
        <v>295</v>
      </c>
      <c r="I95" s="1" t="s">
        <v>296</v>
      </c>
      <c r="K95" s="1">
        <v>-1</v>
      </c>
      <c r="L95" s="1">
        <v>1</v>
      </c>
      <c r="M95" s="15">
        <v>-0.5</v>
      </c>
      <c r="N95" s="15"/>
      <c r="P95" s="1" t="str">
        <f>_xlfn.IFS(ISBLANK(N95),VLOOKUP(G95,[1]Sheet1!$A$1:$B$25, 2, FALSE),ISBLANK(M95),VLOOKUP(G95,[1]Sheet1!$A$1:$C$25, 3, FALSE),AND(NOT(ISBLANK(M95)), NOT(ISBLANK(N95))),VLOOKUP(G95,[1]Sheet1!$A$1:$D$25,4, FALSE))</f>
        <v>*#攻击力</v>
      </c>
      <c r="Q95" s="1" t="str">
        <f t="shared" si="5"/>
        <v>，永久</v>
      </c>
      <c r="R95" s="1" t="str">
        <f t="shared" si="6"/>
        <v/>
      </c>
      <c r="S95" s="1">
        <f t="shared" si="7"/>
        <v>-0.5</v>
      </c>
    </row>
    <row r="96" spans="2:19" x14ac:dyDescent="0.25">
      <c r="B96" s="1" t="s">
        <v>159</v>
      </c>
      <c r="C96" s="14" t="s">
        <v>277</v>
      </c>
      <c r="D96" s="1" t="s">
        <v>72</v>
      </c>
      <c r="E96" s="1" t="str">
        <f t="shared" si="4"/>
        <v>+#最大生命并清除buff，9次</v>
      </c>
      <c r="F96" s="1" t="str">
        <f>VLOOKUP(I96,[1]Sheet1!$A$17:$B$25,2,FALSE)&amp;R96&amp;VLOOKUP(H96,[1]Sheet1!$A$1:$B$25,2,FALSE)&amp;SUBSTITUTE(E96,"#",TEXT(IF(ISBLANK(N96),ABS(M96),ABS(N96))*100,"0")&amp;"%")&amp;Q96</f>
        <v>受击后如果死亡，那么使自身+100%最大生命并清除buff，9次。</v>
      </c>
      <c r="G96" s="1" t="s">
        <v>299</v>
      </c>
      <c r="H96" s="1" t="s">
        <v>197</v>
      </c>
      <c r="I96" s="1" t="s">
        <v>334</v>
      </c>
      <c r="J96" s="1">
        <v>0</v>
      </c>
      <c r="L96" s="1">
        <v>1</v>
      </c>
      <c r="M96" s="15">
        <v>9</v>
      </c>
      <c r="N96" s="15">
        <v>1</v>
      </c>
      <c r="P96" s="1" t="str">
        <f>_xlfn.IFS(ISBLANK(N96),VLOOKUP(G96,[1]Sheet1!$A$1:$B$25, 2, FALSE),ISBLANK(M96),VLOOKUP(G96,[1]Sheet1!$A$1:$C$25, 3, FALSE),AND(NOT(ISBLANK(M96)), NOT(ISBLANK(N96))),VLOOKUP(G96,[1]Sheet1!$A$1:$D$25,4, FALSE))</f>
        <v>*#最大生命并清除buff，^次</v>
      </c>
      <c r="Q96" s="1" t="str">
        <f t="shared" si="5"/>
        <v>。</v>
      </c>
      <c r="R96" s="1" t="str">
        <f t="shared" si="6"/>
        <v>如果死亡，那么</v>
      </c>
      <c r="S96" s="1">
        <f t="shared" si="7"/>
        <v>9</v>
      </c>
    </row>
    <row r="97" spans="2:19" x14ac:dyDescent="0.25">
      <c r="B97" s="1" t="s">
        <v>160</v>
      </c>
      <c r="C97" s="14" t="s">
        <v>278</v>
      </c>
      <c r="D97" s="1" t="s">
        <v>73</v>
      </c>
      <c r="E97" s="1" t="str">
        <f t="shared" si="4"/>
        <v>+#攻击力</v>
      </c>
      <c r="F97" s="1" t="str">
        <f>VLOOKUP(I97,[1]Sheet1!$A$17:$B$25,2,FALSE)&amp;R97&amp;VLOOKUP(H97,[1]Sheet1!$A$1:$B$25,2,FALSE)&amp;SUBSTITUTE(E97,"#",TEXT(IF(ISBLANK(N97),ABS(M97),ABS(N97))*100,"0")&amp;"%")&amp;Q97</f>
        <v>回合开始时30%的概率使自身+200%攻击力，持续3回合。</v>
      </c>
      <c r="G97" s="1" t="s">
        <v>300</v>
      </c>
      <c r="H97" s="1" t="s">
        <v>197</v>
      </c>
      <c r="I97" s="1" t="s">
        <v>331</v>
      </c>
      <c r="K97" s="1">
        <v>3</v>
      </c>
      <c r="L97" s="1">
        <v>0.3</v>
      </c>
      <c r="M97" s="15">
        <v>2</v>
      </c>
      <c r="N97" s="15"/>
      <c r="P97" s="1" t="str">
        <f>_xlfn.IFS(ISBLANK(N97),VLOOKUP(G97,[1]Sheet1!$A$1:$B$25, 2, FALSE),ISBLANK(M97),VLOOKUP(G97,[1]Sheet1!$A$1:$C$25, 3, FALSE),AND(NOT(ISBLANK(M97)), NOT(ISBLANK(N97))),VLOOKUP(G97,[1]Sheet1!$A$1:$D$25,4, FALSE))</f>
        <v>*#攻击力</v>
      </c>
      <c r="Q97" s="1" t="str">
        <f t="shared" si="5"/>
        <v>，持续3回合。</v>
      </c>
      <c r="R97" s="1" t="str">
        <f t="shared" si="6"/>
        <v>30%的概率</v>
      </c>
      <c r="S97" s="1">
        <f t="shared" si="7"/>
        <v>2</v>
      </c>
    </row>
    <row r="98" spans="2:19" x14ac:dyDescent="0.25">
      <c r="B98" s="1" t="s">
        <v>161</v>
      </c>
      <c r="C98" s="14" t="s">
        <v>279</v>
      </c>
      <c r="D98" s="1" t="s">
        <v>73</v>
      </c>
      <c r="E98" s="1" t="str">
        <f t="shared" si="4"/>
        <v>-#所受的伤害</v>
      </c>
      <c r="F98" s="1" t="str">
        <f>VLOOKUP(I98,[1]Sheet1!$A$17:$B$25,2,FALSE)&amp;R98&amp;VLOOKUP(H98,[1]Sheet1!$A$1:$B$25,2,FALSE)&amp;SUBSTITUTE(E98,"#",TEXT(IF(ISBLANK(N98),ABS(M98),ABS(N98))*100,"0")&amp;"%")&amp;Q98</f>
        <v>受击时使自身-50%所受的伤害。</v>
      </c>
      <c r="G98" s="1" t="s">
        <v>301</v>
      </c>
      <c r="H98" s="1" t="s">
        <v>197</v>
      </c>
      <c r="I98" s="1" t="s">
        <v>332</v>
      </c>
      <c r="L98" s="1">
        <v>1</v>
      </c>
      <c r="M98" s="15"/>
      <c r="N98" s="15">
        <v>-0.5</v>
      </c>
      <c r="P98" s="1" t="str">
        <f>_xlfn.IFS(ISBLANK(N98),VLOOKUP(G98,[1]Sheet1!$A$1:$B$25, 2, FALSE),ISBLANK(M98),VLOOKUP(G98,[1]Sheet1!$A$1:$C$25, 3, FALSE),AND(NOT(ISBLANK(M98)), NOT(ISBLANK(N98))),VLOOKUP(G98,[1]Sheet1!$A$1:$D$25,4, FALSE))</f>
        <v>*#所受的伤害</v>
      </c>
      <c r="Q98" s="1" t="str">
        <f t="shared" si="5"/>
        <v>。</v>
      </c>
      <c r="R98" s="1" t="str">
        <f t="shared" si="6"/>
        <v/>
      </c>
      <c r="S98" s="1">
        <f t="shared" si="7"/>
        <v>-0.5</v>
      </c>
    </row>
    <row r="99" spans="2:19" x14ac:dyDescent="0.25">
      <c r="B99" s="1" t="s">
        <v>162</v>
      </c>
      <c r="C99" s="14" t="s">
        <v>280</v>
      </c>
      <c r="D99" s="1" t="s">
        <v>73</v>
      </c>
      <c r="E99" s="1" t="str">
        <f t="shared" si="4"/>
        <v>跳过回合</v>
      </c>
      <c r="F99" s="1" t="str">
        <f>VLOOKUP(I99,[1]Sheet1!$A$17:$B$25,2,FALSE)&amp;R99&amp;VLOOKUP(H99,[1]Sheet1!$A$1:$B$25,2,FALSE)&amp;SUBSTITUTE(E99,"#",TEXT(IF(ISBLANK(N99),ABS(M99),ABS(N99))*100,"0")&amp;"%")&amp;Q99</f>
        <v>攻击后15%的概率使对手跳过回合，持续3回合。</v>
      </c>
      <c r="G99" s="1" t="s">
        <v>304</v>
      </c>
      <c r="H99" s="1" t="s">
        <v>295</v>
      </c>
      <c r="I99" s="1" t="s">
        <v>329</v>
      </c>
      <c r="K99" s="1">
        <v>3</v>
      </c>
      <c r="L99" s="1">
        <v>0.15</v>
      </c>
      <c r="M99" s="15"/>
      <c r="N99" s="15"/>
      <c r="P99" s="1" t="str">
        <f>_xlfn.IFS(ISBLANK(N99),VLOOKUP(G99,[1]Sheet1!$A$1:$B$25, 2, FALSE),ISBLANK(M99),VLOOKUP(G99,[1]Sheet1!$A$1:$C$25, 3, FALSE),AND(NOT(ISBLANK(M99)), NOT(ISBLANK(N99))),VLOOKUP(G99,[1]Sheet1!$A$1:$D$25,4, FALSE))</f>
        <v>跳过回合</v>
      </c>
      <c r="Q99" s="1" t="str">
        <f t="shared" si="5"/>
        <v>，持续3回合。</v>
      </c>
      <c r="R99" s="1" t="str">
        <f t="shared" si="6"/>
        <v>15%的概率</v>
      </c>
      <c r="S99" s="1">
        <f t="shared" si="7"/>
        <v>0</v>
      </c>
    </row>
    <row r="100" spans="2:19" x14ac:dyDescent="0.25">
      <c r="B100" s="1" t="s">
        <v>163</v>
      </c>
      <c r="C100" s="14" t="s">
        <v>281</v>
      </c>
      <c r="D100" s="1" t="s">
        <v>73</v>
      </c>
      <c r="E100" s="1" t="str">
        <f t="shared" si="4"/>
        <v>跳过回合</v>
      </c>
      <c r="F100" s="1" t="str">
        <f>VLOOKUP(I100,[1]Sheet1!$A$17:$B$25,2,FALSE)&amp;R100&amp;VLOOKUP(H100,[1]Sheet1!$A$1:$B$25,2,FALSE)&amp;SUBSTITUTE(E100,"#",TEXT(IF(ISBLANK(N100),ABS(M100),ABS(N100))*100,"0")&amp;"%")&amp;Q100</f>
        <v>攻击后25%的概率使对手跳过回合，持续1回合。</v>
      </c>
      <c r="G100" s="1" t="s">
        <v>304</v>
      </c>
      <c r="H100" s="1" t="s">
        <v>295</v>
      </c>
      <c r="I100" s="1" t="s">
        <v>329</v>
      </c>
      <c r="K100" s="1">
        <v>1</v>
      </c>
      <c r="L100" s="1">
        <v>0.25</v>
      </c>
      <c r="M100" s="15"/>
      <c r="N100" s="15"/>
      <c r="P100" s="1" t="str">
        <f>_xlfn.IFS(ISBLANK(N100),VLOOKUP(G100,[1]Sheet1!$A$1:$B$25, 2, FALSE),ISBLANK(M100),VLOOKUP(G100,[1]Sheet1!$A$1:$C$25, 3, FALSE),AND(NOT(ISBLANK(M100)), NOT(ISBLANK(N100))),VLOOKUP(G100,[1]Sheet1!$A$1:$D$25,4, FALSE))</f>
        <v>跳过回合</v>
      </c>
      <c r="Q100" s="1" t="str">
        <f t="shared" si="5"/>
        <v>，持续1回合。</v>
      </c>
      <c r="R100" s="1" t="str">
        <f t="shared" si="6"/>
        <v>25%的概率</v>
      </c>
      <c r="S100" s="1">
        <f t="shared" si="7"/>
        <v>0</v>
      </c>
    </row>
    <row r="101" spans="2:19" x14ac:dyDescent="0.25">
      <c r="B101" s="1" t="s">
        <v>164</v>
      </c>
      <c r="C101" s="14" t="s">
        <v>318</v>
      </c>
      <c r="D101" s="1" t="s">
        <v>73</v>
      </c>
      <c r="E101" s="1" t="str">
        <f t="shared" si="4"/>
        <v>-[#×攻击力]的生命值</v>
      </c>
      <c r="F101" s="1" t="str">
        <f>VLOOKUP(I101,[1]Sheet1!$A$17:$B$25,2,FALSE)&amp;R101&amp;VLOOKUP(H101,[1]Sheet1!$A$1:$B$25,2,FALSE)&amp;SUBSTITUTE(E101,"#",TEXT(IF(ISBLANK(N101),ABS(M101),ABS(N101))*100,"0")&amp;"%")&amp;Q101</f>
        <v>回合开始时10%的概率使对手-[100%×攻击力]的生命值。</v>
      </c>
      <c r="G101" s="1" t="s">
        <v>298</v>
      </c>
      <c r="H101" s="1" t="s">
        <v>295</v>
      </c>
      <c r="I101" s="1" t="s">
        <v>331</v>
      </c>
      <c r="L101" s="1">
        <v>0.1</v>
      </c>
      <c r="M101" s="15">
        <v>-1</v>
      </c>
      <c r="N101" s="15"/>
      <c r="P101" s="1" t="str">
        <f>_xlfn.IFS(ISBLANK(N101),VLOOKUP(G101,[1]Sheet1!$A$1:$B$25, 2, FALSE),ISBLANK(M101),VLOOKUP(G101,[1]Sheet1!$A$1:$C$25, 3, FALSE),AND(NOT(ISBLANK(M101)), NOT(ISBLANK(N101))),VLOOKUP(G101,[1]Sheet1!$A$1:$D$25,4, FALSE))</f>
        <v>*[#×攻击力]的生命值</v>
      </c>
      <c r="Q101" s="1" t="str">
        <f t="shared" si="5"/>
        <v>。</v>
      </c>
      <c r="R101" s="1" t="str">
        <f t="shared" si="6"/>
        <v>10%的概率</v>
      </c>
      <c r="S101" s="1">
        <f t="shared" si="7"/>
        <v>-1</v>
      </c>
    </row>
    <row r="102" spans="2:19" x14ac:dyDescent="0.25">
      <c r="B102" s="1" t="s">
        <v>165</v>
      </c>
      <c r="C102" s="14" t="s">
        <v>282</v>
      </c>
      <c r="D102" s="1" t="s">
        <v>73</v>
      </c>
      <c r="E102" s="1" t="str">
        <f t="shared" si="4"/>
        <v>闪避</v>
      </c>
      <c r="F102" s="1" t="str">
        <f>VLOOKUP(I102,[1]Sheet1!$A$17:$B$25,2,FALSE)&amp;R102&amp;VLOOKUP(H102,[1]Sheet1!$A$1:$B$25,2,FALSE)&amp;SUBSTITUTE(E102,"#",TEXT(IF(ISBLANK(N102),ABS(M102),ABS(N102))*100,"0")&amp;"%")&amp;Q102</f>
        <v>回合开始时15%的概率使自身闪避，持续2回合。</v>
      </c>
      <c r="G102" s="1" t="s">
        <v>302</v>
      </c>
      <c r="H102" s="1" t="s">
        <v>197</v>
      </c>
      <c r="I102" s="1" t="s">
        <v>331</v>
      </c>
      <c r="K102" s="1">
        <v>2</v>
      </c>
      <c r="L102" s="1">
        <v>0.15</v>
      </c>
      <c r="M102" s="15"/>
      <c r="N102" s="15"/>
      <c r="P102" s="1" t="str">
        <f>_xlfn.IFS(ISBLANK(N102),VLOOKUP(G102,[1]Sheet1!$A$1:$B$25, 2, FALSE),ISBLANK(M102),VLOOKUP(G102,[1]Sheet1!$A$1:$C$25, 3, FALSE),AND(NOT(ISBLANK(M102)), NOT(ISBLANK(N102))),VLOOKUP(G102,[1]Sheet1!$A$1:$D$25,4, FALSE))</f>
        <v>闪避</v>
      </c>
      <c r="Q102" s="1" t="str">
        <f t="shared" si="5"/>
        <v>，持续2回合。</v>
      </c>
      <c r="R102" s="1" t="str">
        <f t="shared" si="6"/>
        <v>15%的概率</v>
      </c>
      <c r="S102" s="1">
        <f t="shared" si="7"/>
        <v>0</v>
      </c>
    </row>
    <row r="103" spans="2:19" x14ac:dyDescent="0.25">
      <c r="B103" s="1" t="s">
        <v>166</v>
      </c>
      <c r="C103" s="14" t="s">
        <v>283</v>
      </c>
      <c r="D103" s="1" t="s">
        <v>73</v>
      </c>
      <c r="E103" s="1" t="str">
        <f t="shared" si="4"/>
        <v>+#造成的伤害</v>
      </c>
      <c r="F103" s="1" t="str">
        <f>VLOOKUP(I103,[1]Sheet1!$A$17:$B$25,2,FALSE)&amp;R103&amp;VLOOKUP(H103,[1]Sheet1!$A$1:$B$25,2,FALSE)&amp;SUBSTITUTE(E103,"#",TEXT(IF(ISBLANK(N103),ABS(M103),ABS(N103))*100,"0")&amp;"%")&amp;Q103</f>
        <v>攻击时80%的概率使自身+50%造成的伤害。</v>
      </c>
      <c r="G103" s="1" t="s">
        <v>301</v>
      </c>
      <c r="H103" s="1" t="s">
        <v>197</v>
      </c>
      <c r="I103" s="1" t="s">
        <v>330</v>
      </c>
      <c r="L103" s="1">
        <v>0.8</v>
      </c>
      <c r="M103" s="15">
        <v>0.5</v>
      </c>
      <c r="N103" s="15"/>
      <c r="P103" s="1" t="str">
        <f>_xlfn.IFS(ISBLANK(N103),VLOOKUP(G103,[1]Sheet1!$A$1:$B$25, 2, FALSE),ISBLANK(M103),VLOOKUP(G103,[1]Sheet1!$A$1:$C$25, 3, FALSE),AND(NOT(ISBLANK(M103)), NOT(ISBLANK(N103))),VLOOKUP(G103,[1]Sheet1!$A$1:$D$25,4, FALSE))</f>
        <v>*#造成的伤害</v>
      </c>
      <c r="Q103" s="1" t="str">
        <f t="shared" si="5"/>
        <v>。</v>
      </c>
      <c r="R103" s="1" t="str">
        <f t="shared" si="6"/>
        <v>80%的概率</v>
      </c>
      <c r="S103" s="1">
        <f t="shared" si="7"/>
        <v>0.5</v>
      </c>
    </row>
    <row r="104" spans="2:19" x14ac:dyDescent="0.25">
      <c r="B104" s="1" t="s">
        <v>167</v>
      </c>
      <c r="C104" s="14" t="s">
        <v>284</v>
      </c>
      <c r="D104" s="1" t="s">
        <v>293</v>
      </c>
      <c r="E104" s="1" t="str">
        <f t="shared" si="4"/>
        <v>获得1个技能</v>
      </c>
      <c r="F104" s="1" t="str">
        <f>VLOOKUP(I104,[1]Sheet1!$A$17:$B$25,2,FALSE)&amp;R104&amp;VLOOKUP(H104,[1]Sheet1!$A$1:$B$25,2,FALSE)&amp;SUBSTITUTE(E104,"#",TEXT(IF(ISBLANK(N104),ABS(M104),ABS(N104))*100,"0")&amp;"%")&amp;Q104</f>
        <v>回合开始时50%的概率使自身获得1个技能。</v>
      </c>
      <c r="G104" s="1" t="s">
        <v>307</v>
      </c>
      <c r="H104" s="1" t="s">
        <v>197</v>
      </c>
      <c r="I104" s="1" t="s">
        <v>331</v>
      </c>
      <c r="L104" s="1">
        <v>0.5</v>
      </c>
      <c r="M104" s="15">
        <v>1</v>
      </c>
      <c r="N104" s="15"/>
      <c r="P104" s="1" t="str">
        <f>_xlfn.IFS(ISBLANK(N104),VLOOKUP(G104,[1]Sheet1!$A$1:$B$25, 2, FALSE),ISBLANK(M104),VLOOKUP(G104,[1]Sheet1!$A$1:$C$25, 3, FALSE),AND(NOT(ISBLANK(M104)), NOT(ISBLANK(N104))),VLOOKUP(G104,[1]Sheet1!$A$1:$D$25,4, FALSE))</f>
        <v>获得^个技能</v>
      </c>
      <c r="Q104" s="1" t="str">
        <f t="shared" si="5"/>
        <v>。</v>
      </c>
      <c r="R104" s="1" t="str">
        <f t="shared" si="6"/>
        <v>50%的概率</v>
      </c>
      <c r="S104" s="1">
        <f t="shared" si="7"/>
        <v>1</v>
      </c>
    </row>
    <row r="105" spans="2:19" x14ac:dyDescent="0.25">
      <c r="B105" s="1" t="s">
        <v>168</v>
      </c>
      <c r="C105" s="14" t="s">
        <v>285</v>
      </c>
      <c r="D105" s="1" t="s">
        <v>293</v>
      </c>
      <c r="E105" s="1" t="str">
        <f t="shared" si="4"/>
        <v>禁用1个技能</v>
      </c>
      <c r="F105" s="1" t="str">
        <f>VLOOKUP(I105,[1]Sheet1!$A$17:$B$25,2,FALSE)&amp;R105&amp;VLOOKUP(H105,[1]Sheet1!$A$1:$B$25,2,FALSE)&amp;SUBSTITUTE(E105,"#",TEXT(IF(ISBLANK(N105),ABS(M105),ABS(N105))*100,"0")&amp;"%")&amp;Q105</f>
        <v>回合开始时60%的概率使对手禁用1个技能。</v>
      </c>
      <c r="G105" s="1" t="s">
        <v>305</v>
      </c>
      <c r="H105" s="1" t="s">
        <v>345</v>
      </c>
      <c r="I105" s="1" t="s">
        <v>331</v>
      </c>
      <c r="L105" s="1">
        <v>0.6</v>
      </c>
      <c r="M105" s="15">
        <v>1</v>
      </c>
      <c r="N105" s="15"/>
      <c r="P105" s="1" t="str">
        <f>_xlfn.IFS(ISBLANK(N105),VLOOKUP(G105,[1]Sheet1!$A$1:$B$25, 2, FALSE),ISBLANK(M105),VLOOKUP(G105,[1]Sheet1!$A$1:$C$25, 3, FALSE),AND(NOT(ISBLANK(M105)), NOT(ISBLANK(N105))),VLOOKUP(G105,[1]Sheet1!$A$1:$D$25,4, FALSE))</f>
        <v>禁用^个技能</v>
      </c>
      <c r="Q105" s="1" t="str">
        <f t="shared" si="5"/>
        <v>。</v>
      </c>
      <c r="R105" s="1" t="str">
        <f t="shared" si="6"/>
        <v>60%的概率</v>
      </c>
      <c r="S105" s="1">
        <f t="shared" si="7"/>
        <v>1</v>
      </c>
    </row>
    <row r="106" spans="2:19" x14ac:dyDescent="0.25">
      <c r="B106" s="1" t="s">
        <v>169</v>
      </c>
      <c r="C106" s="14" t="s">
        <v>319</v>
      </c>
      <c r="D106" s="1" t="s">
        <v>293</v>
      </c>
      <c r="E106" s="1" t="str">
        <f t="shared" si="4"/>
        <v>+#造成的伤害</v>
      </c>
      <c r="F106" s="1" t="str">
        <f>VLOOKUP(I106,[1]Sheet1!$A$17:$B$25,2,FALSE)&amp;R106&amp;VLOOKUP(H106,[1]Sheet1!$A$1:$B$25,2,FALSE)&amp;SUBSTITUTE(E106,"#",TEXT(IF(ISBLANK(N106),ABS(M106),ABS(N106))*100,"0")&amp;"%")&amp;Q106</f>
        <v>攻击时70%的概率使自身+100%造成的伤害。</v>
      </c>
      <c r="G106" s="1" t="s">
        <v>301</v>
      </c>
      <c r="H106" s="1" t="s">
        <v>197</v>
      </c>
      <c r="I106" s="1" t="s">
        <v>330</v>
      </c>
      <c r="L106" s="1">
        <v>0.7</v>
      </c>
      <c r="M106" s="15">
        <v>1</v>
      </c>
      <c r="N106" s="15"/>
      <c r="P106" s="1" t="str">
        <f>_xlfn.IFS(ISBLANK(N106),VLOOKUP(G106,[1]Sheet1!$A$1:$B$25, 2, FALSE),ISBLANK(M106),VLOOKUP(G106,[1]Sheet1!$A$1:$C$25, 3, FALSE),AND(NOT(ISBLANK(M106)), NOT(ISBLANK(N106))),VLOOKUP(G106,[1]Sheet1!$A$1:$D$25,4, FALSE))</f>
        <v>*#造成的伤害</v>
      </c>
      <c r="Q106" s="1" t="str">
        <f t="shared" si="5"/>
        <v>。</v>
      </c>
      <c r="R106" s="1" t="str">
        <f t="shared" si="6"/>
        <v>70%的概率</v>
      </c>
      <c r="S106" s="1">
        <f t="shared" si="7"/>
        <v>1</v>
      </c>
    </row>
    <row r="107" spans="2:19" x14ac:dyDescent="0.25">
      <c r="B107" s="1" t="s">
        <v>170</v>
      </c>
      <c r="C107" s="14" t="s">
        <v>286</v>
      </c>
      <c r="D107" s="1" t="s">
        <v>74</v>
      </c>
      <c r="E107" s="1" t="str">
        <f t="shared" si="4"/>
        <v>+#造成的伤害</v>
      </c>
      <c r="F107" s="1" t="str">
        <f>VLOOKUP(I107,[1]Sheet1!$A$17:$B$25,2,FALSE)&amp;R107&amp;VLOOKUP(H107,[1]Sheet1!$A$1:$B$25,2,FALSE)&amp;SUBSTITUTE(E107,"#",TEXT(IF(ISBLANK(N107),ABS(M107),ABS(N107))*100,"0")&amp;"%")&amp;Q107</f>
        <v>攻击时60%的概率使自身+200%造成的伤害。</v>
      </c>
      <c r="G107" s="1" t="s">
        <v>301</v>
      </c>
      <c r="H107" s="1" t="s">
        <v>197</v>
      </c>
      <c r="I107" s="1" t="s">
        <v>330</v>
      </c>
      <c r="L107" s="1">
        <v>0.6</v>
      </c>
      <c r="M107" s="15">
        <v>2</v>
      </c>
      <c r="N107" s="15"/>
      <c r="P107" s="1" t="str">
        <f>_xlfn.IFS(ISBLANK(N107),VLOOKUP(G107,[1]Sheet1!$A$1:$B$25, 2, FALSE),ISBLANK(M107),VLOOKUP(G107,[1]Sheet1!$A$1:$C$25, 3, FALSE),AND(NOT(ISBLANK(M107)), NOT(ISBLANK(N107))),VLOOKUP(G107,[1]Sheet1!$A$1:$D$25,4, FALSE))</f>
        <v>*#造成的伤害</v>
      </c>
      <c r="Q107" s="1" t="str">
        <f t="shared" si="5"/>
        <v>。</v>
      </c>
      <c r="R107" s="1" t="str">
        <f t="shared" si="6"/>
        <v>60%的概率</v>
      </c>
      <c r="S107" s="1">
        <f t="shared" si="7"/>
        <v>2</v>
      </c>
    </row>
    <row r="108" spans="2:19" x14ac:dyDescent="0.25">
      <c r="B108" s="1" t="s">
        <v>171</v>
      </c>
      <c r="C108" s="14" t="s">
        <v>287</v>
      </c>
      <c r="D108" s="1" t="s">
        <v>74</v>
      </c>
      <c r="E108" s="1" t="str">
        <f t="shared" si="4"/>
        <v>禁用1个技能</v>
      </c>
      <c r="F108" s="1" t="str">
        <f>VLOOKUP(I108,[1]Sheet1!$A$17:$B$25,2,FALSE)&amp;R108&amp;VLOOKUP(H108,[1]Sheet1!$A$1:$B$25,2,FALSE)&amp;SUBSTITUTE(E108,"#",TEXT(IF(ISBLANK(N108),ABS(M108),ABS(N108))*100,"0")&amp;"%")&amp;Q108</f>
        <v>回合开始时50%的概率使对手禁用1个技能。</v>
      </c>
      <c r="G108" s="1" t="s">
        <v>305</v>
      </c>
      <c r="H108" s="1" t="s">
        <v>340</v>
      </c>
      <c r="I108" s="1" t="s">
        <v>331</v>
      </c>
      <c r="L108" s="1">
        <v>0.5</v>
      </c>
      <c r="M108" s="15">
        <v>1</v>
      </c>
      <c r="N108" s="15"/>
      <c r="P108" s="1" t="str">
        <f>_xlfn.IFS(ISBLANK(N108),VLOOKUP(G108,[1]Sheet1!$A$1:$B$25, 2, FALSE),ISBLANK(M108),VLOOKUP(G108,[1]Sheet1!$A$1:$C$25, 3, FALSE),AND(NOT(ISBLANK(M108)), NOT(ISBLANK(N108))),VLOOKUP(G108,[1]Sheet1!$A$1:$D$25,4, FALSE))</f>
        <v>禁用^个技能</v>
      </c>
      <c r="Q108" s="1" t="str">
        <f t="shared" si="5"/>
        <v>。</v>
      </c>
      <c r="R108" s="1" t="str">
        <f t="shared" si="6"/>
        <v>50%的概率</v>
      </c>
      <c r="S108" s="1">
        <f t="shared" si="7"/>
        <v>1</v>
      </c>
    </row>
    <row r="109" spans="2:19" x14ac:dyDescent="0.25">
      <c r="B109" s="1" t="s">
        <v>172</v>
      </c>
      <c r="C109" s="14" t="s">
        <v>288</v>
      </c>
      <c r="D109" s="1" t="s">
        <v>74</v>
      </c>
      <c r="E109" s="1" t="str">
        <f t="shared" si="4"/>
        <v>闪避</v>
      </c>
      <c r="F109" s="1" t="str">
        <f>VLOOKUP(I109,[1]Sheet1!$A$17:$B$25,2,FALSE)&amp;R109&amp;VLOOKUP(H109,[1]Sheet1!$A$1:$B$25,2,FALSE)&amp;SUBSTITUTE(E109,"#",TEXT(IF(ISBLANK(N109),ABS(M109),ABS(N109))*100,"0")&amp;"%")&amp;Q109</f>
        <v>回合开始时15%的概率使自身闪避，持续3回合。</v>
      </c>
      <c r="G109" s="1" t="s">
        <v>302</v>
      </c>
      <c r="H109" s="1" t="s">
        <v>197</v>
      </c>
      <c r="I109" s="1" t="s">
        <v>331</v>
      </c>
      <c r="K109" s="1">
        <v>3</v>
      </c>
      <c r="L109" s="1">
        <v>0.15</v>
      </c>
      <c r="M109" s="15"/>
      <c r="N109" s="15"/>
      <c r="P109" s="1" t="str">
        <f>_xlfn.IFS(ISBLANK(N109),VLOOKUP(G109,[1]Sheet1!$A$1:$B$25, 2, FALSE),ISBLANK(M109),VLOOKUP(G109,[1]Sheet1!$A$1:$C$25, 3, FALSE),AND(NOT(ISBLANK(M109)), NOT(ISBLANK(N109))),VLOOKUP(G109,[1]Sheet1!$A$1:$D$25,4, FALSE))</f>
        <v>闪避</v>
      </c>
      <c r="Q109" s="1" t="str">
        <f t="shared" si="5"/>
        <v>，持续3回合。</v>
      </c>
      <c r="R109" s="1" t="str">
        <f t="shared" si="6"/>
        <v>15%的概率</v>
      </c>
      <c r="S109" s="1">
        <f t="shared" si="7"/>
        <v>0</v>
      </c>
    </row>
    <row r="110" spans="2:19" x14ac:dyDescent="0.25">
      <c r="B110" s="1" t="s">
        <v>203</v>
      </c>
      <c r="C110" s="14" t="s">
        <v>320</v>
      </c>
      <c r="D110" s="1" t="s">
        <v>294</v>
      </c>
      <c r="E110" s="1" t="str">
        <f t="shared" si="4"/>
        <v>(生物)随机获得X个技能。(玩家)增加5个技能上限。此技能自动添加给100层后的小怪，X为当前层数-100</v>
      </c>
      <c r="F110" s="1" t="str">
        <f>VLOOKUP(I110,[1]Sheet1!$A$17:$B$25,2,FALSE)&amp;R110&amp;VLOOKUP(H110,[1]Sheet1!$A$1:$B$25,2,FALSE)&amp;SUBSTITUTE(E110,"#",TEXT(IF(ISBLANK(N110),ABS(M110),ABS(N110))*100,"0")&amp;"%")&amp;Q110</f>
        <v>战斗准备阶段使自身(生物)随机获得X个技能。(玩家)增加5个技能上限。此技能自动添加给100层后的小怪，X为当前层数-100。</v>
      </c>
      <c r="G110" s="1" t="s">
        <v>308</v>
      </c>
      <c r="H110" s="1" t="s">
        <v>197</v>
      </c>
      <c r="I110" s="1" t="s">
        <v>335</v>
      </c>
      <c r="L110" s="1">
        <v>1</v>
      </c>
      <c r="M110" s="15"/>
      <c r="N110" s="15">
        <v>5</v>
      </c>
      <c r="P110" s="1" t="str">
        <f>_xlfn.IFS(ISBLANK(N110),VLOOKUP(G110,[1]Sheet1!$A$1:$B$25, 2, FALSE),ISBLANK(M110),VLOOKUP(G110,[1]Sheet1!$A$1:$C$25, 3, FALSE),AND(NOT(ISBLANK(M110)), NOT(ISBLANK(N110))),VLOOKUP(G110,[1]Sheet1!$A$1:$D$25,4, FALSE))</f>
        <v>(生物)随机获得X个技能。(玩家)增加^个技能上限。此技能自动添加给100层后的小怪，X为当前层数-100</v>
      </c>
      <c r="Q110" s="1" t="str">
        <f t="shared" si="5"/>
        <v>。</v>
      </c>
      <c r="R110" s="1" t="str">
        <f t="shared" si="6"/>
        <v/>
      </c>
      <c r="S110" s="1">
        <f t="shared" si="7"/>
        <v>5</v>
      </c>
    </row>
  </sheetData>
  <mergeCells count="2">
    <mergeCell ref="M2:N2"/>
    <mergeCell ref="M1:N1"/>
  </mergeCells>
  <phoneticPr fontId="1" type="noConversion"/>
  <conditionalFormatting sqref="A5:A110">
    <cfRule type="expression" dxfId="8" priority="1">
      <formula xml:space="preserve"> MOD(ROW(),2)</formula>
    </cfRule>
    <cfRule type="expression" dxfId="7" priority="2">
      <formula>" = MOD（ROW（），2）"</formula>
    </cfRule>
    <cfRule type="expression" dxfId="6" priority="3">
      <formula>" = MOD（ROW（），2）"</formula>
    </cfRule>
    <cfRule type="expression" priority="4">
      <formula xml:space="preserve"> MOD(ROW(),2)</formula>
    </cfRule>
  </conditionalFormatting>
  <conditionalFormatting sqref="B5:E5 F5:L6 F5:F36 N5:N110 T5:XFD110 B6:F110 F7:O12 M7:M110 F13:N24 O13:O26 F25:L25 F26:N26 F27:O110 A111:XFD149">
    <cfRule type="expression" dxfId="5" priority="10">
      <formula xml:space="preserve"> MOD(ROW(),2)</formula>
    </cfRule>
  </conditionalFormatting>
  <conditionalFormatting sqref="B5:E5 F5:L6 N5:R6 F5:F36 N5:N110 T5:XFD110 B6:F110 F7:O12 M7:M110 F13:N24 O13:O26 F25:L25 F26:N26 F27:O110 A111:XFD149 Q6:Q110 P7:R110">
    <cfRule type="expression" dxfId="4" priority="11">
      <formula>" = MOD（ROW（），2）"</formula>
    </cfRule>
  </conditionalFormatting>
  <conditionalFormatting sqref="B5:E5 F5:L6 N5:R6 F5:F36 N5:N110 T5:XFD110 B6:F110 Q6:Q110 F7:O12 M7:M110 P7:R110 F13:N24 O13:O26 F25:L25 F26:N26 F27:O110 A111:XFD149">
    <cfRule type="expression" dxfId="3" priority="12">
      <formula>" = MOD（ROW（），2）"</formula>
    </cfRule>
  </conditionalFormatting>
  <conditionalFormatting sqref="G5:L6 B5:D34 T5:XFD34 E5:E110 N5:N110 F5:F149 N6:O12 G7:M149 O13:O26 N27:O34 D35:D110 D111:F149">
    <cfRule type="expression" priority="13">
      <formula xml:space="preserve"> MOD(ROW(),2)</formula>
    </cfRule>
  </conditionalFormatting>
  <conditionalFormatting sqref="M5">
    <cfRule type="expression" dxfId="2" priority="6">
      <formula>" = MOD（ROW（），2）"</formula>
    </cfRule>
    <cfRule type="expression" dxfId="1" priority="7">
      <formula>" = MOD（ROW（），2）"</formula>
    </cfRule>
  </conditionalFormatting>
  <conditionalFormatting sqref="M5:P5 Q5:R6 N6:P6 Q6:Q110 P7:R110">
    <cfRule type="expression" dxfId="0" priority="5">
      <formula xml:space="preserve"> MOD(ROW(),2)</formula>
    </cfRule>
  </conditionalFormatting>
  <conditionalFormatting sqref="M5:P5 Q5:R110 P6 P7:R110">
    <cfRule type="expression" priority="8">
      <formula xml:space="preserve"> MOD(ROW(),2)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walon</dc:creator>
  <cp:lastModifiedBy>无岐 孟</cp:lastModifiedBy>
  <dcterms:created xsi:type="dcterms:W3CDTF">2023-08-11T11:08:00Z</dcterms:created>
  <dcterms:modified xsi:type="dcterms:W3CDTF">2025-04-10T01:41:32Z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A89A68C9789044829B391CB848D29310_11</vt:lpwstr>
  </property>
  <property fmtid="{D5CDD505-2E9C-101B-9397-08002B2CF9AE}" pid="3" name="KSOProductBuildVer">
    <vt:lpwstr>1033-12.2.0.13110</vt:lpwstr>
  </property>
</Properties>
</file>