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21450BC1-C0EF-44C9-B240-C2197347F2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T7" i="1" l="1"/>
  <c r="R7" i="1"/>
  <c r="E7" i="1" s="1"/>
  <c r="U7" i="1"/>
  <c r="S7" i="1"/>
  <c r="T8" i="1"/>
  <c r="R8" i="1"/>
  <c r="E8" i="1" s="1"/>
  <c r="U8" i="1"/>
  <c r="S8" i="1"/>
  <c r="T9" i="1"/>
  <c r="R9" i="1"/>
  <c r="E9" i="1" s="1"/>
  <c r="U9" i="1"/>
  <c r="S9" i="1"/>
  <c r="T10" i="1"/>
  <c r="R10" i="1"/>
  <c r="E10" i="1" s="1"/>
  <c r="U10" i="1"/>
  <c r="S10" i="1"/>
  <c r="T11" i="1"/>
  <c r="R11" i="1"/>
  <c r="E11" i="1" s="1"/>
  <c r="U11" i="1"/>
  <c r="S11" i="1"/>
  <c r="T12" i="1"/>
  <c r="R12" i="1"/>
  <c r="E12" i="1" s="1"/>
  <c r="U12" i="1"/>
  <c r="S12" i="1"/>
  <c r="T13" i="1"/>
  <c r="R13" i="1"/>
  <c r="E13" i="1" s="1"/>
  <c r="U13" i="1"/>
  <c r="S13" i="1"/>
  <c r="T14" i="1"/>
  <c r="R14" i="1"/>
  <c r="E14" i="1" s="1"/>
  <c r="U14" i="1"/>
  <c r="S14" i="1"/>
  <c r="T15" i="1"/>
  <c r="R15" i="1"/>
  <c r="E15" i="1" s="1"/>
  <c r="U15" i="1"/>
  <c r="S15" i="1"/>
  <c r="T16" i="1"/>
  <c r="R16" i="1"/>
  <c r="E16" i="1" s="1"/>
  <c r="U16" i="1"/>
  <c r="S16" i="1"/>
  <c r="T17" i="1"/>
  <c r="R17" i="1"/>
  <c r="E17" i="1" s="1"/>
  <c r="U17" i="1"/>
  <c r="S17" i="1"/>
  <c r="T18" i="1"/>
  <c r="R18" i="1"/>
  <c r="E18" i="1" s="1"/>
  <c r="U18" i="1"/>
  <c r="S18" i="1"/>
  <c r="T19" i="1"/>
  <c r="R19" i="1"/>
  <c r="E19" i="1" s="1"/>
  <c r="U19" i="1"/>
  <c r="S19" i="1"/>
  <c r="T20" i="1"/>
  <c r="R20" i="1"/>
  <c r="E20" i="1" s="1"/>
  <c r="U20" i="1"/>
  <c r="S20" i="1"/>
  <c r="T21" i="1"/>
  <c r="R21" i="1"/>
  <c r="E21" i="1" s="1"/>
  <c r="U21" i="1"/>
  <c r="S21" i="1"/>
  <c r="T22" i="1"/>
  <c r="R22" i="1"/>
  <c r="E22" i="1" s="1"/>
  <c r="U22" i="1"/>
  <c r="S22" i="1"/>
  <c r="T23" i="1"/>
  <c r="R23" i="1"/>
  <c r="E23" i="1" s="1"/>
  <c r="U23" i="1"/>
  <c r="S23" i="1"/>
  <c r="T24" i="1"/>
  <c r="R24" i="1"/>
  <c r="E24" i="1" s="1"/>
  <c r="U24" i="1"/>
  <c r="S24" i="1"/>
  <c r="T25" i="1"/>
  <c r="R25" i="1"/>
  <c r="E25" i="1" s="1"/>
  <c r="U25" i="1"/>
  <c r="S25" i="1"/>
  <c r="T26" i="1"/>
  <c r="R26" i="1"/>
  <c r="E26" i="1" s="1"/>
  <c r="U26" i="1"/>
  <c r="S26" i="1"/>
  <c r="T27" i="1"/>
  <c r="R27" i="1"/>
  <c r="E27" i="1" s="1"/>
  <c r="U27" i="1"/>
  <c r="S27" i="1"/>
  <c r="T28" i="1"/>
  <c r="R28" i="1"/>
  <c r="E28" i="1" s="1"/>
  <c r="U28" i="1"/>
  <c r="S28" i="1"/>
  <c r="T29" i="1"/>
  <c r="R29" i="1"/>
  <c r="E29" i="1" s="1"/>
  <c r="U29" i="1"/>
  <c r="S29" i="1"/>
  <c r="T30" i="1"/>
  <c r="R30" i="1"/>
  <c r="E30" i="1" s="1"/>
  <c r="U30" i="1"/>
  <c r="S30" i="1"/>
  <c r="T31" i="1"/>
  <c r="R31" i="1"/>
  <c r="E31" i="1" s="1"/>
  <c r="U31" i="1"/>
  <c r="S31" i="1"/>
  <c r="T32" i="1"/>
  <c r="R32" i="1"/>
  <c r="E32" i="1" s="1"/>
  <c r="U32" i="1"/>
  <c r="S32" i="1"/>
  <c r="T33" i="1"/>
  <c r="R33" i="1"/>
  <c r="E33" i="1" s="1"/>
  <c r="U33" i="1"/>
  <c r="S33" i="1"/>
  <c r="T34" i="1"/>
  <c r="R34" i="1"/>
  <c r="E34" i="1" s="1"/>
  <c r="U34" i="1"/>
  <c r="S34" i="1"/>
  <c r="T35" i="1"/>
  <c r="R35" i="1"/>
  <c r="E35" i="1" s="1"/>
  <c r="U35" i="1"/>
  <c r="S35" i="1"/>
  <c r="T36" i="1"/>
  <c r="R36" i="1"/>
  <c r="E36" i="1" s="1"/>
  <c r="U36" i="1"/>
  <c r="S36" i="1"/>
  <c r="T37" i="1"/>
  <c r="R37" i="1"/>
  <c r="E37" i="1" s="1"/>
  <c r="U37" i="1"/>
  <c r="S37" i="1"/>
  <c r="T38" i="1"/>
  <c r="R38" i="1"/>
  <c r="E38" i="1" s="1"/>
  <c r="U38" i="1"/>
  <c r="S38" i="1"/>
  <c r="T39" i="1"/>
  <c r="R39" i="1"/>
  <c r="E39" i="1" s="1"/>
  <c r="U39" i="1"/>
  <c r="S39" i="1"/>
  <c r="T40" i="1"/>
  <c r="R40" i="1"/>
  <c r="E40" i="1" s="1"/>
  <c r="U40" i="1"/>
  <c r="S40" i="1"/>
  <c r="T41" i="1"/>
  <c r="R41" i="1"/>
  <c r="E41" i="1" s="1"/>
  <c r="U41" i="1"/>
  <c r="S41" i="1"/>
  <c r="T42" i="1"/>
  <c r="R42" i="1"/>
  <c r="E42" i="1" s="1"/>
  <c r="U42" i="1"/>
  <c r="S42" i="1"/>
  <c r="T43" i="1"/>
  <c r="R43" i="1"/>
  <c r="E43" i="1" s="1"/>
  <c r="U43" i="1"/>
  <c r="S43" i="1"/>
  <c r="T44" i="1"/>
  <c r="R44" i="1"/>
  <c r="E44" i="1" s="1"/>
  <c r="U44" i="1"/>
  <c r="S44" i="1"/>
  <c r="T45" i="1"/>
  <c r="R45" i="1"/>
  <c r="E45" i="1" s="1"/>
  <c r="U45" i="1"/>
  <c r="S45" i="1"/>
  <c r="T46" i="1"/>
  <c r="R46" i="1"/>
  <c r="E46" i="1" s="1"/>
  <c r="U46" i="1"/>
  <c r="S46" i="1"/>
  <c r="T47" i="1"/>
  <c r="R47" i="1"/>
  <c r="E47" i="1" s="1"/>
  <c r="U47" i="1"/>
  <c r="S47" i="1"/>
  <c r="T48" i="1"/>
  <c r="R48" i="1"/>
  <c r="E48" i="1" s="1"/>
  <c r="U48" i="1"/>
  <c r="S48" i="1"/>
  <c r="T49" i="1"/>
  <c r="R49" i="1"/>
  <c r="E49" i="1" s="1"/>
  <c r="U49" i="1"/>
  <c r="S49" i="1"/>
  <c r="T50" i="1"/>
  <c r="R50" i="1"/>
  <c r="E50" i="1" s="1"/>
  <c r="U50" i="1"/>
  <c r="S50" i="1"/>
  <c r="T51" i="1"/>
  <c r="R51" i="1"/>
  <c r="E51" i="1" s="1"/>
  <c r="U51" i="1"/>
  <c r="S51" i="1"/>
  <c r="T52" i="1"/>
  <c r="R52" i="1"/>
  <c r="E52" i="1" s="1"/>
  <c r="U52" i="1"/>
  <c r="S52" i="1"/>
  <c r="T53" i="1"/>
  <c r="R53" i="1"/>
  <c r="E53" i="1" s="1"/>
  <c r="U53" i="1"/>
  <c r="S53" i="1"/>
  <c r="T54" i="1"/>
  <c r="R54" i="1"/>
  <c r="E54" i="1" s="1"/>
  <c r="U54" i="1"/>
  <c r="S54" i="1"/>
  <c r="T55" i="1"/>
  <c r="R55" i="1"/>
  <c r="E55" i="1" s="1"/>
  <c r="U55" i="1"/>
  <c r="S55" i="1"/>
  <c r="T56" i="1"/>
  <c r="R56" i="1"/>
  <c r="E56" i="1" s="1"/>
  <c r="U56" i="1"/>
  <c r="S56" i="1"/>
  <c r="T57" i="1"/>
  <c r="R57" i="1"/>
  <c r="E57" i="1" s="1"/>
  <c r="U57" i="1"/>
  <c r="S57" i="1"/>
  <c r="T58" i="1"/>
  <c r="R58" i="1"/>
  <c r="E58" i="1" s="1"/>
  <c r="U58" i="1"/>
  <c r="S58" i="1"/>
  <c r="T59" i="1"/>
  <c r="R59" i="1"/>
  <c r="E59" i="1" s="1"/>
  <c r="U59" i="1"/>
  <c r="S59" i="1"/>
  <c r="T60" i="1"/>
  <c r="R60" i="1"/>
  <c r="E60" i="1" s="1"/>
  <c r="U60" i="1"/>
  <c r="S60" i="1"/>
  <c r="T61" i="1"/>
  <c r="R61" i="1"/>
  <c r="E61" i="1" s="1"/>
  <c r="U61" i="1"/>
  <c r="S61" i="1"/>
  <c r="T62" i="1"/>
  <c r="R62" i="1"/>
  <c r="E62" i="1" s="1"/>
  <c r="U62" i="1"/>
  <c r="S62" i="1"/>
  <c r="T63" i="1"/>
  <c r="R63" i="1"/>
  <c r="E63" i="1" s="1"/>
  <c r="U63" i="1"/>
  <c r="S63" i="1"/>
  <c r="T64" i="1"/>
  <c r="R64" i="1"/>
  <c r="E64" i="1" s="1"/>
  <c r="U64" i="1"/>
  <c r="S64" i="1"/>
  <c r="T65" i="1"/>
  <c r="R65" i="1"/>
  <c r="E65" i="1" s="1"/>
  <c r="U65" i="1"/>
  <c r="S65" i="1"/>
  <c r="T66" i="1"/>
  <c r="R66" i="1"/>
  <c r="E66" i="1" s="1"/>
  <c r="U66" i="1"/>
  <c r="S66" i="1"/>
  <c r="T67" i="1"/>
  <c r="R67" i="1"/>
  <c r="E67" i="1" s="1"/>
  <c r="U67" i="1"/>
  <c r="S67" i="1"/>
  <c r="T68" i="1"/>
  <c r="R68" i="1"/>
  <c r="E68" i="1" s="1"/>
  <c r="U68" i="1"/>
  <c r="S68" i="1"/>
  <c r="T69" i="1"/>
  <c r="R69" i="1"/>
  <c r="E69" i="1" s="1"/>
  <c r="U69" i="1"/>
  <c r="S69" i="1"/>
  <c r="T70" i="1"/>
  <c r="R70" i="1"/>
  <c r="E70" i="1" s="1"/>
  <c r="U70" i="1"/>
  <c r="S70" i="1"/>
  <c r="T71" i="1"/>
  <c r="R71" i="1"/>
  <c r="E71" i="1" s="1"/>
  <c r="U71" i="1"/>
  <c r="S71" i="1"/>
  <c r="T72" i="1"/>
  <c r="R72" i="1"/>
  <c r="E72" i="1" s="1"/>
  <c r="U72" i="1"/>
  <c r="S72" i="1"/>
  <c r="T73" i="1"/>
  <c r="R73" i="1"/>
  <c r="E73" i="1" s="1"/>
  <c r="U73" i="1"/>
  <c r="S73" i="1"/>
  <c r="T74" i="1"/>
  <c r="R74" i="1"/>
  <c r="E74" i="1" s="1"/>
  <c r="U74" i="1"/>
  <c r="S74" i="1"/>
  <c r="T75" i="1"/>
  <c r="R75" i="1"/>
  <c r="E75" i="1" s="1"/>
  <c r="U75" i="1"/>
  <c r="S75" i="1"/>
  <c r="T76" i="1"/>
  <c r="R76" i="1"/>
  <c r="E76" i="1" s="1"/>
  <c r="U76" i="1"/>
  <c r="S76" i="1"/>
  <c r="T77" i="1"/>
  <c r="R77" i="1"/>
  <c r="E77" i="1" s="1"/>
  <c r="U77" i="1"/>
  <c r="S77" i="1"/>
  <c r="T78" i="1"/>
  <c r="R78" i="1"/>
  <c r="E78" i="1" s="1"/>
  <c r="U78" i="1"/>
  <c r="S78" i="1"/>
  <c r="T79" i="1"/>
  <c r="R79" i="1"/>
  <c r="E79" i="1" s="1"/>
  <c r="U79" i="1"/>
  <c r="S79" i="1"/>
  <c r="T80" i="1"/>
  <c r="R80" i="1"/>
  <c r="E80" i="1" s="1"/>
  <c r="U80" i="1"/>
  <c r="S80" i="1"/>
  <c r="T81" i="1"/>
  <c r="R81" i="1"/>
  <c r="E81" i="1" s="1"/>
  <c r="U81" i="1"/>
  <c r="S81" i="1"/>
  <c r="T82" i="1"/>
  <c r="R82" i="1"/>
  <c r="E82" i="1" s="1"/>
  <c r="U82" i="1"/>
  <c r="S82" i="1"/>
  <c r="T83" i="1"/>
  <c r="R83" i="1"/>
  <c r="E83" i="1" s="1"/>
  <c r="U83" i="1"/>
  <c r="S83" i="1"/>
  <c r="T84" i="1"/>
  <c r="R84" i="1"/>
  <c r="E84" i="1" s="1"/>
  <c r="U84" i="1"/>
  <c r="S84" i="1"/>
  <c r="T85" i="1"/>
  <c r="R85" i="1"/>
  <c r="E85" i="1" s="1"/>
  <c r="U85" i="1"/>
  <c r="S85" i="1"/>
  <c r="T86" i="1"/>
  <c r="R86" i="1"/>
  <c r="E86" i="1" s="1"/>
  <c r="U86" i="1"/>
  <c r="S86" i="1"/>
  <c r="T87" i="1"/>
  <c r="R87" i="1"/>
  <c r="E87" i="1" s="1"/>
  <c r="U87" i="1"/>
  <c r="S87" i="1"/>
  <c r="T88" i="1"/>
  <c r="R88" i="1"/>
  <c r="E88" i="1" s="1"/>
  <c r="U88" i="1"/>
  <c r="S88" i="1"/>
  <c r="T89" i="1"/>
  <c r="R89" i="1"/>
  <c r="E89" i="1" s="1"/>
  <c r="U89" i="1"/>
  <c r="S89" i="1"/>
  <c r="T90" i="1"/>
  <c r="R90" i="1"/>
  <c r="E90" i="1" s="1"/>
  <c r="U90" i="1"/>
  <c r="S90" i="1"/>
  <c r="T91" i="1"/>
  <c r="R91" i="1"/>
  <c r="E91" i="1" s="1"/>
  <c r="U91" i="1"/>
  <c r="S91" i="1"/>
  <c r="T92" i="1"/>
  <c r="R92" i="1"/>
  <c r="E92" i="1" s="1"/>
  <c r="U92" i="1"/>
  <c r="S92" i="1"/>
  <c r="T93" i="1"/>
  <c r="R93" i="1"/>
  <c r="E93" i="1" s="1"/>
  <c r="U93" i="1"/>
  <c r="S93" i="1"/>
  <c r="T94" i="1"/>
  <c r="R94" i="1"/>
  <c r="E94" i="1" s="1"/>
  <c r="U94" i="1"/>
  <c r="S94" i="1"/>
  <c r="T95" i="1"/>
  <c r="R95" i="1"/>
  <c r="E95" i="1" s="1"/>
  <c r="U95" i="1"/>
  <c r="S95" i="1"/>
  <c r="T96" i="1"/>
  <c r="R96" i="1"/>
  <c r="E96" i="1" s="1"/>
  <c r="U96" i="1"/>
  <c r="S96" i="1"/>
  <c r="T97" i="1"/>
  <c r="R97" i="1"/>
  <c r="E97" i="1" s="1"/>
  <c r="U97" i="1"/>
  <c r="S97" i="1"/>
  <c r="T98" i="1"/>
  <c r="R98" i="1"/>
  <c r="E98" i="1" s="1"/>
  <c r="U98" i="1"/>
  <c r="S98" i="1"/>
  <c r="T99" i="1"/>
  <c r="R99" i="1"/>
  <c r="E99" i="1" s="1"/>
  <c r="U99" i="1"/>
  <c r="S99" i="1"/>
  <c r="T100" i="1"/>
  <c r="R100" i="1"/>
  <c r="E100" i="1" s="1"/>
  <c r="U100" i="1"/>
  <c r="S100" i="1"/>
  <c r="T101" i="1"/>
  <c r="R101" i="1"/>
  <c r="E101" i="1" s="1"/>
  <c r="U101" i="1"/>
  <c r="S101" i="1"/>
  <c r="T102" i="1"/>
  <c r="R102" i="1"/>
  <c r="E102" i="1" s="1"/>
  <c r="U102" i="1"/>
  <c r="S102" i="1"/>
  <c r="T103" i="1"/>
  <c r="R103" i="1"/>
  <c r="E103" i="1" s="1"/>
  <c r="U103" i="1"/>
  <c r="S103" i="1"/>
  <c r="T104" i="1"/>
  <c r="R104" i="1"/>
  <c r="E104" i="1" s="1"/>
  <c r="U104" i="1"/>
  <c r="S104" i="1"/>
  <c r="T105" i="1"/>
  <c r="R105" i="1"/>
  <c r="E105" i="1" s="1"/>
  <c r="U105" i="1"/>
  <c r="S105" i="1"/>
  <c r="T106" i="1"/>
  <c r="R106" i="1"/>
  <c r="E106" i="1" s="1"/>
  <c r="U106" i="1"/>
  <c r="S106" i="1"/>
  <c r="T107" i="1"/>
  <c r="R107" i="1"/>
  <c r="E107" i="1" s="1"/>
  <c r="U107" i="1"/>
  <c r="S107" i="1"/>
  <c r="T108" i="1"/>
  <c r="R108" i="1"/>
  <c r="E108" i="1" s="1"/>
  <c r="U108" i="1"/>
  <c r="S108" i="1"/>
  <c r="T109" i="1"/>
  <c r="R109" i="1"/>
  <c r="E109" i="1" s="1"/>
  <c r="U109" i="1"/>
  <c r="S109" i="1"/>
  <c r="T110" i="1"/>
  <c r="R110" i="1"/>
  <c r="E110" i="1" s="1"/>
  <c r="U110" i="1"/>
  <c r="S110" i="1"/>
  <c r="T6" i="1"/>
  <c r="R6" i="1"/>
  <c r="E6" i="1" s="1"/>
  <c r="U6" i="1"/>
  <c r="S6" i="1"/>
  <c r="T5" i="1"/>
  <c r="R5" i="1"/>
  <c r="E5" i="1" s="1"/>
  <c r="U5" i="1"/>
  <c r="S5" i="1"/>
  <c r="G5" i="1" l="1"/>
  <c r="G109" i="1"/>
  <c r="G106" i="1"/>
  <c r="G103" i="1"/>
  <c r="G100" i="1"/>
  <c r="G97" i="1"/>
  <c r="G94" i="1"/>
  <c r="G91" i="1"/>
  <c r="G88" i="1"/>
  <c r="G85" i="1"/>
  <c r="G82" i="1"/>
  <c r="G79" i="1"/>
  <c r="G76" i="1"/>
  <c r="G73" i="1"/>
  <c r="G70" i="1"/>
  <c r="G67" i="1"/>
  <c r="G64" i="1"/>
  <c r="G61" i="1"/>
  <c r="G58" i="1"/>
  <c r="G55" i="1"/>
  <c r="G52" i="1"/>
  <c r="G49" i="1"/>
  <c r="G46" i="1"/>
  <c r="G43" i="1"/>
  <c r="G40" i="1"/>
  <c r="G37" i="1"/>
  <c r="G34" i="1"/>
  <c r="G31" i="1"/>
  <c r="G28" i="1"/>
  <c r="G25" i="1"/>
  <c r="G22" i="1"/>
  <c r="G19" i="1"/>
  <c r="G16" i="1"/>
  <c r="G13" i="1"/>
  <c r="G10" i="1"/>
  <c r="G7" i="1"/>
  <c r="G105" i="1"/>
  <c r="G96" i="1"/>
  <c r="G90" i="1"/>
  <c r="G81" i="1"/>
  <c r="G75" i="1"/>
  <c r="G63" i="1"/>
  <c r="G57" i="1"/>
  <c r="G48" i="1"/>
  <c r="G42" i="1"/>
  <c r="G36" i="1"/>
  <c r="G30" i="1"/>
  <c r="G27" i="1"/>
  <c r="G24" i="1"/>
  <c r="G15" i="1"/>
  <c r="G12" i="1"/>
  <c r="G9" i="1"/>
  <c r="G108" i="1"/>
  <c r="G99" i="1"/>
  <c r="G87" i="1"/>
  <c r="G78" i="1"/>
  <c r="G72" i="1"/>
  <c r="G66" i="1"/>
  <c r="G54" i="1"/>
  <c r="G45" i="1"/>
  <c r="G33" i="1"/>
  <c r="G18" i="1"/>
  <c r="G6" i="1"/>
  <c r="G102" i="1"/>
  <c r="G93" i="1"/>
  <c r="G84" i="1"/>
  <c r="G69" i="1"/>
  <c r="G60" i="1"/>
  <c r="G51" i="1"/>
  <c r="G39" i="1"/>
  <c r="G21" i="1"/>
  <c r="G110" i="1"/>
  <c r="G104" i="1"/>
  <c r="G98" i="1"/>
  <c r="G95" i="1"/>
  <c r="G89" i="1"/>
  <c r="G83" i="1"/>
  <c r="G77" i="1"/>
  <c r="G68" i="1"/>
  <c r="G23" i="1"/>
  <c r="G17" i="1"/>
  <c r="G11" i="1"/>
  <c r="G107" i="1"/>
  <c r="G101" i="1"/>
  <c r="G92" i="1"/>
  <c r="G86" i="1"/>
  <c r="G80" i="1"/>
  <c r="G74" i="1"/>
  <c r="G71" i="1"/>
  <c r="G65" i="1"/>
  <c r="G62" i="1"/>
  <c r="G59" i="1"/>
  <c r="G56" i="1"/>
  <c r="G53" i="1"/>
  <c r="G50" i="1"/>
  <c r="G47" i="1"/>
  <c r="G44" i="1"/>
  <c r="G41" i="1"/>
  <c r="G38" i="1"/>
  <c r="G35" i="1"/>
  <c r="G32" i="1"/>
  <c r="G29" i="1"/>
  <c r="G26" i="1"/>
  <c r="G20" i="1"/>
  <c r="G14" i="1"/>
  <c r="G8" i="1"/>
</calcChain>
</file>

<file path=xl/sharedStrings.xml><?xml version="1.0" encoding="utf-8"?>
<sst xmlns="http://schemas.openxmlformats.org/spreadsheetml/2006/main" count="791" uniqueCount="419">
  <si>
    <t>##var</t>
  </si>
  <si>
    <t>id</t>
  </si>
  <si>
    <t>name</t>
  </si>
  <si>
    <t>##type</t>
  </si>
  <si>
    <t>string</t>
  </si>
  <si>
    <t>##</t>
  </si>
  <si>
    <t>名字</t>
  </si>
  <si>
    <t>id</t>
    <phoneticPr fontId="1" type="noConversion"/>
  </si>
  <si>
    <t>史莱姆</t>
  </si>
  <si>
    <t>##var</t>
    <phoneticPr fontId="1" type="noConversion"/>
  </si>
  <si>
    <t>青蛇</t>
  </si>
  <si>
    <t>蟒蛇</t>
  </si>
  <si>
    <t>蛟龙</t>
  </si>
  <si>
    <t>飞龙</t>
  </si>
  <si>
    <t>真龙</t>
  </si>
  <si>
    <t>五爪金龙</t>
  </si>
  <si>
    <t>烛龙</t>
  </si>
  <si>
    <t>麻雀</t>
  </si>
  <si>
    <t>鸡</t>
  </si>
  <si>
    <t>白鹅</t>
  </si>
  <si>
    <t>金鹰</t>
  </si>
  <si>
    <t>孔雀</t>
  </si>
  <si>
    <t>大鹏</t>
  </si>
  <si>
    <t>毕方</t>
  </si>
  <si>
    <t>鸿鹄</t>
  </si>
  <si>
    <t>凤凰</t>
  </si>
  <si>
    <t>青鸾</t>
  </si>
  <si>
    <t>金乌</t>
  </si>
  <si>
    <t>朱雀</t>
  </si>
  <si>
    <t>猞猁</t>
  </si>
  <si>
    <t>狴犴</t>
  </si>
  <si>
    <t>白虎</t>
  </si>
  <si>
    <t>乌龟</t>
  </si>
  <si>
    <t>海龟</t>
  </si>
  <si>
    <t>千年老龟</t>
  </si>
  <si>
    <t>龟蛇</t>
  </si>
  <si>
    <t>龙龟</t>
  </si>
  <si>
    <t>山羊</t>
  </si>
  <si>
    <t>白鹿</t>
  </si>
  <si>
    <t>五色鹿</t>
  </si>
  <si>
    <t>白泽</t>
  </si>
  <si>
    <t>獬豸</t>
  </si>
  <si>
    <t>麒麟</t>
  </si>
  <si>
    <t>大象</t>
  </si>
  <si>
    <t>野马</t>
  </si>
  <si>
    <t>千里马</t>
  </si>
  <si>
    <t>蛮牛</t>
  </si>
  <si>
    <t>撼地神牛</t>
  </si>
  <si>
    <t>夔牛</t>
  </si>
  <si>
    <t>貔貅</t>
  </si>
  <si>
    <t>混沌</t>
  </si>
  <si>
    <t>梼杌</t>
  </si>
  <si>
    <t>金丝猴</t>
  </si>
  <si>
    <t>通臂猿</t>
  </si>
  <si>
    <t>狌狌</t>
  </si>
  <si>
    <t>通臂猿猴</t>
  </si>
  <si>
    <t>灵明石猴</t>
  </si>
  <si>
    <t>赤尻马猴</t>
  </si>
  <si>
    <t>狐狸</t>
  </si>
  <si>
    <t>妖狐</t>
  </si>
  <si>
    <t>鲸鱼</t>
  </si>
  <si>
    <t>兔</t>
  </si>
  <si>
    <t>犰狳</t>
  </si>
  <si>
    <t>玉兔</t>
  </si>
  <si>
    <t>食日天狗</t>
  </si>
  <si>
    <t>凡人</t>
  </si>
  <si>
    <t>狮子</t>
  </si>
  <si>
    <t>猫</t>
  </si>
  <si>
    <t>河蟹</t>
  </si>
  <si>
    <t>熊</t>
  </si>
  <si>
    <t>平头哥</t>
  </si>
  <si>
    <t>牛魔王</t>
  </si>
  <si>
    <t>妲己</t>
  </si>
  <si>
    <t>哪吒</t>
  </si>
  <si>
    <t>孙悟空</t>
  </si>
  <si>
    <t>float</t>
    <phoneticPr fontId="1" type="noConversion"/>
  </si>
  <si>
    <t>tunshi1</t>
  </si>
  <si>
    <t>pofang1</t>
  </si>
  <si>
    <t>chanrao1</t>
  </si>
  <si>
    <t>long1</t>
  </si>
  <si>
    <t>longxi1</t>
  </si>
  <si>
    <t>long2</t>
  </si>
  <si>
    <t>shanbi1</t>
  </si>
  <si>
    <t>longwei1</t>
  </si>
  <si>
    <t>zhulong1</t>
  </si>
  <si>
    <t>huiji1</t>
  </si>
  <si>
    <t>baonu1</t>
  </si>
  <si>
    <t>mingzhong1</t>
  </si>
  <si>
    <t>kaiping1</t>
  </si>
  <si>
    <t>feixing2</t>
  </si>
  <si>
    <t>shanbi2</t>
  </si>
  <si>
    <t>niepan</t>
  </si>
  <si>
    <t>guangmang</t>
  </si>
  <si>
    <t>huoyan</t>
  </si>
  <si>
    <t>siyao</t>
  </si>
  <si>
    <t>lizhua</t>
  </si>
  <si>
    <t>weiyan</t>
  </si>
  <si>
    <t>jinfeng</t>
  </si>
  <si>
    <t>yingke</t>
  </si>
  <si>
    <t>jianjia</t>
  </si>
  <si>
    <t>shouming</t>
  </si>
  <si>
    <t>pofang3</t>
  </si>
  <si>
    <t>zhuangji</t>
  </si>
  <si>
    <t>xianling</t>
  </si>
  <si>
    <t>mati</t>
  </si>
  <si>
    <t>xiangrui2</t>
  </si>
  <si>
    <t>kong</t>
  </si>
  <si>
    <t>tongxiao</t>
  </si>
  <si>
    <t>zuie</t>
  </si>
  <si>
    <t>zhengshe</t>
  </si>
  <si>
    <t>biyou</t>
  </si>
  <si>
    <t>jianta</t>
  </si>
  <si>
    <t>feiben</t>
  </si>
  <si>
    <t>koushui</t>
  </si>
  <si>
    <t>mieshi</t>
  </si>
  <si>
    <t>chongzhuang</t>
  </si>
  <si>
    <t>niupi</t>
  </si>
  <si>
    <t>zhendi</t>
  </si>
  <si>
    <t>mingjiao</t>
  </si>
  <si>
    <t>tunshi2</t>
  </si>
  <si>
    <t>xiongbao</t>
  </si>
  <si>
    <t>shouchi</t>
  </si>
  <si>
    <t>shanbi3</t>
  </si>
  <si>
    <t>dali</t>
  </si>
  <si>
    <t>dali1</t>
  </si>
  <si>
    <t>dali2</t>
  </si>
  <si>
    <t>bianhua</t>
  </si>
  <si>
    <t>renyan</t>
  </si>
  <si>
    <t>mihuo</t>
  </si>
  <si>
    <t>meihuo</t>
  </si>
  <si>
    <t>mihuo1</t>
  </si>
  <si>
    <t>meihuo1</t>
  </si>
  <si>
    <t>meihuo2</t>
  </si>
  <si>
    <t>shengzhang</t>
  </si>
  <si>
    <t>hanhai</t>
  </si>
  <si>
    <t>dengying</t>
  </si>
  <si>
    <t>zhuangsi</t>
  </si>
  <si>
    <t>zhuangsi1</t>
  </si>
  <si>
    <t>keai</t>
  </si>
  <si>
    <t>dajian</t>
  </si>
  <si>
    <t>xiaoyue</t>
  </si>
  <si>
    <t>xiaotian</t>
  </si>
  <si>
    <t>shiri</t>
  </si>
  <si>
    <t>xuexi</t>
  </si>
  <si>
    <t>shihou</t>
  </si>
  <si>
    <t>busi</t>
  </si>
  <si>
    <t>jiuming</t>
  </si>
  <si>
    <t>hexie</t>
  </si>
  <si>
    <t>hexie1</t>
  </si>
  <si>
    <t>siyao1</t>
  </si>
  <si>
    <t>siyao2</t>
  </si>
  <si>
    <t>paopao</t>
  </si>
  <si>
    <t>zhanyi</t>
  </si>
  <si>
    <t>fanji</t>
  </si>
  <si>
    <t>faxiang</t>
  </si>
  <si>
    <t>xiulian</t>
  </si>
  <si>
    <t>qishier</t>
  </si>
  <si>
    <t>huntie</t>
  </si>
  <si>
    <t>qingcheng</t>
  </si>
  <si>
    <t>jiuwei</t>
  </si>
  <si>
    <t>santou</t>
  </si>
  <si>
    <t>lianhua</t>
  </si>
  <si>
    <t>huntian</t>
  </si>
  <si>
    <t>qiankun</t>
  </si>
  <si>
    <t>jiulong</t>
  </si>
  <si>
    <t>fenghuo</t>
  </si>
  <si>
    <t>huojian</t>
  </si>
  <si>
    <t>bajiu</t>
  </si>
  <si>
    <t>tianyan</t>
  </si>
  <si>
    <t>sanjian</t>
  </si>
  <si>
    <t>jingu</t>
  </si>
  <si>
    <t>huoyan2</t>
  </si>
  <si>
    <t>fensheng</t>
  </si>
  <si>
    <t>string</t>
    <phoneticPr fontId="1" type="noConversion"/>
  </si>
  <si>
    <t>#参考</t>
    <phoneticPr fontId="1" type="noConversion"/>
  </si>
  <si>
    <t>参考对象</t>
    <phoneticPr fontId="1" type="noConversion"/>
  </si>
  <si>
    <t>description</t>
    <phoneticPr fontId="1" type="noConversion"/>
  </si>
  <si>
    <t>string</t>
    <phoneticPr fontId="1" type="noConversion"/>
  </si>
  <si>
    <t>描述</t>
    <phoneticPr fontId="1" type="noConversion"/>
  </si>
  <si>
    <t>effect_str</t>
    <phoneticPr fontId="1" type="noConversion"/>
  </si>
  <si>
    <t>效果描述</t>
    <phoneticPr fontId="1" type="noConversion"/>
  </si>
  <si>
    <t>type</t>
    <phoneticPr fontId="1" type="noConversion"/>
  </si>
  <si>
    <t>技能类型</t>
    <phoneticPr fontId="1" type="noConversion"/>
  </si>
  <si>
    <t>target</t>
    <phoneticPr fontId="1" type="noConversion"/>
  </si>
  <si>
    <t>生效目标</t>
    <phoneticPr fontId="1" type="noConversion"/>
  </si>
  <si>
    <t>概率</t>
  </si>
  <si>
    <t>效果值</t>
  </si>
  <si>
    <t>buff_round</t>
    <phoneticPr fontId="1" type="noConversion"/>
  </si>
  <si>
    <t>rate</t>
    <phoneticPr fontId="1" type="noConversion"/>
  </si>
  <si>
    <t>values</t>
    <phoneticPr fontId="1" type="noConversion"/>
  </si>
  <si>
    <t>map,string,float</t>
  </si>
  <si>
    <t>map,string,float</t>
    <phoneticPr fontId="1" type="noConversion"/>
  </si>
  <si>
    <t>条件</t>
    <phoneticPr fontId="1" type="noConversion"/>
  </si>
  <si>
    <t>trigger</t>
    <phoneticPr fontId="1" type="noConversion"/>
  </si>
  <si>
    <t>时机</t>
    <phoneticPr fontId="1" type="noConversion"/>
  </si>
  <si>
    <t>condition</t>
    <phoneticPr fontId="1" type="noConversion"/>
  </si>
  <si>
    <t>吞噬</t>
  </si>
  <si>
    <t>self</t>
  </si>
  <si>
    <t>hp</t>
    <phoneticPr fontId="1" type="noConversion"/>
  </si>
  <si>
    <t>wushe</t>
  </si>
  <si>
    <t>yingke1</t>
  </si>
  <si>
    <t>pofang2</t>
  </si>
  <si>
    <t>jiexi</t>
  </si>
  <si>
    <t>chimei</t>
  </si>
  <si>
    <t>蛇噬</t>
  </si>
  <si>
    <t>缠绕</t>
  </si>
  <si>
    <t>龙脉</t>
  </si>
  <si>
    <t>龙息</t>
  </si>
  <si>
    <t>龙威</t>
  </si>
  <si>
    <t>阴阳</t>
  </si>
  <si>
    <t>飞行</t>
  </si>
  <si>
    <t>喙击</t>
  </si>
  <si>
    <t>暴怒</t>
  </si>
  <si>
    <t>灾厄</t>
  </si>
  <si>
    <t>高飞</t>
  </si>
  <si>
    <t>涅槃</t>
  </si>
  <si>
    <t>祥瑞</t>
  </si>
  <si>
    <t>光芒</t>
  </si>
  <si>
    <t>神火</t>
  </si>
  <si>
    <t>撕咬</t>
  </si>
  <si>
    <t>威严</t>
  </si>
  <si>
    <t>利爪</t>
  </si>
  <si>
    <t>金风</t>
  </si>
  <si>
    <t>硬壳</t>
  </si>
  <si>
    <t>坚甲</t>
  </si>
  <si>
    <t>龟咬</t>
  </si>
  <si>
    <t>尖甲</t>
  </si>
  <si>
    <t>龟寿</t>
  </si>
  <si>
    <t>撞击</t>
  </si>
  <si>
    <t>仙灵</t>
  </si>
  <si>
    <t>通晓</t>
  </si>
  <si>
    <t>辨别</t>
  </si>
  <si>
    <t>震慑</t>
  </si>
  <si>
    <t>庇佑</t>
  </si>
  <si>
    <t>践踏</t>
  </si>
  <si>
    <t>后踹</t>
  </si>
  <si>
    <t>奔马</t>
  </si>
  <si>
    <t>口水</t>
  </si>
  <si>
    <t>蔑视</t>
  </si>
  <si>
    <t>冲撞</t>
  </si>
  <si>
    <t>硬皮</t>
  </si>
  <si>
    <t>震地</t>
  </si>
  <si>
    <t>鸣叫</t>
  </si>
  <si>
    <t>祥瑞化身</t>
  </si>
  <si>
    <t>凶兆</t>
  </si>
  <si>
    <t>咆哮</t>
  </si>
  <si>
    <t>机敏</t>
  </si>
  <si>
    <t>拾取</t>
  </si>
  <si>
    <t>变化</t>
  </si>
  <si>
    <t>人言</t>
  </si>
  <si>
    <t>大力</t>
  </si>
  <si>
    <t>巨力</t>
  </si>
  <si>
    <t>神力</t>
  </si>
  <si>
    <t>迷惑</t>
  </si>
  <si>
    <t>魅惑</t>
  </si>
  <si>
    <t>生长</t>
  </si>
  <si>
    <t>撼海</t>
  </si>
  <si>
    <t>蹬鹰</t>
  </si>
  <si>
    <t>可爱</t>
  </si>
  <si>
    <t>装死</t>
  </si>
  <si>
    <t>搭肩</t>
  </si>
  <si>
    <t>食日</t>
  </si>
  <si>
    <t>学习</t>
  </si>
  <si>
    <t>哮月</t>
  </si>
  <si>
    <t>哮天</t>
  </si>
  <si>
    <t>狮吼</t>
  </si>
  <si>
    <t>拍击</t>
  </si>
  <si>
    <t>不死</t>
  </si>
  <si>
    <t>九命</t>
  </si>
  <si>
    <t>战意</t>
  </si>
  <si>
    <t>反击</t>
  </si>
  <si>
    <t>泡泡</t>
  </si>
  <si>
    <t>空</t>
  </si>
  <si>
    <t>解析</t>
  </si>
  <si>
    <t>修炼</t>
  </si>
  <si>
    <t>混铁棍</t>
  </si>
  <si>
    <t>倾城</t>
  </si>
  <si>
    <t>九尾</t>
  </si>
  <si>
    <t>三头六臂</t>
  </si>
  <si>
    <t>莲花化身</t>
  </si>
  <si>
    <t>混天绫</t>
  </si>
  <si>
    <t>乾坤圈</t>
  </si>
  <si>
    <t>风火轮</t>
  </si>
  <si>
    <t>火尖枪</t>
  </si>
  <si>
    <t>八九玄功</t>
  </si>
  <si>
    <t>天眼</t>
  </si>
  <si>
    <t>金箍棒</t>
  </si>
  <si>
    <t>火眼金睛</t>
  </si>
  <si>
    <t>分身</t>
  </si>
  <si>
    <t>羊驼</t>
  </si>
  <si>
    <t>牛</t>
  </si>
  <si>
    <t>猴子</t>
  </si>
  <si>
    <t>狼</t>
  </si>
  <si>
    <t>二郎神</t>
  </si>
  <si>
    <t>杂兵</t>
  </si>
  <si>
    <t>enemy</t>
  </si>
  <si>
    <t>start</t>
  </si>
  <si>
    <t>int?</t>
    <phoneticPr fontId="1" type="noConversion"/>
  </si>
  <si>
    <t>health</t>
  </si>
  <si>
    <t>revive</t>
  </si>
  <si>
    <t>all</t>
  </si>
  <si>
    <t>damage</t>
  </si>
  <si>
    <t>miss</t>
  </si>
  <si>
    <t>hit</t>
  </si>
  <si>
    <t>skip</t>
  </si>
  <si>
    <t>ban</t>
  </si>
  <si>
    <t>replace</t>
  </si>
  <si>
    <t>skill</t>
  </si>
  <si>
    <t>learn</t>
  </si>
  <si>
    <t>none</t>
  </si>
  <si>
    <t>锐利目光</t>
    <phoneticPr fontId="1" type="noConversion"/>
  </si>
  <si>
    <t>龟蛇合击</t>
    <phoneticPr fontId="1" type="noConversion"/>
  </si>
  <si>
    <t>扶摇直上</t>
    <phoneticPr fontId="1" type="noConversion"/>
  </si>
  <si>
    <t>五色神光</t>
    <phoneticPr fontId="1" type="noConversion"/>
  </si>
  <si>
    <t>孔雀开屏</t>
    <phoneticPr fontId="1" type="noConversion"/>
  </si>
  <si>
    <t>真龙血脉</t>
    <phoneticPr fontId="1" type="noConversion"/>
  </si>
  <si>
    <t>法天象地</t>
    <phoneticPr fontId="1" type="noConversion"/>
  </si>
  <si>
    <t>七十二变</t>
    <phoneticPr fontId="1" type="noConversion"/>
  </si>
  <si>
    <t>九龙神火罩</t>
    <phoneticPr fontId="1" type="noConversion"/>
  </si>
  <si>
    <t>三尖两刃刀</t>
    <phoneticPr fontId="1" type="noConversion"/>
  </si>
  <si>
    <t>魑魅魍魉</t>
    <phoneticPr fontId="1" type="noConversion"/>
  </si>
  <si>
    <t>xiangrui</t>
    <phoneticPr fontId="1" type="noConversion"/>
  </si>
  <si>
    <t>xiangrui3</t>
    <phoneticPr fontId="1" type="noConversion"/>
  </si>
  <si>
    <t>zaie</t>
    <phoneticPr fontId="1" type="noConversion"/>
  </si>
  <si>
    <t>zuie2</t>
    <phoneticPr fontId="1" type="noConversion"/>
  </si>
  <si>
    <t>change</t>
    <phoneticPr fontId="1" type="noConversion"/>
  </si>
  <si>
    <t>hit</t>
    <phoneticPr fontId="1" type="noConversion"/>
  </si>
  <si>
    <t>health</t>
    <phoneticPr fontId="1" type="noConversion"/>
  </si>
  <si>
    <t>ban</t>
    <phoneticPr fontId="1" type="noConversion"/>
  </si>
  <si>
    <t>attacked</t>
  </si>
  <si>
    <t>attacking</t>
  </si>
  <si>
    <t>round</t>
  </si>
  <si>
    <t>hitting</t>
  </si>
  <si>
    <t>attack</t>
  </si>
  <si>
    <t>hitted</t>
  </si>
  <si>
    <t>ready</t>
  </si>
  <si>
    <t>SkillType</t>
    <phoneticPr fontId="1" type="noConversion"/>
  </si>
  <si>
    <t>Target</t>
    <phoneticPr fontId="1" type="noConversion"/>
  </si>
  <si>
    <t>SkillTrigger</t>
    <phoneticPr fontId="1" type="noConversion"/>
  </si>
  <si>
    <t>#辅助</t>
    <phoneticPr fontId="1" type="noConversion"/>
  </si>
  <si>
    <t>enemy</t>
    <phoneticPr fontId="1" type="noConversion"/>
  </si>
  <si>
    <t>enemy</t>
    <phoneticPr fontId="1" type="noConversion"/>
  </si>
  <si>
    <t>持续回合
没有值则不属于buff类，-1永久，0本轮攻击生效，&gt;0buff时间。Buff属性状态、攻防</t>
    <phoneticPr fontId="1" type="noConversion"/>
  </si>
  <si>
    <t>abandon</t>
  </si>
  <si>
    <t>abandon</t>
    <phoneticPr fontId="1" type="noConversion"/>
  </si>
  <si>
    <t>enemy</t>
    <phoneticPr fontId="1" type="noConversion"/>
  </si>
  <si>
    <t>回复一定生命值</t>
  </si>
  <si>
    <t>无视对手部分防御</t>
  </si>
  <si>
    <t>对手无法动弹</t>
  </si>
  <si>
    <t>属性提升</t>
  </si>
  <si>
    <t>造成大量伤害</t>
  </si>
  <si>
    <t>属性大幅提升</t>
  </si>
  <si>
    <t>对手属性下降</t>
  </si>
  <si>
    <t>对手攻防属性转换</t>
  </si>
  <si>
    <t>闪避一次攻击</t>
  </si>
  <si>
    <t>攻击力提升</t>
  </si>
  <si>
    <t>震慑对手</t>
  </si>
  <si>
    <t>对手攻击力下降</t>
  </si>
  <si>
    <t>复活了</t>
  </si>
  <si>
    <t>对手受到火焰灼烧</t>
  </si>
  <si>
    <t>对手受到震慑</t>
  </si>
  <si>
    <t>无视对手防御</t>
  </si>
  <si>
    <t>受到的伤害降低</t>
  </si>
  <si>
    <t>对手受到反伤</t>
  </si>
  <si>
    <t>生命值恢复了</t>
  </si>
  <si>
    <t>对手眩晕一回合</t>
  </si>
  <si>
    <t>对手不忍袭击仙兽</t>
  </si>
  <si>
    <t>对手为气息所感化</t>
  </si>
  <si>
    <t>识破对手数个技能</t>
  </si>
  <si>
    <t>发现对手心中的邪恶</t>
  </si>
  <si>
    <t>对手被正气所震慑</t>
  </si>
  <si>
    <t>对手被天命惩罚</t>
  </si>
  <si>
    <t>完全无视对手防御</t>
  </si>
  <si>
    <t>防御力提高</t>
  </si>
  <si>
    <t>对手失去战意</t>
  </si>
  <si>
    <t>对手防御力下降两回合</t>
  </si>
  <si>
    <t>拾取物体当做武器</t>
  </si>
  <si>
    <t>迷惑对手使其暂停攻击</t>
  </si>
  <si>
    <t>对手对自己造成伤害</t>
  </si>
  <si>
    <t>对手被魅惑了</t>
  </si>
  <si>
    <t>对手被骗过了</t>
  </si>
  <si>
    <t>吞噬对手</t>
  </si>
  <si>
    <t>从冥界归来</t>
  </si>
  <si>
    <t>对手的造成的伤害被河蟹了</t>
  </si>
  <si>
    <t>对手被河蟹了</t>
  </si>
  <si>
    <t>攻击力上升</t>
  </si>
  <si>
    <t>什么也没发生</t>
  </si>
  <si>
    <t>舍弃一条尾巴复活了</t>
  </si>
  <si>
    <t>识破一个技能</t>
  </si>
  <si>
    <t>藏匿于分身之中</t>
  </si>
  <si>
    <t>学会了数个技能</t>
  </si>
  <si>
    <t>学会了一些技能</t>
  </si>
  <si>
    <t>伤害大量强化</t>
    <phoneticPr fontId="1" type="noConversion"/>
  </si>
  <si>
    <t>获得一个技能</t>
    <phoneticPr fontId="1" type="noConversion"/>
  </si>
  <si>
    <t>造成大量伤害</t>
    <phoneticPr fontId="1" type="noConversion"/>
  </si>
  <si>
    <t>伤害强化</t>
    <phoneticPr fontId="1" type="noConversion"/>
  </si>
  <si>
    <t>伤害巨量强化</t>
    <phoneticPr fontId="1" type="noConversion"/>
  </si>
  <si>
    <t>灵活走位</t>
    <phoneticPr fontId="1" type="noConversion"/>
  </si>
  <si>
    <t>受到伤害降低</t>
    <phoneticPr fontId="1" type="noConversion"/>
  </si>
  <si>
    <t>攻击力巨幅上升</t>
    <phoneticPr fontId="1" type="noConversion"/>
  </si>
  <si>
    <t>使对手攻击力下降</t>
    <phoneticPr fontId="1" type="noConversion"/>
  </si>
  <si>
    <t>将对手眩晕两回合</t>
    <phoneticPr fontId="1" type="noConversion"/>
  </si>
  <si>
    <t>属性巨幅提升</t>
    <phoneticPr fontId="1" type="noConversion"/>
  </si>
  <si>
    <t>使对手攻击力小幅下降</t>
    <phoneticPr fontId="1" type="noConversion"/>
  </si>
  <si>
    <t>攻击力大幅上升</t>
    <phoneticPr fontId="1" type="noConversion"/>
  </si>
  <si>
    <t>攻击力上升</t>
    <phoneticPr fontId="1" type="noConversion"/>
  </si>
  <si>
    <t>伤害少量强化</t>
    <phoneticPr fontId="1" type="noConversion"/>
  </si>
  <si>
    <t>对手防御力略微下降</t>
    <phoneticPr fontId="1" type="noConversion"/>
  </si>
  <si>
    <t>受到的伤害少量降低</t>
    <phoneticPr fontId="1" type="noConversion"/>
  </si>
  <si>
    <t>对手眩晕一回合</t>
    <phoneticPr fontId="1" type="noConversion"/>
  </si>
  <si>
    <t>闪避攻击一回合</t>
    <phoneticPr fontId="1" type="noConversion"/>
  </si>
  <si>
    <t>闪避两回合</t>
    <phoneticPr fontId="1" type="noConversion"/>
  </si>
  <si>
    <t>伤害巨幅提升</t>
    <phoneticPr fontId="1" type="noConversion"/>
  </si>
  <si>
    <t>无视对方闪避</t>
    <phoneticPr fontId="1" type="noConversion"/>
  </si>
  <si>
    <t>skip</t>
    <phoneticPr fontId="1" type="noConversion"/>
  </si>
  <si>
    <t>将对手眩晕一回合</t>
  </si>
  <si>
    <t>将对手束缚三回合</t>
    <phoneticPr fontId="1" type="noConversion"/>
  </si>
  <si>
    <t>rarity</t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</si>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</sst>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  <xf numFmtId="0" fontId="4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3" fillId="3" borderId="1" xfId="1" applyFont="1" applyFill="1" applyAlignment="1">
      <alignment horizontal="left" vertical="center"/>
    </xf>
    <xf numFmtId="0" fontId="4" fillId="4" borderId="1" xfId="1" applyFont="1" applyFill="1" applyAlignment="1">
      <alignment horizontal="left" vertical="center"/>
    </xf>
    <xf numFmtId="0" fontId="4" fillId="5" borderId="1" xfId="1" applyFont="1" applyFill="1" applyAlignment="1">
      <alignment horizontal="left" vertical="center"/>
    </xf>
    <xf numFmtId="0" fontId="2" fillId="2" borderId="1" xfId="1" applyAlignment="1">
      <alignment horizontal="left" vertical="center"/>
    </xf>
    <xf numFmtId="0" fontId="2" fillId="2" borderId="1" xfId="1" applyNumberFormat="1">
      <alignment vertical="center"/>
    </xf>
    <xf numFmtId="0" fontId="4" fillId="5" borderId="1" xfId="1" applyFont="1" applyFill="1" applyAlignment="1">
      <alignment horizontal="left" vertical="top" wrapText="1"/>
    </xf>
    <xf numFmtId="0" fontId="6" fillId="0" borderId="4" xfId="0" applyFont="1" applyBorder="1" applyAlignment="1">
      <alignment horizontal="center" vertical="top"/>
    </xf>
    <xf numFmtId="0" fontId="0" fillId="0" borderId="0" xfId="0" applyAlignment="1"/>
    <xf numFmtId="0" fontId="5" fillId="0" borderId="0" xfId="0" applyFont="1" applyAlignment="1"/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</cellXfs>
  <cellStyles count="3">
    <cellStyle name="常规" xfId="0" builtinId="0"/>
    <cellStyle name="常规 2" xfId="2" xr:uid="{36DFCB3E-C27B-4EE3-AF2F-04AD465E91CA}"/>
    <cellStyle name="输出" xfId="1" builtinId="21"/>
  </cellStyles>
  <dxfs count="9"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99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iliBili\Work\slime\design\MiniTemplate\Excels\skill_export.xlsx" TargetMode="External"/><Relationship Id="rId1" Type="http://schemas.openxmlformats.org/officeDocument/2006/relationships/externalLinkPath" Target="skill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health</v>
          </cell>
          <cell r="B1" t="str">
            <v>*[#×攻击力]的生命值</v>
          </cell>
          <cell r="C1" t="str">
            <v>*[#×伤害值]的生命值</v>
          </cell>
        </row>
        <row r="2">
          <cell r="A2" t="str">
            <v>revive</v>
          </cell>
          <cell r="B2" t="str">
            <v>*#最大生命并清除buff，^次</v>
          </cell>
          <cell r="C2" t="str">
            <v>*#最大生命并清除buff，^次</v>
          </cell>
          <cell r="D2" t="str">
            <v>*#最大生命并清除buff，^次</v>
          </cell>
        </row>
        <row r="3">
          <cell r="A3" t="str">
            <v>all</v>
          </cell>
          <cell r="B3" t="str">
            <v>*#攻击力</v>
          </cell>
          <cell r="C3" t="str">
            <v>*#防御力</v>
          </cell>
          <cell r="D3" t="str">
            <v>*#攻防</v>
          </cell>
        </row>
        <row r="4">
          <cell r="A4" t="str">
            <v>change</v>
          </cell>
          <cell r="B4" t="str">
            <v>攻防交换</v>
          </cell>
        </row>
        <row r="5">
          <cell r="A5" t="str">
            <v>damage</v>
          </cell>
          <cell r="B5" t="str">
            <v>*#造成的伤害</v>
          </cell>
          <cell r="C5" t="str">
            <v>*#所受的伤害</v>
          </cell>
        </row>
        <row r="6">
          <cell r="A6" t="str">
            <v>miss</v>
          </cell>
          <cell r="B6" t="str">
            <v>闪避</v>
          </cell>
        </row>
        <row r="7">
          <cell r="A7" t="str">
            <v>hit</v>
          </cell>
          <cell r="B7" t="str">
            <v>无视闪避</v>
          </cell>
        </row>
        <row r="8">
          <cell r="A8" t="str">
            <v>abandon</v>
          </cell>
          <cell r="B8" t="str">
            <v>放弃攻击</v>
          </cell>
        </row>
        <row r="9">
          <cell r="A9" t="str">
            <v>skip</v>
          </cell>
          <cell r="B9" t="str">
            <v>跳过回合</v>
          </cell>
        </row>
        <row r="10">
          <cell r="A10" t="str">
            <v>ban</v>
          </cell>
          <cell r="B10" t="str">
            <v>禁用^个技能</v>
          </cell>
        </row>
        <row r="11">
          <cell r="A11" t="str">
            <v>replace</v>
          </cell>
          <cell r="B11" t="str">
            <v>变更目标</v>
          </cell>
        </row>
        <row r="12">
          <cell r="A12" t="str">
            <v>skill</v>
          </cell>
          <cell r="B12" t="str">
            <v>获得^个技能</v>
          </cell>
        </row>
        <row r="13">
          <cell r="A13" t="str">
            <v>learn</v>
          </cell>
          <cell r="B13" t="str">
            <v>(生物)随机获得^个技能。(玩家)增加^个技能上限</v>
          </cell>
          <cell r="C13" t="str">
            <v>(生物)随机获得X个技能。(玩家)增加^个技能上限。此技能自动添加给100层后的小怪，X为当前层数-100</v>
          </cell>
          <cell r="D13" t="str">
            <v>(生物)随机获得X个技能。(玩家)增加^个技能上限。此技能自动添加给100层后的小怪，X为当前层数-100</v>
          </cell>
        </row>
        <row r="14">
          <cell r="A14" t="str">
            <v>none</v>
          </cell>
          <cell r="B14" t="str">
            <v>释放技能，但是失败了！</v>
          </cell>
        </row>
        <row r="15">
          <cell r="A15" t="str">
            <v>self</v>
          </cell>
          <cell r="B15" t="str">
            <v>使自身</v>
          </cell>
        </row>
        <row r="16">
          <cell r="A16" t="str">
            <v>enemy</v>
          </cell>
          <cell r="B16" t="str">
            <v>使对手</v>
          </cell>
        </row>
        <row r="17">
          <cell r="A17" t="str">
            <v>ready</v>
          </cell>
          <cell r="B17" t="str">
            <v>战斗准备阶段</v>
          </cell>
        </row>
        <row r="18">
          <cell r="A18" t="str">
            <v>start</v>
          </cell>
          <cell r="B18" t="str">
            <v>战斗开始时</v>
          </cell>
        </row>
        <row r="19">
          <cell r="A19" t="str">
            <v>round</v>
          </cell>
          <cell r="B19" t="str">
            <v>回合开始时</v>
          </cell>
        </row>
        <row r="20">
          <cell r="A20" t="str">
            <v>attack</v>
          </cell>
          <cell r="B20" t="str">
            <v>攻击前</v>
          </cell>
        </row>
        <row r="21">
          <cell r="A21" t="str">
            <v>attacking</v>
          </cell>
          <cell r="B21" t="str">
            <v>攻击时</v>
          </cell>
        </row>
        <row r="22">
          <cell r="A22" t="str">
            <v>attacked</v>
          </cell>
          <cell r="B22" t="str">
            <v>攻击后</v>
          </cell>
        </row>
        <row r="23">
          <cell r="A23" t="str">
            <v>hit</v>
          </cell>
          <cell r="B23" t="str">
            <v>受击前</v>
          </cell>
        </row>
        <row r="24">
          <cell r="A24" t="str">
            <v>hitting</v>
          </cell>
          <cell r="B24" t="str">
            <v>受击时</v>
          </cell>
        </row>
        <row r="25">
          <cell r="A25" t="str">
            <v>hitted</v>
          </cell>
          <cell r="B25" t="str">
            <v>受击后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abSelected="1" topLeftCell="D1" workbookViewId="0">
      <pane ySplit="4" topLeftCell="A98" activePane="bottomLeft" state="frozen"/>
      <selection pane="bottomLeft" activeCell="G112" sqref="G112"/>
    </sheetView>
  </sheetViews>
  <sheetFormatPr defaultColWidth="9.109375" defaultRowHeight="14.4" x14ac:dyDescent="0.25"/>
  <cols>
    <col min="1" max="1" width="8.33203125" style="1" customWidth="1"/>
    <col min="2" max="2" width="14.77734375" style="1" customWidth="1"/>
    <col min="3" max="3" width="13.44140625" style="14" customWidth="1"/>
    <col min="4" max="4" width="15.77734375" style="1" customWidth="1"/>
    <col min="5" max="6" width="31.88671875" style="1" customWidth="1"/>
    <col min="7" max="7" width="73.88671875" style="1" customWidth="1"/>
    <col min="8" max="8" width="8.88671875" style="18"/>
    <col min="9" max="9" width="12.5546875" style="1" customWidth="1"/>
    <col min="10" max="10" width="10.6640625" style="1" customWidth="1"/>
    <col min="11" max="11" width="11.6640625" style="1" customWidth="1"/>
    <col min="12" max="12" width="7" style="1" customWidth="1"/>
    <col min="13" max="13" width="9.21875" style="1" customWidth="1"/>
    <col min="14" max="14" width="9.109375" style="1"/>
    <col min="15" max="15" width="9.33203125" style="1" bestFit="1" customWidth="1"/>
    <col min="16" max="17" width="9.109375" style="1"/>
    <col min="18" max="18" width="73" style="1" customWidth="1"/>
    <col min="19" max="19" width="19.109375" style="1" customWidth="1"/>
    <col min="20" max="20" width="42.33203125" style="1" customWidth="1"/>
    <col min="21" max="21" width="9.33203125" style="1" bestFit="1" customWidth="1"/>
    <col min="22" max="16384" width="9.109375" style="1"/>
  </cols>
  <sheetData>
    <row r="1" spans="1:21" s="2" customFormat="1" x14ac:dyDescent="0.25">
      <c r="A1" s="2" t="s">
        <v>0</v>
      </c>
      <c r="B1" s="9" t="s">
        <v>1</v>
      </c>
      <c r="C1" s="11" t="s">
        <v>2</v>
      </c>
      <c r="D1" s="9" t="s">
        <v>174</v>
      </c>
      <c r="E1" s="9" t="s">
        <v>174</v>
      </c>
      <c r="F1" s="9" t="s">
        <v>179</v>
      </c>
      <c r="G1" s="9" t="s">
        <v>176</v>
      </c>
      <c r="H1" s="17" t="s">
        <v>417</v>
      </c>
      <c r="I1" s="9" t="s">
        <v>181</v>
      </c>
      <c r="J1" s="9" t="s">
        <v>183</v>
      </c>
      <c r="K1" s="9" t="s">
        <v>193</v>
      </c>
      <c r="L1" s="6" t="s">
        <v>195</v>
      </c>
      <c r="M1" s="9" t="s">
        <v>187</v>
      </c>
      <c r="N1" s="9" t="s">
        <v>188</v>
      </c>
      <c r="O1" s="22" t="s">
        <v>189</v>
      </c>
      <c r="P1" s="23"/>
      <c r="R1" s="2" t="s">
        <v>339</v>
      </c>
      <c r="S1" s="2" t="s">
        <v>339</v>
      </c>
      <c r="T1" s="2" t="s">
        <v>339</v>
      </c>
      <c r="U1" s="2" t="s">
        <v>339</v>
      </c>
    </row>
    <row r="2" spans="1:21" s="3" customFormat="1" x14ac:dyDescent="0.25">
      <c r="A2" s="3" t="s">
        <v>3</v>
      </c>
      <c r="B2" s="8" t="s">
        <v>173</v>
      </c>
      <c r="C2" s="12" t="s">
        <v>4</v>
      </c>
      <c r="D2" s="8"/>
      <c r="E2" s="8" t="s">
        <v>173</v>
      </c>
      <c r="F2" s="8" t="s">
        <v>173</v>
      </c>
      <c r="G2" s="8" t="s">
        <v>177</v>
      </c>
      <c r="H2" s="19" t="s">
        <v>418</v>
      </c>
      <c r="I2" s="8" t="s">
        <v>336</v>
      </c>
      <c r="J2" s="8" t="s">
        <v>337</v>
      </c>
      <c r="K2" s="8" t="s">
        <v>338</v>
      </c>
      <c r="L2" s="5" t="s">
        <v>191</v>
      </c>
      <c r="M2" s="8" t="s">
        <v>297</v>
      </c>
      <c r="N2" s="8" t="s">
        <v>75</v>
      </c>
      <c r="O2" s="20" t="s">
        <v>190</v>
      </c>
      <c r="P2" s="21"/>
    </row>
    <row r="3" spans="1:21" s="3" customFormat="1" x14ac:dyDescent="0.25">
      <c r="A3" s="3" t="s">
        <v>9</v>
      </c>
      <c r="B3" s="8"/>
      <c r="C3" s="12"/>
      <c r="D3" s="8"/>
      <c r="E3" s="8"/>
      <c r="F3" s="8"/>
      <c r="G3" s="8"/>
      <c r="H3" s="18"/>
      <c r="I3" s="8"/>
      <c r="J3" s="8"/>
      <c r="K3" s="8"/>
      <c r="L3" s="8" t="s">
        <v>198</v>
      </c>
      <c r="M3" s="12"/>
      <c r="N3" s="8"/>
      <c r="O3" s="8">
        <v>1</v>
      </c>
      <c r="P3" s="8">
        <v>2</v>
      </c>
    </row>
    <row r="4" spans="1:21" s="4" customFormat="1" ht="32.4" customHeight="1" x14ac:dyDescent="0.25">
      <c r="A4" s="4" t="s">
        <v>5</v>
      </c>
      <c r="B4" s="7" t="s">
        <v>7</v>
      </c>
      <c r="C4" s="13" t="s">
        <v>6</v>
      </c>
      <c r="D4" s="8" t="s">
        <v>175</v>
      </c>
      <c r="E4" s="7" t="s">
        <v>180</v>
      </c>
      <c r="F4" s="7" t="s">
        <v>180</v>
      </c>
      <c r="G4" s="7" t="s">
        <v>178</v>
      </c>
      <c r="H4" s="18">
        <v>1</v>
      </c>
      <c r="I4" s="7" t="s">
        <v>182</v>
      </c>
      <c r="J4" s="7" t="s">
        <v>184</v>
      </c>
      <c r="K4" s="7" t="s">
        <v>194</v>
      </c>
      <c r="L4" s="10" t="s">
        <v>192</v>
      </c>
      <c r="M4" s="16" t="s">
        <v>342</v>
      </c>
      <c r="N4" s="7" t="s">
        <v>185</v>
      </c>
      <c r="O4" s="7" t="s">
        <v>186</v>
      </c>
      <c r="P4" s="7"/>
    </row>
    <row r="5" spans="1:21" x14ac:dyDescent="0.25">
      <c r="B5" s="1" t="s">
        <v>76</v>
      </c>
      <c r="C5" s="14" t="s">
        <v>196</v>
      </c>
      <c r="D5" s="1" t="s">
        <v>8</v>
      </c>
      <c r="E5" s="1" t="str">
        <f>SUBSTITUTE(SUBSTITUTE(R5,"*",_xlfn.IFS(U5&lt;0,"-",U5&gt;0,"+",U5=0,"")),"^",U5)</f>
        <v>+[#×伤害值]的生命值</v>
      </c>
      <c r="F5" s="1" t="s">
        <v>346</v>
      </c>
      <c r="G5" s="1" t="str">
        <f>VLOOKUP(K5,[1]Sheet1!$A$17:$B$25,2,FALSE)&amp;T5&amp;VLOOKUP(J5,[1]Sheet1!$A$1:$B$25,2,FALSE)&amp;SUBSTITUTE(E5,"#",TEXT(IF(ISBLANK(P5),ABS(O5),ABS(P5))*100,"0")&amp;"%")&amp;S5</f>
        <v>攻击后20%的概率使自身+[50%×伤害值]的生命值。</v>
      </c>
      <c r="H5" s="18">
        <v>1</v>
      </c>
      <c r="I5" s="1" t="s">
        <v>298</v>
      </c>
      <c r="J5" s="1" t="s">
        <v>197</v>
      </c>
      <c r="K5" s="1" t="s">
        <v>329</v>
      </c>
      <c r="N5" s="1">
        <v>0.2</v>
      </c>
      <c r="P5" s="15">
        <v>0.5</v>
      </c>
      <c r="R5" s="1" t="str">
        <f>_xlfn.IFS(ISBLANK(P5),VLOOKUP(I5,[1]Sheet1!$A$1:$B$25, 2, FALSE),ISBLANK(O5),VLOOKUP(I5,[1]Sheet1!$A$1:$C$25, 3, FALSE),AND(NOT(ISBLANK(O5)), NOT(ISBLANK(P5))),VLOOKUP(I5,[1]Sheet1!$A$1:$D$25,4, FALSE))</f>
        <v>*[#×伤害值]的生命值</v>
      </c>
      <c r="S5" s="1" t="str">
        <f>IF(NOT(ISBLANK(M5))*AND(M5&gt;0),"，持续"&amp;M5&amp;"回合。",IF(M5=-1,"，永久","。"))</f>
        <v>。</v>
      </c>
      <c r="T5" s="1" t="str">
        <f>IF(ISBLANK(L5),"","如果"&amp;IF(L5=0,"死亡","生命值&lt;"&amp;TEXT(L5*100,"0")&amp;"%")&amp;"，那么")&amp;IF(N5&lt;1,TEXT(N5*100,"0")&amp;"%的概率","")</f>
        <v>20%的概率</v>
      </c>
      <c r="U5" s="1">
        <f>IF(ISBLANK(O5),P5,O5)</f>
        <v>0.5</v>
      </c>
    </row>
    <row r="6" spans="1:21" x14ac:dyDescent="0.25">
      <c r="B6" s="1" t="s">
        <v>77</v>
      </c>
      <c r="C6" s="14" t="s">
        <v>204</v>
      </c>
      <c r="D6" s="1" t="s">
        <v>10</v>
      </c>
      <c r="E6" s="1" t="str">
        <f t="shared" ref="E6:E69" si="0">SUBSTITUTE(SUBSTITUTE(R6,"*",_xlfn.IFS(U6&lt;0,"-",U6&gt;0,"+",U6=0,"")),"^",U6)</f>
        <v>-#防御力</v>
      </c>
      <c r="F6" s="1" t="s">
        <v>347</v>
      </c>
      <c r="G6" s="1" t="str">
        <f>VLOOKUP(K6,[1]Sheet1!$A$17:$B$25,2,FALSE)&amp;T6&amp;VLOOKUP(J6,[1]Sheet1!$A$1:$B$25,2,FALSE)&amp;SUBSTITUTE(E6,"#",TEXT(IF(ISBLANK(P6),ABS(O6),ABS(P6))*100,"0")&amp;"%")&amp;S6</f>
        <v>攻击时20%的概率使对手-50%防御力。</v>
      </c>
      <c r="H6" s="18">
        <v>1</v>
      </c>
      <c r="I6" s="1" t="s">
        <v>300</v>
      </c>
      <c r="J6" s="1" t="s">
        <v>295</v>
      </c>
      <c r="K6" s="1" t="s">
        <v>330</v>
      </c>
      <c r="M6" s="1">
        <v>0</v>
      </c>
      <c r="N6" s="1">
        <v>0.2</v>
      </c>
      <c r="P6" s="15">
        <v>-0.5</v>
      </c>
      <c r="R6" s="1" t="str">
        <f>_xlfn.IFS(ISBLANK(P6),VLOOKUP(I6,[1]Sheet1!$A$1:$B$25, 2, FALSE),ISBLANK(O6),VLOOKUP(I6,[1]Sheet1!$A$1:$C$25, 3, FALSE),AND(NOT(ISBLANK(O6)), NOT(ISBLANK(P6))),VLOOKUP(I6,[1]Sheet1!$A$1:$D$25,4, FALSE))</f>
        <v>*#防御力</v>
      </c>
      <c r="S6" s="1" t="str">
        <f t="shared" ref="S6:S69" si="1">IF(NOT(ISBLANK(M6))*AND(M6&gt;0),"，持续"&amp;M6&amp;"回合。",IF(M6=-1,"，永久","。"))</f>
        <v>。</v>
      </c>
      <c r="T6" s="1" t="str">
        <f t="shared" ref="T6:T69" si="2">IF(ISBLANK(L6),"","如果"&amp;IF(L6=0,"死亡","生命值&lt;"&amp;TEXT(L6*100,"0")&amp;"%")&amp;"，那么")&amp;IF(N6&lt;1,TEXT(N6*100,"0")&amp;"%的概率","")</f>
        <v>20%的概率</v>
      </c>
      <c r="U6" s="1">
        <f t="shared" ref="U6:U69" si="3">IF(ISBLANK(O6),P6,O6)</f>
        <v>-0.5</v>
      </c>
    </row>
    <row r="7" spans="1:21" x14ac:dyDescent="0.25">
      <c r="B7" s="1" t="s">
        <v>78</v>
      </c>
      <c r="C7" s="14" t="s">
        <v>205</v>
      </c>
      <c r="D7" s="1" t="s">
        <v>11</v>
      </c>
      <c r="E7" s="1" t="str">
        <f t="shared" si="0"/>
        <v>跳过回合</v>
      </c>
      <c r="F7" s="1" t="s">
        <v>348</v>
      </c>
      <c r="G7" s="1" t="str">
        <f>VLOOKUP(K7,[1]Sheet1!$A$17:$B$25,2,FALSE)&amp;T7&amp;VLOOKUP(J7,[1]Sheet1!$A$1:$B$25,2,FALSE)&amp;SUBSTITUTE(E7,"#",TEXT(IF(ISBLANK(P7),ABS(O7),ABS(P7))*100,"0")&amp;"%")&amp;S7</f>
        <v>攻击后20%的概率使对手跳过回合，持续1回合。</v>
      </c>
      <c r="H7" s="18">
        <v>1</v>
      </c>
      <c r="I7" s="1" t="s">
        <v>414</v>
      </c>
      <c r="J7" s="1" t="s">
        <v>295</v>
      </c>
      <c r="K7" s="1" t="s">
        <v>329</v>
      </c>
      <c r="M7" s="1">
        <v>1</v>
      </c>
      <c r="N7" s="1">
        <v>0.2</v>
      </c>
      <c r="O7" s="15"/>
      <c r="P7" s="15"/>
      <c r="R7" s="1" t="str">
        <f>_xlfn.IFS(ISBLANK(P7),VLOOKUP(I7,[1]Sheet1!$A$1:$B$25, 2, FALSE),ISBLANK(O7),VLOOKUP(I7,[1]Sheet1!$A$1:$C$25, 3, FALSE),AND(NOT(ISBLANK(O7)), NOT(ISBLANK(P7))),VLOOKUP(I7,[1]Sheet1!$A$1:$D$25,4, FALSE))</f>
        <v>跳过回合</v>
      </c>
      <c r="S7" s="1" t="str">
        <f t="shared" si="1"/>
        <v>，持续1回合。</v>
      </c>
      <c r="T7" s="1" t="str">
        <f t="shared" si="2"/>
        <v>20%的概率</v>
      </c>
      <c r="U7" s="1">
        <f t="shared" si="3"/>
        <v>0</v>
      </c>
    </row>
    <row r="8" spans="1:21" x14ac:dyDescent="0.25">
      <c r="B8" s="1" t="s">
        <v>79</v>
      </c>
      <c r="C8" s="14" t="s">
        <v>206</v>
      </c>
      <c r="D8" s="1" t="s">
        <v>12</v>
      </c>
      <c r="E8" s="1" t="str">
        <f t="shared" si="0"/>
        <v>+#攻防</v>
      </c>
      <c r="F8" s="1" t="s">
        <v>349</v>
      </c>
      <c r="G8" s="1" t="str">
        <f>VLOOKUP(K8,[1]Sheet1!$A$17:$B$25,2,FALSE)&amp;T8&amp;VLOOKUP(J8,[1]Sheet1!$A$1:$B$25,2,FALSE)&amp;SUBSTITUTE(E8,"#",TEXT(IF(ISBLANK(P8),ABS(O8),ABS(P8))*100,"0")&amp;"%")&amp;S8</f>
        <v>回合开始时使自身+5%攻防，永久</v>
      </c>
      <c r="H8" s="18">
        <v>5</v>
      </c>
      <c r="I8" s="1" t="s">
        <v>300</v>
      </c>
      <c r="J8" s="1" t="s">
        <v>197</v>
      </c>
      <c r="K8" s="1" t="s">
        <v>331</v>
      </c>
      <c r="M8" s="1">
        <v>-1</v>
      </c>
      <c r="N8" s="1">
        <v>1</v>
      </c>
      <c r="O8" s="15">
        <v>0.05</v>
      </c>
      <c r="P8" s="15">
        <v>0.05</v>
      </c>
      <c r="R8" s="1" t="str">
        <f>_xlfn.IFS(ISBLANK(P8),VLOOKUP(I8,[1]Sheet1!$A$1:$B$25, 2, FALSE),ISBLANK(O8),VLOOKUP(I8,[1]Sheet1!$A$1:$C$25, 3, FALSE),AND(NOT(ISBLANK(O8)), NOT(ISBLANK(P8))),VLOOKUP(I8,[1]Sheet1!$A$1:$D$25,4, FALSE))</f>
        <v>*#攻防</v>
      </c>
      <c r="S8" s="1" t="str">
        <f t="shared" si="1"/>
        <v>，永久</v>
      </c>
      <c r="T8" s="1" t="str">
        <f t="shared" si="2"/>
        <v/>
      </c>
      <c r="U8" s="1">
        <f t="shared" si="3"/>
        <v>0.05</v>
      </c>
    </row>
    <row r="9" spans="1:21" x14ac:dyDescent="0.25">
      <c r="B9" s="1" t="s">
        <v>80</v>
      </c>
      <c r="C9" s="14" t="s">
        <v>207</v>
      </c>
      <c r="D9" s="1" t="s">
        <v>13</v>
      </c>
      <c r="E9" s="1" t="str">
        <f t="shared" si="0"/>
        <v>+#造成的伤害</v>
      </c>
      <c r="F9" s="1" t="s">
        <v>392</v>
      </c>
      <c r="G9" s="1" t="str">
        <f>VLOOKUP(K9,[1]Sheet1!$A$17:$B$25,2,FALSE)&amp;T9&amp;VLOOKUP(J9,[1]Sheet1!$A$1:$B$25,2,FALSE)&amp;SUBSTITUTE(E9,"#",TEXT(IF(ISBLANK(P9),ABS(O9),ABS(P9))*100,"0")&amp;"%")&amp;S9</f>
        <v>攻击时20%的概率使自身+100%造成的伤害。</v>
      </c>
      <c r="H9" s="18">
        <v>1</v>
      </c>
      <c r="I9" s="1" t="s">
        <v>301</v>
      </c>
      <c r="J9" s="1" t="s">
        <v>197</v>
      </c>
      <c r="K9" s="1" t="s">
        <v>330</v>
      </c>
      <c r="N9" s="1">
        <v>0.2</v>
      </c>
      <c r="O9" s="15">
        <v>1</v>
      </c>
      <c r="P9" s="15"/>
      <c r="R9" s="1" t="str">
        <f>_xlfn.IFS(ISBLANK(P9),VLOOKUP(I9,[1]Sheet1!$A$1:$B$25, 2, FALSE),ISBLANK(O9),VLOOKUP(I9,[1]Sheet1!$A$1:$C$25, 3, FALSE),AND(NOT(ISBLANK(O9)), NOT(ISBLANK(P9))),VLOOKUP(I9,[1]Sheet1!$A$1:$D$25,4, FALSE))</f>
        <v>*#造成的伤害</v>
      </c>
      <c r="S9" s="1" t="str">
        <f t="shared" si="1"/>
        <v>。</v>
      </c>
      <c r="T9" s="1" t="str">
        <f t="shared" si="2"/>
        <v>20%的概率</v>
      </c>
      <c r="U9" s="1">
        <f t="shared" si="3"/>
        <v>1</v>
      </c>
    </row>
    <row r="10" spans="1:21" x14ac:dyDescent="0.25">
      <c r="B10" s="1" t="s">
        <v>81</v>
      </c>
      <c r="C10" s="14" t="s">
        <v>315</v>
      </c>
      <c r="D10" s="1" t="s">
        <v>14</v>
      </c>
      <c r="E10" s="1" t="str">
        <f t="shared" si="0"/>
        <v>+#攻防</v>
      </c>
      <c r="F10" s="1" t="s">
        <v>351</v>
      </c>
      <c r="G10" s="1" t="str">
        <f>VLOOKUP(K10,[1]Sheet1!$A$17:$B$25,2,FALSE)&amp;T10&amp;VLOOKUP(J10,[1]Sheet1!$A$1:$B$25,2,FALSE)&amp;SUBSTITUTE(E10,"#",TEXT(IF(ISBLANK(P10),ABS(O10),ABS(P10))*100,"0")&amp;"%")&amp;S10</f>
        <v>回合开始时使自身+10%攻防，永久</v>
      </c>
      <c r="H10" s="18">
        <v>5</v>
      </c>
      <c r="I10" s="1" t="s">
        <v>300</v>
      </c>
      <c r="J10" s="1" t="s">
        <v>197</v>
      </c>
      <c r="K10" s="1" t="s">
        <v>331</v>
      </c>
      <c r="M10" s="1">
        <v>-1</v>
      </c>
      <c r="N10" s="1">
        <v>1</v>
      </c>
      <c r="O10" s="15">
        <v>0.1</v>
      </c>
      <c r="P10" s="15">
        <v>0.1</v>
      </c>
      <c r="R10" s="1" t="str">
        <f>_xlfn.IFS(ISBLANK(P10),VLOOKUP(I10,[1]Sheet1!$A$1:$B$25, 2, FALSE),ISBLANK(O10),VLOOKUP(I10,[1]Sheet1!$A$1:$C$25, 3, FALSE),AND(NOT(ISBLANK(O10)), NOT(ISBLANK(P10))),VLOOKUP(I10,[1]Sheet1!$A$1:$D$25,4, FALSE))</f>
        <v>*#攻防</v>
      </c>
      <c r="S10" s="1" t="str">
        <f t="shared" si="1"/>
        <v>，永久</v>
      </c>
      <c r="T10" s="1" t="str">
        <f t="shared" si="2"/>
        <v/>
      </c>
      <c r="U10" s="1">
        <f t="shared" si="3"/>
        <v>0.1</v>
      </c>
    </row>
    <row r="11" spans="1:21" x14ac:dyDescent="0.25">
      <c r="B11" s="1" t="s">
        <v>83</v>
      </c>
      <c r="C11" s="14" t="s">
        <v>208</v>
      </c>
      <c r="D11" s="1" t="s">
        <v>15</v>
      </c>
      <c r="E11" s="1" t="str">
        <f t="shared" si="0"/>
        <v>-#攻防</v>
      </c>
      <c r="F11" s="1" t="s">
        <v>352</v>
      </c>
      <c r="G11" s="1" t="str">
        <f>VLOOKUP(K11,[1]Sheet1!$A$17:$B$25,2,FALSE)&amp;T11&amp;VLOOKUP(J11,[1]Sheet1!$A$1:$B$25,2,FALSE)&amp;SUBSTITUTE(E11,"#",TEXT(IF(ISBLANK(P11),ABS(O11),ABS(P11))*100,"0")&amp;"%")&amp;S11</f>
        <v>回合开始时使对手-5%攻防，永久</v>
      </c>
      <c r="H11" s="18">
        <v>5</v>
      </c>
      <c r="I11" s="1" t="s">
        <v>300</v>
      </c>
      <c r="J11" s="1" t="s">
        <v>295</v>
      </c>
      <c r="K11" s="1" t="s">
        <v>331</v>
      </c>
      <c r="M11" s="1">
        <v>-1</v>
      </c>
      <c r="N11" s="1">
        <v>1</v>
      </c>
      <c r="O11" s="15">
        <v>-0.05</v>
      </c>
      <c r="P11" s="15">
        <v>-0.05</v>
      </c>
      <c r="R11" s="1" t="str">
        <f>_xlfn.IFS(ISBLANK(P11),VLOOKUP(I11,[1]Sheet1!$A$1:$B$25, 2, FALSE),ISBLANK(O11),VLOOKUP(I11,[1]Sheet1!$A$1:$C$25, 3, FALSE),AND(NOT(ISBLANK(O11)), NOT(ISBLANK(P11))),VLOOKUP(I11,[1]Sheet1!$A$1:$D$25,4, FALSE))</f>
        <v>*#攻防</v>
      </c>
      <c r="S11" s="1" t="str">
        <f t="shared" si="1"/>
        <v>，永久</v>
      </c>
      <c r="T11" s="1" t="str">
        <f t="shared" si="2"/>
        <v/>
      </c>
      <c r="U11" s="1">
        <f t="shared" si="3"/>
        <v>-0.05</v>
      </c>
    </row>
    <row r="12" spans="1:21" x14ac:dyDescent="0.25">
      <c r="B12" s="1" t="s">
        <v>84</v>
      </c>
      <c r="C12" s="14" t="s">
        <v>209</v>
      </c>
      <c r="D12" s="1" t="s">
        <v>16</v>
      </c>
      <c r="E12" s="1" t="str">
        <f t="shared" si="0"/>
        <v>攻防交换</v>
      </c>
      <c r="F12" s="1" t="s">
        <v>353</v>
      </c>
      <c r="G12" s="1" t="str">
        <f>VLOOKUP(K12,[1]Sheet1!$A$17:$B$25,2,FALSE)&amp;T12&amp;VLOOKUP(J12,[1]Sheet1!$A$1:$B$25,2,FALSE)&amp;SUBSTITUTE(E12,"#",TEXT(IF(ISBLANK(P12),ABS(O12),ABS(P12))*100,"0")&amp;"%")&amp;S12</f>
        <v>战斗开始时使对手攻防交换。</v>
      </c>
      <c r="H12" s="18">
        <v>5</v>
      </c>
      <c r="I12" s="1" t="s">
        <v>325</v>
      </c>
      <c r="J12" s="1" t="s">
        <v>295</v>
      </c>
      <c r="K12" s="1" t="s">
        <v>296</v>
      </c>
      <c r="N12" s="1">
        <v>1</v>
      </c>
      <c r="O12" s="15"/>
      <c r="P12" s="15"/>
      <c r="R12" s="1" t="str">
        <f>_xlfn.IFS(ISBLANK(P12),VLOOKUP(I12,[1]Sheet1!$A$1:$B$25, 2, FALSE),ISBLANK(O12),VLOOKUP(I12,[1]Sheet1!$A$1:$C$25, 3, FALSE),AND(NOT(ISBLANK(O12)), NOT(ISBLANK(P12))),VLOOKUP(I12,[1]Sheet1!$A$1:$D$25,4, FALSE))</f>
        <v>攻防交换</v>
      </c>
      <c r="S12" s="1" t="str">
        <f t="shared" si="1"/>
        <v>。</v>
      </c>
      <c r="T12" s="1" t="str">
        <f t="shared" si="2"/>
        <v/>
      </c>
      <c r="U12" s="1">
        <f t="shared" si="3"/>
        <v>0</v>
      </c>
    </row>
    <row r="13" spans="1:21" x14ac:dyDescent="0.25">
      <c r="B13" s="1" t="s">
        <v>82</v>
      </c>
      <c r="C13" s="14" t="s">
        <v>210</v>
      </c>
      <c r="D13" s="1" t="s">
        <v>17</v>
      </c>
      <c r="E13" s="1" t="str">
        <f t="shared" si="0"/>
        <v>闪避</v>
      </c>
      <c r="F13" s="1" t="s">
        <v>354</v>
      </c>
      <c r="G13" s="1" t="str">
        <f>VLOOKUP(K13,[1]Sheet1!$A$17:$B$25,2,FALSE)&amp;T13&amp;VLOOKUP(J13,[1]Sheet1!$A$1:$B$25,2,FALSE)&amp;SUBSTITUTE(E13,"#",TEXT(IF(ISBLANK(P13),ABS(O13),ABS(P13))*100,"0")&amp;"%")&amp;S13</f>
        <v>受击时20%的概率使自身闪避。</v>
      </c>
      <c r="H13" s="18">
        <v>1</v>
      </c>
      <c r="I13" s="1" t="s">
        <v>302</v>
      </c>
      <c r="J13" s="1" t="s">
        <v>197</v>
      </c>
      <c r="K13" s="1" t="s">
        <v>332</v>
      </c>
      <c r="M13" s="1">
        <v>0</v>
      </c>
      <c r="N13" s="1">
        <v>0.2</v>
      </c>
      <c r="O13" s="15"/>
      <c r="P13" s="15"/>
      <c r="R13" s="1" t="str">
        <f>_xlfn.IFS(ISBLANK(P13),VLOOKUP(I13,[1]Sheet1!$A$1:$B$25, 2, FALSE),ISBLANK(O13),VLOOKUP(I13,[1]Sheet1!$A$1:$C$25, 3, FALSE),AND(NOT(ISBLANK(O13)), NOT(ISBLANK(P13))),VLOOKUP(I13,[1]Sheet1!$A$1:$D$25,4, FALSE))</f>
        <v>闪避</v>
      </c>
      <c r="S13" s="1" t="str">
        <f t="shared" si="1"/>
        <v>。</v>
      </c>
      <c r="T13" s="1" t="str">
        <f t="shared" si="2"/>
        <v>20%的概率</v>
      </c>
      <c r="U13" s="1">
        <f t="shared" si="3"/>
        <v>0</v>
      </c>
    </row>
    <row r="14" spans="1:21" x14ac:dyDescent="0.25">
      <c r="B14" s="1" t="s">
        <v>85</v>
      </c>
      <c r="C14" s="14" t="s">
        <v>211</v>
      </c>
      <c r="D14" s="1" t="s">
        <v>18</v>
      </c>
      <c r="E14" s="1" t="str">
        <f t="shared" si="0"/>
        <v>+#造成的伤害</v>
      </c>
      <c r="F14" s="1" t="s">
        <v>395</v>
      </c>
      <c r="G14" s="1" t="str">
        <f>VLOOKUP(K14,[1]Sheet1!$A$17:$B$25,2,FALSE)&amp;T14&amp;VLOOKUP(J14,[1]Sheet1!$A$1:$B$25,2,FALSE)&amp;SUBSTITUTE(E14,"#",TEXT(IF(ISBLANK(P14),ABS(O14),ABS(P14))*100,"0")&amp;"%")&amp;S14</f>
        <v>攻击时20%的概率使自身+50%造成的伤害。</v>
      </c>
      <c r="H14" s="18">
        <v>1</v>
      </c>
      <c r="I14" s="1" t="s">
        <v>301</v>
      </c>
      <c r="J14" s="1" t="s">
        <v>197</v>
      </c>
      <c r="K14" s="1" t="s">
        <v>330</v>
      </c>
      <c r="N14" s="1">
        <v>0.2</v>
      </c>
      <c r="O14" s="15">
        <v>0.5</v>
      </c>
      <c r="P14" s="15"/>
      <c r="R14" s="1" t="str">
        <f>_xlfn.IFS(ISBLANK(P14),VLOOKUP(I14,[1]Sheet1!$A$1:$B$25, 2, FALSE),ISBLANK(O14),VLOOKUP(I14,[1]Sheet1!$A$1:$C$25, 3, FALSE),AND(NOT(ISBLANK(O14)), NOT(ISBLANK(P14))),VLOOKUP(I14,[1]Sheet1!$A$1:$D$25,4, FALSE))</f>
        <v>*#造成的伤害</v>
      </c>
      <c r="S14" s="1" t="str">
        <f t="shared" si="1"/>
        <v>。</v>
      </c>
      <c r="T14" s="1" t="str">
        <f t="shared" si="2"/>
        <v>20%的概率</v>
      </c>
      <c r="U14" s="1">
        <f t="shared" si="3"/>
        <v>0.5</v>
      </c>
    </row>
    <row r="15" spans="1:21" x14ac:dyDescent="0.25">
      <c r="B15" s="1" t="s">
        <v>86</v>
      </c>
      <c r="C15" s="14" t="s">
        <v>212</v>
      </c>
      <c r="D15" s="1" t="s">
        <v>19</v>
      </c>
      <c r="E15" s="1" t="str">
        <f t="shared" si="0"/>
        <v>+#攻击力</v>
      </c>
      <c r="F15" s="1" t="s">
        <v>355</v>
      </c>
      <c r="G15" s="1" t="str">
        <f>VLOOKUP(K15,[1]Sheet1!$A$17:$B$25,2,FALSE)&amp;T15&amp;VLOOKUP(J15,[1]Sheet1!$A$1:$B$25,2,FALSE)&amp;SUBSTITUTE(E15,"#",TEXT(IF(ISBLANK(P15),ABS(O15),ABS(P15))*100,"0")&amp;"%")&amp;S15</f>
        <v>攻击前如果生命值&lt;50%，那么使自身+30%攻击力，永久</v>
      </c>
      <c r="H15" s="18">
        <v>5</v>
      </c>
      <c r="I15" s="1" t="s">
        <v>300</v>
      </c>
      <c r="J15" s="1" t="s">
        <v>197</v>
      </c>
      <c r="K15" s="1" t="s">
        <v>333</v>
      </c>
      <c r="L15" s="1">
        <v>0.5</v>
      </c>
      <c r="M15" s="1">
        <v>-1</v>
      </c>
      <c r="N15" s="1">
        <v>1</v>
      </c>
      <c r="O15" s="15">
        <v>0.3</v>
      </c>
      <c r="P15" s="15"/>
      <c r="R15" s="1" t="str">
        <f>_xlfn.IFS(ISBLANK(P15),VLOOKUP(I15,[1]Sheet1!$A$1:$B$25, 2, FALSE),ISBLANK(O15),VLOOKUP(I15,[1]Sheet1!$A$1:$C$25, 3, FALSE),AND(NOT(ISBLANK(O15)), NOT(ISBLANK(P15))),VLOOKUP(I15,[1]Sheet1!$A$1:$D$25,4, FALSE))</f>
        <v>*#攻击力</v>
      </c>
      <c r="S15" s="1" t="str">
        <f t="shared" si="1"/>
        <v>，永久</v>
      </c>
      <c r="T15" s="1" t="str">
        <f t="shared" si="2"/>
        <v>如果生命值&lt;50%，那么</v>
      </c>
      <c r="U15" s="1">
        <f t="shared" si="3"/>
        <v>0.3</v>
      </c>
    </row>
    <row r="16" spans="1:21" x14ac:dyDescent="0.25">
      <c r="B16" s="1" t="s">
        <v>87</v>
      </c>
      <c r="C16" s="14" t="s">
        <v>310</v>
      </c>
      <c r="D16" s="1" t="s">
        <v>20</v>
      </c>
      <c r="E16" s="1" t="str">
        <f t="shared" si="0"/>
        <v>无视闪避</v>
      </c>
      <c r="F16" s="1" t="s">
        <v>413</v>
      </c>
      <c r="G16" s="1" t="str">
        <f>VLOOKUP(K16,[1]Sheet1!$A$17:$B$25,2,FALSE)&amp;T16&amp;VLOOKUP(J16,[1]Sheet1!$A$1:$B$25,2,FALSE)&amp;SUBSTITUTE(E16,"#",TEXT(IF(ISBLANK(P16),ABS(O16),ABS(P16))*100,"0")&amp;"%")&amp;S16</f>
        <v>攻击时使自身无视闪避。</v>
      </c>
      <c r="H16" s="18">
        <v>4</v>
      </c>
      <c r="I16" s="1" t="s">
        <v>326</v>
      </c>
      <c r="J16" s="1" t="s">
        <v>197</v>
      </c>
      <c r="K16" s="1" t="s">
        <v>330</v>
      </c>
      <c r="M16" s="1">
        <v>0</v>
      </c>
      <c r="N16" s="1">
        <v>1</v>
      </c>
      <c r="O16" s="15"/>
      <c r="P16" s="15"/>
      <c r="R16" s="1" t="str">
        <f>_xlfn.IFS(ISBLANK(P16),VLOOKUP(I16,[1]Sheet1!$A$1:$B$25, 2, FALSE),ISBLANK(O16),VLOOKUP(I16,[1]Sheet1!$A$1:$C$25, 3, FALSE),AND(NOT(ISBLANK(O16)), NOT(ISBLANK(P16))),VLOOKUP(I16,[1]Sheet1!$A$1:$D$25,4, FALSE))</f>
        <v>无视闪避</v>
      </c>
      <c r="S16" s="1" t="str">
        <f t="shared" si="1"/>
        <v>。</v>
      </c>
      <c r="T16" s="1" t="str">
        <f t="shared" si="2"/>
        <v/>
      </c>
      <c r="U16" s="1">
        <f t="shared" si="3"/>
        <v>0</v>
      </c>
    </row>
    <row r="17" spans="2:21" x14ac:dyDescent="0.25">
      <c r="B17" s="1" t="s">
        <v>88</v>
      </c>
      <c r="C17" s="14" t="s">
        <v>314</v>
      </c>
      <c r="D17" s="1" t="s">
        <v>21</v>
      </c>
      <c r="E17" s="1" t="str">
        <f t="shared" si="0"/>
        <v>放弃攻击</v>
      </c>
      <c r="F17" s="1" t="s">
        <v>356</v>
      </c>
      <c r="G17" s="1" t="str">
        <f>VLOOKUP(K17,[1]Sheet1!$A$17:$B$25,2,FALSE)&amp;T17&amp;VLOOKUP(J17,[1]Sheet1!$A$1:$B$25,2,FALSE)&amp;SUBSTITUTE(E17,"#",TEXT(IF(ISBLANK(P17),ABS(O17),ABS(P17))*100,"0")&amp;"%")&amp;S17</f>
        <v>攻击后15%的概率使对手放弃攻击，持续2回合。</v>
      </c>
      <c r="H17" s="18">
        <v>3</v>
      </c>
      <c r="I17" s="1" t="s">
        <v>344</v>
      </c>
      <c r="J17" s="1" t="s">
        <v>295</v>
      </c>
      <c r="K17" s="1" t="s">
        <v>329</v>
      </c>
      <c r="M17" s="1">
        <v>2</v>
      </c>
      <c r="N17" s="1">
        <v>0.15</v>
      </c>
      <c r="O17" s="15"/>
      <c r="P17" s="15"/>
      <c r="R17" s="1" t="str">
        <f>_xlfn.IFS(ISBLANK(P17),VLOOKUP(I17,[1]Sheet1!$A$1:$B$25, 2, FALSE),ISBLANK(O17),VLOOKUP(I17,[1]Sheet1!$A$1:$C$25, 3, FALSE),AND(NOT(ISBLANK(O17)), NOT(ISBLANK(P17))),VLOOKUP(I17,[1]Sheet1!$A$1:$D$25,4, FALSE))</f>
        <v>放弃攻击</v>
      </c>
      <c r="S17" s="1" t="str">
        <f t="shared" si="1"/>
        <v>，持续2回合。</v>
      </c>
      <c r="T17" s="1" t="str">
        <f t="shared" si="2"/>
        <v>15%的概率</v>
      </c>
      <c r="U17" s="1">
        <f t="shared" si="3"/>
        <v>0</v>
      </c>
    </row>
    <row r="18" spans="2:21" x14ac:dyDescent="0.25">
      <c r="B18" s="1" t="s">
        <v>199</v>
      </c>
      <c r="C18" s="14" t="s">
        <v>313</v>
      </c>
      <c r="D18" s="1" t="s">
        <v>21</v>
      </c>
      <c r="E18" s="1" t="str">
        <f t="shared" si="0"/>
        <v>+#造成的伤害</v>
      </c>
      <c r="F18" s="1" t="s">
        <v>412</v>
      </c>
      <c r="G18" s="1" t="str">
        <f>VLOOKUP(K18,[1]Sheet1!$A$17:$B$25,2,FALSE)&amp;T18&amp;VLOOKUP(J18,[1]Sheet1!$A$1:$B$25,2,FALSE)&amp;SUBSTITUTE(E18,"#",TEXT(IF(ISBLANK(P18),ABS(O18),ABS(P18))*100,"0")&amp;"%")&amp;S18</f>
        <v>攻击时10%的概率使自身+400%造成的伤害。</v>
      </c>
      <c r="H18" s="18">
        <v>1</v>
      </c>
      <c r="I18" s="1" t="s">
        <v>301</v>
      </c>
      <c r="J18" s="1" t="s">
        <v>197</v>
      </c>
      <c r="K18" s="1" t="s">
        <v>330</v>
      </c>
      <c r="N18" s="1">
        <v>0.1</v>
      </c>
      <c r="O18" s="15">
        <v>4</v>
      </c>
      <c r="P18" s="15"/>
      <c r="R18" s="1" t="str">
        <f>_xlfn.IFS(ISBLANK(P18),VLOOKUP(I18,[1]Sheet1!$A$1:$B$25, 2, FALSE),ISBLANK(O18),VLOOKUP(I18,[1]Sheet1!$A$1:$C$25, 3, FALSE),AND(NOT(ISBLANK(O18)), NOT(ISBLANK(P18))),VLOOKUP(I18,[1]Sheet1!$A$1:$D$25,4, FALSE))</f>
        <v>*#造成的伤害</v>
      </c>
      <c r="S18" s="1" t="str">
        <f t="shared" si="1"/>
        <v>。</v>
      </c>
      <c r="T18" s="1" t="str">
        <f t="shared" si="2"/>
        <v>10%的概率</v>
      </c>
      <c r="U18" s="1">
        <f t="shared" si="3"/>
        <v>4</v>
      </c>
    </row>
    <row r="19" spans="2:21" x14ac:dyDescent="0.25">
      <c r="B19" s="1" t="s">
        <v>89</v>
      </c>
      <c r="C19" s="14" t="s">
        <v>312</v>
      </c>
      <c r="D19" s="1" t="s">
        <v>22</v>
      </c>
      <c r="E19" s="1" t="str">
        <f t="shared" si="0"/>
        <v>闪避</v>
      </c>
      <c r="F19" s="1" t="s">
        <v>411</v>
      </c>
      <c r="G19" s="1" t="str">
        <f>VLOOKUP(K19,[1]Sheet1!$A$17:$B$25,2,FALSE)&amp;T19&amp;VLOOKUP(J19,[1]Sheet1!$A$1:$B$25,2,FALSE)&amp;SUBSTITUTE(E19,"#",TEXT(IF(ISBLANK(P19),ABS(O19),ABS(P19))*100,"0")&amp;"%")&amp;S19</f>
        <v>攻击后30%的概率使自身闪避，持续2回合。</v>
      </c>
      <c r="H19" s="18">
        <v>3</v>
      </c>
      <c r="I19" s="1" t="s">
        <v>302</v>
      </c>
      <c r="J19" s="1" t="s">
        <v>197</v>
      </c>
      <c r="K19" s="1" t="s">
        <v>329</v>
      </c>
      <c r="M19" s="1">
        <v>2</v>
      </c>
      <c r="N19" s="1">
        <v>0.3</v>
      </c>
      <c r="O19" s="15"/>
      <c r="P19" s="15"/>
      <c r="R19" s="1" t="str">
        <f>_xlfn.IFS(ISBLANK(P19),VLOOKUP(I19,[1]Sheet1!$A$1:$B$25, 2, FALSE),ISBLANK(O19),VLOOKUP(I19,[1]Sheet1!$A$1:$C$25, 3, FALSE),AND(NOT(ISBLANK(O19)), NOT(ISBLANK(P19))),VLOOKUP(I19,[1]Sheet1!$A$1:$D$25,4, FALSE))</f>
        <v>闪避</v>
      </c>
      <c r="S19" s="1" t="str">
        <f t="shared" si="1"/>
        <v>，持续2回合。</v>
      </c>
      <c r="T19" s="1" t="str">
        <f t="shared" si="2"/>
        <v>30%的概率</v>
      </c>
      <c r="U19" s="1">
        <f t="shared" si="3"/>
        <v>0</v>
      </c>
    </row>
    <row r="20" spans="2:21" x14ac:dyDescent="0.25">
      <c r="B20" s="1" t="s">
        <v>323</v>
      </c>
      <c r="C20" s="14" t="s">
        <v>213</v>
      </c>
      <c r="D20" s="1" t="s">
        <v>23</v>
      </c>
      <c r="E20" s="1" t="str">
        <f t="shared" si="0"/>
        <v>-#攻击力</v>
      </c>
      <c r="F20" s="1" t="s">
        <v>357</v>
      </c>
      <c r="G20" s="1" t="str">
        <f>VLOOKUP(K20,[1]Sheet1!$A$17:$B$25,2,FALSE)&amp;T20&amp;VLOOKUP(J20,[1]Sheet1!$A$1:$B$25,2,FALSE)&amp;SUBSTITUTE(E20,"#",TEXT(IF(ISBLANK(P20),ABS(O20),ABS(P20))*100,"0")&amp;"%")&amp;S20</f>
        <v>攻击前20%的概率使对手-50%攻击力，持续2回合。</v>
      </c>
      <c r="H20" s="18">
        <v>3</v>
      </c>
      <c r="I20" s="1" t="s">
        <v>300</v>
      </c>
      <c r="J20" s="1" t="s">
        <v>295</v>
      </c>
      <c r="K20" s="1" t="s">
        <v>333</v>
      </c>
      <c r="M20" s="1">
        <v>2</v>
      </c>
      <c r="N20" s="1">
        <v>0.2</v>
      </c>
      <c r="O20" s="15">
        <v>-0.5</v>
      </c>
      <c r="P20" s="15"/>
      <c r="R20" s="1" t="str">
        <f>_xlfn.IFS(ISBLANK(P20),VLOOKUP(I20,[1]Sheet1!$A$1:$B$25, 2, FALSE),ISBLANK(O20),VLOOKUP(I20,[1]Sheet1!$A$1:$C$25, 3, FALSE),AND(NOT(ISBLANK(O20)), NOT(ISBLANK(P20))),VLOOKUP(I20,[1]Sheet1!$A$1:$D$25,4, FALSE))</f>
        <v>*#攻击力</v>
      </c>
      <c r="S20" s="1" t="str">
        <f t="shared" si="1"/>
        <v>，持续2回合。</v>
      </c>
      <c r="T20" s="1" t="str">
        <f t="shared" si="2"/>
        <v>20%的概率</v>
      </c>
      <c r="U20" s="1">
        <f t="shared" si="3"/>
        <v>-0.5</v>
      </c>
    </row>
    <row r="21" spans="2:21" x14ac:dyDescent="0.25">
      <c r="B21" s="1" t="s">
        <v>90</v>
      </c>
      <c r="C21" s="14" t="s">
        <v>214</v>
      </c>
      <c r="D21" s="1" t="s">
        <v>24</v>
      </c>
      <c r="E21" s="1" t="str">
        <f t="shared" si="0"/>
        <v>闪避</v>
      </c>
      <c r="F21" s="1" t="s">
        <v>354</v>
      </c>
      <c r="G21" s="1" t="str">
        <f>VLOOKUP(K21,[1]Sheet1!$A$17:$B$25,2,FALSE)&amp;T21&amp;VLOOKUP(J21,[1]Sheet1!$A$1:$B$25,2,FALSE)&amp;SUBSTITUTE(E21,"#",TEXT(IF(ISBLANK(P21),ABS(O21),ABS(P21))*100,"0")&amp;"%")&amp;S21</f>
        <v>受击时40%的概率使自身闪避。</v>
      </c>
      <c r="H21" s="18">
        <v>1</v>
      </c>
      <c r="I21" s="1" t="s">
        <v>302</v>
      </c>
      <c r="J21" s="1" t="s">
        <v>197</v>
      </c>
      <c r="K21" s="1" t="s">
        <v>332</v>
      </c>
      <c r="M21" s="1">
        <v>0</v>
      </c>
      <c r="N21" s="1">
        <v>0.4</v>
      </c>
      <c r="O21" s="15"/>
      <c r="P21" s="15"/>
      <c r="R21" s="1" t="str">
        <f>_xlfn.IFS(ISBLANK(P21),VLOOKUP(I21,[1]Sheet1!$A$1:$B$25, 2, FALSE),ISBLANK(O21),VLOOKUP(I21,[1]Sheet1!$A$1:$C$25, 3, FALSE),AND(NOT(ISBLANK(O21)), NOT(ISBLANK(P21))),VLOOKUP(I21,[1]Sheet1!$A$1:$D$25,4, FALSE))</f>
        <v>闪避</v>
      </c>
      <c r="S21" s="1" t="str">
        <f t="shared" si="1"/>
        <v>。</v>
      </c>
      <c r="T21" s="1" t="str">
        <f t="shared" si="2"/>
        <v>40%的概率</v>
      </c>
      <c r="U21" s="1">
        <f t="shared" si="3"/>
        <v>0</v>
      </c>
    </row>
    <row r="22" spans="2:21" x14ac:dyDescent="0.25">
      <c r="B22" s="1" t="s">
        <v>91</v>
      </c>
      <c r="C22" s="14" t="s">
        <v>215</v>
      </c>
      <c r="D22" s="1" t="s">
        <v>25</v>
      </c>
      <c r="E22" s="1" t="str">
        <f t="shared" si="0"/>
        <v>+#最大生命并清除buff，1次</v>
      </c>
      <c r="F22" s="1" t="s">
        <v>358</v>
      </c>
      <c r="G22" s="1" t="str">
        <f>VLOOKUP(K22,[1]Sheet1!$A$17:$B$25,2,FALSE)&amp;T22&amp;VLOOKUP(J22,[1]Sheet1!$A$1:$B$25,2,FALSE)&amp;SUBSTITUTE(E22,"#",TEXT(IF(ISBLANK(P22),ABS(O22),ABS(P22))*100,"0")&amp;"%")&amp;S22</f>
        <v>受击后如果死亡，那么使自身+100%最大生命并清除buff，1次。</v>
      </c>
      <c r="H22" s="18">
        <v>5</v>
      </c>
      <c r="I22" s="1" t="s">
        <v>299</v>
      </c>
      <c r="J22" s="1" t="s">
        <v>197</v>
      </c>
      <c r="K22" s="1" t="s">
        <v>334</v>
      </c>
      <c r="L22" s="1">
        <v>0</v>
      </c>
      <c r="N22" s="1">
        <v>1</v>
      </c>
      <c r="O22" s="15">
        <v>1</v>
      </c>
      <c r="P22" s="15"/>
      <c r="R22" s="1" t="str">
        <f>_xlfn.IFS(ISBLANK(P22),VLOOKUP(I22,[1]Sheet1!$A$1:$B$25, 2, FALSE),ISBLANK(O22),VLOOKUP(I22,[1]Sheet1!$A$1:$C$25, 3, FALSE),AND(NOT(ISBLANK(O22)), NOT(ISBLANK(P22))),VLOOKUP(I22,[1]Sheet1!$A$1:$D$25,4, FALSE))</f>
        <v>*#最大生命并清除buff，^次</v>
      </c>
      <c r="S22" s="1" t="str">
        <f t="shared" si="1"/>
        <v>。</v>
      </c>
      <c r="T22" s="1" t="str">
        <f t="shared" si="2"/>
        <v>如果死亡，那么</v>
      </c>
      <c r="U22" s="1">
        <f t="shared" si="3"/>
        <v>1</v>
      </c>
    </row>
    <row r="23" spans="2:21" x14ac:dyDescent="0.25">
      <c r="B23" s="1" t="s">
        <v>321</v>
      </c>
      <c r="C23" s="14" t="s">
        <v>216</v>
      </c>
      <c r="D23" s="1" t="s">
        <v>26</v>
      </c>
      <c r="E23" s="1" t="str">
        <f t="shared" si="0"/>
        <v>-#攻击力</v>
      </c>
      <c r="F23" s="1" t="s">
        <v>357</v>
      </c>
      <c r="G23" s="1" t="str">
        <f>VLOOKUP(K23,[1]Sheet1!$A$17:$B$25,2,FALSE)&amp;T23&amp;VLOOKUP(J23,[1]Sheet1!$A$1:$B$25,2,FALSE)&amp;SUBSTITUTE(E23,"#",TEXT(IF(ISBLANK(P23),ABS(O23),ABS(P23))*100,"0")&amp;"%")&amp;S23</f>
        <v>攻击前使对手-10%攻击力，永久</v>
      </c>
      <c r="H23" s="18">
        <v>5</v>
      </c>
      <c r="I23" s="1" t="s">
        <v>300</v>
      </c>
      <c r="J23" s="1" t="s">
        <v>295</v>
      </c>
      <c r="K23" s="1" t="s">
        <v>333</v>
      </c>
      <c r="M23" s="1">
        <v>-1</v>
      </c>
      <c r="N23" s="1">
        <v>1</v>
      </c>
      <c r="O23" s="15">
        <v>-0.1</v>
      </c>
      <c r="P23" s="15"/>
      <c r="R23" s="1" t="str">
        <f>_xlfn.IFS(ISBLANK(P23),VLOOKUP(I23,[1]Sheet1!$A$1:$B$25, 2, FALSE),ISBLANK(O23),VLOOKUP(I23,[1]Sheet1!$A$1:$C$25, 3, FALSE),AND(NOT(ISBLANK(O23)), NOT(ISBLANK(P23))),VLOOKUP(I23,[1]Sheet1!$A$1:$D$25,4, FALSE))</f>
        <v>*#攻击力</v>
      </c>
      <c r="S23" s="1" t="str">
        <f t="shared" si="1"/>
        <v>，永久</v>
      </c>
      <c r="T23" s="1" t="str">
        <f t="shared" si="2"/>
        <v/>
      </c>
      <c r="U23" s="1">
        <f t="shared" si="3"/>
        <v>-0.1</v>
      </c>
    </row>
    <row r="24" spans="2:21" x14ac:dyDescent="0.25">
      <c r="B24" s="1" t="s">
        <v>92</v>
      </c>
      <c r="C24" s="14" t="s">
        <v>217</v>
      </c>
      <c r="D24" s="1" t="s">
        <v>27</v>
      </c>
      <c r="E24" s="1" t="str">
        <f t="shared" si="0"/>
        <v>闪避</v>
      </c>
      <c r="F24" s="1" t="s">
        <v>354</v>
      </c>
      <c r="G24" s="1" t="str">
        <f>VLOOKUP(K24,[1]Sheet1!$A$17:$B$25,2,FALSE)&amp;T24&amp;VLOOKUP(J24,[1]Sheet1!$A$1:$B$25,2,FALSE)&amp;SUBSTITUTE(E24,"#",TEXT(IF(ISBLANK(P24),ABS(O24),ABS(P24))*100,"0")&amp;"%")&amp;S24</f>
        <v>受击时50%的概率使自身闪避。</v>
      </c>
      <c r="H24" s="18">
        <v>2</v>
      </c>
      <c r="I24" s="1" t="s">
        <v>302</v>
      </c>
      <c r="J24" s="1" t="s">
        <v>197</v>
      </c>
      <c r="K24" s="1" t="s">
        <v>332</v>
      </c>
      <c r="M24" s="1">
        <v>0</v>
      </c>
      <c r="N24" s="1">
        <v>0.5</v>
      </c>
      <c r="O24" s="15"/>
      <c r="P24" s="15"/>
      <c r="R24" s="1" t="str">
        <f>_xlfn.IFS(ISBLANK(P24),VLOOKUP(I24,[1]Sheet1!$A$1:$B$25, 2, FALSE),ISBLANK(O24),VLOOKUP(I24,[1]Sheet1!$A$1:$C$25, 3, FALSE),AND(NOT(ISBLANK(O24)), NOT(ISBLANK(P24))),VLOOKUP(I24,[1]Sheet1!$A$1:$D$25,4, FALSE))</f>
        <v>闪避</v>
      </c>
      <c r="S24" s="1" t="str">
        <f t="shared" si="1"/>
        <v>。</v>
      </c>
      <c r="T24" s="1" t="str">
        <f t="shared" si="2"/>
        <v>50%的概率</v>
      </c>
      <c r="U24" s="1">
        <f t="shared" si="3"/>
        <v>0</v>
      </c>
    </row>
    <row r="25" spans="2:21" x14ac:dyDescent="0.25">
      <c r="B25" s="1" t="s">
        <v>93</v>
      </c>
      <c r="C25" s="14" t="s">
        <v>218</v>
      </c>
      <c r="D25" s="1" t="s">
        <v>28</v>
      </c>
      <c r="E25" s="1" t="str">
        <f t="shared" si="0"/>
        <v>-[#×伤害值]的生命值</v>
      </c>
      <c r="F25" s="1" t="s">
        <v>359</v>
      </c>
      <c r="G25" s="1" t="str">
        <f>VLOOKUP(K25,[1]Sheet1!$A$17:$B$25,2,FALSE)&amp;T25&amp;VLOOKUP(J25,[1]Sheet1!$A$1:$B$25,2,FALSE)&amp;SUBSTITUTE(E25,"#",TEXT(IF(ISBLANK(P25),ABS(O25),ABS(P25))*100,"0")&amp;"%")&amp;S25</f>
        <v>受击后使对手-[40%×伤害值]的生命值。</v>
      </c>
      <c r="H25" s="18">
        <v>4</v>
      </c>
      <c r="I25" s="1" t="s">
        <v>298</v>
      </c>
      <c r="J25" s="1" t="s">
        <v>341</v>
      </c>
      <c r="K25" s="1" t="s">
        <v>334</v>
      </c>
      <c r="N25" s="1">
        <v>1</v>
      </c>
      <c r="P25" s="15">
        <v>-0.4</v>
      </c>
      <c r="R25" s="1" t="str">
        <f>_xlfn.IFS(ISBLANK(P25),VLOOKUP(I25,[1]Sheet1!$A$1:$B$25, 2, FALSE),ISBLANK(O25),VLOOKUP(I25,[1]Sheet1!$A$1:$C$25, 3, FALSE),AND(NOT(ISBLANK(O25)), NOT(ISBLANK(P25))),VLOOKUP(I25,[1]Sheet1!$A$1:$D$25,4, FALSE))</f>
        <v>*[#×伤害值]的生命值</v>
      </c>
      <c r="S25" s="1" t="str">
        <f t="shared" si="1"/>
        <v>。</v>
      </c>
      <c r="T25" s="1" t="str">
        <f t="shared" si="2"/>
        <v/>
      </c>
      <c r="U25" s="1">
        <f t="shared" si="3"/>
        <v>-0.4</v>
      </c>
    </row>
    <row r="26" spans="2:21" x14ac:dyDescent="0.25">
      <c r="B26" s="1" t="s">
        <v>94</v>
      </c>
      <c r="C26" s="14" t="s">
        <v>219</v>
      </c>
      <c r="D26" s="1" t="s">
        <v>29</v>
      </c>
      <c r="E26" s="1" t="str">
        <f t="shared" si="0"/>
        <v>+#造成的伤害</v>
      </c>
      <c r="F26" s="1" t="s">
        <v>392</v>
      </c>
      <c r="G26" s="1" t="str">
        <f>VLOOKUP(K26,[1]Sheet1!$A$17:$B$25,2,FALSE)&amp;T26&amp;VLOOKUP(J26,[1]Sheet1!$A$1:$B$25,2,FALSE)&amp;SUBSTITUTE(E26,"#",TEXT(IF(ISBLANK(P26),ABS(O26),ABS(P26))*100,"0")&amp;"%")&amp;S26</f>
        <v>攻击时20%的概率使自身+100%造成的伤害。</v>
      </c>
      <c r="H26" s="18">
        <v>1</v>
      </c>
      <c r="I26" s="1" t="s">
        <v>301</v>
      </c>
      <c r="J26" s="1" t="s">
        <v>197</v>
      </c>
      <c r="K26" s="1" t="s">
        <v>330</v>
      </c>
      <c r="N26" s="1">
        <v>0.2</v>
      </c>
      <c r="O26" s="15">
        <v>1</v>
      </c>
      <c r="P26" s="15"/>
      <c r="R26" s="1" t="str">
        <f>_xlfn.IFS(ISBLANK(P26),VLOOKUP(I26,[1]Sheet1!$A$1:$B$25, 2, FALSE),ISBLANK(O26),VLOOKUP(I26,[1]Sheet1!$A$1:$C$25, 3, FALSE),AND(NOT(ISBLANK(O26)), NOT(ISBLANK(P26))),VLOOKUP(I26,[1]Sheet1!$A$1:$D$25,4, FALSE))</f>
        <v>*#造成的伤害</v>
      </c>
      <c r="S26" s="1" t="str">
        <f t="shared" si="1"/>
        <v>。</v>
      </c>
      <c r="T26" s="1" t="str">
        <f t="shared" si="2"/>
        <v>20%的概率</v>
      </c>
      <c r="U26" s="1">
        <f t="shared" si="3"/>
        <v>1</v>
      </c>
    </row>
    <row r="27" spans="2:21" x14ac:dyDescent="0.25">
      <c r="B27" s="1" t="s">
        <v>96</v>
      </c>
      <c r="C27" s="14" t="s">
        <v>220</v>
      </c>
      <c r="D27" s="1" t="s">
        <v>30</v>
      </c>
      <c r="E27" s="1" t="str">
        <f t="shared" si="0"/>
        <v>放弃攻击</v>
      </c>
      <c r="F27" s="1" t="s">
        <v>360</v>
      </c>
      <c r="G27" s="1" t="str">
        <f>VLOOKUP(K27,[1]Sheet1!$A$17:$B$25,2,FALSE)&amp;T27&amp;VLOOKUP(J27,[1]Sheet1!$A$1:$B$25,2,FALSE)&amp;SUBSTITUTE(E27,"#",TEXT(IF(ISBLANK(P27),ABS(O27),ABS(P27))*100,"0")&amp;"%")&amp;S27</f>
        <v>攻击时20%的概率使对手放弃攻击，持续1回合。</v>
      </c>
      <c r="H27" s="18">
        <v>1</v>
      </c>
      <c r="I27" s="1" t="s">
        <v>344</v>
      </c>
      <c r="J27" s="1" t="s">
        <v>295</v>
      </c>
      <c r="K27" s="1" t="s">
        <v>330</v>
      </c>
      <c r="M27" s="1">
        <v>1</v>
      </c>
      <c r="N27" s="1">
        <v>0.2</v>
      </c>
      <c r="O27" s="15"/>
      <c r="P27" s="15"/>
      <c r="R27" s="1" t="str">
        <f>_xlfn.IFS(ISBLANK(P27),VLOOKUP(I27,[1]Sheet1!$A$1:$B$25, 2, FALSE),ISBLANK(O27),VLOOKUP(I27,[1]Sheet1!$A$1:$C$25, 3, FALSE),AND(NOT(ISBLANK(O27)), NOT(ISBLANK(P27))),VLOOKUP(I27,[1]Sheet1!$A$1:$D$25,4, FALSE))</f>
        <v>放弃攻击</v>
      </c>
      <c r="S27" s="1" t="str">
        <f t="shared" si="1"/>
        <v>，持续1回合。</v>
      </c>
      <c r="T27" s="1" t="str">
        <f t="shared" si="2"/>
        <v>20%的概率</v>
      </c>
      <c r="U27" s="1">
        <f t="shared" si="3"/>
        <v>0</v>
      </c>
    </row>
    <row r="28" spans="2:21" x14ac:dyDescent="0.25">
      <c r="B28" s="1" t="s">
        <v>95</v>
      </c>
      <c r="C28" s="14" t="s">
        <v>221</v>
      </c>
      <c r="D28" s="1" t="s">
        <v>31</v>
      </c>
      <c r="E28" s="1" t="str">
        <f t="shared" si="0"/>
        <v>-#防御力</v>
      </c>
      <c r="F28" s="1" t="s">
        <v>361</v>
      </c>
      <c r="G28" s="1" t="str">
        <f>VLOOKUP(K28,[1]Sheet1!$A$17:$B$25,2,FALSE)&amp;T28&amp;VLOOKUP(J28,[1]Sheet1!$A$1:$B$25,2,FALSE)&amp;SUBSTITUTE(E28,"#",TEXT(IF(ISBLANK(P28),ABS(O28),ABS(P28))*100,"0")&amp;"%")&amp;S28</f>
        <v>攻击时20%的概率使对手-50%防御力。</v>
      </c>
      <c r="H28" s="18">
        <v>1</v>
      </c>
      <c r="I28" s="1" t="s">
        <v>300</v>
      </c>
      <c r="J28" s="1" t="s">
        <v>295</v>
      </c>
      <c r="K28" s="1" t="s">
        <v>330</v>
      </c>
      <c r="M28" s="1">
        <v>0</v>
      </c>
      <c r="N28" s="1">
        <v>0.2</v>
      </c>
      <c r="O28" s="15"/>
      <c r="P28" s="15">
        <v>-0.5</v>
      </c>
      <c r="R28" s="1" t="str">
        <f>_xlfn.IFS(ISBLANK(P28),VLOOKUP(I28,[1]Sheet1!$A$1:$B$25, 2, FALSE),ISBLANK(O28),VLOOKUP(I28,[1]Sheet1!$A$1:$C$25, 3, FALSE),AND(NOT(ISBLANK(O28)), NOT(ISBLANK(P28))),VLOOKUP(I28,[1]Sheet1!$A$1:$D$25,4, FALSE))</f>
        <v>*#防御力</v>
      </c>
      <c r="S28" s="1" t="str">
        <f t="shared" si="1"/>
        <v>。</v>
      </c>
      <c r="T28" s="1" t="str">
        <f t="shared" si="2"/>
        <v>20%的概率</v>
      </c>
      <c r="U28" s="1">
        <f t="shared" si="3"/>
        <v>-0.5</v>
      </c>
    </row>
    <row r="29" spans="2:21" x14ac:dyDescent="0.25">
      <c r="B29" s="1" t="s">
        <v>97</v>
      </c>
      <c r="C29" s="14" t="s">
        <v>222</v>
      </c>
      <c r="D29" s="1" t="s">
        <v>31</v>
      </c>
      <c r="E29" s="1" t="str">
        <f t="shared" si="0"/>
        <v>+#造成的伤害</v>
      </c>
      <c r="F29" s="1" t="s">
        <v>396</v>
      </c>
      <c r="G29" s="1" t="str">
        <f>VLOOKUP(K29,[1]Sheet1!$A$17:$B$25,2,FALSE)&amp;T29&amp;VLOOKUP(J29,[1]Sheet1!$A$1:$B$25,2,FALSE)&amp;SUBSTITUTE(E29,"#",TEXT(IF(ISBLANK(P29),ABS(O29),ABS(P29))*100,"0")&amp;"%")&amp;S29</f>
        <v>攻击时30%的概率使自身+200%造成的伤害。</v>
      </c>
      <c r="H29" s="18">
        <v>2</v>
      </c>
      <c r="I29" s="1" t="s">
        <v>301</v>
      </c>
      <c r="J29" s="1" t="s">
        <v>197</v>
      </c>
      <c r="K29" s="1" t="s">
        <v>330</v>
      </c>
      <c r="N29" s="1">
        <v>0.3</v>
      </c>
      <c r="O29" s="15">
        <v>2</v>
      </c>
      <c r="P29" s="15"/>
      <c r="R29" s="1" t="str">
        <f>_xlfn.IFS(ISBLANK(P29),VLOOKUP(I29,[1]Sheet1!$A$1:$B$25, 2, FALSE),ISBLANK(O29),VLOOKUP(I29,[1]Sheet1!$A$1:$C$25, 3, FALSE),AND(NOT(ISBLANK(O29)), NOT(ISBLANK(P29))),VLOOKUP(I29,[1]Sheet1!$A$1:$D$25,4, FALSE))</f>
        <v>*#造成的伤害</v>
      </c>
      <c r="S29" s="1" t="str">
        <f t="shared" si="1"/>
        <v>。</v>
      </c>
      <c r="T29" s="1" t="str">
        <f t="shared" si="2"/>
        <v>30%的概率</v>
      </c>
      <c r="U29" s="1">
        <f t="shared" si="3"/>
        <v>2</v>
      </c>
    </row>
    <row r="30" spans="2:21" x14ac:dyDescent="0.25">
      <c r="B30" s="1" t="s">
        <v>98</v>
      </c>
      <c r="C30" s="14" t="s">
        <v>223</v>
      </c>
      <c r="D30" s="1" t="s">
        <v>32</v>
      </c>
      <c r="E30" s="1" t="str">
        <f t="shared" si="0"/>
        <v>-#所受的伤害</v>
      </c>
      <c r="F30" s="1" t="s">
        <v>362</v>
      </c>
      <c r="G30" s="1" t="str">
        <f>VLOOKUP(K30,[1]Sheet1!$A$17:$B$25,2,FALSE)&amp;T30&amp;VLOOKUP(J30,[1]Sheet1!$A$1:$B$25,2,FALSE)&amp;SUBSTITUTE(E30,"#",TEXT(IF(ISBLANK(P30),ABS(O30),ABS(P30))*100,"0")&amp;"%")&amp;S30</f>
        <v>受击时90%的概率使自身-20%所受的伤害。</v>
      </c>
      <c r="H30" s="18">
        <v>4</v>
      </c>
      <c r="I30" s="1" t="s">
        <v>301</v>
      </c>
      <c r="J30" s="1" t="s">
        <v>197</v>
      </c>
      <c r="K30" s="1" t="s">
        <v>332</v>
      </c>
      <c r="N30" s="1">
        <v>0.9</v>
      </c>
      <c r="O30" s="15"/>
      <c r="P30" s="15">
        <v>-0.2</v>
      </c>
      <c r="R30" s="1" t="str">
        <f>_xlfn.IFS(ISBLANK(P30),VLOOKUP(I30,[1]Sheet1!$A$1:$B$25, 2, FALSE),ISBLANK(O30),VLOOKUP(I30,[1]Sheet1!$A$1:$C$25, 3, FALSE),AND(NOT(ISBLANK(O30)), NOT(ISBLANK(P30))),VLOOKUP(I30,[1]Sheet1!$A$1:$D$25,4, FALSE))</f>
        <v>*#所受的伤害</v>
      </c>
      <c r="S30" s="1" t="str">
        <f t="shared" si="1"/>
        <v>。</v>
      </c>
      <c r="T30" s="1" t="str">
        <f t="shared" si="2"/>
        <v>90%的概率</v>
      </c>
      <c r="U30" s="1">
        <f t="shared" si="3"/>
        <v>-0.2</v>
      </c>
    </row>
    <row r="31" spans="2:21" x14ac:dyDescent="0.25">
      <c r="B31" s="1" t="s">
        <v>200</v>
      </c>
      <c r="C31" s="14" t="s">
        <v>224</v>
      </c>
      <c r="D31" s="1" t="s">
        <v>32</v>
      </c>
      <c r="E31" s="1" t="str">
        <f t="shared" si="0"/>
        <v>-#所受的伤害</v>
      </c>
      <c r="F31" s="1" t="s">
        <v>362</v>
      </c>
      <c r="G31" s="1" t="str">
        <f>VLOOKUP(K31,[1]Sheet1!$A$17:$B$25,2,FALSE)&amp;T31&amp;VLOOKUP(J31,[1]Sheet1!$A$1:$B$25,2,FALSE)&amp;SUBSTITUTE(E31,"#",TEXT(IF(ISBLANK(P31),ABS(O31),ABS(P31))*100,"0")&amp;"%")&amp;S31</f>
        <v>受击时90%的概率使自身-30%所受的伤害。</v>
      </c>
      <c r="H31" s="18">
        <v>4</v>
      </c>
      <c r="I31" s="1" t="s">
        <v>301</v>
      </c>
      <c r="J31" s="1" t="s">
        <v>197</v>
      </c>
      <c r="K31" s="1" t="s">
        <v>332</v>
      </c>
      <c r="N31" s="1">
        <v>0.9</v>
      </c>
      <c r="O31" s="15"/>
      <c r="P31" s="15">
        <v>-0.3</v>
      </c>
      <c r="R31" s="1" t="str">
        <f>_xlfn.IFS(ISBLANK(P31),VLOOKUP(I31,[1]Sheet1!$A$1:$B$25, 2, FALSE),ISBLANK(O31),VLOOKUP(I31,[1]Sheet1!$A$1:$C$25, 3, FALSE),AND(NOT(ISBLANK(O31)), NOT(ISBLANK(P31))),VLOOKUP(I31,[1]Sheet1!$A$1:$D$25,4, FALSE))</f>
        <v>*#所受的伤害</v>
      </c>
      <c r="S31" s="1" t="str">
        <f t="shared" si="1"/>
        <v>。</v>
      </c>
      <c r="T31" s="1" t="str">
        <f t="shared" si="2"/>
        <v>90%的概率</v>
      </c>
      <c r="U31" s="1">
        <f t="shared" si="3"/>
        <v>-0.3</v>
      </c>
    </row>
    <row r="32" spans="2:21" x14ac:dyDescent="0.25">
      <c r="B32" s="1" t="s">
        <v>201</v>
      </c>
      <c r="C32" s="14" t="s">
        <v>225</v>
      </c>
      <c r="D32" s="1" t="s">
        <v>33</v>
      </c>
      <c r="E32" s="1" t="str">
        <f t="shared" si="0"/>
        <v>+#造成的伤害</v>
      </c>
      <c r="F32" s="1" t="s">
        <v>392</v>
      </c>
      <c r="G32" s="1" t="str">
        <f>VLOOKUP(K32,[1]Sheet1!$A$17:$B$25,2,FALSE)&amp;T32&amp;VLOOKUP(J32,[1]Sheet1!$A$1:$B$25,2,FALSE)&amp;SUBSTITUTE(E32,"#",TEXT(IF(ISBLANK(P32),ABS(O32),ABS(P32))*100,"0")&amp;"%")&amp;S32</f>
        <v>攻击时10%的概率使自身+150%造成的伤害。</v>
      </c>
      <c r="H32" s="18">
        <v>1</v>
      </c>
      <c r="I32" s="1" t="s">
        <v>301</v>
      </c>
      <c r="J32" s="1" t="s">
        <v>197</v>
      </c>
      <c r="K32" s="1" t="s">
        <v>330</v>
      </c>
      <c r="N32" s="1">
        <v>0.1</v>
      </c>
      <c r="O32" s="15">
        <v>1.5</v>
      </c>
      <c r="P32" s="15"/>
      <c r="R32" s="1" t="str">
        <f>_xlfn.IFS(ISBLANK(P32),VLOOKUP(I32,[1]Sheet1!$A$1:$B$25, 2, FALSE),ISBLANK(O32),VLOOKUP(I32,[1]Sheet1!$A$1:$C$25, 3, FALSE),AND(NOT(ISBLANK(O32)), NOT(ISBLANK(P32))),VLOOKUP(I32,[1]Sheet1!$A$1:$D$25,4, FALSE))</f>
        <v>*#造成的伤害</v>
      </c>
      <c r="S32" s="1" t="str">
        <f t="shared" si="1"/>
        <v>。</v>
      </c>
      <c r="T32" s="1" t="str">
        <f t="shared" si="2"/>
        <v>10%的概率</v>
      </c>
      <c r="U32" s="1">
        <f t="shared" si="3"/>
        <v>1.5</v>
      </c>
    </row>
    <row r="33" spans="2:21" x14ac:dyDescent="0.25">
      <c r="B33" s="1" t="s">
        <v>101</v>
      </c>
      <c r="C33" s="14" t="s">
        <v>311</v>
      </c>
      <c r="D33" s="1" t="s">
        <v>35</v>
      </c>
      <c r="E33" s="1" t="str">
        <f t="shared" si="0"/>
        <v>+#造成的伤害</v>
      </c>
      <c r="F33" s="1" t="s">
        <v>392</v>
      </c>
      <c r="G33" s="1" t="str">
        <f>VLOOKUP(K33,[1]Sheet1!$A$17:$B$25,2,FALSE)&amp;T33&amp;VLOOKUP(J33,[1]Sheet1!$A$1:$B$25,2,FALSE)&amp;SUBSTITUTE(E33,"#",TEXT(IF(ISBLANK(P33),ABS(O33),ABS(P33))*100,"0")&amp;"%")&amp;S33</f>
        <v>攻击时25%的概率使自身+150%造成的伤害。</v>
      </c>
      <c r="H33" s="18">
        <v>2</v>
      </c>
      <c r="I33" s="1" t="s">
        <v>301</v>
      </c>
      <c r="J33" s="1" t="s">
        <v>197</v>
      </c>
      <c r="K33" s="1" t="s">
        <v>330</v>
      </c>
      <c r="N33" s="1">
        <v>0.25</v>
      </c>
      <c r="O33" s="15">
        <v>1.5</v>
      </c>
      <c r="P33" s="15"/>
      <c r="R33" s="1" t="str">
        <f>_xlfn.IFS(ISBLANK(P33),VLOOKUP(I33,[1]Sheet1!$A$1:$B$25, 2, FALSE),ISBLANK(O33),VLOOKUP(I33,[1]Sheet1!$A$1:$C$25, 3, FALSE),AND(NOT(ISBLANK(O33)), NOT(ISBLANK(P33))),VLOOKUP(I33,[1]Sheet1!$A$1:$D$25,4, FALSE))</f>
        <v>*#造成的伤害</v>
      </c>
      <c r="S33" s="1" t="str">
        <f t="shared" si="1"/>
        <v>。</v>
      </c>
      <c r="T33" s="1" t="str">
        <f t="shared" si="2"/>
        <v>25%的概率</v>
      </c>
      <c r="U33" s="1">
        <f t="shared" si="3"/>
        <v>1.5</v>
      </c>
    </row>
    <row r="34" spans="2:21" x14ac:dyDescent="0.25">
      <c r="B34" s="1" t="s">
        <v>99</v>
      </c>
      <c r="C34" s="14" t="s">
        <v>226</v>
      </c>
      <c r="D34" s="1" t="s">
        <v>36</v>
      </c>
      <c r="E34" s="1" t="str">
        <f t="shared" si="0"/>
        <v>-[#×伤害值]的生命值</v>
      </c>
      <c r="F34" s="1" t="s">
        <v>363</v>
      </c>
      <c r="G34" s="1" t="str">
        <f>VLOOKUP(K34,[1]Sheet1!$A$17:$B$25,2,FALSE)&amp;T34&amp;VLOOKUP(J34,[1]Sheet1!$A$1:$B$25,2,FALSE)&amp;SUBSTITUTE(E34,"#",TEXT(IF(ISBLANK(P34),ABS(O34),ABS(P34))*100,"0")&amp;"%")&amp;S34</f>
        <v>受击后使对手-[50%×伤害值]的生命值。</v>
      </c>
      <c r="H34" s="18">
        <v>4</v>
      </c>
      <c r="I34" s="1" t="s">
        <v>327</v>
      </c>
      <c r="J34" s="1" t="s">
        <v>341</v>
      </c>
      <c r="K34" s="1" t="s">
        <v>334</v>
      </c>
      <c r="N34" s="1">
        <v>1</v>
      </c>
      <c r="O34" s="15"/>
      <c r="P34" s="15">
        <v>-0.5</v>
      </c>
      <c r="R34" s="1" t="str">
        <f>_xlfn.IFS(ISBLANK(P34),VLOOKUP(I34,[1]Sheet1!$A$1:$B$25, 2, FALSE),ISBLANK(O34),VLOOKUP(I34,[1]Sheet1!$A$1:$C$25, 3, FALSE),AND(NOT(ISBLANK(O34)), NOT(ISBLANK(P34))),VLOOKUP(I34,[1]Sheet1!$A$1:$D$25,4, FALSE))</f>
        <v>*[#×伤害值]的生命值</v>
      </c>
      <c r="S34" s="1" t="str">
        <f t="shared" si="1"/>
        <v>。</v>
      </c>
      <c r="T34" s="1" t="str">
        <f t="shared" si="2"/>
        <v/>
      </c>
      <c r="U34" s="1">
        <f t="shared" si="3"/>
        <v>-0.5</v>
      </c>
    </row>
    <row r="35" spans="2:21" x14ac:dyDescent="0.25">
      <c r="B35" s="1" t="s">
        <v>100</v>
      </c>
      <c r="C35" s="14" t="s">
        <v>227</v>
      </c>
      <c r="D35" s="1" t="s">
        <v>34</v>
      </c>
      <c r="E35" s="1" t="str">
        <f t="shared" si="0"/>
        <v>+[#×攻击力]的生命值</v>
      </c>
      <c r="F35" s="1" t="s">
        <v>364</v>
      </c>
      <c r="G35" s="1" t="str">
        <f>VLOOKUP(K35,[1]Sheet1!$A$17:$B$25,2,FALSE)&amp;T35&amp;VLOOKUP(J35,[1]Sheet1!$A$1:$B$25,2,FALSE)&amp;SUBSTITUTE(E35,"#",TEXT(IF(ISBLANK(P35),ABS(O35),ABS(P35))*100,"0")&amp;"%")&amp;S35</f>
        <v>回合开始时50%的概率使自身+[40%×攻击力]的生命值。</v>
      </c>
      <c r="H35" s="18">
        <v>3</v>
      </c>
      <c r="I35" s="1" t="s">
        <v>298</v>
      </c>
      <c r="J35" s="1" t="s">
        <v>197</v>
      </c>
      <c r="K35" s="1" t="s">
        <v>331</v>
      </c>
      <c r="N35" s="1">
        <v>0.5</v>
      </c>
      <c r="O35" s="15">
        <v>0.4</v>
      </c>
      <c r="P35" s="15"/>
      <c r="R35" s="1" t="str">
        <f>_xlfn.IFS(ISBLANK(P35),VLOOKUP(I35,[1]Sheet1!$A$1:$B$25, 2, FALSE),ISBLANK(O35),VLOOKUP(I35,[1]Sheet1!$A$1:$C$25, 3, FALSE),AND(NOT(ISBLANK(O35)), NOT(ISBLANK(P35))),VLOOKUP(I35,[1]Sheet1!$A$1:$D$25,4, FALSE))</f>
        <v>*[#×攻击力]的生命值</v>
      </c>
      <c r="S35" s="1" t="str">
        <f t="shared" si="1"/>
        <v>。</v>
      </c>
      <c r="T35" s="1" t="str">
        <f t="shared" si="2"/>
        <v>50%的概率</v>
      </c>
      <c r="U35" s="1">
        <f t="shared" si="3"/>
        <v>0.4</v>
      </c>
    </row>
    <row r="36" spans="2:21" x14ac:dyDescent="0.25">
      <c r="B36" s="1" t="s">
        <v>102</v>
      </c>
      <c r="C36" s="14" t="s">
        <v>228</v>
      </c>
      <c r="D36" s="1" t="s">
        <v>37</v>
      </c>
      <c r="E36" s="1" t="str">
        <f t="shared" si="0"/>
        <v>跳过回合</v>
      </c>
      <c r="F36" s="1" t="s">
        <v>365</v>
      </c>
      <c r="G36" s="1" t="str">
        <f>VLOOKUP(K36,[1]Sheet1!$A$17:$B$25,2,FALSE)&amp;T36&amp;VLOOKUP(J36,[1]Sheet1!$A$1:$B$25,2,FALSE)&amp;SUBSTITUTE(E36,"#",TEXT(IF(ISBLANK(P36),ABS(O36),ABS(P36))*100,"0")&amp;"%")&amp;S36</f>
        <v>攻击后25%的概率使对手跳过回合，持续1回合。</v>
      </c>
      <c r="H36" s="18">
        <v>2</v>
      </c>
      <c r="I36" s="1" t="s">
        <v>304</v>
      </c>
      <c r="J36" s="1" t="s">
        <v>295</v>
      </c>
      <c r="K36" s="1" t="s">
        <v>329</v>
      </c>
      <c r="M36" s="1">
        <v>1</v>
      </c>
      <c r="N36" s="1">
        <v>0.25</v>
      </c>
      <c r="O36" s="15"/>
      <c r="P36" s="15"/>
      <c r="R36" s="1" t="str">
        <f>_xlfn.IFS(ISBLANK(P36),VLOOKUP(I36,[1]Sheet1!$A$1:$B$25, 2, FALSE),ISBLANK(O36),VLOOKUP(I36,[1]Sheet1!$A$1:$C$25, 3, FALSE),AND(NOT(ISBLANK(O36)), NOT(ISBLANK(P36))),VLOOKUP(I36,[1]Sheet1!$A$1:$D$25,4, FALSE))</f>
        <v>跳过回合</v>
      </c>
      <c r="S36" s="1" t="str">
        <f t="shared" si="1"/>
        <v>，持续1回合。</v>
      </c>
      <c r="T36" s="1" t="str">
        <f t="shared" si="2"/>
        <v>25%的概率</v>
      </c>
      <c r="U36" s="1">
        <f t="shared" si="3"/>
        <v>0</v>
      </c>
    </row>
    <row r="37" spans="2:21" x14ac:dyDescent="0.25">
      <c r="B37" s="1" t="s">
        <v>103</v>
      </c>
      <c r="C37" s="14" t="s">
        <v>229</v>
      </c>
      <c r="D37" s="1" t="s">
        <v>38</v>
      </c>
      <c r="E37" s="1" t="str">
        <f t="shared" si="0"/>
        <v>放弃攻击</v>
      </c>
      <c r="F37" s="1" t="s">
        <v>366</v>
      </c>
      <c r="G37" s="1" t="str">
        <f>VLOOKUP(K37,[1]Sheet1!$A$17:$B$25,2,FALSE)&amp;T37&amp;VLOOKUP(J37,[1]Sheet1!$A$1:$B$25,2,FALSE)&amp;SUBSTITUTE(E37,"#",TEXT(IF(ISBLANK(P37),ABS(O37),ABS(P37))*100,"0")&amp;"%")&amp;S37</f>
        <v>受击前25%的概率使对手放弃攻击。</v>
      </c>
      <c r="H37" s="18">
        <v>1</v>
      </c>
      <c r="I37" s="1" t="s">
        <v>344</v>
      </c>
      <c r="J37" s="1" t="s">
        <v>295</v>
      </c>
      <c r="K37" s="1" t="s">
        <v>303</v>
      </c>
      <c r="M37" s="1">
        <v>0</v>
      </c>
      <c r="N37" s="1">
        <v>0.25</v>
      </c>
      <c r="O37" s="15"/>
      <c r="P37" s="15"/>
      <c r="R37" s="1" t="str">
        <f>_xlfn.IFS(ISBLANK(P37),VLOOKUP(I37,[1]Sheet1!$A$1:$B$25, 2, FALSE),ISBLANK(O37),VLOOKUP(I37,[1]Sheet1!$A$1:$C$25, 3, FALSE),AND(NOT(ISBLANK(O37)), NOT(ISBLANK(P37))),VLOOKUP(I37,[1]Sheet1!$A$1:$D$25,4, FALSE))</f>
        <v>放弃攻击</v>
      </c>
      <c r="S37" s="1" t="str">
        <f t="shared" si="1"/>
        <v>。</v>
      </c>
      <c r="T37" s="1" t="str">
        <f t="shared" si="2"/>
        <v>25%的概率</v>
      </c>
      <c r="U37" s="1">
        <f t="shared" si="3"/>
        <v>0</v>
      </c>
    </row>
    <row r="38" spans="2:21" x14ac:dyDescent="0.25">
      <c r="B38" s="1" t="s">
        <v>105</v>
      </c>
      <c r="C38" s="14" t="s">
        <v>216</v>
      </c>
      <c r="D38" s="1" t="s">
        <v>39</v>
      </c>
      <c r="E38" s="1" t="str">
        <f t="shared" si="0"/>
        <v>-#攻击力</v>
      </c>
      <c r="F38" s="1" t="s">
        <v>367</v>
      </c>
      <c r="G38" s="1" t="str">
        <f>VLOOKUP(K38,[1]Sheet1!$A$17:$B$25,2,FALSE)&amp;T38&amp;VLOOKUP(J38,[1]Sheet1!$A$1:$B$25,2,FALSE)&amp;SUBSTITUTE(E38,"#",TEXT(IF(ISBLANK(P38),ABS(O38),ABS(P38))*100,"0")&amp;"%")&amp;S38</f>
        <v>战斗开始时使对手-30%攻击力，永久</v>
      </c>
      <c r="H38" s="18">
        <v>5</v>
      </c>
      <c r="I38" s="1" t="s">
        <v>300</v>
      </c>
      <c r="J38" s="1" t="s">
        <v>295</v>
      </c>
      <c r="K38" s="1" t="s">
        <v>296</v>
      </c>
      <c r="M38" s="1">
        <v>-1</v>
      </c>
      <c r="N38" s="1">
        <v>1</v>
      </c>
      <c r="O38" s="15">
        <v>-0.3</v>
      </c>
      <c r="P38" s="15"/>
      <c r="R38" s="1" t="str">
        <f>_xlfn.IFS(ISBLANK(P38),VLOOKUP(I38,[1]Sheet1!$A$1:$B$25, 2, FALSE),ISBLANK(O38),VLOOKUP(I38,[1]Sheet1!$A$1:$C$25, 3, FALSE),AND(NOT(ISBLANK(O38)), NOT(ISBLANK(P38))),VLOOKUP(I38,[1]Sheet1!$A$1:$D$25,4, FALSE))</f>
        <v>*#攻击力</v>
      </c>
      <c r="S38" s="1" t="str">
        <f t="shared" si="1"/>
        <v>，永久</v>
      </c>
      <c r="T38" s="1" t="str">
        <f t="shared" si="2"/>
        <v/>
      </c>
      <c r="U38" s="1">
        <f t="shared" si="3"/>
        <v>-0.3</v>
      </c>
    </row>
    <row r="39" spans="2:21" x14ac:dyDescent="0.25">
      <c r="B39" s="1" t="s">
        <v>107</v>
      </c>
      <c r="C39" s="14" t="s">
        <v>230</v>
      </c>
      <c r="D39" s="1" t="s">
        <v>40</v>
      </c>
      <c r="E39" s="1" t="str">
        <f t="shared" si="0"/>
        <v>禁用3个技能</v>
      </c>
      <c r="F39" s="1" t="s">
        <v>368</v>
      </c>
      <c r="G39" s="1" t="str">
        <f>VLOOKUP(K39,[1]Sheet1!$A$17:$B$25,2,FALSE)&amp;T39&amp;VLOOKUP(J39,[1]Sheet1!$A$1:$B$25,2,FALSE)&amp;SUBSTITUTE(E39,"#",TEXT(IF(ISBLANK(P39),ABS(O39),ABS(P39))*100,"0")&amp;"%")&amp;S39</f>
        <v>战斗准备阶段使对手禁用3个技能。</v>
      </c>
      <c r="H39" s="18">
        <v>5</v>
      </c>
      <c r="I39" s="1" t="s">
        <v>328</v>
      </c>
      <c r="J39" s="1" t="s">
        <v>295</v>
      </c>
      <c r="K39" s="1" t="s">
        <v>335</v>
      </c>
      <c r="N39" s="1">
        <v>1</v>
      </c>
      <c r="O39" s="15">
        <v>3</v>
      </c>
      <c r="P39" s="15"/>
      <c r="R39" s="1" t="str">
        <f>_xlfn.IFS(ISBLANK(P39),VLOOKUP(I39,[1]Sheet1!$A$1:$B$25, 2, FALSE),ISBLANK(O39),VLOOKUP(I39,[1]Sheet1!$A$1:$C$25, 3, FALSE),AND(NOT(ISBLANK(O39)), NOT(ISBLANK(P39))),VLOOKUP(I39,[1]Sheet1!$A$1:$D$25,4, FALSE))</f>
        <v>禁用^个技能</v>
      </c>
      <c r="S39" s="1" t="str">
        <f t="shared" si="1"/>
        <v>。</v>
      </c>
      <c r="T39" s="1" t="str">
        <f t="shared" si="2"/>
        <v/>
      </c>
      <c r="U39" s="1">
        <f t="shared" si="3"/>
        <v>3</v>
      </c>
    </row>
    <row r="40" spans="2:21" x14ac:dyDescent="0.25">
      <c r="B40" s="1" t="s">
        <v>108</v>
      </c>
      <c r="C40" s="14" t="s">
        <v>231</v>
      </c>
      <c r="D40" s="1" t="s">
        <v>41</v>
      </c>
      <c r="E40" s="1" t="str">
        <f t="shared" si="0"/>
        <v>+#攻击力</v>
      </c>
      <c r="F40" s="1" t="s">
        <v>369</v>
      </c>
      <c r="G40" s="1" t="str">
        <f>VLOOKUP(K40,[1]Sheet1!$A$17:$B$25,2,FALSE)&amp;T40&amp;VLOOKUP(J40,[1]Sheet1!$A$1:$B$25,2,FALSE)&amp;SUBSTITUTE(E40,"#",TEXT(IF(ISBLANK(P40),ABS(O40),ABS(P40))*100,"0")&amp;"%")&amp;S40</f>
        <v>战斗开始时50%的概率使自身+100%攻击力，永久</v>
      </c>
      <c r="H40" s="18">
        <v>5</v>
      </c>
      <c r="I40" s="1" t="s">
        <v>300</v>
      </c>
      <c r="J40" s="1" t="s">
        <v>197</v>
      </c>
      <c r="K40" s="1" t="s">
        <v>296</v>
      </c>
      <c r="M40" s="1">
        <v>-1</v>
      </c>
      <c r="N40" s="1">
        <v>0.5</v>
      </c>
      <c r="O40" s="15">
        <v>1</v>
      </c>
      <c r="P40" s="15"/>
      <c r="R40" s="1" t="str">
        <f>_xlfn.IFS(ISBLANK(P40),VLOOKUP(I40,[1]Sheet1!$A$1:$B$25, 2, FALSE),ISBLANK(O40),VLOOKUP(I40,[1]Sheet1!$A$1:$C$25, 3, FALSE),AND(NOT(ISBLANK(O40)), NOT(ISBLANK(P40))),VLOOKUP(I40,[1]Sheet1!$A$1:$D$25,4, FALSE))</f>
        <v>*#攻击力</v>
      </c>
      <c r="S40" s="1" t="str">
        <f t="shared" si="1"/>
        <v>，永久</v>
      </c>
      <c r="T40" s="1" t="str">
        <f t="shared" si="2"/>
        <v>50%的概率</v>
      </c>
      <c r="U40" s="1">
        <f t="shared" si="3"/>
        <v>1</v>
      </c>
    </row>
    <row r="41" spans="2:21" x14ac:dyDescent="0.25">
      <c r="B41" s="1" t="s">
        <v>109</v>
      </c>
      <c r="C41" s="14" t="s">
        <v>232</v>
      </c>
      <c r="D41" s="1" t="s">
        <v>41</v>
      </c>
      <c r="E41" s="1" t="str">
        <f t="shared" si="0"/>
        <v>放弃攻击</v>
      </c>
      <c r="F41" s="1" t="s">
        <v>370</v>
      </c>
      <c r="G41" s="1" t="str">
        <f>VLOOKUP(K41,[1]Sheet1!$A$17:$B$25,2,FALSE)&amp;T41&amp;VLOOKUP(J41,[1]Sheet1!$A$1:$B$25,2,FALSE)&amp;SUBSTITUTE(E41,"#",TEXT(IF(ISBLANK(P41),ABS(O41),ABS(P41))*100,"0")&amp;"%")&amp;S41</f>
        <v>攻击后30%的概率使对手放弃攻击，持续1回合。</v>
      </c>
      <c r="H41" s="18">
        <v>2</v>
      </c>
      <c r="I41" s="1" t="s">
        <v>343</v>
      </c>
      <c r="J41" s="1" t="s">
        <v>295</v>
      </c>
      <c r="K41" s="1" t="s">
        <v>329</v>
      </c>
      <c r="M41" s="1">
        <v>1</v>
      </c>
      <c r="N41" s="1">
        <v>0.3</v>
      </c>
      <c r="O41" s="15"/>
      <c r="P41" s="15"/>
      <c r="R41" s="1" t="str">
        <f>_xlfn.IFS(ISBLANK(P41),VLOOKUP(I41,[1]Sheet1!$A$1:$B$25, 2, FALSE),ISBLANK(O41),VLOOKUP(I41,[1]Sheet1!$A$1:$C$25, 3, FALSE),AND(NOT(ISBLANK(O41)), NOT(ISBLANK(P41))),VLOOKUP(I41,[1]Sheet1!$A$1:$D$25,4, FALSE))</f>
        <v>放弃攻击</v>
      </c>
      <c r="S41" s="1" t="str">
        <f t="shared" si="1"/>
        <v>，持续1回合。</v>
      </c>
      <c r="T41" s="1" t="str">
        <f t="shared" si="2"/>
        <v>30%的概率</v>
      </c>
      <c r="U41" s="1">
        <f t="shared" si="3"/>
        <v>0</v>
      </c>
    </row>
    <row r="42" spans="2:21" x14ac:dyDescent="0.25">
      <c r="B42" s="1" t="s">
        <v>110</v>
      </c>
      <c r="C42" s="14" t="s">
        <v>233</v>
      </c>
      <c r="D42" s="1" t="s">
        <v>42</v>
      </c>
      <c r="E42" s="1" t="str">
        <f t="shared" si="0"/>
        <v>-#攻防</v>
      </c>
      <c r="F42" s="1" t="s">
        <v>371</v>
      </c>
      <c r="G42" s="1" t="str">
        <f>VLOOKUP(K42,[1]Sheet1!$A$17:$B$25,2,FALSE)&amp;T42&amp;VLOOKUP(J42,[1]Sheet1!$A$1:$B$25,2,FALSE)&amp;SUBSTITUTE(E42,"#",TEXT(IF(ISBLANK(P42),ABS(O42),ABS(P42))*100,"0")&amp;"%")&amp;S42</f>
        <v>受击后30%的概率使对手-30%攻防，永久</v>
      </c>
      <c r="H42" s="18">
        <v>4</v>
      </c>
      <c r="I42" s="1" t="s">
        <v>300</v>
      </c>
      <c r="J42" s="1" t="s">
        <v>295</v>
      </c>
      <c r="K42" s="1" t="s">
        <v>334</v>
      </c>
      <c r="M42" s="1">
        <v>-1</v>
      </c>
      <c r="N42" s="1">
        <v>0.3</v>
      </c>
      <c r="O42" s="15">
        <v>-0.3</v>
      </c>
      <c r="P42" s="15">
        <v>-0.3</v>
      </c>
      <c r="R42" s="1" t="str">
        <f>_xlfn.IFS(ISBLANK(P42),VLOOKUP(I42,[1]Sheet1!$A$1:$B$25, 2, FALSE),ISBLANK(O42),VLOOKUP(I42,[1]Sheet1!$A$1:$C$25, 3, FALSE),AND(NOT(ISBLANK(O42)), NOT(ISBLANK(P42))),VLOOKUP(I42,[1]Sheet1!$A$1:$D$25,4, FALSE))</f>
        <v>*#攻防</v>
      </c>
      <c r="S42" s="1" t="str">
        <f t="shared" si="1"/>
        <v>，永久</v>
      </c>
      <c r="T42" s="1" t="str">
        <f t="shared" si="2"/>
        <v>30%的概率</v>
      </c>
      <c r="U42" s="1">
        <f t="shared" si="3"/>
        <v>-0.3</v>
      </c>
    </row>
    <row r="43" spans="2:21" x14ac:dyDescent="0.25">
      <c r="B43" s="1" t="s">
        <v>111</v>
      </c>
      <c r="C43" s="14" t="s">
        <v>234</v>
      </c>
      <c r="D43" s="1" t="s">
        <v>43</v>
      </c>
      <c r="E43" s="1" t="str">
        <f t="shared" si="0"/>
        <v>+#造成的伤害</v>
      </c>
      <c r="F43" s="1" t="s">
        <v>395</v>
      </c>
      <c r="G43" s="1" t="str">
        <f>VLOOKUP(K43,[1]Sheet1!$A$17:$B$25,2,FALSE)&amp;T43&amp;VLOOKUP(J43,[1]Sheet1!$A$1:$B$25,2,FALSE)&amp;SUBSTITUTE(E43,"#",TEXT(IF(ISBLANK(P43),ABS(O43),ABS(P43))*100,"0")&amp;"%")&amp;S43</f>
        <v>攻击时40%的概率使自身+50%造成的伤害。</v>
      </c>
      <c r="H43" s="18">
        <v>3</v>
      </c>
      <c r="I43" s="1" t="s">
        <v>301</v>
      </c>
      <c r="J43" s="1" t="s">
        <v>197</v>
      </c>
      <c r="K43" s="1" t="s">
        <v>330</v>
      </c>
      <c r="N43" s="1">
        <v>0.4</v>
      </c>
      <c r="O43" s="15">
        <v>0.5</v>
      </c>
      <c r="P43" s="15"/>
      <c r="R43" s="1" t="str">
        <f>_xlfn.IFS(ISBLANK(P43),VLOOKUP(I43,[1]Sheet1!$A$1:$B$25, 2, FALSE),ISBLANK(O43),VLOOKUP(I43,[1]Sheet1!$A$1:$C$25, 3, FALSE),AND(NOT(ISBLANK(O43)), NOT(ISBLANK(P43))),VLOOKUP(I43,[1]Sheet1!$A$1:$D$25,4, FALSE))</f>
        <v>*#造成的伤害</v>
      </c>
      <c r="S43" s="1" t="str">
        <f t="shared" si="1"/>
        <v>。</v>
      </c>
      <c r="T43" s="1" t="str">
        <f t="shared" si="2"/>
        <v>40%的概率</v>
      </c>
      <c r="U43" s="1">
        <f t="shared" si="3"/>
        <v>0.5</v>
      </c>
    </row>
    <row r="44" spans="2:21" x14ac:dyDescent="0.25">
      <c r="B44" s="1" t="s">
        <v>104</v>
      </c>
      <c r="C44" s="14" t="s">
        <v>235</v>
      </c>
      <c r="D44" s="1" t="s">
        <v>44</v>
      </c>
      <c r="E44" s="1" t="str">
        <f t="shared" si="0"/>
        <v>跳过回合</v>
      </c>
      <c r="F44" s="1" t="s">
        <v>409</v>
      </c>
      <c r="G44" s="1" t="str">
        <f>VLOOKUP(K44,[1]Sheet1!$A$17:$B$25,2,FALSE)&amp;T44&amp;VLOOKUP(J44,[1]Sheet1!$A$1:$B$25,2,FALSE)&amp;SUBSTITUTE(E44,"#",TEXT(IF(ISBLANK(P44),ABS(O44),ABS(P44))*100,"0")&amp;"%")&amp;S44</f>
        <v>攻击后20%的概率使对手跳过回合，持续1回合。</v>
      </c>
      <c r="H44" s="18">
        <v>1</v>
      </c>
      <c r="I44" s="1" t="s">
        <v>304</v>
      </c>
      <c r="J44" s="1" t="s">
        <v>295</v>
      </c>
      <c r="K44" s="1" t="s">
        <v>329</v>
      </c>
      <c r="M44" s="1">
        <v>1</v>
      </c>
      <c r="N44" s="1">
        <v>0.2</v>
      </c>
      <c r="O44" s="15"/>
      <c r="P44" s="15"/>
      <c r="R44" s="1" t="str">
        <f>_xlfn.IFS(ISBLANK(P44),VLOOKUP(I44,[1]Sheet1!$A$1:$B$25, 2, FALSE),ISBLANK(O44),VLOOKUP(I44,[1]Sheet1!$A$1:$C$25, 3, FALSE),AND(NOT(ISBLANK(O44)), NOT(ISBLANK(P44))),VLOOKUP(I44,[1]Sheet1!$A$1:$D$25,4, FALSE))</f>
        <v>跳过回合</v>
      </c>
      <c r="S44" s="1" t="str">
        <f t="shared" si="1"/>
        <v>，持续1回合。</v>
      </c>
      <c r="T44" s="1" t="str">
        <f t="shared" si="2"/>
        <v>20%的概率</v>
      </c>
      <c r="U44" s="1">
        <f t="shared" si="3"/>
        <v>0</v>
      </c>
    </row>
    <row r="45" spans="2:21" x14ac:dyDescent="0.25">
      <c r="B45" s="1" t="s">
        <v>112</v>
      </c>
      <c r="C45" s="14" t="s">
        <v>236</v>
      </c>
      <c r="D45" s="1" t="s">
        <v>45</v>
      </c>
      <c r="E45" s="1" t="str">
        <f t="shared" si="0"/>
        <v>闪避</v>
      </c>
      <c r="F45" s="1" t="s">
        <v>410</v>
      </c>
      <c r="G45" s="1" t="str">
        <f>VLOOKUP(K45,[1]Sheet1!$A$17:$B$25,2,FALSE)&amp;T45&amp;VLOOKUP(J45,[1]Sheet1!$A$1:$B$25,2,FALSE)&amp;SUBSTITUTE(E45,"#",TEXT(IF(ISBLANK(P45),ABS(O45),ABS(P45))*100,"0")&amp;"%")&amp;S45</f>
        <v>攻击后20%的概率使自身闪避，持续1回合。</v>
      </c>
      <c r="H45" s="18">
        <v>1</v>
      </c>
      <c r="I45" s="1" t="s">
        <v>302</v>
      </c>
      <c r="J45" s="1" t="s">
        <v>197</v>
      </c>
      <c r="K45" s="1" t="s">
        <v>329</v>
      </c>
      <c r="M45" s="1">
        <v>1</v>
      </c>
      <c r="N45" s="1">
        <v>0.2</v>
      </c>
      <c r="O45" s="15"/>
      <c r="P45" s="15"/>
      <c r="R45" s="1" t="str">
        <f>_xlfn.IFS(ISBLANK(P45),VLOOKUP(I45,[1]Sheet1!$A$1:$B$25, 2, FALSE),ISBLANK(O45),VLOOKUP(I45,[1]Sheet1!$A$1:$C$25, 3, FALSE),AND(NOT(ISBLANK(O45)), NOT(ISBLANK(P45))),VLOOKUP(I45,[1]Sheet1!$A$1:$D$25,4, FALSE))</f>
        <v>闪避</v>
      </c>
      <c r="S45" s="1" t="str">
        <f t="shared" si="1"/>
        <v>，持续1回合。</v>
      </c>
      <c r="T45" s="1" t="str">
        <f t="shared" si="2"/>
        <v>20%的概率</v>
      </c>
      <c r="U45" s="1">
        <f t="shared" si="3"/>
        <v>0</v>
      </c>
    </row>
    <row r="46" spans="2:21" x14ac:dyDescent="0.25">
      <c r="B46" s="1" t="s">
        <v>113</v>
      </c>
      <c r="C46" s="14" t="s">
        <v>237</v>
      </c>
      <c r="D46" s="1" t="s">
        <v>289</v>
      </c>
      <c r="E46" s="1" t="str">
        <f t="shared" si="0"/>
        <v>-#防御力</v>
      </c>
      <c r="F46" s="1" t="s">
        <v>372</v>
      </c>
      <c r="G46" s="1" t="str">
        <f>VLOOKUP(K46,[1]Sheet1!$A$17:$B$25,2,FALSE)&amp;T46&amp;VLOOKUP(J46,[1]Sheet1!$A$1:$B$25,2,FALSE)&amp;SUBSTITUTE(E46,"#",TEXT(IF(ISBLANK(P46),ABS(O46),ABS(P46))*100,"0")&amp;"%")&amp;S46</f>
        <v>攻击时20%的概率使对手-100%防御力。</v>
      </c>
      <c r="H46" s="18">
        <v>1</v>
      </c>
      <c r="I46" s="1" t="s">
        <v>300</v>
      </c>
      <c r="J46" s="1" t="s">
        <v>295</v>
      </c>
      <c r="K46" s="1" t="s">
        <v>330</v>
      </c>
      <c r="M46" s="1">
        <v>0</v>
      </c>
      <c r="N46" s="1">
        <v>0.2</v>
      </c>
      <c r="O46" s="15"/>
      <c r="P46" s="15">
        <v>-1</v>
      </c>
      <c r="R46" s="1" t="str">
        <f>_xlfn.IFS(ISBLANK(P46),VLOOKUP(I46,[1]Sheet1!$A$1:$B$25, 2, FALSE),ISBLANK(O46),VLOOKUP(I46,[1]Sheet1!$A$1:$C$25, 3, FALSE),AND(NOT(ISBLANK(O46)), NOT(ISBLANK(P46))),VLOOKUP(I46,[1]Sheet1!$A$1:$D$25,4, FALSE))</f>
        <v>*#防御力</v>
      </c>
      <c r="S46" s="1" t="str">
        <f t="shared" si="1"/>
        <v>。</v>
      </c>
      <c r="T46" s="1" t="str">
        <f t="shared" si="2"/>
        <v>20%的概率</v>
      </c>
      <c r="U46" s="1">
        <f t="shared" si="3"/>
        <v>-1</v>
      </c>
    </row>
    <row r="47" spans="2:21" x14ac:dyDescent="0.25">
      <c r="B47" s="1" t="s">
        <v>114</v>
      </c>
      <c r="C47" s="14" t="s">
        <v>238</v>
      </c>
      <c r="D47" s="1" t="s">
        <v>289</v>
      </c>
      <c r="E47" s="1" t="str">
        <f t="shared" si="0"/>
        <v>+#防御力</v>
      </c>
      <c r="F47" s="1" t="s">
        <v>373</v>
      </c>
      <c r="G47" s="1" t="str">
        <f>VLOOKUP(K47,[1]Sheet1!$A$17:$B$25,2,FALSE)&amp;T47&amp;VLOOKUP(J47,[1]Sheet1!$A$1:$B$25,2,FALSE)&amp;SUBSTITUTE(E47,"#",TEXT(IF(ISBLANK(P47),ABS(O47),ABS(P47))*100,"0")&amp;"%")&amp;S47</f>
        <v>回合开始时20%的概率使自身+50%防御力，持续1回合。</v>
      </c>
      <c r="H47" s="18">
        <v>3</v>
      </c>
      <c r="I47" s="1" t="s">
        <v>300</v>
      </c>
      <c r="J47" s="1" t="s">
        <v>197</v>
      </c>
      <c r="K47" s="1" t="s">
        <v>331</v>
      </c>
      <c r="M47" s="1">
        <v>1</v>
      </c>
      <c r="N47" s="1">
        <v>0.2</v>
      </c>
      <c r="O47" s="15"/>
      <c r="P47" s="15">
        <v>0.5</v>
      </c>
      <c r="R47" s="1" t="str">
        <f>_xlfn.IFS(ISBLANK(P47),VLOOKUP(I47,[1]Sheet1!$A$1:$B$25, 2, FALSE),ISBLANK(O47),VLOOKUP(I47,[1]Sheet1!$A$1:$C$25, 3, FALSE),AND(NOT(ISBLANK(O47)), NOT(ISBLANK(P47))),VLOOKUP(I47,[1]Sheet1!$A$1:$D$25,4, FALSE))</f>
        <v>*#防御力</v>
      </c>
      <c r="S47" s="1" t="str">
        <f t="shared" si="1"/>
        <v>，持续1回合。</v>
      </c>
      <c r="T47" s="1" t="str">
        <f t="shared" si="2"/>
        <v>20%的概率</v>
      </c>
      <c r="U47" s="1">
        <f t="shared" si="3"/>
        <v>0.5</v>
      </c>
    </row>
    <row r="48" spans="2:21" x14ac:dyDescent="0.25">
      <c r="B48" s="1" t="s">
        <v>115</v>
      </c>
      <c r="C48" s="14" t="s">
        <v>239</v>
      </c>
      <c r="D48" s="1" t="s">
        <v>290</v>
      </c>
      <c r="E48" s="1" t="str">
        <f t="shared" si="0"/>
        <v>+#造成的伤害</v>
      </c>
      <c r="F48" s="1" t="s">
        <v>392</v>
      </c>
      <c r="G48" s="1" t="str">
        <f>VLOOKUP(K48,[1]Sheet1!$A$17:$B$25,2,FALSE)&amp;T48&amp;VLOOKUP(J48,[1]Sheet1!$A$1:$B$25,2,FALSE)&amp;SUBSTITUTE(E48,"#",TEXT(IF(ISBLANK(P48),ABS(O48),ABS(P48))*100,"0")&amp;"%")&amp;S48</f>
        <v>攻击时25%的概率使自身+100%造成的伤害。</v>
      </c>
      <c r="H48" s="18">
        <v>2</v>
      </c>
      <c r="I48" s="1" t="s">
        <v>301</v>
      </c>
      <c r="J48" s="1" t="s">
        <v>197</v>
      </c>
      <c r="K48" s="1" t="s">
        <v>330</v>
      </c>
      <c r="N48" s="1">
        <v>0.25</v>
      </c>
      <c r="O48" s="15">
        <v>1</v>
      </c>
      <c r="P48" s="15"/>
      <c r="R48" s="1" t="str">
        <f>_xlfn.IFS(ISBLANK(P48),VLOOKUP(I48,[1]Sheet1!$A$1:$B$25, 2, FALSE),ISBLANK(O48),VLOOKUP(I48,[1]Sheet1!$A$1:$C$25, 3, FALSE),AND(NOT(ISBLANK(O48)), NOT(ISBLANK(P48))),VLOOKUP(I48,[1]Sheet1!$A$1:$D$25,4, FALSE))</f>
        <v>*#造成的伤害</v>
      </c>
      <c r="S48" s="1" t="str">
        <f t="shared" si="1"/>
        <v>。</v>
      </c>
      <c r="T48" s="1" t="str">
        <f t="shared" si="2"/>
        <v>25%的概率</v>
      </c>
      <c r="U48" s="1">
        <f t="shared" si="3"/>
        <v>1</v>
      </c>
    </row>
    <row r="49" spans="2:21" x14ac:dyDescent="0.25">
      <c r="B49" s="1" t="s">
        <v>116</v>
      </c>
      <c r="C49" s="14" t="s">
        <v>240</v>
      </c>
      <c r="D49" s="1" t="s">
        <v>46</v>
      </c>
      <c r="E49" s="1" t="str">
        <f t="shared" si="0"/>
        <v>-#所受的伤害</v>
      </c>
      <c r="F49" s="1" t="s">
        <v>408</v>
      </c>
      <c r="G49" s="1" t="str">
        <f>VLOOKUP(K49,[1]Sheet1!$A$17:$B$25,2,FALSE)&amp;T49&amp;VLOOKUP(J49,[1]Sheet1!$A$1:$B$25,2,FALSE)&amp;SUBSTITUTE(E49,"#",TEXT(IF(ISBLANK(P49),ABS(O49),ABS(P49))*100,"0")&amp;"%")&amp;S49</f>
        <v>受击时50%的概率使自身-30%所受的伤害。</v>
      </c>
      <c r="H49" s="18">
        <v>3</v>
      </c>
      <c r="I49" s="1" t="s">
        <v>301</v>
      </c>
      <c r="J49" s="1" t="s">
        <v>197</v>
      </c>
      <c r="K49" s="1" t="s">
        <v>332</v>
      </c>
      <c r="N49" s="1">
        <v>0.5</v>
      </c>
      <c r="O49" s="15"/>
      <c r="P49" s="15">
        <v>-0.3</v>
      </c>
      <c r="R49" s="1" t="str">
        <f>_xlfn.IFS(ISBLANK(P49),VLOOKUP(I49,[1]Sheet1!$A$1:$B$25, 2, FALSE),ISBLANK(O49),VLOOKUP(I49,[1]Sheet1!$A$1:$C$25, 3, FALSE),AND(NOT(ISBLANK(O49)), NOT(ISBLANK(P49))),VLOOKUP(I49,[1]Sheet1!$A$1:$D$25,4, FALSE))</f>
        <v>*#所受的伤害</v>
      </c>
      <c r="S49" s="1" t="str">
        <f t="shared" si="1"/>
        <v>。</v>
      </c>
      <c r="T49" s="1" t="str">
        <f t="shared" si="2"/>
        <v>50%的概率</v>
      </c>
      <c r="U49" s="1">
        <f t="shared" si="3"/>
        <v>-0.3</v>
      </c>
    </row>
    <row r="50" spans="2:21" x14ac:dyDescent="0.25">
      <c r="B50" s="1" t="s">
        <v>117</v>
      </c>
      <c r="C50" s="14" t="s">
        <v>241</v>
      </c>
      <c r="D50" s="1" t="s">
        <v>47</v>
      </c>
      <c r="E50" s="1" t="str">
        <f t="shared" si="0"/>
        <v>跳过回合</v>
      </c>
      <c r="F50" s="1" t="s">
        <v>401</v>
      </c>
      <c r="G50" s="1" t="str">
        <f>VLOOKUP(K50,[1]Sheet1!$A$17:$B$25,2,FALSE)&amp;T50&amp;VLOOKUP(J50,[1]Sheet1!$A$1:$B$25,2,FALSE)&amp;SUBSTITUTE(E50,"#",TEXT(IF(ISBLANK(P50),ABS(O50),ABS(P50))*100,"0")&amp;"%")&amp;S50</f>
        <v>攻击后10%的概率使对手跳过回合，持续2回合。</v>
      </c>
      <c r="H50" s="18">
        <v>2</v>
      </c>
      <c r="I50" s="1" t="s">
        <v>304</v>
      </c>
      <c r="J50" s="1" t="s">
        <v>295</v>
      </c>
      <c r="K50" s="1" t="s">
        <v>329</v>
      </c>
      <c r="M50" s="1">
        <v>2</v>
      </c>
      <c r="N50" s="1">
        <v>0.1</v>
      </c>
      <c r="O50" s="15"/>
      <c r="P50" s="15"/>
      <c r="R50" s="1" t="str">
        <f>_xlfn.IFS(ISBLANK(P50),VLOOKUP(I50,[1]Sheet1!$A$1:$B$25, 2, FALSE),ISBLANK(O50),VLOOKUP(I50,[1]Sheet1!$A$1:$C$25, 3, FALSE),AND(NOT(ISBLANK(O50)), NOT(ISBLANK(P50))),VLOOKUP(I50,[1]Sheet1!$A$1:$D$25,4, FALSE))</f>
        <v>跳过回合</v>
      </c>
      <c r="S50" s="1" t="str">
        <f t="shared" si="1"/>
        <v>，持续2回合。</v>
      </c>
      <c r="T50" s="1" t="str">
        <f t="shared" si="2"/>
        <v>10%的概率</v>
      </c>
      <c r="U50" s="1">
        <f t="shared" si="3"/>
        <v>0</v>
      </c>
    </row>
    <row r="51" spans="2:21" x14ac:dyDescent="0.25">
      <c r="B51" s="1" t="s">
        <v>118</v>
      </c>
      <c r="C51" s="14" t="s">
        <v>242</v>
      </c>
      <c r="D51" s="1" t="s">
        <v>48</v>
      </c>
      <c r="E51" s="1" t="str">
        <f t="shared" si="0"/>
        <v>-#攻击力</v>
      </c>
      <c r="F51" s="1" t="s">
        <v>357</v>
      </c>
      <c r="G51" s="1" t="str">
        <f>VLOOKUP(K51,[1]Sheet1!$A$17:$B$25,2,FALSE)&amp;T51&amp;VLOOKUP(J51,[1]Sheet1!$A$1:$B$25,2,FALSE)&amp;SUBSTITUTE(E51,"#",TEXT(IF(ISBLANK(P51),ABS(O51),ABS(P51))*100,"0")&amp;"%")&amp;S51</f>
        <v>攻击后30%的概率使对手-30%攻击力，持续2回合。</v>
      </c>
      <c r="H51" s="18">
        <v>3</v>
      </c>
      <c r="I51" s="1" t="s">
        <v>300</v>
      </c>
      <c r="J51" s="1" t="s">
        <v>295</v>
      </c>
      <c r="K51" s="1" t="s">
        <v>329</v>
      </c>
      <c r="M51" s="1">
        <v>2</v>
      </c>
      <c r="N51" s="1">
        <v>0.3</v>
      </c>
      <c r="O51" s="15">
        <v>-0.3</v>
      </c>
      <c r="P51" s="15"/>
      <c r="R51" s="1" t="str">
        <f>_xlfn.IFS(ISBLANK(P51),VLOOKUP(I51,[1]Sheet1!$A$1:$B$25, 2, FALSE),ISBLANK(O51),VLOOKUP(I51,[1]Sheet1!$A$1:$C$25, 3, FALSE),AND(NOT(ISBLANK(O51)), NOT(ISBLANK(P51))),VLOOKUP(I51,[1]Sheet1!$A$1:$D$25,4, FALSE))</f>
        <v>*#攻击力</v>
      </c>
      <c r="S51" s="1" t="str">
        <f t="shared" si="1"/>
        <v>，持续2回合。</v>
      </c>
      <c r="T51" s="1" t="str">
        <f t="shared" si="2"/>
        <v>30%的概率</v>
      </c>
      <c r="U51" s="1">
        <f t="shared" si="3"/>
        <v>-0.3</v>
      </c>
    </row>
    <row r="52" spans="2:21" x14ac:dyDescent="0.25">
      <c r="B52" s="1" t="s">
        <v>322</v>
      </c>
      <c r="C52" s="14" t="s">
        <v>243</v>
      </c>
      <c r="D52" s="1" t="s">
        <v>49</v>
      </c>
      <c r="E52" s="1" t="str">
        <f t="shared" si="0"/>
        <v>-#攻击力</v>
      </c>
      <c r="F52" s="1" t="s">
        <v>374</v>
      </c>
      <c r="G52" s="1" t="str">
        <f>VLOOKUP(K52,[1]Sheet1!$A$17:$B$25,2,FALSE)&amp;T52&amp;VLOOKUP(J52,[1]Sheet1!$A$1:$B$25,2,FALSE)&amp;SUBSTITUTE(E52,"#",TEXT(IF(ISBLANK(P52),ABS(O52),ABS(P52))*100,"0")&amp;"%")&amp;S52</f>
        <v>攻击后70%的概率使对手-5%攻击力，永久</v>
      </c>
      <c r="H52" s="18">
        <v>4</v>
      </c>
      <c r="I52" s="1" t="s">
        <v>300</v>
      </c>
      <c r="J52" s="1" t="s">
        <v>295</v>
      </c>
      <c r="K52" s="1" t="s">
        <v>329</v>
      </c>
      <c r="M52" s="1">
        <v>-1</v>
      </c>
      <c r="N52" s="1">
        <v>0.7</v>
      </c>
      <c r="O52" s="15">
        <v>-0.05</v>
      </c>
      <c r="P52" s="15"/>
      <c r="R52" s="1" t="str">
        <f>_xlfn.IFS(ISBLANK(P52),VLOOKUP(I52,[1]Sheet1!$A$1:$B$25, 2, FALSE),ISBLANK(O52),VLOOKUP(I52,[1]Sheet1!$A$1:$C$25, 3, FALSE),AND(NOT(ISBLANK(O52)), NOT(ISBLANK(P52))),VLOOKUP(I52,[1]Sheet1!$A$1:$D$25,4, FALSE))</f>
        <v>*#攻击力</v>
      </c>
      <c r="S52" s="1" t="str">
        <f t="shared" si="1"/>
        <v>，永久</v>
      </c>
      <c r="T52" s="1" t="str">
        <f t="shared" si="2"/>
        <v>70%的概率</v>
      </c>
      <c r="U52" s="1">
        <f t="shared" si="3"/>
        <v>-0.05</v>
      </c>
    </row>
    <row r="53" spans="2:21" x14ac:dyDescent="0.25">
      <c r="B53" s="1" t="s">
        <v>119</v>
      </c>
      <c r="C53" s="14" t="s">
        <v>196</v>
      </c>
      <c r="D53" s="1" t="s">
        <v>50</v>
      </c>
      <c r="E53" s="1" t="str">
        <f t="shared" si="0"/>
        <v>+[#×攻击力]的生命值</v>
      </c>
      <c r="F53" s="1" t="s">
        <v>346</v>
      </c>
      <c r="G53" s="1" t="str">
        <f>VLOOKUP(K53,[1]Sheet1!$A$17:$B$25,2,FALSE)&amp;T53&amp;VLOOKUP(J53,[1]Sheet1!$A$1:$B$25,2,FALSE)&amp;SUBSTITUTE(E53,"#",TEXT(IF(ISBLANK(P53),ABS(O53),ABS(P53))*100,"0")&amp;"%")&amp;S53</f>
        <v>攻击后20%的概率使自身+[100%×攻击力]的生命值。</v>
      </c>
      <c r="H53" s="18">
        <v>1</v>
      </c>
      <c r="I53" s="1" t="s">
        <v>298</v>
      </c>
      <c r="J53" s="1" t="s">
        <v>197</v>
      </c>
      <c r="K53" s="1" t="s">
        <v>329</v>
      </c>
      <c r="N53" s="1">
        <v>0.2</v>
      </c>
      <c r="O53" s="15">
        <v>1</v>
      </c>
      <c r="P53" s="15"/>
      <c r="R53" s="1" t="str">
        <f>_xlfn.IFS(ISBLANK(P53),VLOOKUP(I53,[1]Sheet1!$A$1:$B$25, 2, FALSE),ISBLANK(O53),VLOOKUP(I53,[1]Sheet1!$A$1:$C$25, 3, FALSE),AND(NOT(ISBLANK(O53)), NOT(ISBLANK(P53))),VLOOKUP(I53,[1]Sheet1!$A$1:$D$25,4, FALSE))</f>
        <v>*[#×攻击力]的生命值</v>
      </c>
      <c r="S53" s="1" t="str">
        <f t="shared" si="1"/>
        <v>。</v>
      </c>
      <c r="T53" s="1" t="str">
        <f t="shared" si="2"/>
        <v>20%的概率</v>
      </c>
      <c r="U53" s="1">
        <f t="shared" si="3"/>
        <v>1</v>
      </c>
    </row>
    <row r="54" spans="2:21" x14ac:dyDescent="0.25">
      <c r="B54" s="1" t="s">
        <v>324</v>
      </c>
      <c r="C54" s="14" t="s">
        <v>244</v>
      </c>
      <c r="D54" s="1" t="s">
        <v>50</v>
      </c>
      <c r="E54" s="1" t="str">
        <f t="shared" si="0"/>
        <v>-#防御力</v>
      </c>
      <c r="F54" s="1" t="s">
        <v>407</v>
      </c>
      <c r="G54" s="1" t="str">
        <f>VLOOKUP(K54,[1]Sheet1!$A$17:$B$25,2,FALSE)&amp;T54&amp;VLOOKUP(J54,[1]Sheet1!$A$1:$B$25,2,FALSE)&amp;SUBSTITUTE(E54,"#",TEXT(IF(ISBLANK(P54),ABS(O54),ABS(P54))*100,"0")&amp;"%")&amp;S54</f>
        <v>攻击前50%的概率使对手-5%防御力，永久</v>
      </c>
      <c r="H54" s="18">
        <v>4</v>
      </c>
      <c r="I54" s="1" t="s">
        <v>300</v>
      </c>
      <c r="J54" s="1" t="s">
        <v>295</v>
      </c>
      <c r="K54" s="1" t="s">
        <v>333</v>
      </c>
      <c r="M54" s="1">
        <v>-1</v>
      </c>
      <c r="N54" s="1">
        <v>0.5</v>
      </c>
      <c r="O54" s="15"/>
      <c r="P54" s="15">
        <v>-0.05</v>
      </c>
      <c r="R54" s="1" t="str">
        <f>_xlfn.IFS(ISBLANK(P54),VLOOKUP(I54,[1]Sheet1!$A$1:$B$25, 2, FALSE),ISBLANK(O54),VLOOKUP(I54,[1]Sheet1!$A$1:$C$25, 3, FALSE),AND(NOT(ISBLANK(O54)), NOT(ISBLANK(P54))),VLOOKUP(I54,[1]Sheet1!$A$1:$D$25,4, FALSE))</f>
        <v>*#防御力</v>
      </c>
      <c r="S54" s="1" t="str">
        <f t="shared" si="1"/>
        <v>，永久</v>
      </c>
      <c r="T54" s="1" t="str">
        <f t="shared" si="2"/>
        <v>50%的概率</v>
      </c>
      <c r="U54" s="1">
        <f t="shared" si="3"/>
        <v>-0.05</v>
      </c>
    </row>
    <row r="55" spans="2:21" x14ac:dyDescent="0.25">
      <c r="B55" s="1" t="s">
        <v>120</v>
      </c>
      <c r="C55" s="14" t="s">
        <v>245</v>
      </c>
      <c r="D55" s="1" t="s">
        <v>51</v>
      </c>
      <c r="E55" s="1" t="str">
        <f t="shared" si="0"/>
        <v>-#防御力</v>
      </c>
      <c r="F55" s="1" t="s">
        <v>375</v>
      </c>
      <c r="G55" s="1" t="str">
        <f>VLOOKUP(K55,[1]Sheet1!$A$17:$B$25,2,FALSE)&amp;T55&amp;VLOOKUP(J55,[1]Sheet1!$A$1:$B$25,2,FALSE)&amp;SUBSTITUTE(E55,"#",TEXT(IF(ISBLANK(P55),ABS(O55),ABS(P55))*100,"0")&amp;"%")&amp;S55</f>
        <v>回合开始时30%的概率使对手-50%防御力，持续2回合。</v>
      </c>
      <c r="H55" s="18">
        <v>4</v>
      </c>
      <c r="I55" s="1" t="s">
        <v>300</v>
      </c>
      <c r="J55" s="1" t="s">
        <v>295</v>
      </c>
      <c r="K55" s="1" t="s">
        <v>331</v>
      </c>
      <c r="M55" s="1">
        <v>2</v>
      </c>
      <c r="N55" s="1">
        <v>0.3</v>
      </c>
      <c r="O55" s="15"/>
      <c r="P55" s="15">
        <v>-0.5</v>
      </c>
      <c r="R55" s="1" t="str">
        <f>_xlfn.IFS(ISBLANK(P55),VLOOKUP(I55,[1]Sheet1!$A$1:$B$25, 2, FALSE),ISBLANK(O55),VLOOKUP(I55,[1]Sheet1!$A$1:$C$25, 3, FALSE),AND(NOT(ISBLANK(O55)), NOT(ISBLANK(P55))),VLOOKUP(I55,[1]Sheet1!$A$1:$D$25,4, FALSE))</f>
        <v>*#防御力</v>
      </c>
      <c r="S55" s="1" t="str">
        <f t="shared" si="1"/>
        <v>，持续2回合。</v>
      </c>
      <c r="T55" s="1" t="str">
        <f t="shared" si="2"/>
        <v>30%的概率</v>
      </c>
      <c r="U55" s="1">
        <f t="shared" si="3"/>
        <v>-0.5</v>
      </c>
    </row>
    <row r="56" spans="2:21" x14ac:dyDescent="0.25">
      <c r="B56" s="1" t="s">
        <v>122</v>
      </c>
      <c r="C56" s="14" t="s">
        <v>246</v>
      </c>
      <c r="D56" s="1" t="s">
        <v>52</v>
      </c>
      <c r="E56" s="1" t="str">
        <f t="shared" si="0"/>
        <v>闪避</v>
      </c>
      <c r="F56" s="1" t="s">
        <v>354</v>
      </c>
      <c r="G56" s="1" t="str">
        <f>VLOOKUP(K56,[1]Sheet1!$A$17:$B$25,2,FALSE)&amp;T56&amp;VLOOKUP(J56,[1]Sheet1!$A$1:$B$25,2,FALSE)&amp;SUBSTITUTE(E56,"#",TEXT(IF(ISBLANK(P56),ABS(O56),ABS(P56))*100,"0")&amp;"%")&amp;S56</f>
        <v>受击时20%的概率使自身闪避。</v>
      </c>
      <c r="H56" s="18">
        <v>1</v>
      </c>
      <c r="I56" s="1" t="s">
        <v>302</v>
      </c>
      <c r="J56" s="1" t="s">
        <v>197</v>
      </c>
      <c r="K56" s="1" t="s">
        <v>332</v>
      </c>
      <c r="M56" s="1">
        <v>0</v>
      </c>
      <c r="N56" s="1">
        <v>0.2</v>
      </c>
      <c r="O56" s="15"/>
      <c r="P56" s="15"/>
      <c r="R56" s="1" t="str">
        <f>_xlfn.IFS(ISBLANK(P56),VLOOKUP(I56,[1]Sheet1!$A$1:$B$25, 2, FALSE),ISBLANK(O56),VLOOKUP(I56,[1]Sheet1!$A$1:$C$25, 3, FALSE),AND(NOT(ISBLANK(O56)), NOT(ISBLANK(P56))),VLOOKUP(I56,[1]Sheet1!$A$1:$D$25,4, FALSE))</f>
        <v>闪避</v>
      </c>
      <c r="S56" s="1" t="str">
        <f t="shared" si="1"/>
        <v>。</v>
      </c>
      <c r="T56" s="1" t="str">
        <f t="shared" si="2"/>
        <v>20%的概率</v>
      </c>
      <c r="U56" s="1">
        <f t="shared" si="3"/>
        <v>0</v>
      </c>
    </row>
    <row r="57" spans="2:21" x14ac:dyDescent="0.25">
      <c r="B57" s="1" t="s">
        <v>121</v>
      </c>
      <c r="C57" s="14" t="s">
        <v>247</v>
      </c>
      <c r="D57" s="1" t="s">
        <v>291</v>
      </c>
      <c r="E57" s="1" t="str">
        <f t="shared" si="0"/>
        <v>+#攻击力</v>
      </c>
      <c r="F57" s="1" t="s">
        <v>376</v>
      </c>
      <c r="G57" s="1" t="str">
        <f>VLOOKUP(K57,[1]Sheet1!$A$17:$B$25,2,FALSE)&amp;T57&amp;VLOOKUP(J57,[1]Sheet1!$A$1:$B$25,2,FALSE)&amp;SUBSTITUTE(E57,"#",TEXT(IF(ISBLANK(P57),ABS(O57),ABS(P57))*100,"0")&amp;"%")&amp;S57</f>
        <v>战斗开始时50%的概率使自身+50%攻击力，永久</v>
      </c>
      <c r="H57" s="18">
        <v>5</v>
      </c>
      <c r="I57" s="1" t="s">
        <v>300</v>
      </c>
      <c r="J57" s="1" t="s">
        <v>197</v>
      </c>
      <c r="K57" s="1" t="s">
        <v>296</v>
      </c>
      <c r="M57" s="1">
        <v>-1</v>
      </c>
      <c r="N57" s="1">
        <v>0.5</v>
      </c>
      <c r="O57" s="15">
        <v>0.5</v>
      </c>
      <c r="P57" s="15"/>
      <c r="R57" s="1" t="str">
        <f>_xlfn.IFS(ISBLANK(P57),VLOOKUP(I57,[1]Sheet1!$A$1:$B$25, 2, FALSE),ISBLANK(O57),VLOOKUP(I57,[1]Sheet1!$A$1:$C$25, 3, FALSE),AND(NOT(ISBLANK(O57)), NOT(ISBLANK(P57))),VLOOKUP(I57,[1]Sheet1!$A$1:$D$25,4, FALSE))</f>
        <v>*#攻击力</v>
      </c>
      <c r="S57" s="1" t="str">
        <f t="shared" si="1"/>
        <v>，永久</v>
      </c>
      <c r="T57" s="1" t="str">
        <f t="shared" si="2"/>
        <v>50%的概率</v>
      </c>
      <c r="U57" s="1">
        <f t="shared" si="3"/>
        <v>0.5</v>
      </c>
    </row>
    <row r="58" spans="2:21" x14ac:dyDescent="0.25">
      <c r="B58" s="1" t="s">
        <v>126</v>
      </c>
      <c r="C58" s="14" t="s">
        <v>248</v>
      </c>
      <c r="D58" s="1" t="s">
        <v>56</v>
      </c>
      <c r="E58" s="1" t="str">
        <f t="shared" si="0"/>
        <v>获得1个技能</v>
      </c>
      <c r="F58" s="1" t="s">
        <v>393</v>
      </c>
      <c r="G58" s="1" t="str">
        <f>VLOOKUP(K58,[1]Sheet1!$A$17:$B$25,2,FALSE)&amp;T58&amp;VLOOKUP(J58,[1]Sheet1!$A$1:$B$25,2,FALSE)&amp;SUBSTITUTE(E58,"#",TEXT(IF(ISBLANK(P58),ABS(O58),ABS(P58))*100,"0")&amp;"%")&amp;S58</f>
        <v>回合开始时使自身获得1个技能。</v>
      </c>
      <c r="H58" s="18">
        <v>5</v>
      </c>
      <c r="I58" s="1" t="s">
        <v>307</v>
      </c>
      <c r="J58" s="1" t="s">
        <v>197</v>
      </c>
      <c r="K58" s="1" t="s">
        <v>331</v>
      </c>
      <c r="N58" s="1">
        <v>1</v>
      </c>
      <c r="O58" s="15">
        <v>1</v>
      </c>
      <c r="P58" s="15"/>
      <c r="R58" s="1" t="str">
        <f>_xlfn.IFS(ISBLANK(P58),VLOOKUP(I58,[1]Sheet1!$A$1:$B$25, 2, FALSE),ISBLANK(O58),VLOOKUP(I58,[1]Sheet1!$A$1:$C$25, 3, FALSE),AND(NOT(ISBLANK(O58)), NOT(ISBLANK(P58))),VLOOKUP(I58,[1]Sheet1!$A$1:$D$25,4, FALSE))</f>
        <v>获得^个技能</v>
      </c>
      <c r="S58" s="1" t="str">
        <f t="shared" si="1"/>
        <v>。</v>
      </c>
      <c r="T58" s="1" t="str">
        <f t="shared" si="2"/>
        <v/>
      </c>
      <c r="U58" s="1">
        <f t="shared" si="3"/>
        <v>1</v>
      </c>
    </row>
    <row r="59" spans="2:21" x14ac:dyDescent="0.25">
      <c r="B59" s="1" t="s">
        <v>127</v>
      </c>
      <c r="C59" s="14" t="s">
        <v>249</v>
      </c>
      <c r="D59" s="1" t="s">
        <v>57</v>
      </c>
      <c r="E59" s="1" t="str">
        <f t="shared" si="0"/>
        <v>放弃攻击</v>
      </c>
      <c r="F59" s="1" t="s">
        <v>377</v>
      </c>
      <c r="G59" s="1" t="str">
        <f>VLOOKUP(K59,[1]Sheet1!$A$17:$B$25,2,FALSE)&amp;T59&amp;VLOOKUP(J59,[1]Sheet1!$A$1:$B$25,2,FALSE)&amp;SUBSTITUTE(E59,"#",TEXT(IF(ISBLANK(P59),ABS(O59),ABS(P59))*100,"0")&amp;"%")&amp;S59</f>
        <v>受击前30%的概率使对手放弃攻击。</v>
      </c>
      <c r="H59" s="18">
        <v>1</v>
      </c>
      <c r="I59" s="1" t="s">
        <v>343</v>
      </c>
      <c r="J59" s="1" t="s">
        <v>295</v>
      </c>
      <c r="K59" s="1" t="s">
        <v>303</v>
      </c>
      <c r="M59" s="1">
        <v>0</v>
      </c>
      <c r="N59" s="1">
        <v>0.3</v>
      </c>
      <c r="O59" s="15"/>
      <c r="P59" s="15"/>
      <c r="R59" s="1" t="str">
        <f>_xlfn.IFS(ISBLANK(P59),VLOOKUP(I59,[1]Sheet1!$A$1:$B$25, 2, FALSE),ISBLANK(O59),VLOOKUP(I59,[1]Sheet1!$A$1:$C$25, 3, FALSE),AND(NOT(ISBLANK(O59)), NOT(ISBLANK(P59))),VLOOKUP(I59,[1]Sheet1!$A$1:$D$25,4, FALSE))</f>
        <v>放弃攻击</v>
      </c>
      <c r="S59" s="1" t="str">
        <f t="shared" si="1"/>
        <v>。</v>
      </c>
      <c r="T59" s="1" t="str">
        <f t="shared" si="2"/>
        <v>30%的概率</v>
      </c>
      <c r="U59" s="1">
        <f t="shared" si="3"/>
        <v>0</v>
      </c>
    </row>
    <row r="60" spans="2:21" x14ac:dyDescent="0.25">
      <c r="B60" s="1" t="s">
        <v>123</v>
      </c>
      <c r="C60" s="14" t="s">
        <v>250</v>
      </c>
      <c r="D60" s="1" t="s">
        <v>53</v>
      </c>
      <c r="E60" s="1" t="str">
        <f t="shared" si="0"/>
        <v>+#造成的伤害</v>
      </c>
      <c r="F60" s="1" t="s">
        <v>406</v>
      </c>
      <c r="G60" s="1" t="str">
        <f>VLOOKUP(K60,[1]Sheet1!$A$17:$B$25,2,FALSE)&amp;T60&amp;VLOOKUP(J60,[1]Sheet1!$A$1:$B$25,2,FALSE)&amp;SUBSTITUTE(E60,"#",TEXT(IF(ISBLANK(P60),ABS(O60),ABS(P60))*100,"0")&amp;"%")&amp;S60</f>
        <v>攻击时40%的概率使自身+20%造成的伤害。</v>
      </c>
      <c r="H60" s="18">
        <v>3</v>
      </c>
      <c r="I60" s="1" t="s">
        <v>301</v>
      </c>
      <c r="J60" s="1" t="s">
        <v>197</v>
      </c>
      <c r="K60" s="1" t="s">
        <v>330</v>
      </c>
      <c r="N60" s="1">
        <v>0.4</v>
      </c>
      <c r="O60" s="15">
        <v>0.2</v>
      </c>
      <c r="P60" s="15"/>
      <c r="R60" s="1" t="str">
        <f>_xlfn.IFS(ISBLANK(P60),VLOOKUP(I60,[1]Sheet1!$A$1:$B$25, 2, FALSE),ISBLANK(O60),VLOOKUP(I60,[1]Sheet1!$A$1:$C$25, 3, FALSE),AND(NOT(ISBLANK(O60)), NOT(ISBLANK(P60))),VLOOKUP(I60,[1]Sheet1!$A$1:$D$25,4, FALSE))</f>
        <v>*#造成的伤害</v>
      </c>
      <c r="S60" s="1" t="str">
        <f t="shared" si="1"/>
        <v>。</v>
      </c>
      <c r="T60" s="1" t="str">
        <f t="shared" si="2"/>
        <v>40%的概率</v>
      </c>
      <c r="U60" s="1">
        <f t="shared" si="3"/>
        <v>0.2</v>
      </c>
    </row>
    <row r="61" spans="2:21" x14ac:dyDescent="0.25">
      <c r="B61" s="1" t="s">
        <v>124</v>
      </c>
      <c r="C61" s="14" t="s">
        <v>251</v>
      </c>
      <c r="D61" s="1" t="s">
        <v>54</v>
      </c>
      <c r="E61" s="1" t="str">
        <f t="shared" si="0"/>
        <v>+#造成的伤害</v>
      </c>
      <c r="F61" s="1" t="s">
        <v>395</v>
      </c>
      <c r="G61" s="1" t="str">
        <f>VLOOKUP(K61,[1]Sheet1!$A$17:$B$25,2,FALSE)&amp;T61&amp;VLOOKUP(J61,[1]Sheet1!$A$1:$B$25,2,FALSE)&amp;SUBSTITUTE(E61,"#",TEXT(IF(ISBLANK(P61),ABS(O61),ABS(P61))*100,"0")&amp;"%")&amp;S61</f>
        <v>攻击时40%的概率使自身+50%造成的伤害。</v>
      </c>
      <c r="H61" s="18">
        <v>3</v>
      </c>
      <c r="I61" s="1" t="s">
        <v>301</v>
      </c>
      <c r="J61" s="1" t="s">
        <v>197</v>
      </c>
      <c r="K61" s="1" t="s">
        <v>330</v>
      </c>
      <c r="N61" s="1">
        <v>0.4</v>
      </c>
      <c r="O61" s="15">
        <v>0.5</v>
      </c>
      <c r="P61" s="15"/>
      <c r="R61" s="1" t="str">
        <f>_xlfn.IFS(ISBLANK(P61),VLOOKUP(I61,[1]Sheet1!$A$1:$B$25, 2, FALSE),ISBLANK(O61),VLOOKUP(I61,[1]Sheet1!$A$1:$C$25, 3, FALSE),AND(NOT(ISBLANK(O61)), NOT(ISBLANK(P61))),VLOOKUP(I61,[1]Sheet1!$A$1:$D$25,4, FALSE))</f>
        <v>*#造成的伤害</v>
      </c>
      <c r="S61" s="1" t="str">
        <f t="shared" si="1"/>
        <v>。</v>
      </c>
      <c r="T61" s="1" t="str">
        <f t="shared" si="2"/>
        <v>40%的概率</v>
      </c>
      <c r="U61" s="1">
        <f t="shared" si="3"/>
        <v>0.5</v>
      </c>
    </row>
    <row r="62" spans="2:21" x14ac:dyDescent="0.25">
      <c r="B62" s="1" t="s">
        <v>125</v>
      </c>
      <c r="C62" s="14" t="s">
        <v>252</v>
      </c>
      <c r="D62" s="1" t="s">
        <v>55</v>
      </c>
      <c r="E62" s="1" t="str">
        <f t="shared" si="0"/>
        <v>+#造成的伤害</v>
      </c>
      <c r="F62" s="1" t="s">
        <v>392</v>
      </c>
      <c r="G62" s="1" t="str">
        <f>VLOOKUP(K62,[1]Sheet1!$A$17:$B$25,2,FALSE)&amp;T62&amp;VLOOKUP(J62,[1]Sheet1!$A$1:$B$25,2,FALSE)&amp;SUBSTITUTE(E62,"#",TEXT(IF(ISBLANK(P62),ABS(O62),ABS(P62))*100,"0")&amp;"%")&amp;S62</f>
        <v>攻击时40%的概率使自身+100%造成的伤害。</v>
      </c>
      <c r="H62" s="18">
        <v>3</v>
      </c>
      <c r="I62" s="1" t="s">
        <v>301</v>
      </c>
      <c r="J62" s="1" t="s">
        <v>197</v>
      </c>
      <c r="K62" s="1" t="s">
        <v>330</v>
      </c>
      <c r="N62" s="1">
        <v>0.4</v>
      </c>
      <c r="O62" s="15">
        <v>1</v>
      </c>
      <c r="P62" s="15"/>
      <c r="R62" s="1" t="str">
        <f>_xlfn.IFS(ISBLANK(P62),VLOOKUP(I62,[1]Sheet1!$A$1:$B$25, 2, FALSE),ISBLANK(O62),VLOOKUP(I62,[1]Sheet1!$A$1:$C$25, 3, FALSE),AND(NOT(ISBLANK(O62)), NOT(ISBLANK(P62))),VLOOKUP(I62,[1]Sheet1!$A$1:$D$25,4, FALSE))</f>
        <v>*#造成的伤害</v>
      </c>
      <c r="S62" s="1" t="str">
        <f t="shared" si="1"/>
        <v>。</v>
      </c>
      <c r="T62" s="1" t="str">
        <f t="shared" si="2"/>
        <v>40%的概率</v>
      </c>
      <c r="U62" s="1">
        <f t="shared" si="3"/>
        <v>1</v>
      </c>
    </row>
    <row r="63" spans="2:21" x14ac:dyDescent="0.25">
      <c r="B63" s="1" t="s">
        <v>128</v>
      </c>
      <c r="C63" s="14" t="s">
        <v>253</v>
      </c>
      <c r="D63" s="1" t="s">
        <v>58</v>
      </c>
      <c r="E63" s="1" t="str">
        <f t="shared" si="0"/>
        <v>变更目标</v>
      </c>
      <c r="F63" s="1" t="s">
        <v>378</v>
      </c>
      <c r="G63" s="1" t="str">
        <f>VLOOKUP(K63,[1]Sheet1!$A$17:$B$25,2,FALSE)&amp;T63&amp;VLOOKUP(J63,[1]Sheet1!$A$1:$B$25,2,FALSE)&amp;SUBSTITUTE(E63,"#",TEXT(IF(ISBLANK(P63),ABS(O63),ABS(P63))*100,"0")&amp;"%")&amp;S63</f>
        <v>受击前15%的概率使对手变更目标。</v>
      </c>
      <c r="H63" s="18">
        <v>1</v>
      </c>
      <c r="I63" s="1" t="s">
        <v>306</v>
      </c>
      <c r="J63" s="1" t="s">
        <v>341</v>
      </c>
      <c r="K63" s="1" t="s">
        <v>303</v>
      </c>
      <c r="M63" s="1">
        <v>0</v>
      </c>
      <c r="N63" s="1">
        <v>0.15</v>
      </c>
      <c r="O63" s="15"/>
      <c r="P63" s="15"/>
      <c r="R63" s="1" t="str">
        <f>_xlfn.IFS(ISBLANK(P63),VLOOKUP(I63,[1]Sheet1!$A$1:$B$25, 2, FALSE),ISBLANK(O63),VLOOKUP(I63,[1]Sheet1!$A$1:$C$25, 3, FALSE),AND(NOT(ISBLANK(O63)), NOT(ISBLANK(P63))),VLOOKUP(I63,[1]Sheet1!$A$1:$D$25,4, FALSE))</f>
        <v>变更目标</v>
      </c>
      <c r="S63" s="1" t="str">
        <f t="shared" si="1"/>
        <v>。</v>
      </c>
      <c r="T63" s="1" t="str">
        <f t="shared" si="2"/>
        <v>15%的概率</v>
      </c>
      <c r="U63" s="1">
        <f t="shared" si="3"/>
        <v>0</v>
      </c>
    </row>
    <row r="64" spans="2:21" x14ac:dyDescent="0.25">
      <c r="B64" s="1" t="s">
        <v>130</v>
      </c>
      <c r="C64" s="14" t="s">
        <v>253</v>
      </c>
      <c r="D64" s="1" t="s">
        <v>58</v>
      </c>
      <c r="E64" s="1" t="str">
        <f t="shared" si="0"/>
        <v>变更目标</v>
      </c>
      <c r="F64" s="1" t="s">
        <v>378</v>
      </c>
      <c r="G64" s="1" t="str">
        <f>VLOOKUP(K64,[1]Sheet1!$A$17:$B$25,2,FALSE)&amp;T64&amp;VLOOKUP(J64,[1]Sheet1!$A$1:$B$25,2,FALSE)&amp;SUBSTITUTE(E64,"#",TEXT(IF(ISBLANK(P64),ABS(O64),ABS(P64))*100,"0")&amp;"%")&amp;S64</f>
        <v>受击前20%的概率使对手变更目标。</v>
      </c>
      <c r="H64" s="18">
        <v>1</v>
      </c>
      <c r="I64" s="1" t="s">
        <v>306</v>
      </c>
      <c r="J64" s="1" t="s">
        <v>341</v>
      </c>
      <c r="K64" s="1" t="s">
        <v>303</v>
      </c>
      <c r="M64" s="1">
        <v>0</v>
      </c>
      <c r="N64" s="1">
        <v>0.2</v>
      </c>
      <c r="O64" s="15"/>
      <c r="P64" s="15"/>
      <c r="R64" s="1" t="str">
        <f>_xlfn.IFS(ISBLANK(P64),VLOOKUP(I64,[1]Sheet1!$A$1:$B$25, 2, FALSE),ISBLANK(O64),VLOOKUP(I64,[1]Sheet1!$A$1:$C$25, 3, FALSE),AND(NOT(ISBLANK(O64)), NOT(ISBLANK(P64))),VLOOKUP(I64,[1]Sheet1!$A$1:$D$25,4, FALSE))</f>
        <v>变更目标</v>
      </c>
      <c r="S64" s="1" t="str">
        <f t="shared" si="1"/>
        <v>。</v>
      </c>
      <c r="T64" s="1" t="str">
        <f t="shared" si="2"/>
        <v>20%的概率</v>
      </c>
      <c r="U64" s="1">
        <f t="shared" si="3"/>
        <v>0</v>
      </c>
    </row>
    <row r="65" spans="2:21" x14ac:dyDescent="0.25">
      <c r="B65" s="1" t="s">
        <v>129</v>
      </c>
      <c r="C65" s="14" t="s">
        <v>254</v>
      </c>
      <c r="D65" s="1" t="s">
        <v>59</v>
      </c>
      <c r="E65" s="1" t="str">
        <f t="shared" si="0"/>
        <v>放弃攻击</v>
      </c>
      <c r="F65" s="1" t="s">
        <v>379</v>
      </c>
      <c r="G65" s="1" t="str">
        <f>VLOOKUP(K65,[1]Sheet1!$A$17:$B$25,2,FALSE)&amp;T65&amp;VLOOKUP(J65,[1]Sheet1!$A$1:$B$25,2,FALSE)&amp;SUBSTITUTE(E65,"#",TEXT(IF(ISBLANK(P65),ABS(O65),ABS(P65))*100,"0")&amp;"%")&amp;S65</f>
        <v>攻击后20%的概率使对手放弃攻击，持续1回合。</v>
      </c>
      <c r="H65" s="18">
        <v>1</v>
      </c>
      <c r="I65" s="1" t="s">
        <v>343</v>
      </c>
      <c r="J65" s="1" t="s">
        <v>295</v>
      </c>
      <c r="K65" s="1" t="s">
        <v>329</v>
      </c>
      <c r="M65" s="1">
        <v>1</v>
      </c>
      <c r="N65" s="1">
        <v>0.2</v>
      </c>
      <c r="O65" s="15"/>
      <c r="P65" s="15"/>
      <c r="R65" s="1" t="str">
        <f>_xlfn.IFS(ISBLANK(P65),VLOOKUP(I65,[1]Sheet1!$A$1:$B$25, 2, FALSE),ISBLANK(O65),VLOOKUP(I65,[1]Sheet1!$A$1:$C$25, 3, FALSE),AND(NOT(ISBLANK(O65)), NOT(ISBLANK(P65))),VLOOKUP(I65,[1]Sheet1!$A$1:$D$25,4, FALSE))</f>
        <v>放弃攻击</v>
      </c>
      <c r="S65" s="1" t="str">
        <f t="shared" si="1"/>
        <v>，持续1回合。</v>
      </c>
      <c r="T65" s="1" t="str">
        <f t="shared" si="2"/>
        <v>20%的概率</v>
      </c>
      <c r="U65" s="1">
        <f t="shared" si="3"/>
        <v>0</v>
      </c>
    </row>
    <row r="66" spans="2:21" x14ac:dyDescent="0.25">
      <c r="B66" s="1" t="s">
        <v>131</v>
      </c>
      <c r="C66" s="14" t="s">
        <v>254</v>
      </c>
      <c r="D66" s="1" t="s">
        <v>59</v>
      </c>
      <c r="E66" s="1" t="str">
        <f t="shared" si="0"/>
        <v>放弃攻击</v>
      </c>
      <c r="F66" s="1" t="s">
        <v>379</v>
      </c>
      <c r="G66" s="1" t="str">
        <f>VLOOKUP(K66,[1]Sheet1!$A$17:$B$25,2,FALSE)&amp;T66&amp;VLOOKUP(J66,[1]Sheet1!$A$1:$B$25,2,FALSE)&amp;SUBSTITUTE(E66,"#",TEXT(IF(ISBLANK(P66),ABS(O66),ABS(P66))*100,"0")&amp;"%")&amp;S66</f>
        <v>攻击后20%的概率使对手放弃攻击，持续2回合。</v>
      </c>
      <c r="H66" s="18">
        <v>3</v>
      </c>
      <c r="I66" s="1" t="s">
        <v>343</v>
      </c>
      <c r="J66" s="1" t="s">
        <v>295</v>
      </c>
      <c r="K66" s="1" t="s">
        <v>329</v>
      </c>
      <c r="M66" s="1">
        <v>2</v>
      </c>
      <c r="N66" s="1">
        <v>0.2</v>
      </c>
      <c r="O66" s="15"/>
      <c r="P66" s="15"/>
      <c r="R66" s="1" t="str">
        <f>_xlfn.IFS(ISBLANK(P66),VLOOKUP(I66,[1]Sheet1!$A$1:$B$25, 2, FALSE),ISBLANK(O66),VLOOKUP(I66,[1]Sheet1!$A$1:$C$25, 3, FALSE),AND(NOT(ISBLANK(O66)), NOT(ISBLANK(P66))),VLOOKUP(I66,[1]Sheet1!$A$1:$D$25,4, FALSE))</f>
        <v>放弃攻击</v>
      </c>
      <c r="S66" s="1" t="str">
        <f t="shared" si="1"/>
        <v>，持续2回合。</v>
      </c>
      <c r="T66" s="1" t="str">
        <f t="shared" si="2"/>
        <v>20%的概率</v>
      </c>
      <c r="U66" s="1">
        <f t="shared" si="3"/>
        <v>0</v>
      </c>
    </row>
    <row r="67" spans="2:21" x14ac:dyDescent="0.25">
      <c r="B67" s="1" t="s">
        <v>132</v>
      </c>
      <c r="C67" s="14" t="s">
        <v>254</v>
      </c>
      <c r="D67" s="1" t="s">
        <v>59</v>
      </c>
      <c r="E67" s="1" t="str">
        <f t="shared" si="0"/>
        <v>放弃攻击</v>
      </c>
      <c r="F67" s="1" t="s">
        <v>379</v>
      </c>
      <c r="G67" s="1" t="str">
        <f>VLOOKUP(K67,[1]Sheet1!$A$17:$B$25,2,FALSE)&amp;T67&amp;VLOOKUP(J67,[1]Sheet1!$A$1:$B$25,2,FALSE)&amp;SUBSTITUTE(E67,"#",TEXT(IF(ISBLANK(P67),ABS(O67),ABS(P67))*100,"0")&amp;"%")&amp;S67</f>
        <v>攻击后20%的概率使对手放弃攻击，持续3回合。</v>
      </c>
      <c r="H67" s="18">
        <v>3</v>
      </c>
      <c r="I67" s="1" t="s">
        <v>343</v>
      </c>
      <c r="J67" s="1" t="s">
        <v>295</v>
      </c>
      <c r="K67" s="1" t="s">
        <v>329</v>
      </c>
      <c r="M67" s="1">
        <v>3</v>
      </c>
      <c r="N67" s="1">
        <v>0.2</v>
      </c>
      <c r="O67" s="15"/>
      <c r="P67" s="15"/>
      <c r="R67" s="1" t="str">
        <f>_xlfn.IFS(ISBLANK(P67),VLOOKUP(I67,[1]Sheet1!$A$1:$B$25, 2, FALSE),ISBLANK(O67),VLOOKUP(I67,[1]Sheet1!$A$1:$C$25, 3, FALSE),AND(NOT(ISBLANK(O67)), NOT(ISBLANK(P67))),VLOOKUP(I67,[1]Sheet1!$A$1:$D$25,4, FALSE))</f>
        <v>放弃攻击</v>
      </c>
      <c r="S67" s="1" t="str">
        <f t="shared" si="1"/>
        <v>，持续3回合。</v>
      </c>
      <c r="T67" s="1" t="str">
        <f t="shared" si="2"/>
        <v>20%的概率</v>
      </c>
      <c r="U67" s="1">
        <f t="shared" si="3"/>
        <v>0</v>
      </c>
    </row>
    <row r="68" spans="2:21" x14ac:dyDescent="0.25">
      <c r="B68" s="1" t="s">
        <v>133</v>
      </c>
      <c r="C68" s="14" t="s">
        <v>255</v>
      </c>
      <c r="D68" s="1" t="s">
        <v>60</v>
      </c>
      <c r="E68" s="1" t="str">
        <f t="shared" si="0"/>
        <v>+[#×攻击力]的生命值</v>
      </c>
      <c r="F68" s="1" t="s">
        <v>364</v>
      </c>
      <c r="G68" s="1" t="str">
        <f>VLOOKUP(K68,[1]Sheet1!$A$17:$B$25,2,FALSE)&amp;T68&amp;VLOOKUP(J68,[1]Sheet1!$A$1:$B$25,2,FALSE)&amp;SUBSTITUTE(E68,"#",TEXT(IF(ISBLANK(P68),ABS(O68),ABS(P68))*100,"0")&amp;"%")&amp;S68</f>
        <v>回合开始时使自身+[25%×攻击力]的生命值。</v>
      </c>
      <c r="H68" s="18">
        <v>4</v>
      </c>
      <c r="I68" s="1" t="s">
        <v>298</v>
      </c>
      <c r="J68" s="1" t="s">
        <v>197</v>
      </c>
      <c r="K68" s="1" t="s">
        <v>331</v>
      </c>
      <c r="N68" s="1">
        <v>1</v>
      </c>
      <c r="O68" s="15">
        <v>0.25</v>
      </c>
      <c r="P68" s="15"/>
      <c r="R68" s="1" t="str">
        <f>_xlfn.IFS(ISBLANK(P68),VLOOKUP(I68,[1]Sheet1!$A$1:$B$25, 2, FALSE),ISBLANK(O68),VLOOKUP(I68,[1]Sheet1!$A$1:$C$25, 3, FALSE),AND(NOT(ISBLANK(O68)), NOT(ISBLANK(P68))),VLOOKUP(I68,[1]Sheet1!$A$1:$D$25,4, FALSE))</f>
        <v>*[#×攻击力]的生命值</v>
      </c>
      <c r="S68" s="1" t="str">
        <f t="shared" si="1"/>
        <v>。</v>
      </c>
      <c r="T68" s="1" t="str">
        <f t="shared" si="2"/>
        <v/>
      </c>
      <c r="U68" s="1">
        <f t="shared" si="3"/>
        <v>0.25</v>
      </c>
    </row>
    <row r="69" spans="2:21" x14ac:dyDescent="0.25">
      <c r="B69" s="1" t="s">
        <v>134</v>
      </c>
      <c r="C69" s="14" t="s">
        <v>256</v>
      </c>
      <c r="D69" s="1" t="s">
        <v>60</v>
      </c>
      <c r="E69" s="1" t="str">
        <f t="shared" si="0"/>
        <v>跳过回合</v>
      </c>
      <c r="F69" s="1" t="s">
        <v>415</v>
      </c>
      <c r="G69" s="1" t="str">
        <f>VLOOKUP(K69,[1]Sheet1!$A$17:$B$25,2,FALSE)&amp;T69&amp;VLOOKUP(J69,[1]Sheet1!$A$1:$B$25,2,FALSE)&amp;SUBSTITUTE(E69,"#",TEXT(IF(ISBLANK(P69),ABS(O69),ABS(P69))*100,"0")&amp;"%")&amp;S69</f>
        <v>攻击后25%的概率使对手跳过回合，持续1回合。</v>
      </c>
      <c r="H69" s="18">
        <v>2</v>
      </c>
      <c r="I69" s="1" t="s">
        <v>304</v>
      </c>
      <c r="J69" s="1" t="s">
        <v>295</v>
      </c>
      <c r="K69" s="1" t="s">
        <v>329</v>
      </c>
      <c r="M69" s="1">
        <v>1</v>
      </c>
      <c r="N69" s="1">
        <v>0.25</v>
      </c>
      <c r="O69" s="15"/>
      <c r="P69" s="15"/>
      <c r="R69" s="1" t="str">
        <f>_xlfn.IFS(ISBLANK(P69),VLOOKUP(I69,[1]Sheet1!$A$1:$B$25, 2, FALSE),ISBLANK(O69),VLOOKUP(I69,[1]Sheet1!$A$1:$C$25, 3, FALSE),AND(NOT(ISBLANK(O69)), NOT(ISBLANK(P69))),VLOOKUP(I69,[1]Sheet1!$A$1:$D$25,4, FALSE))</f>
        <v>跳过回合</v>
      </c>
      <c r="S69" s="1" t="str">
        <f t="shared" si="1"/>
        <v>，持续1回合。</v>
      </c>
      <c r="T69" s="1" t="str">
        <f t="shared" si="2"/>
        <v>25%的概率</v>
      </c>
      <c r="U69" s="1">
        <f t="shared" si="3"/>
        <v>0</v>
      </c>
    </row>
    <row r="70" spans="2:21" x14ac:dyDescent="0.25">
      <c r="B70" s="1" t="s">
        <v>135</v>
      </c>
      <c r="C70" s="14" t="s">
        <v>257</v>
      </c>
      <c r="D70" s="1" t="s">
        <v>61</v>
      </c>
      <c r="E70" s="1" t="str">
        <f t="shared" ref="E70:E110" si="4">SUBSTITUTE(SUBSTITUTE(R70,"*",_xlfn.IFS(U70&lt;0,"-",U70&gt;0,"+",U70=0,"")),"^",U70)</f>
        <v>+#造成的伤害</v>
      </c>
      <c r="F70" s="1" t="s">
        <v>396</v>
      </c>
      <c r="G70" s="1" t="str">
        <f>VLOOKUP(K70,[1]Sheet1!$A$17:$B$25,2,FALSE)&amp;T70&amp;VLOOKUP(J70,[1]Sheet1!$A$1:$B$25,2,FALSE)&amp;SUBSTITUTE(E70,"#",TEXT(IF(ISBLANK(P70),ABS(O70),ABS(P70))*100,"0")&amp;"%")&amp;S70</f>
        <v>攻击时15%的概率使自身+200%造成的伤害。</v>
      </c>
      <c r="H70" s="18">
        <v>1</v>
      </c>
      <c r="I70" s="1" t="s">
        <v>301</v>
      </c>
      <c r="J70" s="1" t="s">
        <v>197</v>
      </c>
      <c r="K70" s="1" t="s">
        <v>330</v>
      </c>
      <c r="N70" s="1">
        <v>0.15</v>
      </c>
      <c r="O70" s="15">
        <v>2</v>
      </c>
      <c r="P70" s="15"/>
      <c r="R70" s="1" t="str">
        <f>_xlfn.IFS(ISBLANK(P70),VLOOKUP(I70,[1]Sheet1!$A$1:$B$25, 2, FALSE),ISBLANK(O70),VLOOKUP(I70,[1]Sheet1!$A$1:$C$25, 3, FALSE),AND(NOT(ISBLANK(O70)), NOT(ISBLANK(P70))),VLOOKUP(I70,[1]Sheet1!$A$1:$D$25,4, FALSE))</f>
        <v>*#造成的伤害</v>
      </c>
      <c r="S70" s="1" t="str">
        <f t="shared" ref="S70:S110" si="5">IF(NOT(ISBLANK(M70))*AND(M70&gt;0),"，持续"&amp;M70&amp;"回合。",IF(M70=-1,"，永久","。"))</f>
        <v>。</v>
      </c>
      <c r="T70" s="1" t="str">
        <f t="shared" ref="T70:T110" si="6">IF(ISBLANK(L70),"","如果"&amp;IF(L70=0,"死亡","生命值&lt;"&amp;TEXT(L70*100,"0")&amp;"%")&amp;"，那么")&amp;IF(N70&lt;1,TEXT(N70*100,"0")&amp;"%的概率","")</f>
        <v>15%的概率</v>
      </c>
      <c r="U70" s="1">
        <f t="shared" ref="U70:U110" si="7">IF(ISBLANK(O70),P70,O70)</f>
        <v>2</v>
      </c>
    </row>
    <row r="71" spans="2:21" x14ac:dyDescent="0.25">
      <c r="B71" s="1" t="s">
        <v>138</v>
      </c>
      <c r="C71" s="14" t="s">
        <v>258</v>
      </c>
      <c r="D71" s="1" t="s">
        <v>63</v>
      </c>
      <c r="E71" s="1" t="str">
        <f t="shared" si="4"/>
        <v>-#攻击力</v>
      </c>
      <c r="F71" s="1" t="s">
        <v>403</v>
      </c>
      <c r="G71" s="1" t="str">
        <f>VLOOKUP(K71,[1]Sheet1!$A$17:$B$25,2,FALSE)&amp;T71&amp;VLOOKUP(J71,[1]Sheet1!$A$1:$B$25,2,FALSE)&amp;SUBSTITUTE(E71,"#",TEXT(IF(ISBLANK(P71),ABS(O71),ABS(P71))*100,"0")&amp;"%")&amp;S71</f>
        <v>受击前70%的概率使对手-30%攻击力。</v>
      </c>
      <c r="H71" s="18">
        <v>3</v>
      </c>
      <c r="I71" s="1" t="s">
        <v>300</v>
      </c>
      <c r="J71" s="1" t="s">
        <v>295</v>
      </c>
      <c r="K71" s="1" t="s">
        <v>303</v>
      </c>
      <c r="M71" s="1">
        <v>0</v>
      </c>
      <c r="N71" s="1">
        <v>0.7</v>
      </c>
      <c r="O71" s="15">
        <v>-0.3</v>
      </c>
      <c r="P71" s="15"/>
      <c r="R71" s="1" t="str">
        <f>_xlfn.IFS(ISBLANK(P71),VLOOKUP(I71,[1]Sheet1!$A$1:$B$25, 2, FALSE),ISBLANK(O71),VLOOKUP(I71,[1]Sheet1!$A$1:$C$25, 3, FALSE),AND(NOT(ISBLANK(O71)), NOT(ISBLANK(P71))),VLOOKUP(I71,[1]Sheet1!$A$1:$D$25,4, FALSE))</f>
        <v>*#攻击力</v>
      </c>
      <c r="S71" s="1" t="str">
        <f t="shared" si="5"/>
        <v>。</v>
      </c>
      <c r="T71" s="1" t="str">
        <f t="shared" si="6"/>
        <v>70%的概率</v>
      </c>
      <c r="U71" s="1">
        <f t="shared" si="7"/>
        <v>-0.3</v>
      </c>
    </row>
    <row r="72" spans="2:21" x14ac:dyDescent="0.25">
      <c r="B72" s="1" t="s">
        <v>136</v>
      </c>
      <c r="C72" s="14" t="s">
        <v>259</v>
      </c>
      <c r="D72" s="1" t="s">
        <v>62</v>
      </c>
      <c r="E72" s="1" t="str">
        <f t="shared" si="4"/>
        <v>放弃攻击</v>
      </c>
      <c r="F72" s="1" t="s">
        <v>380</v>
      </c>
      <c r="G72" s="1" t="str">
        <f>VLOOKUP(K72,[1]Sheet1!$A$17:$B$25,2,FALSE)&amp;T72&amp;VLOOKUP(J72,[1]Sheet1!$A$1:$B$25,2,FALSE)&amp;SUBSTITUTE(E72,"#",TEXT(IF(ISBLANK(P72),ABS(O72),ABS(P72))*100,"0")&amp;"%")&amp;S72</f>
        <v>受击前15%的概率使对手放弃攻击。</v>
      </c>
      <c r="H72" s="18">
        <v>1</v>
      </c>
      <c r="I72" s="1" t="s">
        <v>343</v>
      </c>
      <c r="J72" s="1" t="s">
        <v>295</v>
      </c>
      <c r="K72" s="1" t="s">
        <v>303</v>
      </c>
      <c r="M72" s="1">
        <v>0</v>
      </c>
      <c r="N72" s="1">
        <v>0.15</v>
      </c>
      <c r="O72" s="15"/>
      <c r="P72" s="15"/>
      <c r="R72" s="1" t="str">
        <f>_xlfn.IFS(ISBLANK(P72),VLOOKUP(I72,[1]Sheet1!$A$1:$B$25, 2, FALSE),ISBLANK(O72),VLOOKUP(I72,[1]Sheet1!$A$1:$C$25, 3, FALSE),AND(NOT(ISBLANK(O72)), NOT(ISBLANK(P72))),VLOOKUP(I72,[1]Sheet1!$A$1:$D$25,4, FALSE))</f>
        <v>放弃攻击</v>
      </c>
      <c r="S72" s="1" t="str">
        <f t="shared" si="5"/>
        <v>。</v>
      </c>
      <c r="T72" s="1" t="str">
        <f t="shared" si="6"/>
        <v>15%的概率</v>
      </c>
      <c r="U72" s="1">
        <f t="shared" si="7"/>
        <v>0</v>
      </c>
    </row>
    <row r="73" spans="2:21" x14ac:dyDescent="0.25">
      <c r="B73" s="1" t="s">
        <v>137</v>
      </c>
      <c r="C73" s="14" t="s">
        <v>259</v>
      </c>
      <c r="D73" s="1" t="s">
        <v>62</v>
      </c>
      <c r="E73" s="1" t="str">
        <f t="shared" si="4"/>
        <v>放弃攻击</v>
      </c>
      <c r="F73" s="1" t="s">
        <v>380</v>
      </c>
      <c r="G73" s="1" t="str">
        <f>VLOOKUP(K73,[1]Sheet1!$A$17:$B$25,2,FALSE)&amp;T73&amp;VLOOKUP(J73,[1]Sheet1!$A$1:$B$25,2,FALSE)&amp;SUBSTITUTE(E73,"#",TEXT(IF(ISBLANK(P73),ABS(O73),ABS(P73))*100,"0")&amp;"%")&amp;S73</f>
        <v>受击前30%的概率使对手放弃攻击。</v>
      </c>
      <c r="H73" s="18">
        <v>1</v>
      </c>
      <c r="I73" s="1" t="s">
        <v>343</v>
      </c>
      <c r="J73" s="1" t="s">
        <v>295</v>
      </c>
      <c r="K73" s="1" t="s">
        <v>303</v>
      </c>
      <c r="M73" s="1">
        <v>0</v>
      </c>
      <c r="N73" s="1">
        <v>0.3</v>
      </c>
      <c r="O73" s="15"/>
      <c r="P73" s="15"/>
      <c r="R73" s="1" t="str">
        <f>_xlfn.IFS(ISBLANK(P73),VLOOKUP(I73,[1]Sheet1!$A$1:$B$25, 2, FALSE),ISBLANK(O73),VLOOKUP(I73,[1]Sheet1!$A$1:$C$25, 3, FALSE),AND(NOT(ISBLANK(O73)), NOT(ISBLANK(P73))),VLOOKUP(I73,[1]Sheet1!$A$1:$D$25,4, FALSE))</f>
        <v>放弃攻击</v>
      </c>
      <c r="S73" s="1" t="str">
        <f t="shared" si="5"/>
        <v>。</v>
      </c>
      <c r="T73" s="1" t="str">
        <f t="shared" si="6"/>
        <v>30%的概率</v>
      </c>
      <c r="U73" s="1">
        <f t="shared" si="7"/>
        <v>0</v>
      </c>
    </row>
    <row r="74" spans="2:21" x14ac:dyDescent="0.25">
      <c r="B74" s="1" t="s">
        <v>139</v>
      </c>
      <c r="C74" s="14" t="s">
        <v>260</v>
      </c>
      <c r="D74" s="1" t="s">
        <v>292</v>
      </c>
      <c r="E74" s="1" t="str">
        <f t="shared" si="4"/>
        <v>-[#×攻击力]的生命值</v>
      </c>
      <c r="F74" s="1" t="s">
        <v>350</v>
      </c>
      <c r="G74" s="1" t="str">
        <f>VLOOKUP(K74,[1]Sheet1!$A$17:$B$25,2,FALSE)&amp;T74&amp;VLOOKUP(J74,[1]Sheet1!$A$1:$B$25,2,FALSE)&amp;SUBSTITUTE(E74,"#",TEXT(IF(ISBLANK(P74),ABS(O74),ABS(P74))*100,"0")&amp;"%")&amp;S74</f>
        <v>战斗开始时30%的概率使对手-[200%×攻击力]的生命值。</v>
      </c>
      <c r="H74" s="18">
        <v>3</v>
      </c>
      <c r="I74" s="1" t="s">
        <v>298</v>
      </c>
      <c r="J74" s="1" t="s">
        <v>295</v>
      </c>
      <c r="K74" s="1" t="s">
        <v>296</v>
      </c>
      <c r="N74" s="1">
        <v>0.3</v>
      </c>
      <c r="O74" s="15">
        <v>-2</v>
      </c>
      <c r="P74" s="15"/>
      <c r="R74" s="1" t="str">
        <f>_xlfn.IFS(ISBLANK(P74),VLOOKUP(I74,[1]Sheet1!$A$1:$B$25, 2, FALSE),ISBLANK(O74),VLOOKUP(I74,[1]Sheet1!$A$1:$C$25, 3, FALSE),AND(NOT(ISBLANK(O74)), NOT(ISBLANK(P74))),VLOOKUP(I74,[1]Sheet1!$A$1:$D$25,4, FALSE))</f>
        <v>*[#×攻击力]的生命值</v>
      </c>
      <c r="S74" s="1" t="str">
        <f t="shared" si="5"/>
        <v>。</v>
      </c>
      <c r="T74" s="1" t="str">
        <f t="shared" si="6"/>
        <v>30%的概率</v>
      </c>
      <c r="U74" s="1">
        <f t="shared" si="7"/>
        <v>-2</v>
      </c>
    </row>
    <row r="75" spans="2:21" x14ac:dyDescent="0.25">
      <c r="B75" s="1" t="s">
        <v>142</v>
      </c>
      <c r="C75" s="14" t="s">
        <v>261</v>
      </c>
      <c r="D75" s="1" t="s">
        <v>64</v>
      </c>
      <c r="E75" s="1" t="str">
        <f t="shared" si="4"/>
        <v>+[#×伤害值]的生命值</v>
      </c>
      <c r="F75" s="1" t="s">
        <v>381</v>
      </c>
      <c r="G75" s="1" t="str">
        <f>VLOOKUP(K75,[1]Sheet1!$A$17:$B$25,2,FALSE)&amp;T75&amp;VLOOKUP(J75,[1]Sheet1!$A$1:$B$25,2,FALSE)&amp;SUBSTITUTE(E75,"#",TEXT(IF(ISBLANK(P75),ABS(O75),ABS(P75))*100,"0")&amp;"%")&amp;S75</f>
        <v>攻击后30%的概率使自身+[100%×伤害值]的生命值。</v>
      </c>
      <c r="H75" s="18">
        <v>2</v>
      </c>
      <c r="I75" s="1" t="s">
        <v>298</v>
      </c>
      <c r="J75" s="1" t="s">
        <v>197</v>
      </c>
      <c r="K75" s="1" t="s">
        <v>329</v>
      </c>
      <c r="N75" s="1">
        <v>0.3</v>
      </c>
      <c r="O75" s="15"/>
      <c r="P75" s="15">
        <v>1</v>
      </c>
      <c r="R75" s="1" t="str">
        <f>_xlfn.IFS(ISBLANK(P75),VLOOKUP(I75,[1]Sheet1!$A$1:$B$25, 2, FALSE),ISBLANK(O75),VLOOKUP(I75,[1]Sheet1!$A$1:$C$25, 3, FALSE),AND(NOT(ISBLANK(O75)), NOT(ISBLANK(P75))),VLOOKUP(I75,[1]Sheet1!$A$1:$D$25,4, FALSE))</f>
        <v>*[#×伤害值]的生命值</v>
      </c>
      <c r="S75" s="1" t="str">
        <f t="shared" si="5"/>
        <v>。</v>
      </c>
      <c r="T75" s="1" t="str">
        <f t="shared" si="6"/>
        <v>30%的概率</v>
      </c>
      <c r="U75" s="1">
        <f t="shared" si="7"/>
        <v>1</v>
      </c>
    </row>
    <row r="76" spans="2:21" x14ac:dyDescent="0.25">
      <c r="B76" s="1" t="s">
        <v>143</v>
      </c>
      <c r="C76" s="14" t="s">
        <v>262</v>
      </c>
      <c r="D76" s="1" t="s">
        <v>65</v>
      </c>
      <c r="E76" s="1" t="str">
        <f t="shared" si="4"/>
        <v>(生物)随机获得5个技能。(玩家)增加5个技能上限</v>
      </c>
      <c r="F76" s="1" t="s">
        <v>390</v>
      </c>
      <c r="G76" s="1" t="str">
        <f>VLOOKUP(K76,[1]Sheet1!$A$17:$B$25,2,FALSE)&amp;T76&amp;VLOOKUP(J76,[1]Sheet1!$A$1:$B$25,2,FALSE)&amp;SUBSTITUTE(E76,"#",TEXT(IF(ISBLANK(P76),ABS(O76),ABS(P76))*100,"0")&amp;"%")&amp;S76</f>
        <v>战斗准备阶段使自身(生物)随机获得5个技能。(玩家)增加5个技能上限。</v>
      </c>
      <c r="H76" s="18">
        <v>5</v>
      </c>
      <c r="I76" s="1" t="s">
        <v>308</v>
      </c>
      <c r="J76" s="1" t="s">
        <v>197</v>
      </c>
      <c r="K76" s="1" t="s">
        <v>335</v>
      </c>
      <c r="N76" s="1">
        <v>1</v>
      </c>
      <c r="O76" s="15">
        <v>5</v>
      </c>
      <c r="P76" s="15"/>
      <c r="R76" s="1" t="str">
        <f>_xlfn.IFS(ISBLANK(P76),VLOOKUP(I76,[1]Sheet1!$A$1:$B$25, 2, FALSE),ISBLANK(O76),VLOOKUP(I76,[1]Sheet1!$A$1:$C$25, 3, FALSE),AND(NOT(ISBLANK(O76)), NOT(ISBLANK(P76))),VLOOKUP(I76,[1]Sheet1!$A$1:$D$25,4, FALSE))</f>
        <v>(生物)随机获得^个技能。(玩家)增加^个技能上限</v>
      </c>
      <c r="S76" s="1" t="str">
        <f t="shared" si="5"/>
        <v>。</v>
      </c>
      <c r="T76" s="1" t="str">
        <f t="shared" si="6"/>
        <v/>
      </c>
      <c r="U76" s="1">
        <f t="shared" si="7"/>
        <v>5</v>
      </c>
    </row>
    <row r="77" spans="2:21" x14ac:dyDescent="0.25">
      <c r="B77" s="1" t="s">
        <v>140</v>
      </c>
      <c r="C77" s="14" t="s">
        <v>263</v>
      </c>
      <c r="D77" s="1" t="s">
        <v>66</v>
      </c>
      <c r="E77" s="1" t="str">
        <f t="shared" si="4"/>
        <v>+#攻击力</v>
      </c>
      <c r="F77" s="1" t="s">
        <v>405</v>
      </c>
      <c r="G77" s="1" t="str">
        <f>VLOOKUP(K77,[1]Sheet1!$A$17:$B$25,2,FALSE)&amp;T77&amp;VLOOKUP(J77,[1]Sheet1!$A$1:$B$25,2,FALSE)&amp;SUBSTITUTE(E77,"#",TEXT(IF(ISBLANK(P77),ABS(O77),ABS(P77))*100,"0")&amp;"%")&amp;S77</f>
        <v>回合开始时30%的概率使自身+50%攻击力，持续2回合。</v>
      </c>
      <c r="H77" s="18">
        <v>4</v>
      </c>
      <c r="I77" s="1" t="s">
        <v>300</v>
      </c>
      <c r="J77" s="1" t="s">
        <v>197</v>
      </c>
      <c r="K77" s="1" t="s">
        <v>331</v>
      </c>
      <c r="M77" s="1">
        <v>2</v>
      </c>
      <c r="N77" s="1">
        <v>0.3</v>
      </c>
      <c r="O77" s="15">
        <v>0.5</v>
      </c>
      <c r="P77" s="15"/>
      <c r="R77" s="1" t="str">
        <f>_xlfn.IFS(ISBLANK(P77),VLOOKUP(I77,[1]Sheet1!$A$1:$B$25, 2, FALSE),ISBLANK(O77),VLOOKUP(I77,[1]Sheet1!$A$1:$C$25, 3, FALSE),AND(NOT(ISBLANK(O77)), NOT(ISBLANK(P77))),VLOOKUP(I77,[1]Sheet1!$A$1:$D$25,4, FALSE))</f>
        <v>*#攻击力</v>
      </c>
      <c r="S77" s="1" t="str">
        <f t="shared" si="5"/>
        <v>，持续2回合。</v>
      </c>
      <c r="T77" s="1" t="str">
        <f t="shared" si="6"/>
        <v>30%的概率</v>
      </c>
      <c r="U77" s="1">
        <f t="shared" si="7"/>
        <v>0.5</v>
      </c>
    </row>
    <row r="78" spans="2:21" x14ac:dyDescent="0.25">
      <c r="B78" s="1" t="s">
        <v>141</v>
      </c>
      <c r="C78" s="14" t="s">
        <v>264</v>
      </c>
      <c r="D78" s="1" t="s">
        <v>66</v>
      </c>
      <c r="E78" s="1" t="str">
        <f t="shared" si="4"/>
        <v>+#攻击力</v>
      </c>
      <c r="F78" s="1" t="s">
        <v>404</v>
      </c>
      <c r="G78" s="1" t="str">
        <f>VLOOKUP(K78,[1]Sheet1!$A$17:$B$25,2,FALSE)&amp;T78&amp;VLOOKUP(J78,[1]Sheet1!$A$1:$B$25,2,FALSE)&amp;SUBSTITUTE(E78,"#",TEXT(IF(ISBLANK(P78),ABS(O78),ABS(P78))*100,"0")&amp;"%")&amp;S78</f>
        <v>回合开始时30%的概率使自身+100%攻击力，持续2回合。</v>
      </c>
      <c r="H78" s="18">
        <v>4</v>
      </c>
      <c r="I78" s="1" t="s">
        <v>300</v>
      </c>
      <c r="J78" s="1" t="s">
        <v>197</v>
      </c>
      <c r="K78" s="1" t="s">
        <v>331</v>
      </c>
      <c r="M78" s="1">
        <v>2</v>
      </c>
      <c r="N78" s="1">
        <v>0.3</v>
      </c>
      <c r="O78" s="15">
        <v>1</v>
      </c>
      <c r="P78" s="15"/>
      <c r="R78" s="1" t="str">
        <f>_xlfn.IFS(ISBLANK(P78),VLOOKUP(I78,[1]Sheet1!$A$1:$B$25, 2, FALSE),ISBLANK(O78),VLOOKUP(I78,[1]Sheet1!$A$1:$C$25, 3, FALSE),AND(NOT(ISBLANK(O78)), NOT(ISBLANK(P78))),VLOOKUP(I78,[1]Sheet1!$A$1:$D$25,4, FALSE))</f>
        <v>*#攻击力</v>
      </c>
      <c r="S78" s="1" t="str">
        <f t="shared" si="5"/>
        <v>，持续2回合。</v>
      </c>
      <c r="T78" s="1" t="str">
        <f t="shared" si="6"/>
        <v>30%的概率</v>
      </c>
      <c r="U78" s="1">
        <f t="shared" si="7"/>
        <v>1</v>
      </c>
    </row>
    <row r="79" spans="2:21" x14ac:dyDescent="0.25">
      <c r="B79" s="1" t="s">
        <v>144</v>
      </c>
      <c r="C79" s="14" t="s">
        <v>265</v>
      </c>
      <c r="D79" s="1" t="s">
        <v>66</v>
      </c>
      <c r="E79" s="1" t="str">
        <f t="shared" si="4"/>
        <v>-#攻击力</v>
      </c>
      <c r="F79" s="1" t="s">
        <v>403</v>
      </c>
      <c r="G79" s="1" t="str">
        <f>VLOOKUP(K79,[1]Sheet1!$A$17:$B$25,2,FALSE)&amp;T79&amp;VLOOKUP(J79,[1]Sheet1!$A$1:$B$25,2,FALSE)&amp;SUBSTITUTE(E79,"#",TEXT(IF(ISBLANK(P79),ABS(O79),ABS(P79))*100,"0")&amp;"%")&amp;S79</f>
        <v>攻击后30%的概率使对手-30%攻击力，持续1回合。</v>
      </c>
      <c r="H79" s="18">
        <v>3</v>
      </c>
      <c r="I79" s="1" t="s">
        <v>300</v>
      </c>
      <c r="J79" s="1" t="s">
        <v>295</v>
      </c>
      <c r="K79" s="1" t="s">
        <v>329</v>
      </c>
      <c r="M79" s="1">
        <v>1</v>
      </c>
      <c r="N79" s="1">
        <v>0.3</v>
      </c>
      <c r="O79" s="15">
        <v>-0.3</v>
      </c>
      <c r="P79" s="15"/>
      <c r="R79" s="1" t="str">
        <f>_xlfn.IFS(ISBLANK(P79),VLOOKUP(I79,[1]Sheet1!$A$1:$B$25, 2, FALSE),ISBLANK(O79),VLOOKUP(I79,[1]Sheet1!$A$1:$C$25, 3, FALSE),AND(NOT(ISBLANK(O79)), NOT(ISBLANK(P79))),VLOOKUP(I79,[1]Sheet1!$A$1:$D$25,4, FALSE))</f>
        <v>*#攻击力</v>
      </c>
      <c r="S79" s="1" t="str">
        <f t="shared" si="5"/>
        <v>，持续1回合。</v>
      </c>
      <c r="T79" s="1" t="str">
        <f t="shared" si="6"/>
        <v>30%的概率</v>
      </c>
      <c r="U79" s="1">
        <f t="shared" si="7"/>
        <v>-0.3</v>
      </c>
    </row>
    <row r="80" spans="2:21" x14ac:dyDescent="0.25">
      <c r="B80" s="1" t="s">
        <v>149</v>
      </c>
      <c r="C80" s="14" t="s">
        <v>219</v>
      </c>
      <c r="D80" s="1" t="s">
        <v>69</v>
      </c>
      <c r="E80" s="1" t="str">
        <f t="shared" si="4"/>
        <v>+#造成的伤害</v>
      </c>
      <c r="F80" s="1" t="s">
        <v>392</v>
      </c>
      <c r="G80" s="1" t="str">
        <f>VLOOKUP(K80,[1]Sheet1!$A$17:$B$25,2,FALSE)&amp;T80&amp;VLOOKUP(J80,[1]Sheet1!$A$1:$B$25,2,FALSE)&amp;SUBSTITUTE(E80,"#",TEXT(IF(ISBLANK(P80),ABS(O80),ABS(P80))*100,"0")&amp;"%")&amp;S80</f>
        <v>攻击时30%的概率使自身+100%造成的伤害。</v>
      </c>
      <c r="H80" s="18">
        <v>2</v>
      </c>
      <c r="I80" s="1" t="s">
        <v>301</v>
      </c>
      <c r="J80" s="1" t="s">
        <v>197</v>
      </c>
      <c r="K80" s="1" t="s">
        <v>330</v>
      </c>
      <c r="N80" s="1">
        <v>0.3</v>
      </c>
      <c r="O80" s="15">
        <v>1</v>
      </c>
      <c r="P80" s="15"/>
      <c r="R80" s="1" t="str">
        <f>_xlfn.IFS(ISBLANK(P80),VLOOKUP(I80,[1]Sheet1!$A$1:$B$25, 2, FALSE),ISBLANK(O80),VLOOKUP(I80,[1]Sheet1!$A$1:$C$25, 3, FALSE),AND(NOT(ISBLANK(O80)), NOT(ISBLANK(P80))),VLOOKUP(I80,[1]Sheet1!$A$1:$D$25,4, FALSE))</f>
        <v>*#造成的伤害</v>
      </c>
      <c r="S80" s="1" t="str">
        <f t="shared" si="5"/>
        <v>。</v>
      </c>
      <c r="T80" s="1" t="str">
        <f t="shared" si="6"/>
        <v>30%的概率</v>
      </c>
      <c r="U80" s="1">
        <f t="shared" si="7"/>
        <v>1</v>
      </c>
    </row>
    <row r="81" spans="2:21" x14ac:dyDescent="0.25">
      <c r="B81" s="1" t="s">
        <v>150</v>
      </c>
      <c r="C81" s="14" t="s">
        <v>266</v>
      </c>
      <c r="D81" s="1" t="s">
        <v>69</v>
      </c>
      <c r="E81" s="1" t="str">
        <f t="shared" si="4"/>
        <v>+#造成的伤害</v>
      </c>
      <c r="F81" s="1" t="s">
        <v>395</v>
      </c>
      <c r="G81" s="1" t="str">
        <f>VLOOKUP(K81,[1]Sheet1!$A$17:$B$25,2,FALSE)&amp;T81&amp;VLOOKUP(J81,[1]Sheet1!$A$1:$B$25,2,FALSE)&amp;SUBSTITUTE(E81,"#",TEXT(IF(ISBLANK(P81),ABS(O81),ABS(P81))*100,"0")&amp;"%")&amp;S81</f>
        <v>攻击时40%的概率使自身+50%造成的伤害。</v>
      </c>
      <c r="H81" s="18">
        <v>3</v>
      </c>
      <c r="I81" s="1" t="s">
        <v>301</v>
      </c>
      <c r="J81" s="1" t="s">
        <v>197</v>
      </c>
      <c r="K81" s="1" t="s">
        <v>330</v>
      </c>
      <c r="N81" s="1">
        <v>0.4</v>
      </c>
      <c r="O81" s="15">
        <v>0.5</v>
      </c>
      <c r="P81" s="15"/>
      <c r="R81" s="1" t="str">
        <f>_xlfn.IFS(ISBLANK(P81),VLOOKUP(I81,[1]Sheet1!$A$1:$B$25, 2, FALSE),ISBLANK(O81),VLOOKUP(I81,[1]Sheet1!$A$1:$C$25, 3, FALSE),AND(NOT(ISBLANK(O81)), NOT(ISBLANK(P81))),VLOOKUP(I81,[1]Sheet1!$A$1:$D$25,4, FALSE))</f>
        <v>*#造成的伤害</v>
      </c>
      <c r="S81" s="1" t="str">
        <f t="shared" si="5"/>
        <v>。</v>
      </c>
      <c r="T81" s="1" t="str">
        <f t="shared" si="6"/>
        <v>40%的概率</v>
      </c>
      <c r="U81" s="1">
        <f t="shared" si="7"/>
        <v>0.5</v>
      </c>
    </row>
    <row r="82" spans="2:21" x14ac:dyDescent="0.25">
      <c r="B82" s="1" t="s">
        <v>145</v>
      </c>
      <c r="C82" s="14" t="s">
        <v>267</v>
      </c>
      <c r="D82" s="1" t="s">
        <v>67</v>
      </c>
      <c r="E82" s="1" t="str">
        <f t="shared" si="4"/>
        <v>+#最大生命并清除buff，1次</v>
      </c>
      <c r="F82" s="1" t="s">
        <v>382</v>
      </c>
      <c r="G82" s="1" t="str">
        <f>VLOOKUP(K82,[1]Sheet1!$A$17:$B$25,2,FALSE)&amp;T82&amp;VLOOKUP(J82,[1]Sheet1!$A$1:$B$25,2,FALSE)&amp;SUBSTITUTE(E82,"#",TEXT(IF(ISBLANK(P82),ABS(O82),ABS(P82))*100,"0")&amp;"%")&amp;S82</f>
        <v>受击后如果死亡，那么使自身+100%最大生命并清除buff，1次。</v>
      </c>
      <c r="H82" s="18">
        <v>5</v>
      </c>
      <c r="I82" s="1" t="s">
        <v>299</v>
      </c>
      <c r="J82" s="1" t="s">
        <v>197</v>
      </c>
      <c r="K82" s="1" t="s">
        <v>334</v>
      </c>
      <c r="L82" s="1">
        <v>0</v>
      </c>
      <c r="N82" s="1">
        <v>1</v>
      </c>
      <c r="O82" s="15">
        <v>1</v>
      </c>
      <c r="P82" s="15"/>
      <c r="R82" s="1" t="str">
        <f>_xlfn.IFS(ISBLANK(P82),VLOOKUP(I82,[1]Sheet1!$A$1:$B$25, 2, FALSE),ISBLANK(O82),VLOOKUP(I82,[1]Sheet1!$A$1:$C$25, 3, FALSE),AND(NOT(ISBLANK(O82)), NOT(ISBLANK(P82))),VLOOKUP(I82,[1]Sheet1!$A$1:$D$25,4, FALSE))</f>
        <v>*#最大生命并清除buff，^次</v>
      </c>
      <c r="S82" s="1" t="str">
        <f t="shared" si="5"/>
        <v>。</v>
      </c>
      <c r="T82" s="1" t="str">
        <f t="shared" si="6"/>
        <v>如果死亡，那么</v>
      </c>
      <c r="U82" s="1">
        <f t="shared" si="7"/>
        <v>1</v>
      </c>
    </row>
    <row r="83" spans="2:21" x14ac:dyDescent="0.25">
      <c r="B83" s="1" t="s">
        <v>146</v>
      </c>
      <c r="C83" s="14" t="s">
        <v>268</v>
      </c>
      <c r="D83" s="1" t="s">
        <v>67</v>
      </c>
      <c r="E83" s="1" t="str">
        <f t="shared" si="4"/>
        <v>+#最大生命并清除buff，9次</v>
      </c>
      <c r="F83" s="1" t="s">
        <v>382</v>
      </c>
      <c r="G83" s="1" t="str">
        <f>VLOOKUP(K83,[1]Sheet1!$A$17:$B$25,2,FALSE)&amp;T83&amp;VLOOKUP(J83,[1]Sheet1!$A$1:$B$25,2,FALSE)&amp;SUBSTITUTE(E83,"#",TEXT(IF(ISBLANK(P83),ABS(O83),ABS(P83))*100,"0")&amp;"%")&amp;S83</f>
        <v>受击后如果死亡，那么50%的概率使自身+100%最大生命并清除buff，9次。</v>
      </c>
      <c r="H83" s="18">
        <v>4</v>
      </c>
      <c r="I83" s="1" t="s">
        <v>299</v>
      </c>
      <c r="J83" s="1" t="s">
        <v>197</v>
      </c>
      <c r="K83" s="1" t="s">
        <v>334</v>
      </c>
      <c r="L83" s="1">
        <v>0</v>
      </c>
      <c r="N83" s="1">
        <v>0.5</v>
      </c>
      <c r="O83" s="15">
        <v>9</v>
      </c>
      <c r="P83" s="15">
        <v>1</v>
      </c>
      <c r="R83" s="1" t="str">
        <f>_xlfn.IFS(ISBLANK(P83),VLOOKUP(I83,[1]Sheet1!$A$1:$B$25, 2, FALSE),ISBLANK(O83),VLOOKUP(I83,[1]Sheet1!$A$1:$C$25, 3, FALSE),AND(NOT(ISBLANK(O83)), NOT(ISBLANK(P83))),VLOOKUP(I83,[1]Sheet1!$A$1:$D$25,4, FALSE))</f>
        <v>*#最大生命并清除buff，^次</v>
      </c>
      <c r="S83" s="1" t="str">
        <f t="shared" si="5"/>
        <v>。</v>
      </c>
      <c r="T83" s="1" t="str">
        <f t="shared" si="6"/>
        <v>如果死亡，那么50%的概率</v>
      </c>
      <c r="U83" s="1">
        <f t="shared" si="7"/>
        <v>9</v>
      </c>
    </row>
    <row r="84" spans="2:21" x14ac:dyDescent="0.25">
      <c r="B84" s="1" t="s">
        <v>147</v>
      </c>
      <c r="C84" s="14" t="s">
        <v>68</v>
      </c>
      <c r="D84" s="1" t="s">
        <v>68</v>
      </c>
      <c r="E84" s="1" t="str">
        <f t="shared" si="4"/>
        <v>-#所受的伤害</v>
      </c>
      <c r="F84" s="1" t="s">
        <v>383</v>
      </c>
      <c r="G84" s="1" t="str">
        <f>VLOOKUP(K84,[1]Sheet1!$A$17:$B$25,2,FALSE)&amp;T84&amp;VLOOKUP(J84,[1]Sheet1!$A$1:$B$25,2,FALSE)&amp;SUBSTITUTE(E84,"#",TEXT(IF(ISBLANK(P84),ABS(O84),ABS(P84))*100,"0")&amp;"%")&amp;S84</f>
        <v>受击时50%的概率使自身-80%所受的伤害。</v>
      </c>
      <c r="H84" s="18">
        <v>3</v>
      </c>
      <c r="I84" s="1" t="s">
        <v>301</v>
      </c>
      <c r="J84" s="1" t="s">
        <v>197</v>
      </c>
      <c r="K84" s="1" t="s">
        <v>332</v>
      </c>
      <c r="N84" s="1">
        <v>0.5</v>
      </c>
      <c r="O84" s="15"/>
      <c r="P84" s="15">
        <v>-0.8</v>
      </c>
      <c r="R84" s="1" t="str">
        <f>_xlfn.IFS(ISBLANK(P84),VLOOKUP(I84,[1]Sheet1!$A$1:$B$25, 2, FALSE),ISBLANK(O84),VLOOKUP(I84,[1]Sheet1!$A$1:$C$25, 3, FALSE),AND(NOT(ISBLANK(O84)), NOT(ISBLANK(P84))),VLOOKUP(I84,[1]Sheet1!$A$1:$D$25,4, FALSE))</f>
        <v>*#所受的伤害</v>
      </c>
      <c r="S84" s="1" t="str">
        <f t="shared" si="5"/>
        <v>。</v>
      </c>
      <c r="T84" s="1" t="str">
        <f t="shared" si="6"/>
        <v>50%的概率</v>
      </c>
      <c r="U84" s="1">
        <f t="shared" si="7"/>
        <v>-0.8</v>
      </c>
    </row>
    <row r="85" spans="2:21" x14ac:dyDescent="0.25">
      <c r="B85" s="1" t="s">
        <v>148</v>
      </c>
      <c r="C85" s="14" t="s">
        <v>68</v>
      </c>
      <c r="D85" s="1" t="s">
        <v>68</v>
      </c>
      <c r="E85" s="1" t="str">
        <f t="shared" si="4"/>
        <v>+#造成的伤害</v>
      </c>
      <c r="F85" s="1" t="s">
        <v>384</v>
      </c>
      <c r="G85" s="1" t="str">
        <f>VLOOKUP(K85,[1]Sheet1!$A$17:$B$25,2,FALSE)&amp;T85&amp;VLOOKUP(J85,[1]Sheet1!$A$1:$B$25,2,FALSE)&amp;SUBSTITUTE(E85,"#",TEXT(IF(ISBLANK(P85),ABS(O85),ABS(P85))*100,"0")&amp;"%")&amp;S85</f>
        <v>攻击时1%的概率使自身+9900%造成的伤害。</v>
      </c>
      <c r="H85" s="18">
        <v>1</v>
      </c>
      <c r="I85" s="1" t="s">
        <v>301</v>
      </c>
      <c r="J85" s="1" t="s">
        <v>197</v>
      </c>
      <c r="K85" s="1" t="s">
        <v>330</v>
      </c>
      <c r="N85" s="1">
        <v>0.01</v>
      </c>
      <c r="O85" s="15">
        <v>99</v>
      </c>
      <c r="P85" s="15"/>
      <c r="R85" s="1" t="str">
        <f>_xlfn.IFS(ISBLANK(P85),VLOOKUP(I85,[1]Sheet1!$A$1:$B$25, 2, FALSE),ISBLANK(O85),VLOOKUP(I85,[1]Sheet1!$A$1:$C$25, 3, FALSE),AND(NOT(ISBLANK(O85)), NOT(ISBLANK(P85))),VLOOKUP(I85,[1]Sheet1!$A$1:$D$25,4, FALSE))</f>
        <v>*#造成的伤害</v>
      </c>
      <c r="S85" s="1" t="str">
        <f t="shared" si="5"/>
        <v>。</v>
      </c>
      <c r="T85" s="1" t="str">
        <f t="shared" si="6"/>
        <v>1%的概率</v>
      </c>
      <c r="U85" s="1">
        <f t="shared" si="7"/>
        <v>99</v>
      </c>
    </row>
    <row r="86" spans="2:21" x14ac:dyDescent="0.25">
      <c r="B86" s="1" t="s">
        <v>152</v>
      </c>
      <c r="C86" s="14" t="s">
        <v>269</v>
      </c>
      <c r="D86" s="1" t="s">
        <v>70</v>
      </c>
      <c r="E86" s="1" t="str">
        <f t="shared" si="4"/>
        <v>+#攻击力</v>
      </c>
      <c r="F86" s="1" t="s">
        <v>385</v>
      </c>
      <c r="G86" s="1" t="str">
        <f>VLOOKUP(K86,[1]Sheet1!$A$17:$B$25,2,FALSE)&amp;T86&amp;VLOOKUP(J86,[1]Sheet1!$A$1:$B$25,2,FALSE)&amp;SUBSTITUTE(E86,"#",TEXT(IF(ISBLANK(P86),ABS(O86),ABS(P86))*100,"0")&amp;"%")&amp;S86</f>
        <v>回合开始时使自身+20%攻击力，永久</v>
      </c>
      <c r="H86" s="18">
        <v>5</v>
      </c>
      <c r="I86" s="1" t="s">
        <v>300</v>
      </c>
      <c r="J86" s="1" t="s">
        <v>197</v>
      </c>
      <c r="K86" s="1" t="s">
        <v>331</v>
      </c>
      <c r="M86" s="1">
        <v>-1</v>
      </c>
      <c r="N86" s="1">
        <v>1</v>
      </c>
      <c r="O86" s="15">
        <v>0.2</v>
      </c>
      <c r="P86" s="15"/>
      <c r="R86" s="1" t="str">
        <f>_xlfn.IFS(ISBLANK(P86),VLOOKUP(I86,[1]Sheet1!$A$1:$B$25, 2, FALSE),ISBLANK(O86),VLOOKUP(I86,[1]Sheet1!$A$1:$C$25, 3, FALSE),AND(NOT(ISBLANK(O86)), NOT(ISBLANK(P86))),VLOOKUP(I86,[1]Sheet1!$A$1:$D$25,4, FALSE))</f>
        <v>*#攻击力</v>
      </c>
      <c r="S86" s="1" t="str">
        <f t="shared" si="5"/>
        <v>，永久</v>
      </c>
      <c r="T86" s="1" t="str">
        <f t="shared" si="6"/>
        <v/>
      </c>
      <c r="U86" s="1">
        <f t="shared" si="7"/>
        <v>0.2</v>
      </c>
    </row>
    <row r="87" spans="2:21" x14ac:dyDescent="0.25">
      <c r="B87" s="1" t="s">
        <v>153</v>
      </c>
      <c r="C87" s="14" t="s">
        <v>270</v>
      </c>
      <c r="D87" s="1" t="s">
        <v>70</v>
      </c>
      <c r="E87" s="1" t="str">
        <f t="shared" si="4"/>
        <v>-[#×伤害值]的生命值</v>
      </c>
      <c r="F87" s="1" t="s">
        <v>363</v>
      </c>
      <c r="G87" s="1" t="str">
        <f>VLOOKUP(K87,[1]Sheet1!$A$17:$B$25,2,FALSE)&amp;T87&amp;VLOOKUP(J87,[1]Sheet1!$A$1:$B$25,2,FALSE)&amp;SUBSTITUTE(E87,"#",TEXT(IF(ISBLANK(P87),ABS(O87),ABS(P87))*100,"0")&amp;"%")&amp;S87</f>
        <v>受击后30%的概率使对手-[20%×伤害值]的生命值。</v>
      </c>
      <c r="H87" s="18">
        <v>2</v>
      </c>
      <c r="I87" s="1" t="s">
        <v>298</v>
      </c>
      <c r="J87" s="1" t="s">
        <v>295</v>
      </c>
      <c r="K87" s="1" t="s">
        <v>334</v>
      </c>
      <c r="N87" s="1">
        <v>0.3</v>
      </c>
      <c r="O87" s="15"/>
      <c r="P87" s="15">
        <v>-0.2</v>
      </c>
      <c r="R87" s="1" t="str">
        <f>_xlfn.IFS(ISBLANK(P87),VLOOKUP(I87,[1]Sheet1!$A$1:$B$25, 2, FALSE),ISBLANK(O87),VLOOKUP(I87,[1]Sheet1!$A$1:$C$25, 3, FALSE),AND(NOT(ISBLANK(O87)), NOT(ISBLANK(P87))),VLOOKUP(I87,[1]Sheet1!$A$1:$D$25,4, FALSE))</f>
        <v>*[#×伤害值]的生命值</v>
      </c>
      <c r="S87" s="1" t="str">
        <f t="shared" si="5"/>
        <v>。</v>
      </c>
      <c r="T87" s="1" t="str">
        <f t="shared" si="6"/>
        <v>30%的概率</v>
      </c>
      <c r="U87" s="1">
        <f t="shared" si="7"/>
        <v>-0.2</v>
      </c>
    </row>
    <row r="88" spans="2:21" x14ac:dyDescent="0.25">
      <c r="B88" s="1" t="s">
        <v>151</v>
      </c>
      <c r="C88" s="14" t="s">
        <v>271</v>
      </c>
      <c r="D88" s="1" t="s">
        <v>70</v>
      </c>
      <c r="E88" s="1" t="str">
        <f t="shared" si="4"/>
        <v>释放技能，但是失败了！</v>
      </c>
      <c r="F88" s="1" t="s">
        <v>386</v>
      </c>
      <c r="G88" s="1" t="str">
        <f>VLOOKUP(K88,[1]Sheet1!$A$17:$B$25,2,FALSE)&amp;T88&amp;VLOOKUP(J88,[1]Sheet1!$A$1:$B$25,2,FALSE)&amp;SUBSTITUTE(E88,"#",TEXT(IF(ISBLANK(P88),ABS(O88),ABS(P88))*100,"0")&amp;"%")&amp;S88</f>
        <v>回合开始时30%的概率使自身释放技能，但是失败了！。</v>
      </c>
      <c r="H88" s="18">
        <v>1</v>
      </c>
      <c r="I88" s="1" t="s">
        <v>309</v>
      </c>
      <c r="J88" s="1" t="s">
        <v>197</v>
      </c>
      <c r="K88" s="1" t="s">
        <v>331</v>
      </c>
      <c r="N88" s="1">
        <v>0.3</v>
      </c>
      <c r="O88" s="15"/>
      <c r="P88" s="15"/>
      <c r="R88" s="1" t="str">
        <f>_xlfn.IFS(ISBLANK(P88),VLOOKUP(I88,[1]Sheet1!$A$1:$B$25, 2, FALSE),ISBLANK(O88),VLOOKUP(I88,[1]Sheet1!$A$1:$C$25, 3, FALSE),AND(NOT(ISBLANK(O88)), NOT(ISBLANK(P88))),VLOOKUP(I88,[1]Sheet1!$A$1:$D$25,4, FALSE))</f>
        <v>释放技能，但是失败了！</v>
      </c>
      <c r="S88" s="1" t="str">
        <f t="shared" si="5"/>
        <v>。</v>
      </c>
      <c r="T88" s="1" t="str">
        <f t="shared" si="6"/>
        <v>30%的概率</v>
      </c>
      <c r="U88" s="1">
        <f t="shared" si="7"/>
        <v>0</v>
      </c>
    </row>
    <row r="89" spans="2:21" x14ac:dyDescent="0.25">
      <c r="B89" s="1" t="s">
        <v>106</v>
      </c>
      <c r="C89" s="14" t="s">
        <v>272</v>
      </c>
      <c r="D89" s="1" t="s">
        <v>70</v>
      </c>
      <c r="E89" s="1" t="str">
        <f t="shared" si="4"/>
        <v>释放技能，但是失败了！</v>
      </c>
      <c r="F89" s="1" t="s">
        <v>386</v>
      </c>
      <c r="G89" s="1" t="str">
        <f>VLOOKUP(K89,[1]Sheet1!$A$17:$B$25,2,FALSE)&amp;T89&amp;VLOOKUP(J89,[1]Sheet1!$A$1:$B$25,2,FALSE)&amp;SUBSTITUTE(E89,"#",TEXT(IF(ISBLANK(P89),ABS(O89),ABS(P89))*100,"0")&amp;"%")&amp;S89</f>
        <v>回合开始时0%的概率使自身释放技能，但是失败了！。</v>
      </c>
      <c r="H89" s="18">
        <v>1</v>
      </c>
      <c r="I89" s="1" t="s">
        <v>309</v>
      </c>
      <c r="J89" s="1" t="s">
        <v>197</v>
      </c>
      <c r="K89" s="1" t="s">
        <v>331</v>
      </c>
      <c r="N89" s="1">
        <v>0</v>
      </c>
      <c r="O89" s="15"/>
      <c r="P89" s="15"/>
      <c r="R89" s="1" t="str">
        <f>_xlfn.IFS(ISBLANK(P89),VLOOKUP(I89,[1]Sheet1!$A$1:$B$25, 2, FALSE),ISBLANK(O89),VLOOKUP(I89,[1]Sheet1!$A$1:$C$25, 3, FALSE),AND(NOT(ISBLANK(O89)), NOT(ISBLANK(P89))),VLOOKUP(I89,[1]Sheet1!$A$1:$D$25,4, FALSE))</f>
        <v>释放技能，但是失败了！</v>
      </c>
      <c r="S89" s="1" t="str">
        <f t="shared" si="5"/>
        <v>。</v>
      </c>
      <c r="T89" s="1" t="str">
        <f t="shared" si="6"/>
        <v>0%的概率</v>
      </c>
      <c r="U89" s="1">
        <f t="shared" si="7"/>
        <v>0</v>
      </c>
    </row>
    <row r="90" spans="2:21" x14ac:dyDescent="0.25">
      <c r="B90" s="1" t="s">
        <v>202</v>
      </c>
      <c r="C90" s="14" t="s">
        <v>273</v>
      </c>
      <c r="D90" s="1" t="s">
        <v>8</v>
      </c>
      <c r="E90" s="1" t="str">
        <f t="shared" si="4"/>
        <v>(生物)随机获得5个技能。(玩家)增加5个技能上限</v>
      </c>
      <c r="F90" s="1" t="s">
        <v>390</v>
      </c>
      <c r="G90" s="1" t="str">
        <f>VLOOKUP(K90,[1]Sheet1!$A$17:$B$25,2,FALSE)&amp;T90&amp;VLOOKUP(J90,[1]Sheet1!$A$1:$B$25,2,FALSE)&amp;SUBSTITUTE(E90,"#",TEXT(IF(ISBLANK(P90),ABS(O90),ABS(P90))*100,"0")&amp;"%")&amp;S90</f>
        <v>战斗准备阶段使自身(生物)随机获得5个技能。(玩家)增加5个技能上限。</v>
      </c>
      <c r="H90" s="18">
        <v>5</v>
      </c>
      <c r="I90" s="1" t="s">
        <v>308</v>
      </c>
      <c r="J90" s="1" t="s">
        <v>197</v>
      </c>
      <c r="K90" s="1" t="s">
        <v>335</v>
      </c>
      <c r="N90" s="1">
        <v>1</v>
      </c>
      <c r="O90" s="15">
        <v>5</v>
      </c>
      <c r="P90" s="15"/>
      <c r="R90" s="1" t="str">
        <f>_xlfn.IFS(ISBLANK(P90),VLOOKUP(I90,[1]Sheet1!$A$1:$B$25, 2, FALSE),ISBLANK(O90),VLOOKUP(I90,[1]Sheet1!$A$1:$C$25, 3, FALSE),AND(NOT(ISBLANK(O90)), NOT(ISBLANK(P90))),VLOOKUP(I90,[1]Sheet1!$A$1:$D$25,4, FALSE))</f>
        <v>(生物)随机获得^个技能。(玩家)增加^个技能上限</v>
      </c>
      <c r="S90" s="1" t="str">
        <f t="shared" si="5"/>
        <v>。</v>
      </c>
      <c r="T90" s="1" t="str">
        <f t="shared" si="6"/>
        <v/>
      </c>
      <c r="U90" s="1">
        <f t="shared" si="7"/>
        <v>5</v>
      </c>
    </row>
    <row r="91" spans="2:21" x14ac:dyDescent="0.25">
      <c r="B91" s="1" t="s">
        <v>154</v>
      </c>
      <c r="C91" s="14" t="s">
        <v>316</v>
      </c>
      <c r="D91" s="1" t="s">
        <v>71</v>
      </c>
      <c r="E91" s="1" t="str">
        <f t="shared" si="4"/>
        <v>+#攻防</v>
      </c>
      <c r="F91" s="1" t="s">
        <v>402</v>
      </c>
      <c r="G91" s="1" t="str">
        <f>VLOOKUP(K91,[1]Sheet1!$A$17:$B$25,2,FALSE)&amp;T91&amp;VLOOKUP(J91,[1]Sheet1!$A$1:$B$25,2,FALSE)&amp;SUBSTITUTE(E91,"#",TEXT(IF(ISBLANK(P91),ABS(O91),ABS(P91))*100,"0")&amp;"%")&amp;S91</f>
        <v>回合开始时20%的概率使自身+200%攻防，持续3回合。</v>
      </c>
      <c r="H91" s="18">
        <v>4</v>
      </c>
      <c r="I91" s="1" t="s">
        <v>300</v>
      </c>
      <c r="J91" s="1" t="s">
        <v>197</v>
      </c>
      <c r="K91" s="1" t="s">
        <v>331</v>
      </c>
      <c r="M91" s="1">
        <v>3</v>
      </c>
      <c r="N91" s="1">
        <v>0.2</v>
      </c>
      <c r="O91" s="15">
        <v>2</v>
      </c>
      <c r="P91" s="15">
        <v>2</v>
      </c>
      <c r="R91" s="1" t="str">
        <f>_xlfn.IFS(ISBLANK(P91),VLOOKUP(I91,[1]Sheet1!$A$1:$B$25, 2, FALSE),ISBLANK(O91),VLOOKUP(I91,[1]Sheet1!$A$1:$C$25, 3, FALSE),AND(NOT(ISBLANK(O91)), NOT(ISBLANK(P91))),VLOOKUP(I91,[1]Sheet1!$A$1:$D$25,4, FALSE))</f>
        <v>*#攻防</v>
      </c>
      <c r="S91" s="1" t="str">
        <f t="shared" si="5"/>
        <v>，持续3回合。</v>
      </c>
      <c r="T91" s="1" t="str">
        <f t="shared" si="6"/>
        <v>20%的概率</v>
      </c>
      <c r="U91" s="1">
        <f t="shared" si="7"/>
        <v>2</v>
      </c>
    </row>
    <row r="92" spans="2:21" x14ac:dyDescent="0.25">
      <c r="B92" s="1" t="s">
        <v>155</v>
      </c>
      <c r="C92" s="14" t="s">
        <v>274</v>
      </c>
      <c r="D92" s="1" t="s">
        <v>71</v>
      </c>
      <c r="E92" s="1" t="str">
        <f t="shared" si="4"/>
        <v>(生物)随机获得5个技能。(玩家)增加5个技能上限</v>
      </c>
      <c r="F92" s="1" t="s">
        <v>390</v>
      </c>
      <c r="G92" s="1" t="str">
        <f>VLOOKUP(K92,[1]Sheet1!$A$17:$B$25,2,FALSE)&amp;T92&amp;VLOOKUP(J92,[1]Sheet1!$A$1:$B$25,2,FALSE)&amp;SUBSTITUTE(E92,"#",TEXT(IF(ISBLANK(P92),ABS(O92),ABS(P92))*100,"0")&amp;"%")&amp;S92</f>
        <v>战斗准备阶段使自身(生物)随机获得5个技能。(玩家)增加5个技能上限。</v>
      </c>
      <c r="H92" s="18">
        <v>5</v>
      </c>
      <c r="I92" s="1" t="s">
        <v>308</v>
      </c>
      <c r="J92" s="1" t="s">
        <v>197</v>
      </c>
      <c r="K92" s="1" t="s">
        <v>335</v>
      </c>
      <c r="N92" s="1">
        <v>1</v>
      </c>
      <c r="O92" s="15">
        <v>5</v>
      </c>
      <c r="P92" s="15"/>
      <c r="R92" s="1" t="str">
        <f>_xlfn.IFS(ISBLANK(P92),VLOOKUP(I92,[1]Sheet1!$A$1:$B$25, 2, FALSE),ISBLANK(O92),VLOOKUP(I92,[1]Sheet1!$A$1:$C$25, 3, FALSE),AND(NOT(ISBLANK(O92)), NOT(ISBLANK(P92))),VLOOKUP(I92,[1]Sheet1!$A$1:$D$25,4, FALSE))</f>
        <v>(生物)随机获得^个技能。(玩家)增加^个技能上限</v>
      </c>
      <c r="S92" s="1" t="str">
        <f t="shared" si="5"/>
        <v>。</v>
      </c>
      <c r="T92" s="1" t="str">
        <f t="shared" si="6"/>
        <v/>
      </c>
      <c r="U92" s="1">
        <f t="shared" si="7"/>
        <v>5</v>
      </c>
    </row>
    <row r="93" spans="2:21" x14ac:dyDescent="0.25">
      <c r="B93" s="1" t="s">
        <v>156</v>
      </c>
      <c r="C93" s="14" t="s">
        <v>317</v>
      </c>
      <c r="D93" s="1" t="s">
        <v>71</v>
      </c>
      <c r="E93" s="1" t="str">
        <f t="shared" si="4"/>
        <v>获得1个技能</v>
      </c>
      <c r="F93" s="1" t="s">
        <v>393</v>
      </c>
      <c r="G93" s="1" t="str">
        <f>VLOOKUP(K93,[1]Sheet1!$A$17:$B$25,2,FALSE)&amp;T93&amp;VLOOKUP(J93,[1]Sheet1!$A$1:$B$25,2,FALSE)&amp;SUBSTITUTE(E93,"#",TEXT(IF(ISBLANK(P93),ABS(O93),ABS(P93))*100,"0")&amp;"%")&amp;S93</f>
        <v>回合开始时30%的概率使自身获得1个技能。</v>
      </c>
      <c r="H93" s="18">
        <v>4</v>
      </c>
      <c r="I93" s="1" t="s">
        <v>307</v>
      </c>
      <c r="J93" s="1" t="s">
        <v>197</v>
      </c>
      <c r="K93" s="1" t="s">
        <v>331</v>
      </c>
      <c r="N93" s="1">
        <v>0.3</v>
      </c>
      <c r="O93" s="15">
        <v>1</v>
      </c>
      <c r="P93" s="15"/>
      <c r="R93" s="1" t="str">
        <f>_xlfn.IFS(ISBLANK(P93),VLOOKUP(I93,[1]Sheet1!$A$1:$B$25, 2, FALSE),ISBLANK(O93),VLOOKUP(I93,[1]Sheet1!$A$1:$C$25, 3, FALSE),AND(NOT(ISBLANK(O93)), NOT(ISBLANK(P93))),VLOOKUP(I93,[1]Sheet1!$A$1:$D$25,4, FALSE))</f>
        <v>获得^个技能</v>
      </c>
      <c r="S93" s="1" t="str">
        <f t="shared" si="5"/>
        <v>。</v>
      </c>
      <c r="T93" s="1" t="str">
        <f t="shared" si="6"/>
        <v>30%的概率</v>
      </c>
      <c r="U93" s="1">
        <f t="shared" si="7"/>
        <v>1</v>
      </c>
    </row>
    <row r="94" spans="2:21" x14ac:dyDescent="0.25">
      <c r="B94" s="1" t="s">
        <v>157</v>
      </c>
      <c r="C94" s="14" t="s">
        <v>275</v>
      </c>
      <c r="D94" s="1" t="s">
        <v>71</v>
      </c>
      <c r="E94" s="1" t="str">
        <f t="shared" si="4"/>
        <v>跳过回合</v>
      </c>
      <c r="F94" s="1" t="s">
        <v>401</v>
      </c>
      <c r="G94" s="1" t="str">
        <f>VLOOKUP(K94,[1]Sheet1!$A$17:$B$25,2,FALSE)&amp;T94&amp;VLOOKUP(J94,[1]Sheet1!$A$1:$B$25,2,FALSE)&amp;SUBSTITUTE(E94,"#",TEXT(IF(ISBLANK(P94),ABS(O94),ABS(P94))*100,"0")&amp;"%")&amp;S94</f>
        <v>攻击后25%的概率使对手跳过回合，持续2回合。</v>
      </c>
      <c r="H94" s="18">
        <v>3</v>
      </c>
      <c r="I94" s="1" t="s">
        <v>304</v>
      </c>
      <c r="J94" s="1" t="s">
        <v>295</v>
      </c>
      <c r="K94" s="1" t="s">
        <v>329</v>
      </c>
      <c r="M94" s="1">
        <v>2</v>
      </c>
      <c r="N94" s="1">
        <v>0.25</v>
      </c>
      <c r="O94" s="15"/>
      <c r="P94" s="15"/>
      <c r="R94" s="1" t="str">
        <f>_xlfn.IFS(ISBLANK(P94),VLOOKUP(I94,[1]Sheet1!$A$1:$B$25, 2, FALSE),ISBLANK(O94),VLOOKUP(I94,[1]Sheet1!$A$1:$C$25, 3, FALSE),AND(NOT(ISBLANK(O94)), NOT(ISBLANK(P94))),VLOOKUP(I94,[1]Sheet1!$A$1:$D$25,4, FALSE))</f>
        <v>跳过回合</v>
      </c>
      <c r="S94" s="1" t="str">
        <f t="shared" si="5"/>
        <v>，持续2回合。</v>
      </c>
      <c r="T94" s="1" t="str">
        <f t="shared" si="6"/>
        <v>25%的概率</v>
      </c>
      <c r="U94" s="1">
        <f t="shared" si="7"/>
        <v>0</v>
      </c>
    </row>
    <row r="95" spans="2:21" x14ac:dyDescent="0.25">
      <c r="B95" s="1" t="s">
        <v>158</v>
      </c>
      <c r="C95" s="14" t="s">
        <v>276</v>
      </c>
      <c r="D95" s="1" t="s">
        <v>72</v>
      </c>
      <c r="E95" s="1" t="str">
        <f t="shared" si="4"/>
        <v>-#攻击力</v>
      </c>
      <c r="F95" s="1" t="s">
        <v>400</v>
      </c>
      <c r="G95" s="1" t="str">
        <f>VLOOKUP(K95,[1]Sheet1!$A$17:$B$25,2,FALSE)&amp;T95&amp;VLOOKUP(J95,[1]Sheet1!$A$1:$B$25,2,FALSE)&amp;SUBSTITUTE(E95,"#",TEXT(IF(ISBLANK(P95),ABS(O95),ABS(P95))*100,"0")&amp;"%")&amp;S95</f>
        <v>战斗开始时使对手-50%攻击力，永久</v>
      </c>
      <c r="H95" s="18">
        <v>5</v>
      </c>
      <c r="I95" s="1" t="s">
        <v>300</v>
      </c>
      <c r="J95" s="1" t="s">
        <v>295</v>
      </c>
      <c r="K95" s="1" t="s">
        <v>296</v>
      </c>
      <c r="M95" s="1">
        <v>-1</v>
      </c>
      <c r="N95" s="1">
        <v>1</v>
      </c>
      <c r="O95" s="15">
        <v>-0.5</v>
      </c>
      <c r="P95" s="15"/>
      <c r="R95" s="1" t="str">
        <f>_xlfn.IFS(ISBLANK(P95),VLOOKUP(I95,[1]Sheet1!$A$1:$B$25, 2, FALSE),ISBLANK(O95),VLOOKUP(I95,[1]Sheet1!$A$1:$C$25, 3, FALSE),AND(NOT(ISBLANK(O95)), NOT(ISBLANK(P95))),VLOOKUP(I95,[1]Sheet1!$A$1:$D$25,4, FALSE))</f>
        <v>*#攻击力</v>
      </c>
      <c r="S95" s="1" t="str">
        <f t="shared" si="5"/>
        <v>，永久</v>
      </c>
      <c r="T95" s="1" t="str">
        <f t="shared" si="6"/>
        <v/>
      </c>
      <c r="U95" s="1">
        <f t="shared" si="7"/>
        <v>-0.5</v>
      </c>
    </row>
    <row r="96" spans="2:21" x14ac:dyDescent="0.25">
      <c r="B96" s="1" t="s">
        <v>159</v>
      </c>
      <c r="C96" s="14" t="s">
        <v>277</v>
      </c>
      <c r="D96" s="1" t="s">
        <v>72</v>
      </c>
      <c r="E96" s="1" t="str">
        <f t="shared" si="4"/>
        <v>+#最大生命并清除buff，9次</v>
      </c>
      <c r="F96" s="1" t="s">
        <v>387</v>
      </c>
      <c r="G96" s="1" t="str">
        <f>VLOOKUP(K96,[1]Sheet1!$A$17:$B$25,2,FALSE)&amp;T96&amp;VLOOKUP(J96,[1]Sheet1!$A$1:$B$25,2,FALSE)&amp;SUBSTITUTE(E96,"#",TEXT(IF(ISBLANK(P96),ABS(O96),ABS(P96))*100,"0")&amp;"%")&amp;S96</f>
        <v>受击后如果死亡，那么使自身+100%最大生命并清除buff，9次。</v>
      </c>
      <c r="H96" s="18">
        <v>5</v>
      </c>
      <c r="I96" s="1" t="s">
        <v>299</v>
      </c>
      <c r="J96" s="1" t="s">
        <v>197</v>
      </c>
      <c r="K96" s="1" t="s">
        <v>334</v>
      </c>
      <c r="L96" s="1">
        <v>0</v>
      </c>
      <c r="N96" s="1">
        <v>1</v>
      </c>
      <c r="O96" s="15">
        <v>9</v>
      </c>
      <c r="P96" s="15">
        <v>1</v>
      </c>
      <c r="R96" s="1" t="str">
        <f>_xlfn.IFS(ISBLANK(P96),VLOOKUP(I96,[1]Sheet1!$A$1:$B$25, 2, FALSE),ISBLANK(O96),VLOOKUP(I96,[1]Sheet1!$A$1:$C$25, 3, FALSE),AND(NOT(ISBLANK(O96)), NOT(ISBLANK(P96))),VLOOKUP(I96,[1]Sheet1!$A$1:$D$25,4, FALSE))</f>
        <v>*#最大生命并清除buff，^次</v>
      </c>
      <c r="S96" s="1" t="str">
        <f t="shared" si="5"/>
        <v>。</v>
      </c>
      <c r="T96" s="1" t="str">
        <f t="shared" si="6"/>
        <v>如果死亡，那么</v>
      </c>
      <c r="U96" s="1">
        <f t="shared" si="7"/>
        <v>9</v>
      </c>
    </row>
    <row r="97" spans="2:21" x14ac:dyDescent="0.25">
      <c r="B97" s="1" t="s">
        <v>160</v>
      </c>
      <c r="C97" s="14" t="s">
        <v>278</v>
      </c>
      <c r="D97" s="1" t="s">
        <v>73</v>
      </c>
      <c r="E97" s="1" t="str">
        <f t="shared" si="4"/>
        <v>+#攻击力</v>
      </c>
      <c r="F97" s="1" t="s">
        <v>399</v>
      </c>
      <c r="G97" s="1" t="str">
        <f>VLOOKUP(K97,[1]Sheet1!$A$17:$B$25,2,FALSE)&amp;T97&amp;VLOOKUP(J97,[1]Sheet1!$A$1:$B$25,2,FALSE)&amp;SUBSTITUTE(E97,"#",TEXT(IF(ISBLANK(P97),ABS(O97),ABS(P97))*100,"0")&amp;"%")&amp;S97</f>
        <v>回合开始时30%的概率使自身+200%攻击力，持续3回合。</v>
      </c>
      <c r="H97" s="18">
        <v>4</v>
      </c>
      <c r="I97" s="1" t="s">
        <v>300</v>
      </c>
      <c r="J97" s="1" t="s">
        <v>197</v>
      </c>
      <c r="K97" s="1" t="s">
        <v>331</v>
      </c>
      <c r="M97" s="1">
        <v>3</v>
      </c>
      <c r="N97" s="1">
        <v>0.3</v>
      </c>
      <c r="O97" s="15">
        <v>2</v>
      </c>
      <c r="P97" s="15"/>
      <c r="R97" s="1" t="str">
        <f>_xlfn.IFS(ISBLANK(P97),VLOOKUP(I97,[1]Sheet1!$A$1:$B$25, 2, FALSE),ISBLANK(O97),VLOOKUP(I97,[1]Sheet1!$A$1:$C$25, 3, FALSE),AND(NOT(ISBLANK(O97)), NOT(ISBLANK(P97))),VLOOKUP(I97,[1]Sheet1!$A$1:$D$25,4, FALSE))</f>
        <v>*#攻击力</v>
      </c>
      <c r="S97" s="1" t="str">
        <f t="shared" si="5"/>
        <v>，持续3回合。</v>
      </c>
      <c r="T97" s="1" t="str">
        <f t="shared" si="6"/>
        <v>30%的概率</v>
      </c>
      <c r="U97" s="1">
        <f t="shared" si="7"/>
        <v>2</v>
      </c>
    </row>
    <row r="98" spans="2:21" x14ac:dyDescent="0.25">
      <c r="B98" s="1" t="s">
        <v>161</v>
      </c>
      <c r="C98" s="14" t="s">
        <v>279</v>
      </c>
      <c r="D98" s="1" t="s">
        <v>73</v>
      </c>
      <c r="E98" s="1" t="str">
        <f t="shared" si="4"/>
        <v>-#所受的伤害</v>
      </c>
      <c r="F98" s="1" t="s">
        <v>398</v>
      </c>
      <c r="G98" s="1" t="str">
        <f>VLOOKUP(K98,[1]Sheet1!$A$17:$B$25,2,FALSE)&amp;T98&amp;VLOOKUP(J98,[1]Sheet1!$A$1:$B$25,2,FALSE)&amp;SUBSTITUTE(E98,"#",TEXT(IF(ISBLANK(P98),ABS(O98),ABS(P98))*100,"0")&amp;"%")&amp;S98</f>
        <v>受击时使自身-50%所受的伤害。</v>
      </c>
      <c r="H98" s="18">
        <v>4</v>
      </c>
      <c r="I98" s="1" t="s">
        <v>301</v>
      </c>
      <c r="J98" s="1" t="s">
        <v>197</v>
      </c>
      <c r="K98" s="1" t="s">
        <v>332</v>
      </c>
      <c r="N98" s="1">
        <v>1</v>
      </c>
      <c r="O98" s="15"/>
      <c r="P98" s="15">
        <v>-0.5</v>
      </c>
      <c r="R98" s="1" t="str">
        <f>_xlfn.IFS(ISBLANK(P98),VLOOKUP(I98,[1]Sheet1!$A$1:$B$25, 2, FALSE),ISBLANK(O98),VLOOKUP(I98,[1]Sheet1!$A$1:$C$25, 3, FALSE),AND(NOT(ISBLANK(O98)), NOT(ISBLANK(P98))),VLOOKUP(I98,[1]Sheet1!$A$1:$D$25,4, FALSE))</f>
        <v>*#所受的伤害</v>
      </c>
      <c r="S98" s="1" t="str">
        <f t="shared" si="5"/>
        <v>。</v>
      </c>
      <c r="T98" s="1" t="str">
        <f t="shared" si="6"/>
        <v/>
      </c>
      <c r="U98" s="1">
        <f t="shared" si="7"/>
        <v>-0.5</v>
      </c>
    </row>
    <row r="99" spans="2:21" x14ac:dyDescent="0.25">
      <c r="B99" s="1" t="s">
        <v>162</v>
      </c>
      <c r="C99" s="14" t="s">
        <v>280</v>
      </c>
      <c r="D99" s="1" t="s">
        <v>73</v>
      </c>
      <c r="E99" s="1" t="str">
        <f t="shared" si="4"/>
        <v>跳过回合</v>
      </c>
      <c r="F99" s="1" t="s">
        <v>416</v>
      </c>
      <c r="G99" s="1" t="str">
        <f>VLOOKUP(K99,[1]Sheet1!$A$17:$B$25,2,FALSE)&amp;T99&amp;VLOOKUP(J99,[1]Sheet1!$A$1:$B$25,2,FALSE)&amp;SUBSTITUTE(E99,"#",TEXT(IF(ISBLANK(P99),ABS(O99),ABS(P99))*100,"0")&amp;"%")&amp;S99</f>
        <v>攻击后15%的概率使对手跳过回合，持续3回合。</v>
      </c>
      <c r="H99" s="18">
        <v>3</v>
      </c>
      <c r="I99" s="1" t="s">
        <v>304</v>
      </c>
      <c r="J99" s="1" t="s">
        <v>295</v>
      </c>
      <c r="K99" s="1" t="s">
        <v>329</v>
      </c>
      <c r="M99" s="1">
        <v>3</v>
      </c>
      <c r="N99" s="1">
        <v>0.15</v>
      </c>
      <c r="O99" s="15"/>
      <c r="P99" s="15"/>
      <c r="R99" s="1" t="str">
        <f>_xlfn.IFS(ISBLANK(P99),VLOOKUP(I99,[1]Sheet1!$A$1:$B$25, 2, FALSE),ISBLANK(O99),VLOOKUP(I99,[1]Sheet1!$A$1:$C$25, 3, FALSE),AND(NOT(ISBLANK(O99)), NOT(ISBLANK(P99))),VLOOKUP(I99,[1]Sheet1!$A$1:$D$25,4, FALSE))</f>
        <v>跳过回合</v>
      </c>
      <c r="S99" s="1" t="str">
        <f t="shared" si="5"/>
        <v>，持续3回合。</v>
      </c>
      <c r="T99" s="1" t="str">
        <f t="shared" si="6"/>
        <v>15%的概率</v>
      </c>
      <c r="U99" s="1">
        <f t="shared" si="7"/>
        <v>0</v>
      </c>
    </row>
    <row r="100" spans="2:21" x14ac:dyDescent="0.25">
      <c r="B100" s="1" t="s">
        <v>163</v>
      </c>
      <c r="C100" s="14" t="s">
        <v>281</v>
      </c>
      <c r="D100" s="1" t="s">
        <v>73</v>
      </c>
      <c r="E100" s="1" t="str">
        <f t="shared" si="4"/>
        <v>跳过回合</v>
      </c>
      <c r="F100" s="1" t="s">
        <v>415</v>
      </c>
      <c r="G100" s="1" t="str">
        <f>VLOOKUP(K100,[1]Sheet1!$A$17:$B$25,2,FALSE)&amp;T100&amp;VLOOKUP(J100,[1]Sheet1!$A$1:$B$25,2,FALSE)&amp;SUBSTITUTE(E100,"#",TEXT(IF(ISBLANK(P100),ABS(O100),ABS(P100))*100,"0")&amp;"%")&amp;S100</f>
        <v>攻击后25%的概率使对手跳过回合，持续1回合。</v>
      </c>
      <c r="H100" s="18">
        <v>2</v>
      </c>
      <c r="I100" s="1" t="s">
        <v>304</v>
      </c>
      <c r="J100" s="1" t="s">
        <v>295</v>
      </c>
      <c r="K100" s="1" t="s">
        <v>329</v>
      </c>
      <c r="M100" s="1">
        <v>1</v>
      </c>
      <c r="N100" s="1">
        <v>0.25</v>
      </c>
      <c r="O100" s="15"/>
      <c r="P100" s="15"/>
      <c r="R100" s="1" t="str">
        <f>_xlfn.IFS(ISBLANK(P100),VLOOKUP(I100,[1]Sheet1!$A$1:$B$25, 2, FALSE),ISBLANK(O100),VLOOKUP(I100,[1]Sheet1!$A$1:$C$25, 3, FALSE),AND(NOT(ISBLANK(O100)), NOT(ISBLANK(P100))),VLOOKUP(I100,[1]Sheet1!$A$1:$D$25,4, FALSE))</f>
        <v>跳过回合</v>
      </c>
      <c r="S100" s="1" t="str">
        <f t="shared" si="5"/>
        <v>，持续1回合。</v>
      </c>
      <c r="T100" s="1" t="str">
        <f t="shared" si="6"/>
        <v>25%的概率</v>
      </c>
      <c r="U100" s="1">
        <f t="shared" si="7"/>
        <v>0</v>
      </c>
    </row>
    <row r="101" spans="2:21" x14ac:dyDescent="0.25">
      <c r="B101" s="1" t="s">
        <v>164</v>
      </c>
      <c r="C101" s="14" t="s">
        <v>318</v>
      </c>
      <c r="D101" s="1" t="s">
        <v>73</v>
      </c>
      <c r="E101" s="1" t="str">
        <f t="shared" si="4"/>
        <v>-[#×攻击力]的生命值</v>
      </c>
      <c r="F101" s="1" t="s">
        <v>394</v>
      </c>
      <c r="G101" s="1" t="str">
        <f>VLOOKUP(K101,[1]Sheet1!$A$17:$B$25,2,FALSE)&amp;T101&amp;VLOOKUP(J101,[1]Sheet1!$A$1:$B$25,2,FALSE)&amp;SUBSTITUTE(E101,"#",TEXT(IF(ISBLANK(P101),ABS(O101),ABS(P101))*100,"0")&amp;"%")&amp;S101</f>
        <v>回合开始时10%的概率使对手-[100%×攻击力]的生命值。</v>
      </c>
      <c r="H101" s="18">
        <v>2</v>
      </c>
      <c r="I101" s="1" t="s">
        <v>298</v>
      </c>
      <c r="J101" s="1" t="s">
        <v>295</v>
      </c>
      <c r="K101" s="1" t="s">
        <v>331</v>
      </c>
      <c r="N101" s="1">
        <v>0.1</v>
      </c>
      <c r="O101" s="15">
        <v>-1</v>
      </c>
      <c r="P101" s="15"/>
      <c r="R101" s="1" t="str">
        <f>_xlfn.IFS(ISBLANK(P101),VLOOKUP(I101,[1]Sheet1!$A$1:$B$25, 2, FALSE),ISBLANK(O101),VLOOKUP(I101,[1]Sheet1!$A$1:$C$25, 3, FALSE),AND(NOT(ISBLANK(O101)), NOT(ISBLANK(P101))),VLOOKUP(I101,[1]Sheet1!$A$1:$D$25,4, FALSE))</f>
        <v>*[#×攻击力]的生命值</v>
      </c>
      <c r="S101" s="1" t="str">
        <f t="shared" si="5"/>
        <v>。</v>
      </c>
      <c r="T101" s="1" t="str">
        <f t="shared" si="6"/>
        <v>10%的概率</v>
      </c>
      <c r="U101" s="1">
        <f t="shared" si="7"/>
        <v>-1</v>
      </c>
    </row>
    <row r="102" spans="2:21" x14ac:dyDescent="0.25">
      <c r="B102" s="1" t="s">
        <v>165</v>
      </c>
      <c r="C102" s="14" t="s">
        <v>282</v>
      </c>
      <c r="D102" s="1" t="s">
        <v>73</v>
      </c>
      <c r="E102" s="1" t="str">
        <f t="shared" si="4"/>
        <v>闪避</v>
      </c>
      <c r="F102" s="1" t="s">
        <v>397</v>
      </c>
      <c r="G102" s="1" t="str">
        <f>VLOOKUP(K102,[1]Sheet1!$A$17:$B$25,2,FALSE)&amp;T102&amp;VLOOKUP(J102,[1]Sheet1!$A$1:$B$25,2,FALSE)&amp;SUBSTITUTE(E102,"#",TEXT(IF(ISBLANK(P102),ABS(O102),ABS(P102))*100,"0")&amp;"%")&amp;S102</f>
        <v>回合开始时15%的概率使自身闪避，持续2回合。</v>
      </c>
      <c r="H102" s="18">
        <v>3</v>
      </c>
      <c r="I102" s="1" t="s">
        <v>302</v>
      </c>
      <c r="J102" s="1" t="s">
        <v>197</v>
      </c>
      <c r="K102" s="1" t="s">
        <v>331</v>
      </c>
      <c r="M102" s="1">
        <v>2</v>
      </c>
      <c r="N102" s="1">
        <v>0.15</v>
      </c>
      <c r="O102" s="15"/>
      <c r="P102" s="15"/>
      <c r="R102" s="1" t="str">
        <f>_xlfn.IFS(ISBLANK(P102),VLOOKUP(I102,[1]Sheet1!$A$1:$B$25, 2, FALSE),ISBLANK(O102),VLOOKUP(I102,[1]Sheet1!$A$1:$C$25, 3, FALSE),AND(NOT(ISBLANK(O102)), NOT(ISBLANK(P102))),VLOOKUP(I102,[1]Sheet1!$A$1:$D$25,4, FALSE))</f>
        <v>闪避</v>
      </c>
      <c r="S102" s="1" t="str">
        <f t="shared" si="5"/>
        <v>，持续2回合。</v>
      </c>
      <c r="T102" s="1" t="str">
        <f t="shared" si="6"/>
        <v>15%的概率</v>
      </c>
      <c r="U102" s="1">
        <f t="shared" si="7"/>
        <v>0</v>
      </c>
    </row>
    <row r="103" spans="2:21" x14ac:dyDescent="0.25">
      <c r="B103" s="1" t="s">
        <v>166</v>
      </c>
      <c r="C103" s="14" t="s">
        <v>283</v>
      </c>
      <c r="D103" s="1" t="s">
        <v>73</v>
      </c>
      <c r="E103" s="1" t="str">
        <f t="shared" si="4"/>
        <v>+#造成的伤害</v>
      </c>
      <c r="F103" s="1" t="s">
        <v>395</v>
      </c>
      <c r="G103" s="1" t="str">
        <f>VLOOKUP(K103,[1]Sheet1!$A$17:$B$25,2,FALSE)&amp;T103&amp;VLOOKUP(J103,[1]Sheet1!$A$1:$B$25,2,FALSE)&amp;SUBSTITUTE(E103,"#",TEXT(IF(ISBLANK(P103),ABS(O103),ABS(P103))*100,"0")&amp;"%")&amp;S103</f>
        <v>攻击时80%的概率使自身+50%造成的伤害。</v>
      </c>
      <c r="H103" s="18">
        <v>4</v>
      </c>
      <c r="I103" s="1" t="s">
        <v>301</v>
      </c>
      <c r="J103" s="1" t="s">
        <v>197</v>
      </c>
      <c r="K103" s="1" t="s">
        <v>330</v>
      </c>
      <c r="N103" s="1">
        <v>0.8</v>
      </c>
      <c r="O103" s="15">
        <v>0.5</v>
      </c>
      <c r="P103" s="15"/>
      <c r="R103" s="1" t="str">
        <f>_xlfn.IFS(ISBLANK(P103),VLOOKUP(I103,[1]Sheet1!$A$1:$B$25, 2, FALSE),ISBLANK(O103),VLOOKUP(I103,[1]Sheet1!$A$1:$C$25, 3, FALSE),AND(NOT(ISBLANK(O103)), NOT(ISBLANK(P103))),VLOOKUP(I103,[1]Sheet1!$A$1:$D$25,4, FALSE))</f>
        <v>*#造成的伤害</v>
      </c>
      <c r="S103" s="1" t="str">
        <f t="shared" si="5"/>
        <v>。</v>
      </c>
      <c r="T103" s="1" t="str">
        <f t="shared" si="6"/>
        <v>80%的概率</v>
      </c>
      <c r="U103" s="1">
        <f t="shared" si="7"/>
        <v>0.5</v>
      </c>
    </row>
    <row r="104" spans="2:21" x14ac:dyDescent="0.25">
      <c r="B104" s="1" t="s">
        <v>167</v>
      </c>
      <c r="C104" s="14" t="s">
        <v>284</v>
      </c>
      <c r="D104" s="1" t="s">
        <v>293</v>
      </c>
      <c r="E104" s="1" t="str">
        <f t="shared" si="4"/>
        <v>获得1个技能</v>
      </c>
      <c r="F104" s="1" t="s">
        <v>393</v>
      </c>
      <c r="G104" s="1" t="str">
        <f>VLOOKUP(K104,[1]Sheet1!$A$17:$B$25,2,FALSE)&amp;T104&amp;VLOOKUP(J104,[1]Sheet1!$A$1:$B$25,2,FALSE)&amp;SUBSTITUTE(E104,"#",TEXT(IF(ISBLANK(P104),ABS(O104),ABS(P104))*100,"0")&amp;"%")&amp;S104</f>
        <v>回合开始时50%的概率使自身获得1个技能。</v>
      </c>
      <c r="H104" s="18">
        <v>4</v>
      </c>
      <c r="I104" s="1" t="s">
        <v>307</v>
      </c>
      <c r="J104" s="1" t="s">
        <v>197</v>
      </c>
      <c r="K104" s="1" t="s">
        <v>331</v>
      </c>
      <c r="N104" s="1">
        <v>0.5</v>
      </c>
      <c r="O104" s="15">
        <v>1</v>
      </c>
      <c r="P104" s="15"/>
      <c r="R104" s="1" t="str">
        <f>_xlfn.IFS(ISBLANK(P104),VLOOKUP(I104,[1]Sheet1!$A$1:$B$25, 2, FALSE),ISBLANK(O104),VLOOKUP(I104,[1]Sheet1!$A$1:$C$25, 3, FALSE),AND(NOT(ISBLANK(O104)), NOT(ISBLANK(P104))),VLOOKUP(I104,[1]Sheet1!$A$1:$D$25,4, FALSE))</f>
        <v>获得^个技能</v>
      </c>
      <c r="S104" s="1" t="str">
        <f t="shared" si="5"/>
        <v>。</v>
      </c>
      <c r="T104" s="1" t="str">
        <f t="shared" si="6"/>
        <v>50%的概率</v>
      </c>
      <c r="U104" s="1">
        <f t="shared" si="7"/>
        <v>1</v>
      </c>
    </row>
    <row r="105" spans="2:21" x14ac:dyDescent="0.25">
      <c r="B105" s="1" t="s">
        <v>168</v>
      </c>
      <c r="C105" s="14" t="s">
        <v>285</v>
      </c>
      <c r="D105" s="1" t="s">
        <v>293</v>
      </c>
      <c r="E105" s="1" t="str">
        <f t="shared" si="4"/>
        <v>禁用1个技能</v>
      </c>
      <c r="F105" s="1" t="s">
        <v>388</v>
      </c>
      <c r="G105" s="1" t="str">
        <f>VLOOKUP(K105,[1]Sheet1!$A$17:$B$25,2,FALSE)&amp;T105&amp;VLOOKUP(J105,[1]Sheet1!$A$1:$B$25,2,FALSE)&amp;SUBSTITUTE(E105,"#",TEXT(IF(ISBLANK(P105),ABS(O105),ABS(P105))*100,"0")&amp;"%")&amp;S105</f>
        <v>回合开始时60%的概率使对手禁用1个技能。</v>
      </c>
      <c r="H105" s="18">
        <v>5</v>
      </c>
      <c r="I105" s="1" t="s">
        <v>305</v>
      </c>
      <c r="J105" s="1" t="s">
        <v>345</v>
      </c>
      <c r="K105" s="1" t="s">
        <v>331</v>
      </c>
      <c r="N105" s="1">
        <v>0.6</v>
      </c>
      <c r="O105" s="15">
        <v>1</v>
      </c>
      <c r="P105" s="15"/>
      <c r="R105" s="1" t="str">
        <f>_xlfn.IFS(ISBLANK(P105),VLOOKUP(I105,[1]Sheet1!$A$1:$B$25, 2, FALSE),ISBLANK(O105),VLOOKUP(I105,[1]Sheet1!$A$1:$C$25, 3, FALSE),AND(NOT(ISBLANK(O105)), NOT(ISBLANK(P105))),VLOOKUP(I105,[1]Sheet1!$A$1:$D$25,4, FALSE))</f>
        <v>禁用^个技能</v>
      </c>
      <c r="S105" s="1" t="str">
        <f t="shared" si="5"/>
        <v>。</v>
      </c>
      <c r="T105" s="1" t="str">
        <f t="shared" si="6"/>
        <v>60%的概率</v>
      </c>
      <c r="U105" s="1">
        <f t="shared" si="7"/>
        <v>1</v>
      </c>
    </row>
    <row r="106" spans="2:21" x14ac:dyDescent="0.25">
      <c r="B106" s="1" t="s">
        <v>169</v>
      </c>
      <c r="C106" s="14" t="s">
        <v>319</v>
      </c>
      <c r="D106" s="1" t="s">
        <v>293</v>
      </c>
      <c r="E106" s="1" t="str">
        <f t="shared" si="4"/>
        <v>+#造成的伤害</v>
      </c>
      <c r="F106" s="1" t="s">
        <v>392</v>
      </c>
      <c r="G106" s="1" t="str">
        <f>VLOOKUP(K106,[1]Sheet1!$A$17:$B$25,2,FALSE)&amp;T106&amp;VLOOKUP(J106,[1]Sheet1!$A$1:$B$25,2,FALSE)&amp;SUBSTITUTE(E106,"#",TEXT(IF(ISBLANK(P106),ABS(O106),ABS(P106))*100,"0")&amp;"%")&amp;S106</f>
        <v>攻击时70%的概率使自身+100%造成的伤害。</v>
      </c>
      <c r="H106" s="18">
        <v>3</v>
      </c>
      <c r="I106" s="1" t="s">
        <v>301</v>
      </c>
      <c r="J106" s="1" t="s">
        <v>197</v>
      </c>
      <c r="K106" s="1" t="s">
        <v>330</v>
      </c>
      <c r="N106" s="1">
        <v>0.7</v>
      </c>
      <c r="O106" s="15">
        <v>1</v>
      </c>
      <c r="P106" s="15"/>
      <c r="R106" s="1" t="str">
        <f>_xlfn.IFS(ISBLANK(P106),VLOOKUP(I106,[1]Sheet1!$A$1:$B$25, 2, FALSE),ISBLANK(O106),VLOOKUP(I106,[1]Sheet1!$A$1:$C$25, 3, FALSE),AND(NOT(ISBLANK(O106)), NOT(ISBLANK(P106))),VLOOKUP(I106,[1]Sheet1!$A$1:$D$25,4, FALSE))</f>
        <v>*#造成的伤害</v>
      </c>
      <c r="S106" s="1" t="str">
        <f t="shared" si="5"/>
        <v>。</v>
      </c>
      <c r="T106" s="1" t="str">
        <f t="shared" si="6"/>
        <v>70%的概率</v>
      </c>
      <c r="U106" s="1">
        <f t="shared" si="7"/>
        <v>1</v>
      </c>
    </row>
    <row r="107" spans="2:21" x14ac:dyDescent="0.25">
      <c r="B107" s="1" t="s">
        <v>170</v>
      </c>
      <c r="C107" s="14" t="s">
        <v>286</v>
      </c>
      <c r="D107" s="1" t="s">
        <v>74</v>
      </c>
      <c r="E107" s="1" t="str">
        <f t="shared" si="4"/>
        <v>+#造成的伤害</v>
      </c>
      <c r="F107" s="1" t="s">
        <v>396</v>
      </c>
      <c r="G107" s="1" t="str">
        <f>VLOOKUP(K107,[1]Sheet1!$A$17:$B$25,2,FALSE)&amp;T107&amp;VLOOKUP(J107,[1]Sheet1!$A$1:$B$25,2,FALSE)&amp;SUBSTITUTE(E107,"#",TEXT(IF(ISBLANK(P107),ABS(O107),ABS(P107))*100,"0")&amp;"%")&amp;S107</f>
        <v>攻击时60%的概率使自身+200%造成的伤害。</v>
      </c>
      <c r="H107" s="18">
        <v>3</v>
      </c>
      <c r="I107" s="1" t="s">
        <v>301</v>
      </c>
      <c r="J107" s="1" t="s">
        <v>197</v>
      </c>
      <c r="K107" s="1" t="s">
        <v>330</v>
      </c>
      <c r="N107" s="1">
        <v>0.6</v>
      </c>
      <c r="O107" s="15">
        <v>2</v>
      </c>
      <c r="P107" s="15"/>
      <c r="R107" s="1" t="str">
        <f>_xlfn.IFS(ISBLANK(P107),VLOOKUP(I107,[1]Sheet1!$A$1:$B$25, 2, FALSE),ISBLANK(O107),VLOOKUP(I107,[1]Sheet1!$A$1:$C$25, 3, FALSE),AND(NOT(ISBLANK(O107)), NOT(ISBLANK(P107))),VLOOKUP(I107,[1]Sheet1!$A$1:$D$25,4, FALSE))</f>
        <v>*#造成的伤害</v>
      </c>
      <c r="S107" s="1" t="str">
        <f t="shared" si="5"/>
        <v>。</v>
      </c>
      <c r="T107" s="1" t="str">
        <f t="shared" si="6"/>
        <v>60%的概率</v>
      </c>
      <c r="U107" s="1">
        <f t="shared" si="7"/>
        <v>2</v>
      </c>
    </row>
    <row r="108" spans="2:21" x14ac:dyDescent="0.25">
      <c r="B108" s="1" t="s">
        <v>171</v>
      </c>
      <c r="C108" s="14" t="s">
        <v>287</v>
      </c>
      <c r="D108" s="1" t="s">
        <v>74</v>
      </c>
      <c r="E108" s="1" t="str">
        <f t="shared" si="4"/>
        <v>禁用1个技能</v>
      </c>
      <c r="F108" s="1" t="s">
        <v>388</v>
      </c>
      <c r="G108" s="1" t="str">
        <f>VLOOKUP(K108,[1]Sheet1!$A$17:$B$25,2,FALSE)&amp;T108&amp;VLOOKUP(J108,[1]Sheet1!$A$1:$B$25,2,FALSE)&amp;SUBSTITUTE(E108,"#",TEXT(IF(ISBLANK(P108),ABS(O108),ABS(P108))*100,"0")&amp;"%")&amp;S108</f>
        <v>回合开始时50%的概率使对手禁用1个技能。</v>
      </c>
      <c r="H108" s="18">
        <v>4</v>
      </c>
      <c r="I108" s="1" t="s">
        <v>305</v>
      </c>
      <c r="J108" s="1" t="s">
        <v>340</v>
      </c>
      <c r="K108" s="1" t="s">
        <v>331</v>
      </c>
      <c r="N108" s="1">
        <v>0.5</v>
      </c>
      <c r="O108" s="15">
        <v>1</v>
      </c>
      <c r="P108" s="15"/>
      <c r="R108" s="1" t="str">
        <f>_xlfn.IFS(ISBLANK(P108),VLOOKUP(I108,[1]Sheet1!$A$1:$B$25, 2, FALSE),ISBLANK(O108),VLOOKUP(I108,[1]Sheet1!$A$1:$C$25, 3, FALSE),AND(NOT(ISBLANK(O108)), NOT(ISBLANK(P108))),VLOOKUP(I108,[1]Sheet1!$A$1:$D$25,4, FALSE))</f>
        <v>禁用^个技能</v>
      </c>
      <c r="S108" s="1" t="str">
        <f t="shared" si="5"/>
        <v>。</v>
      </c>
      <c r="T108" s="1" t="str">
        <f t="shared" si="6"/>
        <v>50%的概率</v>
      </c>
      <c r="U108" s="1">
        <f t="shared" si="7"/>
        <v>1</v>
      </c>
    </row>
    <row r="109" spans="2:21" x14ac:dyDescent="0.25">
      <c r="B109" s="1" t="s">
        <v>172</v>
      </c>
      <c r="C109" s="14" t="s">
        <v>288</v>
      </c>
      <c r="D109" s="1" t="s">
        <v>74</v>
      </c>
      <c r="E109" s="1" t="str">
        <f t="shared" si="4"/>
        <v>闪避</v>
      </c>
      <c r="F109" s="1" t="s">
        <v>389</v>
      </c>
      <c r="G109" s="1" t="str">
        <f>VLOOKUP(K109,[1]Sheet1!$A$17:$B$25,2,FALSE)&amp;T109&amp;VLOOKUP(J109,[1]Sheet1!$A$1:$B$25,2,FALSE)&amp;SUBSTITUTE(E109,"#",TEXT(IF(ISBLANK(P109),ABS(O109),ABS(P109))*100,"0")&amp;"%")&amp;S109</f>
        <v>回合开始时15%的概率使自身闪避，持续3回合。</v>
      </c>
      <c r="H109" s="18">
        <v>4</v>
      </c>
      <c r="I109" s="1" t="s">
        <v>302</v>
      </c>
      <c r="J109" s="1" t="s">
        <v>197</v>
      </c>
      <c r="K109" s="1" t="s">
        <v>331</v>
      </c>
      <c r="M109" s="1">
        <v>3</v>
      </c>
      <c r="N109" s="1">
        <v>0.15</v>
      </c>
      <c r="O109" s="15"/>
      <c r="P109" s="15"/>
      <c r="R109" s="1" t="str">
        <f>_xlfn.IFS(ISBLANK(P109),VLOOKUP(I109,[1]Sheet1!$A$1:$B$25, 2, FALSE),ISBLANK(O109),VLOOKUP(I109,[1]Sheet1!$A$1:$C$25, 3, FALSE),AND(NOT(ISBLANK(O109)), NOT(ISBLANK(P109))),VLOOKUP(I109,[1]Sheet1!$A$1:$D$25,4, FALSE))</f>
        <v>闪避</v>
      </c>
      <c r="S109" s="1" t="str">
        <f t="shared" si="5"/>
        <v>，持续3回合。</v>
      </c>
      <c r="T109" s="1" t="str">
        <f t="shared" si="6"/>
        <v>15%的概率</v>
      </c>
      <c r="U109" s="1">
        <f t="shared" si="7"/>
        <v>0</v>
      </c>
    </row>
    <row r="110" spans="2:21" x14ac:dyDescent="0.25">
      <c r="B110" s="1" t="s">
        <v>203</v>
      </c>
      <c r="C110" s="14" t="s">
        <v>320</v>
      </c>
      <c r="D110" s="1" t="s">
        <v>294</v>
      </c>
      <c r="E110" s="1" t="str">
        <f t="shared" si="4"/>
        <v>(生物)随机获得X个技能。(玩家)增加5个技能上限。此技能自动添加给100层后的小怪，X为当前层数-100</v>
      </c>
      <c r="F110" s="1" t="s">
        <v>391</v>
      </c>
      <c r="G110" s="1" t="str">
        <f>VLOOKUP(K110,[1]Sheet1!$A$17:$B$25,2,FALSE)&amp;T110&amp;VLOOKUP(J110,[1]Sheet1!$A$1:$B$25,2,FALSE)&amp;SUBSTITUTE(E110,"#",TEXT(IF(ISBLANK(P110),ABS(O110),ABS(P110))*100,"0")&amp;"%")&amp;S110</f>
        <v>战斗准备阶段使自身(生物)随机获得X个技能。(玩家)增加5个技能上限。此技能自动添加给100层后的小怪，X为当前层数-100。</v>
      </c>
      <c r="H110" s="18">
        <v>5</v>
      </c>
      <c r="I110" s="1" t="s">
        <v>308</v>
      </c>
      <c r="J110" s="1" t="s">
        <v>197</v>
      </c>
      <c r="K110" s="1" t="s">
        <v>335</v>
      </c>
      <c r="N110" s="1">
        <v>1</v>
      </c>
      <c r="O110" s="15">
        <v>5</v>
      </c>
      <c r="P110" s="15">
        <v>5</v>
      </c>
      <c r="R110" s="1" t="str">
        <f>_xlfn.IFS(ISBLANK(P110),VLOOKUP(I110,[1]Sheet1!$A$1:$B$25, 2, FALSE),ISBLANK(O110),VLOOKUP(I110,[1]Sheet1!$A$1:$C$25, 3, FALSE),AND(NOT(ISBLANK(O110)), NOT(ISBLANK(P110))),VLOOKUP(I110,[1]Sheet1!$A$1:$D$25,4, FALSE))</f>
        <v>(生物)随机获得X个技能。(玩家)增加^个技能上限。此技能自动添加给100层后的小怪，X为当前层数-100</v>
      </c>
      <c r="S110" s="1" t="str">
        <f t="shared" si="5"/>
        <v>。</v>
      </c>
      <c r="T110" s="1" t="str">
        <f t="shared" si="6"/>
        <v/>
      </c>
      <c r="U110" s="1">
        <f t="shared" si="7"/>
        <v>5</v>
      </c>
    </row>
  </sheetData>
  <mergeCells count="2">
    <mergeCell ref="O2:P2"/>
    <mergeCell ref="O1:P1"/>
  </mergeCells>
  <phoneticPr fontId="1" type="noConversion"/>
  <conditionalFormatting sqref="A5:A110">
    <cfRule type="expression" dxfId="8" priority="1">
      <formula xml:space="preserve"> MOD(ROW(),2)</formula>
    </cfRule>
    <cfRule type="expression" dxfId="7" priority="2">
      <formula>" = MOD（ROW（），2）"</formula>
    </cfRule>
    <cfRule type="expression" dxfId="6" priority="3">
      <formula>" = MOD（ROW（），2）"</formula>
    </cfRule>
    <cfRule type="expression" priority="4">
      <formula xml:space="preserve"> MOD(ROW(),2)</formula>
    </cfRule>
  </conditionalFormatting>
  <conditionalFormatting sqref="B5:F5 G5:N6 G5:H36 P5:P110 V5:XFD110 B6:H110 G7:Q12 O7:O110 G13:P24 Q13:Q26 G25:N25 G26:P26 G27:Q110 A111:XFD149">
    <cfRule type="expression" dxfId="5" priority="10">
      <formula xml:space="preserve"> MOD(ROW(),2)</formula>
    </cfRule>
  </conditionalFormatting>
  <conditionalFormatting sqref="B5:F5 G5:N6 P5:T6 G5:H36 P5:P110 V5:XFD110 B6:H110 G7:Q12 O7:O110 G13:P24 Q13:Q26 G25:N25 G26:P26 G27:Q110 A111:XFD149 S6:S110 R7:T110">
    <cfRule type="expression" dxfId="4" priority="11">
      <formula>" = MOD（ROW（），2）"</formula>
    </cfRule>
  </conditionalFormatting>
  <conditionalFormatting sqref="B5:F5 G5:N6 P5:T6 G5:H36 P5:P110 V5:XFD110 B6:H110 S6:S110 G7:Q12 O7:O110 R7:T110 G13:P24 Q13:Q26 G25:N25 G26:P26 G27:Q110 A111:XFD149">
    <cfRule type="expression" dxfId="3" priority="12">
      <formula>" = MOD（ROW（），2）"</formula>
    </cfRule>
  </conditionalFormatting>
  <conditionalFormatting sqref="I5:N6 B5:D34 V5:XFD34 E5:F110 P5:P110 G5:H149 P6:Q12 I7:O149 Q13:Q26 P27:Q34 D35:D110 D111:H149">
    <cfRule type="expression" priority="13">
      <formula xml:space="preserve"> MOD(ROW(),2)</formula>
    </cfRule>
  </conditionalFormatting>
  <conditionalFormatting sqref="O5">
    <cfRule type="expression" dxfId="2" priority="6">
      <formula>" = MOD（ROW（），2）"</formula>
    </cfRule>
    <cfRule type="expression" dxfId="1" priority="7">
      <formula>" = MOD（ROW（），2）"</formula>
    </cfRule>
  </conditionalFormatting>
  <conditionalFormatting sqref="O5:R5 S5:T6 P6:R6 S6:S110 R7:T110">
    <cfRule type="expression" dxfId="0" priority="5">
      <formula xml:space="preserve"> MOD(ROW(),2)</formula>
    </cfRule>
  </conditionalFormatting>
  <conditionalFormatting sqref="O5:R5 S5:T110 R6 R7:T110">
    <cfRule type="expression" priority="8">
      <formula xml:space="preserve"> MOD(ROW(),2)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2025-05-17T08:31:35Z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