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E:\BiliBili\Work\slime\design\MiniTemplate\Excels\"/>
    </mc:Choice>
  </mc:AlternateContent>
  <xr:revisionPtr revIDLastSave="0" documentId="13_ncr:1_{A55AD3FA-B7CF-4B58-AEE2-BDBEB38CF841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externalReferences>
    <externalReference r:id="rId2"/>
  </externalReferences>
  <calcPr calcId="191029" concurrentCalc="0"/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5" i="1"/>
  <c r="S6" i="1"/>
  <c r="T6" i="1"/>
  <c r="U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S49" i="1"/>
  <c r="T49" i="1"/>
  <c r="U49" i="1"/>
  <c r="S50" i="1"/>
  <c r="T50" i="1"/>
  <c r="U50" i="1"/>
  <c r="S51" i="1"/>
  <c r="T51" i="1"/>
  <c r="U51" i="1"/>
  <c r="S52" i="1"/>
  <c r="T52" i="1"/>
  <c r="U52" i="1"/>
  <c r="S53" i="1"/>
  <c r="T53" i="1"/>
  <c r="U53" i="1"/>
  <c r="S54" i="1"/>
  <c r="T54" i="1"/>
  <c r="U54" i="1"/>
  <c r="S55" i="1"/>
  <c r="T55" i="1"/>
  <c r="U55" i="1"/>
  <c r="S56" i="1"/>
  <c r="T56" i="1"/>
  <c r="U56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U62" i="1"/>
  <c r="S63" i="1"/>
  <c r="T63" i="1"/>
  <c r="U63" i="1"/>
  <c r="S64" i="1"/>
  <c r="T64" i="1"/>
  <c r="U64" i="1"/>
  <c r="S65" i="1"/>
  <c r="T65" i="1"/>
  <c r="U65" i="1"/>
  <c r="S66" i="1"/>
  <c r="T66" i="1"/>
  <c r="U66" i="1"/>
  <c r="S67" i="1"/>
  <c r="T67" i="1"/>
  <c r="U67" i="1"/>
  <c r="S68" i="1"/>
  <c r="T68" i="1"/>
  <c r="U68" i="1"/>
  <c r="S69" i="1"/>
  <c r="T69" i="1"/>
  <c r="U69" i="1"/>
  <c r="S70" i="1"/>
  <c r="T70" i="1"/>
  <c r="U70" i="1"/>
  <c r="S71" i="1"/>
  <c r="T71" i="1"/>
  <c r="U71" i="1"/>
  <c r="S72" i="1"/>
  <c r="T72" i="1"/>
  <c r="U72" i="1"/>
  <c r="S73" i="1"/>
  <c r="T73" i="1"/>
  <c r="U73" i="1"/>
  <c r="S74" i="1"/>
  <c r="T74" i="1"/>
  <c r="U74" i="1"/>
  <c r="S75" i="1"/>
  <c r="T75" i="1"/>
  <c r="U75" i="1"/>
  <c r="S76" i="1"/>
  <c r="T76" i="1"/>
  <c r="U76" i="1"/>
  <c r="S77" i="1"/>
  <c r="T77" i="1"/>
  <c r="U77" i="1"/>
  <c r="S78" i="1"/>
  <c r="T78" i="1"/>
  <c r="U78" i="1"/>
  <c r="S79" i="1"/>
  <c r="T79" i="1"/>
  <c r="U79" i="1"/>
  <c r="S80" i="1"/>
  <c r="T80" i="1"/>
  <c r="U80" i="1"/>
  <c r="S81" i="1"/>
  <c r="T81" i="1"/>
  <c r="U81" i="1"/>
  <c r="S82" i="1"/>
  <c r="T82" i="1"/>
  <c r="U82" i="1"/>
  <c r="S83" i="1"/>
  <c r="T83" i="1"/>
  <c r="U83" i="1"/>
  <c r="S84" i="1"/>
  <c r="T84" i="1"/>
  <c r="U84" i="1"/>
  <c r="S85" i="1"/>
  <c r="T85" i="1"/>
  <c r="U85" i="1"/>
  <c r="S86" i="1"/>
  <c r="T86" i="1"/>
  <c r="U86" i="1"/>
  <c r="S87" i="1"/>
  <c r="T87" i="1"/>
  <c r="U87" i="1"/>
  <c r="S88" i="1"/>
  <c r="T88" i="1"/>
  <c r="U88" i="1"/>
  <c r="S89" i="1"/>
  <c r="T89" i="1"/>
  <c r="U89" i="1"/>
  <c r="S90" i="1"/>
  <c r="T90" i="1"/>
  <c r="U90" i="1"/>
  <c r="S91" i="1"/>
  <c r="T91" i="1"/>
  <c r="U91" i="1"/>
  <c r="S92" i="1"/>
  <c r="T92" i="1"/>
  <c r="U92" i="1"/>
  <c r="S93" i="1"/>
  <c r="T93" i="1"/>
  <c r="U93" i="1"/>
  <c r="S94" i="1"/>
  <c r="T94" i="1"/>
  <c r="U94" i="1"/>
  <c r="S95" i="1"/>
  <c r="T95" i="1"/>
  <c r="U95" i="1"/>
  <c r="S96" i="1"/>
  <c r="T96" i="1"/>
  <c r="U96" i="1"/>
  <c r="S97" i="1"/>
  <c r="T97" i="1"/>
  <c r="U97" i="1"/>
  <c r="S98" i="1"/>
  <c r="T98" i="1"/>
  <c r="U98" i="1"/>
  <c r="S99" i="1"/>
  <c r="T99" i="1"/>
  <c r="U99" i="1"/>
  <c r="S100" i="1"/>
  <c r="T100" i="1"/>
  <c r="U100" i="1"/>
  <c r="S101" i="1"/>
  <c r="T101" i="1"/>
  <c r="U101" i="1"/>
  <c r="S102" i="1"/>
  <c r="T102" i="1"/>
  <c r="U102" i="1"/>
  <c r="S103" i="1"/>
  <c r="T103" i="1"/>
  <c r="U103" i="1"/>
  <c r="S104" i="1"/>
  <c r="T104" i="1"/>
  <c r="U104" i="1"/>
  <c r="S105" i="1"/>
  <c r="T105" i="1"/>
  <c r="U105" i="1"/>
  <c r="S106" i="1"/>
  <c r="T106" i="1"/>
  <c r="U106" i="1"/>
  <c r="S107" i="1"/>
  <c r="T107" i="1"/>
  <c r="U107" i="1"/>
  <c r="S108" i="1"/>
  <c r="T108" i="1"/>
  <c r="U108" i="1"/>
  <c r="S109" i="1"/>
  <c r="T109" i="1"/>
  <c r="U109" i="1"/>
  <c r="S110" i="1"/>
  <c r="T110" i="1"/>
  <c r="U110" i="1"/>
  <c r="S111" i="1"/>
  <c r="T111" i="1"/>
  <c r="U111" i="1"/>
  <c r="S112" i="1"/>
  <c r="T112" i="1"/>
  <c r="U112" i="1"/>
  <c r="S113" i="1"/>
  <c r="T113" i="1"/>
  <c r="U113" i="1"/>
  <c r="S114" i="1"/>
  <c r="T114" i="1"/>
  <c r="U114" i="1"/>
  <c r="S115" i="1"/>
  <c r="T115" i="1"/>
  <c r="U115" i="1"/>
  <c r="S116" i="1"/>
  <c r="T116" i="1"/>
  <c r="U116" i="1"/>
  <c r="S117" i="1"/>
  <c r="T117" i="1"/>
  <c r="U117" i="1"/>
  <c r="S118" i="1"/>
  <c r="T118" i="1"/>
  <c r="U118" i="1"/>
  <c r="S119" i="1"/>
  <c r="T119" i="1"/>
  <c r="U119" i="1"/>
  <c r="S120" i="1"/>
  <c r="T120" i="1"/>
  <c r="U120" i="1"/>
  <c r="S121" i="1"/>
  <c r="T121" i="1"/>
  <c r="U121" i="1"/>
  <c r="S122" i="1"/>
  <c r="T122" i="1"/>
  <c r="U122" i="1"/>
  <c r="S123" i="1"/>
  <c r="T123" i="1"/>
  <c r="U123" i="1"/>
  <c r="S124" i="1"/>
  <c r="T124" i="1"/>
  <c r="U124" i="1"/>
  <c r="S125" i="1"/>
  <c r="T125" i="1"/>
  <c r="U125" i="1"/>
  <c r="S126" i="1"/>
  <c r="T126" i="1"/>
  <c r="U126" i="1"/>
  <c r="S127" i="1"/>
  <c r="T127" i="1"/>
  <c r="U127" i="1"/>
  <c r="S128" i="1"/>
  <c r="T128" i="1"/>
  <c r="U128" i="1"/>
  <c r="S129" i="1"/>
  <c r="T129" i="1"/>
  <c r="U129" i="1"/>
  <c r="S130" i="1"/>
  <c r="T130" i="1"/>
  <c r="U130" i="1"/>
  <c r="S131" i="1"/>
  <c r="T131" i="1"/>
  <c r="U131" i="1"/>
  <c r="S132" i="1"/>
  <c r="T132" i="1"/>
  <c r="U132" i="1"/>
  <c r="S133" i="1"/>
  <c r="T133" i="1"/>
  <c r="U133" i="1"/>
  <c r="S134" i="1"/>
  <c r="T134" i="1"/>
  <c r="U134" i="1"/>
  <c r="S135" i="1"/>
  <c r="T135" i="1"/>
  <c r="U135" i="1"/>
  <c r="S136" i="1"/>
  <c r="T136" i="1"/>
  <c r="U136" i="1"/>
  <c r="S137" i="1"/>
  <c r="T137" i="1"/>
  <c r="U137" i="1"/>
  <c r="S138" i="1"/>
  <c r="T138" i="1"/>
  <c r="U138" i="1"/>
  <c r="S139" i="1"/>
  <c r="T139" i="1"/>
  <c r="U139" i="1"/>
  <c r="S140" i="1"/>
  <c r="T140" i="1"/>
  <c r="U140" i="1"/>
  <c r="S141" i="1"/>
  <c r="T141" i="1"/>
  <c r="U141" i="1"/>
  <c r="S142" i="1"/>
  <c r="T142" i="1"/>
  <c r="U142" i="1"/>
  <c r="S143" i="1"/>
  <c r="T143" i="1"/>
  <c r="U143" i="1"/>
  <c r="S144" i="1"/>
  <c r="T144" i="1"/>
  <c r="U144" i="1"/>
  <c r="S145" i="1"/>
  <c r="T145" i="1"/>
  <c r="U145" i="1"/>
  <c r="S146" i="1"/>
  <c r="T146" i="1"/>
  <c r="U146" i="1"/>
  <c r="S147" i="1"/>
  <c r="T147" i="1"/>
  <c r="U147" i="1"/>
  <c r="S148" i="1"/>
  <c r="T148" i="1"/>
  <c r="U148" i="1"/>
  <c r="S149" i="1"/>
  <c r="T149" i="1"/>
  <c r="U149" i="1"/>
  <c r="U5" i="1"/>
  <c r="T5" i="1"/>
  <c r="S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M73" i="1"/>
  <c r="N73" i="1"/>
  <c r="O73" i="1"/>
  <c r="M74" i="1"/>
  <c r="N74" i="1"/>
  <c r="O74" i="1"/>
  <c r="M75" i="1"/>
  <c r="N75" i="1"/>
  <c r="O75" i="1"/>
  <c r="M76" i="1"/>
  <c r="N76" i="1"/>
  <c r="O76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M82" i="1"/>
  <c r="N82" i="1"/>
  <c r="O82" i="1"/>
  <c r="M83" i="1"/>
  <c r="N83" i="1"/>
  <c r="O83" i="1"/>
  <c r="M84" i="1"/>
  <c r="N84" i="1"/>
  <c r="O84" i="1"/>
  <c r="M85" i="1"/>
  <c r="N85" i="1"/>
  <c r="O85" i="1"/>
  <c r="M86" i="1"/>
  <c r="N86" i="1"/>
  <c r="O86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M92" i="1"/>
  <c r="N92" i="1"/>
  <c r="O92" i="1"/>
  <c r="M93" i="1"/>
  <c r="N93" i="1"/>
  <c r="O93" i="1"/>
  <c r="M94" i="1"/>
  <c r="N94" i="1"/>
  <c r="O94" i="1"/>
  <c r="M95" i="1"/>
  <c r="N95" i="1"/>
  <c r="O95" i="1"/>
  <c r="M96" i="1"/>
  <c r="N96" i="1"/>
  <c r="O96" i="1"/>
  <c r="M97" i="1"/>
  <c r="N97" i="1"/>
  <c r="O97" i="1"/>
  <c r="M98" i="1"/>
  <c r="N98" i="1"/>
  <c r="O98" i="1"/>
  <c r="M99" i="1"/>
  <c r="N99" i="1"/>
  <c r="O99" i="1"/>
  <c r="M100" i="1"/>
  <c r="N100" i="1"/>
  <c r="O100" i="1"/>
  <c r="M101" i="1"/>
  <c r="N101" i="1"/>
  <c r="O101" i="1"/>
  <c r="M102" i="1"/>
  <c r="N102" i="1"/>
  <c r="O102" i="1"/>
  <c r="M103" i="1"/>
  <c r="N103" i="1"/>
  <c r="O103" i="1"/>
  <c r="M104" i="1"/>
  <c r="N104" i="1"/>
  <c r="O104" i="1"/>
  <c r="M105" i="1"/>
  <c r="N105" i="1"/>
  <c r="O105" i="1"/>
  <c r="M106" i="1"/>
  <c r="N106" i="1"/>
  <c r="O106" i="1"/>
  <c r="M107" i="1"/>
  <c r="N107" i="1"/>
  <c r="O107" i="1"/>
  <c r="M108" i="1"/>
  <c r="N108" i="1"/>
  <c r="O108" i="1"/>
  <c r="M109" i="1"/>
  <c r="N109" i="1"/>
  <c r="O109" i="1"/>
  <c r="M110" i="1"/>
  <c r="N110" i="1"/>
  <c r="O110" i="1"/>
  <c r="M111" i="1"/>
  <c r="N111" i="1"/>
  <c r="O111" i="1"/>
  <c r="M112" i="1"/>
  <c r="N112" i="1"/>
  <c r="O112" i="1"/>
  <c r="M113" i="1"/>
  <c r="N113" i="1"/>
  <c r="O113" i="1"/>
  <c r="M114" i="1"/>
  <c r="N114" i="1"/>
  <c r="O114" i="1"/>
  <c r="M115" i="1"/>
  <c r="N115" i="1"/>
  <c r="O115" i="1"/>
  <c r="M116" i="1"/>
  <c r="N116" i="1"/>
  <c r="O116" i="1"/>
  <c r="M117" i="1"/>
  <c r="N117" i="1"/>
  <c r="O117" i="1"/>
  <c r="M118" i="1"/>
  <c r="N118" i="1"/>
  <c r="O118" i="1"/>
  <c r="M119" i="1"/>
  <c r="N119" i="1"/>
  <c r="O119" i="1"/>
  <c r="M120" i="1"/>
  <c r="N120" i="1"/>
  <c r="O120" i="1"/>
  <c r="M121" i="1"/>
  <c r="N121" i="1"/>
  <c r="O121" i="1"/>
  <c r="M122" i="1"/>
  <c r="N122" i="1"/>
  <c r="O122" i="1"/>
  <c r="M123" i="1"/>
  <c r="N123" i="1"/>
  <c r="O123" i="1"/>
  <c r="M124" i="1"/>
  <c r="N124" i="1"/>
  <c r="O124" i="1"/>
  <c r="M125" i="1"/>
  <c r="N125" i="1"/>
  <c r="O125" i="1"/>
  <c r="M126" i="1"/>
  <c r="N126" i="1"/>
  <c r="O126" i="1"/>
  <c r="M127" i="1"/>
  <c r="N127" i="1"/>
  <c r="O127" i="1"/>
  <c r="M128" i="1"/>
  <c r="N128" i="1"/>
  <c r="O128" i="1"/>
  <c r="M129" i="1"/>
  <c r="N129" i="1"/>
  <c r="O129" i="1"/>
  <c r="M130" i="1"/>
  <c r="N130" i="1"/>
  <c r="O130" i="1"/>
  <c r="M131" i="1"/>
  <c r="N131" i="1"/>
  <c r="O131" i="1"/>
  <c r="M132" i="1"/>
  <c r="N132" i="1"/>
  <c r="O132" i="1"/>
  <c r="M133" i="1"/>
  <c r="N133" i="1"/>
  <c r="O133" i="1"/>
  <c r="M134" i="1"/>
  <c r="N134" i="1"/>
  <c r="O134" i="1"/>
  <c r="M135" i="1"/>
  <c r="N135" i="1"/>
  <c r="O135" i="1"/>
  <c r="M136" i="1"/>
  <c r="N136" i="1"/>
  <c r="O136" i="1"/>
  <c r="M137" i="1"/>
  <c r="N137" i="1"/>
  <c r="O137" i="1"/>
  <c r="M138" i="1"/>
  <c r="N138" i="1"/>
  <c r="O138" i="1"/>
  <c r="M139" i="1"/>
  <c r="N139" i="1"/>
  <c r="O139" i="1"/>
  <c r="M140" i="1"/>
  <c r="N140" i="1"/>
  <c r="O140" i="1"/>
  <c r="M141" i="1"/>
  <c r="N141" i="1"/>
  <c r="O141" i="1"/>
  <c r="M142" i="1"/>
  <c r="N142" i="1"/>
  <c r="O142" i="1"/>
  <c r="M143" i="1"/>
  <c r="N143" i="1"/>
  <c r="O143" i="1"/>
  <c r="M144" i="1"/>
  <c r="N144" i="1"/>
  <c r="O144" i="1"/>
  <c r="M145" i="1"/>
  <c r="N145" i="1"/>
  <c r="O145" i="1"/>
  <c r="M146" i="1"/>
  <c r="N146" i="1"/>
  <c r="O146" i="1"/>
  <c r="M147" i="1"/>
  <c r="N147" i="1"/>
  <c r="O147" i="1"/>
  <c r="M148" i="1"/>
  <c r="N148" i="1"/>
  <c r="O148" i="1"/>
  <c r="M149" i="1"/>
  <c r="N149" i="1"/>
  <c r="O149" i="1"/>
  <c r="O5" i="1"/>
  <c r="N5" i="1"/>
  <c r="M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L5" i="1"/>
  <c r="K5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5" i="1"/>
</calcChain>
</file>

<file path=xl/sharedStrings.xml><?xml version="1.0" encoding="utf-8"?>
<sst xmlns="http://schemas.openxmlformats.org/spreadsheetml/2006/main" count="802" uniqueCount="470">
  <si>
    <t>##var</t>
  </si>
  <si>
    <t>id</t>
  </si>
  <si>
    <t>name</t>
  </si>
  <si>
    <t>##type</t>
  </si>
  <si>
    <t>int</t>
  </si>
  <si>
    <t>string</t>
  </si>
  <si>
    <t>##</t>
  </si>
  <si>
    <t>名字</t>
  </si>
  <si>
    <t>稀有度</t>
  </si>
  <si>
    <t>品质</t>
  </si>
  <si>
    <t>齿</t>
  </si>
  <si>
    <t>喙</t>
  </si>
  <si>
    <t>鳞</t>
  </si>
  <si>
    <t>毛</t>
  </si>
  <si>
    <t>甲</t>
  </si>
  <si>
    <t>蠃</t>
  </si>
  <si>
    <t>羽</t>
  </si>
  <si>
    <t>爪</t>
  </si>
  <si>
    <t>蹄</t>
  </si>
  <si>
    <t>角</t>
  </si>
  <si>
    <t>智</t>
  </si>
  <si>
    <t>id</t>
    <phoneticPr fontId="1" type="noConversion"/>
  </si>
  <si>
    <t>rare</t>
    <phoneticPr fontId="1" type="noConversion"/>
  </si>
  <si>
    <t>史莱姆</t>
  </si>
  <si>
    <t>quality</t>
    <phoneticPr fontId="1" type="noConversion"/>
  </si>
  <si>
    <t>quality_type</t>
    <phoneticPr fontId="1" type="noConversion"/>
  </si>
  <si>
    <t>int</t>
    <phoneticPr fontId="1" type="noConversion"/>
  </si>
  <si>
    <t>品类</t>
    <phoneticPr fontId="1" type="noConversion"/>
  </si>
  <si>
    <t>skills</t>
    <phoneticPr fontId="1" type="noConversion"/>
  </si>
  <si>
    <t>ralations</t>
    <phoneticPr fontId="1" type="noConversion"/>
  </si>
  <si>
    <t>list,string</t>
    <phoneticPr fontId="1" type="noConversion"/>
  </si>
  <si>
    <t>##var</t>
    <phoneticPr fontId="1" type="noConversion"/>
  </si>
  <si>
    <t>chi</t>
  </si>
  <si>
    <t>hui</t>
  </si>
  <si>
    <t>lin</t>
  </si>
  <si>
    <t>mao</t>
  </si>
  <si>
    <t>jia</t>
  </si>
  <si>
    <t>luo</t>
  </si>
  <si>
    <t>yu</t>
  </si>
  <si>
    <t>zhao</t>
  </si>
  <si>
    <t>ti</t>
  </si>
  <si>
    <t>jiao</t>
  </si>
  <si>
    <t>zhi</t>
  </si>
  <si>
    <t>青蛇</t>
  </si>
  <si>
    <t>白蛇</t>
  </si>
  <si>
    <t>蟒蛇</t>
  </si>
  <si>
    <t>蛟蛇</t>
  </si>
  <si>
    <t>蛟龙</t>
  </si>
  <si>
    <t>飞龙</t>
  </si>
  <si>
    <t>真龙</t>
  </si>
  <si>
    <t>应龙</t>
  </si>
  <si>
    <t>五爪金龙</t>
  </si>
  <si>
    <t>青龙</t>
  </si>
  <si>
    <t>烛龙</t>
  </si>
  <si>
    <t>麻雀</t>
  </si>
  <si>
    <t>鸡</t>
  </si>
  <si>
    <t>锦鸡</t>
  </si>
  <si>
    <t>白鹤</t>
  </si>
  <si>
    <t>白鹅</t>
  </si>
  <si>
    <t>金鹰</t>
  </si>
  <si>
    <t>孔雀</t>
  </si>
  <si>
    <t>大鹏</t>
  </si>
  <si>
    <t>毕方</t>
  </si>
  <si>
    <t>鸿鹄</t>
  </si>
  <si>
    <t>金翅大鹏</t>
  </si>
  <si>
    <t>凤凰</t>
  </si>
  <si>
    <t>青鸾</t>
  </si>
  <si>
    <t>金乌</t>
  </si>
  <si>
    <t>朱雀</t>
  </si>
  <si>
    <t>猞猁</t>
  </si>
  <si>
    <t>老虎</t>
  </si>
  <si>
    <t>黑虎</t>
  </si>
  <si>
    <t>吊睛白虎</t>
  </si>
  <si>
    <t>插翅虎</t>
  </si>
  <si>
    <t>狴犴</t>
  </si>
  <si>
    <t>穷奇</t>
  </si>
  <si>
    <t>白虎</t>
  </si>
  <si>
    <t>乌龟</t>
  </si>
  <si>
    <t>海龟</t>
  </si>
  <si>
    <t>巨龟</t>
  </si>
  <si>
    <t>千年老龟</t>
  </si>
  <si>
    <t>万年灵龟</t>
  </si>
  <si>
    <t>龟蛇</t>
  </si>
  <si>
    <t>龙龟</t>
  </si>
  <si>
    <t>玄龟</t>
  </si>
  <si>
    <t>玄武</t>
  </si>
  <si>
    <t>山羊</t>
  </si>
  <si>
    <t>白鹿</t>
  </si>
  <si>
    <t>葱聋</t>
  </si>
  <si>
    <t>五色鹿</t>
  </si>
  <si>
    <t>四不像</t>
  </si>
  <si>
    <t>白泽</t>
  </si>
  <si>
    <t>獬豸</t>
  </si>
  <si>
    <t>麒麟</t>
  </si>
  <si>
    <t>大象</t>
  </si>
  <si>
    <t>白象</t>
  </si>
  <si>
    <t>野马</t>
  </si>
  <si>
    <t>白马</t>
  </si>
  <si>
    <t>千里马</t>
  </si>
  <si>
    <t>飞马</t>
  </si>
  <si>
    <t>鹿蜀</t>
  </si>
  <si>
    <t>龙马</t>
  </si>
  <si>
    <t>草泥马</t>
  </si>
  <si>
    <t>黄牛</t>
  </si>
  <si>
    <t>蛮牛</t>
  </si>
  <si>
    <t>撼地神牛</t>
  </si>
  <si>
    <t>五色神牛</t>
  </si>
  <si>
    <t>夔牛</t>
  </si>
  <si>
    <t>青牛</t>
  </si>
  <si>
    <t>貔貅</t>
  </si>
  <si>
    <t>混沌</t>
  </si>
  <si>
    <t>梼杌</t>
  </si>
  <si>
    <t>饕餮</t>
  </si>
  <si>
    <t>金丝猴</t>
  </si>
  <si>
    <t>猕猴</t>
  </si>
  <si>
    <t>山魈</t>
  </si>
  <si>
    <t>通臂猿</t>
  </si>
  <si>
    <t>狌狌</t>
  </si>
  <si>
    <t>朱厌</t>
  </si>
  <si>
    <t>通臂猿猴</t>
  </si>
  <si>
    <t>灵明石猴</t>
  </si>
  <si>
    <t>赤尻马猴</t>
  </si>
  <si>
    <t>六耳猕猴</t>
  </si>
  <si>
    <t>狐狸</t>
  </si>
  <si>
    <t>白狐</t>
  </si>
  <si>
    <t>妖狐</t>
  </si>
  <si>
    <t>三尾妖狐</t>
  </si>
  <si>
    <t>六尾妖狐</t>
  </si>
  <si>
    <t>九尾妖狐</t>
  </si>
  <si>
    <t>鲸鱼</t>
  </si>
  <si>
    <t>瀚海巨鲸</t>
  </si>
  <si>
    <t>兔</t>
  </si>
  <si>
    <t>讹兽</t>
  </si>
  <si>
    <t>犼</t>
  </si>
  <si>
    <t>犰狳</t>
  </si>
  <si>
    <t>金毛犼</t>
  </si>
  <si>
    <t>玉兔</t>
  </si>
  <si>
    <t>野狗</t>
  </si>
  <si>
    <t>野狼</t>
  </si>
  <si>
    <t>狼王</t>
  </si>
  <si>
    <t>哮月狼</t>
  </si>
  <si>
    <t>银月狼王</t>
  </si>
  <si>
    <t>哮天犬</t>
  </si>
  <si>
    <t>谛听</t>
  </si>
  <si>
    <t>食日天狗</t>
  </si>
  <si>
    <t>家猪</t>
  </si>
  <si>
    <t>野猪</t>
  </si>
  <si>
    <t>狸力</t>
  </si>
  <si>
    <t>当康</t>
  </si>
  <si>
    <t>凡人</t>
  </si>
  <si>
    <t>武人</t>
  </si>
  <si>
    <t>修士</t>
  </si>
  <si>
    <t>真人</t>
  </si>
  <si>
    <t>地仙</t>
  </si>
  <si>
    <t>真仙</t>
  </si>
  <si>
    <t>金仙</t>
  </si>
  <si>
    <t>大罗金仙</t>
  </si>
  <si>
    <t>狮子</t>
  </si>
  <si>
    <t>避水金睛兽</t>
  </si>
  <si>
    <t>青狮</t>
  </si>
  <si>
    <t>雪狮</t>
  </si>
  <si>
    <t>九头狮子</t>
  </si>
  <si>
    <t>猫</t>
  </si>
  <si>
    <t>黑猫</t>
  </si>
  <si>
    <t>招财猫</t>
  </si>
  <si>
    <t>九命猫</t>
  </si>
  <si>
    <t>河蟹</t>
  </si>
  <si>
    <t>熊</t>
  </si>
  <si>
    <t>黑熊</t>
  </si>
  <si>
    <t>熊猫</t>
  </si>
  <si>
    <t>鲤鱼</t>
  </si>
  <si>
    <t>锦鲤</t>
  </si>
  <si>
    <t>金龙鱼</t>
  </si>
  <si>
    <t>鱼龙</t>
  </si>
  <si>
    <t>鲲</t>
  </si>
  <si>
    <t>鲲鹏</t>
  </si>
  <si>
    <t>鳄鱼</t>
  </si>
  <si>
    <t>猪婆龙</t>
  </si>
  <si>
    <t>老鼠</t>
  </si>
  <si>
    <t>寻宝鼠</t>
  </si>
  <si>
    <t>锦毛鼠</t>
  </si>
  <si>
    <t>平头哥</t>
  </si>
  <si>
    <t>牛魔王</t>
  </si>
  <si>
    <t>妲己</t>
  </si>
  <si>
    <t>哪吒</t>
  </si>
  <si>
    <t>杨戬</t>
  </si>
  <si>
    <t>孙悟空</t>
  </si>
  <si>
    <t>#修正</t>
    <phoneticPr fontId="1" type="noConversion"/>
  </si>
  <si>
    <t>种族</t>
    <phoneticPr fontId="1" type="noConversion"/>
  </si>
  <si>
    <t>保留</t>
    <phoneticPr fontId="1" type="noConversion"/>
  </si>
  <si>
    <t>升级所需经验比例</t>
    <phoneticPr fontId="1" type="noConversion"/>
  </si>
  <si>
    <t>死亡获得经验比例</t>
    <phoneticPr fontId="1" type="noConversion"/>
  </si>
  <si>
    <t>攻击比例</t>
    <phoneticPr fontId="1" type="noConversion"/>
  </si>
  <si>
    <t>防御比例</t>
    <phoneticPr fontId="1" type="noConversion"/>
  </si>
  <si>
    <t>血量比例</t>
    <phoneticPr fontId="1" type="noConversion"/>
  </si>
  <si>
    <t>图鉴攻击</t>
    <phoneticPr fontId="1" type="noConversion"/>
  </si>
  <si>
    <t>图鉴防御</t>
    <phoneticPr fontId="1" type="noConversion"/>
  </si>
  <si>
    <t>图鉴血量</t>
    <phoneticPr fontId="1" type="noConversion"/>
  </si>
  <si>
    <t>race</t>
    <phoneticPr fontId="1" type="noConversion"/>
  </si>
  <si>
    <t>remain</t>
    <phoneticPr fontId="1" type="noConversion"/>
  </si>
  <si>
    <t>exp_need</t>
    <phoneticPr fontId="1" type="noConversion"/>
  </si>
  <si>
    <t>exp_dead</t>
    <phoneticPr fontId="1" type="noConversion"/>
  </si>
  <si>
    <t>attack_rate</t>
    <phoneticPr fontId="1" type="noConversion"/>
  </si>
  <si>
    <t>defence_rate</t>
    <phoneticPr fontId="1" type="noConversion"/>
  </si>
  <si>
    <t>health_rate</t>
    <phoneticPr fontId="1" type="noConversion"/>
  </si>
  <si>
    <t>attack_add</t>
    <phoneticPr fontId="1" type="noConversion"/>
  </si>
  <si>
    <t>defence_add</t>
    <phoneticPr fontId="1" type="noConversion"/>
  </si>
  <si>
    <t>health_add</t>
    <phoneticPr fontId="1" type="noConversion"/>
  </si>
  <si>
    <t>品质修正</t>
    <phoneticPr fontId="1" type="noConversion"/>
  </si>
  <si>
    <t>种族修正</t>
    <phoneticPr fontId="1" type="noConversion"/>
  </si>
  <si>
    <t>int</t>
    <phoneticPr fontId="1" type="noConversion"/>
  </si>
  <si>
    <t>float</t>
    <phoneticPr fontId="1" type="noConversion"/>
  </si>
  <si>
    <t>攻击修正</t>
    <phoneticPr fontId="1" type="noConversion"/>
  </si>
  <si>
    <t>防御修正</t>
    <phoneticPr fontId="1" type="noConversion"/>
  </si>
  <si>
    <t>血量修正</t>
    <phoneticPr fontId="1" type="noConversion"/>
  </si>
  <si>
    <t>图鉴攻击修正</t>
    <phoneticPr fontId="1" type="noConversion"/>
  </si>
  <si>
    <t>图鉴防御修正</t>
    <phoneticPr fontId="1" type="noConversion"/>
  </si>
  <si>
    <t>图鉴血量修正</t>
    <phoneticPr fontId="1" type="noConversion"/>
  </si>
  <si>
    <t>tunshi1</t>
  </si>
  <si>
    <t>pofang1</t>
  </si>
  <si>
    <t>chanrao1</t>
  </si>
  <si>
    <t>long1</t>
  </si>
  <si>
    <t>longxi1</t>
  </si>
  <si>
    <t>long2</t>
  </si>
  <si>
    <t>shanbi1</t>
  </si>
  <si>
    <t>longwei1</t>
  </si>
  <si>
    <t>zhulong1</t>
  </si>
  <si>
    <t>huiji1</t>
  </si>
  <si>
    <t>baonu1</t>
  </si>
  <si>
    <t>mingzhong1</t>
  </si>
  <si>
    <t>kaiping1</t>
  </si>
  <si>
    <t>feixing2</t>
  </si>
  <si>
    <t>zaie</t>
  </si>
  <si>
    <t>shanbi2</t>
  </si>
  <si>
    <t>niepan</t>
  </si>
  <si>
    <t>xiangrui</t>
  </si>
  <si>
    <t>guangmang</t>
  </si>
  <si>
    <t>huoyan</t>
  </si>
  <si>
    <t>siyao</t>
  </si>
  <si>
    <t>lizhua</t>
  </si>
  <si>
    <t>weiyan</t>
  </si>
  <si>
    <t>jinfeng</t>
  </si>
  <si>
    <t>yingke</t>
  </si>
  <si>
    <t>jianjia</t>
  </si>
  <si>
    <t>shouming</t>
  </si>
  <si>
    <t>pofang3</t>
  </si>
  <si>
    <t>zhuangji</t>
  </si>
  <si>
    <t>xianling</t>
  </si>
  <si>
    <t>mati</t>
  </si>
  <si>
    <t>xiangrui2</t>
  </si>
  <si>
    <t>kong</t>
  </si>
  <si>
    <t>tongxiao</t>
  </si>
  <si>
    <t>zuie</t>
  </si>
  <si>
    <t>zhengshe</t>
  </si>
  <si>
    <t>biyou</t>
  </si>
  <si>
    <t>jianta</t>
  </si>
  <si>
    <t>feiben</t>
  </si>
  <si>
    <t>koushui</t>
  </si>
  <si>
    <t>mieshi</t>
  </si>
  <si>
    <t>chongzhuang</t>
  </si>
  <si>
    <t>niupi</t>
  </si>
  <si>
    <t>zhendi</t>
  </si>
  <si>
    <t>mingjiao</t>
  </si>
  <si>
    <t>tunshi2</t>
  </si>
  <si>
    <t>xiongbao</t>
  </si>
  <si>
    <t>shouchi</t>
  </si>
  <si>
    <t>shanbi3</t>
  </si>
  <si>
    <t>dali</t>
  </si>
  <si>
    <t>dali1</t>
  </si>
  <si>
    <t>dali2</t>
  </si>
  <si>
    <t>bianhua</t>
  </si>
  <si>
    <t>renyan</t>
  </si>
  <si>
    <t>mihuo</t>
  </si>
  <si>
    <t>meihuo</t>
  </si>
  <si>
    <t>mihuo1</t>
  </si>
  <si>
    <t>meihuo1</t>
  </si>
  <si>
    <t>meihuo2</t>
  </si>
  <si>
    <t>shengzhang</t>
  </si>
  <si>
    <t>hanhai</t>
  </si>
  <si>
    <t>dengying</t>
  </si>
  <si>
    <t>zhuangsi</t>
  </si>
  <si>
    <t>zhuangsi1</t>
  </si>
  <si>
    <t>keai</t>
  </si>
  <si>
    <t>dajian</t>
  </si>
  <si>
    <t>xiaoyue</t>
  </si>
  <si>
    <t>xiaotian</t>
  </si>
  <si>
    <t>shiri</t>
  </si>
  <si>
    <t>xuexi</t>
  </si>
  <si>
    <t>shihou</t>
  </si>
  <si>
    <t>busi</t>
  </si>
  <si>
    <t>jiuming</t>
  </si>
  <si>
    <t>hexie</t>
  </si>
  <si>
    <t>hexie1</t>
  </si>
  <si>
    <t>siyao1</t>
  </si>
  <si>
    <t>siyao2</t>
  </si>
  <si>
    <t>paopao</t>
  </si>
  <si>
    <t>zhanyi</t>
  </si>
  <si>
    <t>fanji</t>
  </si>
  <si>
    <t>faxiang</t>
  </si>
  <si>
    <t>xiulian</t>
  </si>
  <si>
    <t>qishier</t>
  </si>
  <si>
    <t>huntie</t>
  </si>
  <si>
    <t>qingcheng</t>
  </si>
  <si>
    <t>jiuwei</t>
  </si>
  <si>
    <t>santou</t>
  </si>
  <si>
    <t>lianhua</t>
  </si>
  <si>
    <t>huntian</t>
  </si>
  <si>
    <t>qiankun</t>
  </si>
  <si>
    <t>jiulong</t>
  </si>
  <si>
    <t>fenghuo</t>
  </si>
  <si>
    <t>huojian</t>
  </si>
  <si>
    <t>bajiu</t>
  </si>
  <si>
    <t>tianyan</t>
  </si>
  <si>
    <t>sanjian</t>
  </si>
  <si>
    <t>jingu</t>
  </si>
  <si>
    <t>huoyan2</t>
  </si>
  <si>
    <t>fensheng</t>
  </si>
  <si>
    <t>RoleRelation</t>
    <phoneticPr fontId="1" type="noConversion"/>
  </si>
  <si>
    <t>none</t>
  </si>
  <si>
    <t>ling</t>
  </si>
  <si>
    <t>xian</t>
  </si>
  <si>
    <t>shen</t>
  </si>
  <si>
    <t>xiangrui3</t>
    <phoneticPr fontId="1" type="noConversion"/>
  </si>
  <si>
    <t>zuie2</t>
    <phoneticPr fontId="1" type="noConversion"/>
  </si>
  <si>
    <t>string</t>
    <phoneticPr fontId="1" type="noConversion"/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</si>
  <si>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</si>
  <si>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</si>
  <si>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</si>
  <si>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</si>
  <si>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</si>
  <si>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</si>
  <si>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</si>
  <si>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</si>
  <si>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</si>
  <si>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</si>
  <si>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</si>
  <si>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</si>
  <si>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</si>
  <si>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</si>
  <si>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</si>
  <si>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</si>
  <si>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</si>
  <si>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</si>
  <si>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</si>
  <si>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</si>
  <si>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</si>
  <si>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</si>
  <si>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</si>
  <si>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</si>
  <si>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</si>
  <si>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</si>
  <si>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</si>
  <si>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</si>
  <si>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</si>
  <si>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</si>
  <si>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</si>
  <si>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</si>
  <si>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</si>
  <si>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</si>
  <si>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</si>
  <si>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</si>
  <si>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</si>
  <si>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</si>
  <si>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</si>
  <si>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h40</t>
  </si>
  <si>
    <t>h41</t>
  </si>
  <si>
    <t>h42</t>
  </si>
  <si>
    <t>h43</t>
  </si>
  <si>
    <t>h44</t>
  </si>
  <si>
    <t>h45</t>
  </si>
  <si>
    <t>h46</t>
  </si>
  <si>
    <t>h47</t>
  </si>
  <si>
    <t>h48</t>
  </si>
  <si>
    <t>h49</t>
  </si>
  <si>
    <t>h50</t>
  </si>
  <si>
    <t>h51</t>
  </si>
  <si>
    <t>h52</t>
  </si>
  <si>
    <t>h53</t>
  </si>
  <si>
    <t>h54</t>
  </si>
  <si>
    <t>h55</t>
  </si>
  <si>
    <t>h56</t>
  </si>
  <si>
    <t>h57</t>
  </si>
  <si>
    <t>h58</t>
  </si>
  <si>
    <t>h59</t>
  </si>
  <si>
    <t>h60</t>
  </si>
  <si>
    <t>h61</t>
  </si>
  <si>
    <t>h62</t>
  </si>
  <si>
    <t>h63</t>
  </si>
  <si>
    <t>h64</t>
  </si>
  <si>
    <t>h65</t>
  </si>
  <si>
    <t>h66</t>
  </si>
  <si>
    <t>h67</t>
  </si>
  <si>
    <t>h68</t>
  </si>
  <si>
    <t>h69</t>
  </si>
  <si>
    <t>h70</t>
  </si>
  <si>
    <t>h71</t>
  </si>
  <si>
    <t>h72</t>
  </si>
  <si>
    <t>h73</t>
  </si>
  <si>
    <t>h74</t>
  </si>
  <si>
    <t>h75</t>
  </si>
  <si>
    <t>h76</t>
  </si>
  <si>
    <t>h77</t>
  </si>
  <si>
    <t>h78</t>
  </si>
  <si>
    <t>h79</t>
  </si>
  <si>
    <t>h80</t>
  </si>
  <si>
    <t>h81</t>
  </si>
  <si>
    <t>h82</t>
  </si>
  <si>
    <t>h83</t>
  </si>
  <si>
    <t>h84</t>
  </si>
  <si>
    <t>h85</t>
  </si>
  <si>
    <t>h86</t>
  </si>
  <si>
    <t>h87</t>
  </si>
  <si>
    <t>h88</t>
  </si>
  <si>
    <t>h89</t>
  </si>
  <si>
    <t>h90</t>
  </si>
  <si>
    <t>h91</t>
  </si>
  <si>
    <t>h92</t>
  </si>
  <si>
    <t>h93</t>
  </si>
  <si>
    <t>h94</t>
  </si>
  <si>
    <t>h95</t>
  </si>
  <si>
    <t>h96</t>
  </si>
  <si>
    <t>h97</t>
  </si>
  <si>
    <t>h98</t>
  </si>
  <si>
    <t>h99</t>
  </si>
  <si>
    <t>h100</t>
  </si>
  <si>
    <t>h101</t>
  </si>
  <si>
    <t>h102</t>
  </si>
  <si>
    <t>h103</t>
  </si>
  <si>
    <t>h104</t>
  </si>
  <si>
    <t>h105</t>
  </si>
  <si>
    <t>h106</t>
  </si>
  <si>
    <t>h107</t>
  </si>
  <si>
    <t>h108</t>
  </si>
  <si>
    <t>h109</t>
  </si>
  <si>
    <t>h110</t>
  </si>
  <si>
    <t>h111</t>
  </si>
  <si>
    <t>h112</t>
  </si>
  <si>
    <t>h113</t>
  </si>
  <si>
    <t>h114</t>
  </si>
  <si>
    <t>h115</t>
  </si>
  <si>
    <t>h116</t>
  </si>
  <si>
    <t>h117</t>
  </si>
  <si>
    <t>h118</t>
  </si>
  <si>
    <t>h119</t>
  </si>
  <si>
    <t>h120</t>
  </si>
  <si>
    <t>h121</t>
  </si>
  <si>
    <t>h122</t>
  </si>
  <si>
    <t>h123</t>
  </si>
  <si>
    <t>h124</t>
  </si>
  <si>
    <t>h125</t>
  </si>
  <si>
    <t>h126</t>
  </si>
  <si>
    <t>h127</t>
  </si>
  <si>
    <t>h128</t>
  </si>
  <si>
    <t>h129</t>
  </si>
  <si>
    <t>h130</t>
  </si>
  <si>
    <t>h131</t>
  </si>
  <si>
    <t>h132</t>
  </si>
  <si>
    <t>h133</t>
  </si>
  <si>
    <t>h134</t>
  </si>
  <si>
    <t>h135</t>
  </si>
  <si>
    <t>h136</t>
  </si>
  <si>
    <t>h137</t>
  </si>
  <si>
    <t>h138</t>
  </si>
  <si>
    <t>h139</t>
  </si>
  <si>
    <t>h140</t>
  </si>
  <si>
    <t>h141</t>
  </si>
  <si>
    <t>h142</t>
  </si>
  <si>
    <t>h143</t>
  </si>
  <si>
    <t>h144</t>
  </si>
  <si>
    <t>h145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</si>
</sst>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b/>
      <sz val="11"/>
      <color theme="4" tint="0.79998168889431442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>
      <alignment vertical="center"/>
    </xf>
    <xf numFmtId="0" fontId="2" fillId="2" borderId="1" applyNumberFormat="0" applyAlignment="0" applyProtection="0">
      <alignment vertical="center"/>
    </xf>
  </cellStyleXfs>
  <cellXfs count="16">
    <xf numFmtId="0" fontId="0" fillId="0" borderId="0" xfId="0">
      <alignment vertical="center"/>
    </xf>
    <xf numFmtId="0" fontId="2" fillId="2" borderId="1" xfId="1">
      <alignment vertical="center"/>
    </xf>
    <xf numFmtId="0" fontId="3" fillId="3" borderId="1" xfId="1" applyFont="1" applyFill="1">
      <alignment vertical="center"/>
    </xf>
    <xf numFmtId="0" fontId="4" fillId="4" borderId="1" xfId="1" applyFont="1" applyFill="1">
      <alignment vertical="center"/>
    </xf>
    <xf numFmtId="0" fontId="4" fillId="5" borderId="1" xfId="1" applyFont="1" applyFill="1">
      <alignment vertical="center"/>
    </xf>
    <xf numFmtId="0" fontId="4" fillId="4" borderId="2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0" fontId="4" fillId="4" borderId="1" xfId="1" applyFont="1" applyFill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/>
    </xf>
  </cellXfs>
  <cellStyles count="2">
    <cellStyle name="常规" xfId="0" builtinId="0"/>
    <cellStyle name="输出" xfId="1" builtinId="21"/>
  </cellStyles>
  <dxfs count="3"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ole_attrib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5">
          <cell r="A5">
            <v>0</v>
          </cell>
          <cell r="B5">
            <v>0</v>
          </cell>
          <cell r="C5">
            <v>0</v>
          </cell>
          <cell r="D5">
            <v>1</v>
          </cell>
          <cell r="E5">
            <v>0.8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200</v>
          </cell>
          <cell r="K5">
            <v>100</v>
          </cell>
          <cell r="L5">
            <v>1000</v>
          </cell>
        </row>
        <row r="6">
          <cell r="A6">
            <v>1</v>
          </cell>
          <cell r="B6">
            <v>5</v>
          </cell>
          <cell r="C6">
            <v>100</v>
          </cell>
          <cell r="D6">
            <v>0.9</v>
          </cell>
          <cell r="E6">
            <v>1</v>
          </cell>
          <cell r="F6">
            <v>1</v>
          </cell>
          <cell r="G6">
            <v>1</v>
          </cell>
          <cell r="H6">
            <v>1</v>
          </cell>
          <cell r="I6">
            <v>1</v>
          </cell>
          <cell r="J6">
            <v>400</v>
          </cell>
          <cell r="K6">
            <v>200</v>
          </cell>
          <cell r="L6">
            <v>2000</v>
          </cell>
        </row>
        <row r="7">
          <cell r="A7">
            <v>2</v>
          </cell>
          <cell r="B7">
            <v>10</v>
          </cell>
          <cell r="C7">
            <v>200</v>
          </cell>
          <cell r="D7">
            <v>0.8</v>
          </cell>
          <cell r="E7">
            <v>1.1000000000000001</v>
          </cell>
          <cell r="F7">
            <v>1.1000000000000001</v>
          </cell>
          <cell r="G7">
            <v>1.2</v>
          </cell>
          <cell r="H7">
            <v>1.2</v>
          </cell>
          <cell r="I7">
            <v>1.2</v>
          </cell>
          <cell r="J7">
            <v>800</v>
          </cell>
          <cell r="K7">
            <v>400</v>
          </cell>
          <cell r="L7">
            <v>4000</v>
          </cell>
        </row>
        <row r="8">
          <cell r="A8">
            <v>3</v>
          </cell>
          <cell r="B8">
            <v>20</v>
          </cell>
          <cell r="C8">
            <v>400</v>
          </cell>
          <cell r="D8">
            <v>0.70000000000000007</v>
          </cell>
          <cell r="E8">
            <v>1.2</v>
          </cell>
          <cell r="F8">
            <v>1.2</v>
          </cell>
          <cell r="G8">
            <v>1.4</v>
          </cell>
          <cell r="H8">
            <v>1.4</v>
          </cell>
          <cell r="I8">
            <v>1.4</v>
          </cell>
          <cell r="J8">
            <v>1600</v>
          </cell>
          <cell r="K8">
            <v>800</v>
          </cell>
          <cell r="L8">
            <v>8000</v>
          </cell>
        </row>
        <row r="9">
          <cell r="A9">
            <v>4</v>
          </cell>
          <cell r="B9">
            <v>40</v>
          </cell>
          <cell r="C9">
            <v>800</v>
          </cell>
          <cell r="D9">
            <v>0.60000000000000009</v>
          </cell>
          <cell r="E9">
            <v>1.3</v>
          </cell>
          <cell r="F9">
            <v>1.3</v>
          </cell>
          <cell r="G9">
            <v>1.7</v>
          </cell>
          <cell r="H9">
            <v>1.7</v>
          </cell>
          <cell r="I9">
            <v>1.7</v>
          </cell>
          <cell r="J9">
            <v>3200</v>
          </cell>
          <cell r="K9">
            <v>1600</v>
          </cell>
          <cell r="L9">
            <v>16000</v>
          </cell>
        </row>
        <row r="10">
          <cell r="A10">
            <v>5</v>
          </cell>
          <cell r="B10">
            <v>80</v>
          </cell>
          <cell r="C10">
            <v>1600</v>
          </cell>
          <cell r="D10">
            <v>0.50000000000000011</v>
          </cell>
          <cell r="E10">
            <v>1.4</v>
          </cell>
          <cell r="F10">
            <v>1.4</v>
          </cell>
          <cell r="G10">
            <v>2</v>
          </cell>
          <cell r="H10">
            <v>2</v>
          </cell>
          <cell r="I10">
            <v>2</v>
          </cell>
          <cell r="J10">
            <v>6400</v>
          </cell>
          <cell r="K10">
            <v>3200</v>
          </cell>
          <cell r="L10">
            <v>32000</v>
          </cell>
        </row>
        <row r="11">
          <cell r="A11">
            <v>6</v>
          </cell>
          <cell r="B11">
            <v>160</v>
          </cell>
          <cell r="C11">
            <v>3200</v>
          </cell>
          <cell r="D11">
            <v>0.40000000000000013</v>
          </cell>
          <cell r="E11">
            <v>1.5</v>
          </cell>
          <cell r="F11">
            <v>1.5</v>
          </cell>
          <cell r="G11">
            <v>2.4</v>
          </cell>
          <cell r="H11">
            <v>2.4</v>
          </cell>
          <cell r="I11">
            <v>2.4</v>
          </cell>
          <cell r="J11">
            <v>12800</v>
          </cell>
          <cell r="K11">
            <v>6400</v>
          </cell>
          <cell r="L11">
            <v>64000</v>
          </cell>
        </row>
        <row r="12">
          <cell r="A12">
            <v>7</v>
          </cell>
          <cell r="B12">
            <v>320</v>
          </cell>
          <cell r="C12">
            <v>6400</v>
          </cell>
          <cell r="D12">
            <v>0.30000000000000016</v>
          </cell>
          <cell r="E12">
            <v>1.7</v>
          </cell>
          <cell r="F12">
            <v>1.7</v>
          </cell>
          <cell r="G12">
            <v>2.9</v>
          </cell>
          <cell r="H12">
            <v>2.9</v>
          </cell>
          <cell r="I12">
            <v>2.9</v>
          </cell>
          <cell r="J12">
            <v>25600</v>
          </cell>
          <cell r="K12">
            <v>12800</v>
          </cell>
          <cell r="L12">
            <v>128000</v>
          </cell>
        </row>
        <row r="13">
          <cell r="A13">
            <v>8</v>
          </cell>
          <cell r="B13">
            <v>640</v>
          </cell>
          <cell r="C13">
            <v>12800</v>
          </cell>
          <cell r="D13">
            <v>0.20000000000000015</v>
          </cell>
          <cell r="E13">
            <v>1.9</v>
          </cell>
          <cell r="F13">
            <v>1.9</v>
          </cell>
          <cell r="G13">
            <v>3.5</v>
          </cell>
          <cell r="H13">
            <v>3.5</v>
          </cell>
          <cell r="I13">
            <v>3.5</v>
          </cell>
          <cell r="J13">
            <v>51200</v>
          </cell>
          <cell r="K13">
            <v>25600</v>
          </cell>
          <cell r="L13">
            <v>256000</v>
          </cell>
        </row>
        <row r="14">
          <cell r="A14">
            <v>9</v>
          </cell>
          <cell r="B14">
            <v>1280</v>
          </cell>
          <cell r="C14">
            <v>25600</v>
          </cell>
          <cell r="D14">
            <v>0.10000000000000014</v>
          </cell>
          <cell r="E14">
            <v>2.1</v>
          </cell>
          <cell r="F14">
            <v>2.1</v>
          </cell>
          <cell r="G14">
            <v>4.2</v>
          </cell>
          <cell r="H14">
            <v>4.2</v>
          </cell>
          <cell r="I14">
            <v>4.2</v>
          </cell>
          <cell r="J14">
            <v>102400</v>
          </cell>
          <cell r="K14">
            <v>51200</v>
          </cell>
          <cell r="L14">
            <v>512000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49"/>
  <sheetViews>
    <sheetView tabSelected="1" workbookViewId="0">
      <pane ySplit="4" topLeftCell="A116" activePane="bottomLeft" state="frozen"/>
      <selection pane="bottomLeft" activeCell="B151" sqref="B151"/>
    </sheetView>
  </sheetViews>
  <sheetFormatPr defaultColWidth="9.109375" defaultRowHeight="14.4" x14ac:dyDescent="0.25"/>
  <cols>
    <col min="1" max="4" width="9.109375" style="1"/>
    <col min="5" max="5" width="14.77734375" style="1" customWidth="1"/>
    <col min="6" max="36" width="9.109375" style="1"/>
    <col min="37" max="37" width="14.77734375" style="1" customWidth="1"/>
    <col min="38" max="16384" width="9.109375" style="1"/>
  </cols>
  <sheetData>
    <row r="1" spans="1:45" s="2" customFormat="1" x14ac:dyDescent="0.25">
      <c r="A1" s="2" t="s">
        <v>0</v>
      </c>
      <c r="B1" s="2" t="s">
        <v>1</v>
      </c>
      <c r="C1" s="2" t="s">
        <v>2</v>
      </c>
      <c r="D1" s="2" t="s">
        <v>22</v>
      </c>
      <c r="E1" s="2" t="s">
        <v>25</v>
      </c>
      <c r="F1" s="2" t="s">
        <v>24</v>
      </c>
      <c r="G1" s="2" t="s">
        <v>187</v>
      </c>
      <c r="H1" s="2" t="s">
        <v>198</v>
      </c>
      <c r="I1" s="2" t="s">
        <v>187</v>
      </c>
      <c r="J1" s="2" t="s">
        <v>199</v>
      </c>
      <c r="K1" s="2" t="s">
        <v>200</v>
      </c>
      <c r="L1" s="2" t="s">
        <v>201</v>
      </c>
      <c r="M1" s="2" t="s">
        <v>202</v>
      </c>
      <c r="N1" s="2" t="s">
        <v>203</v>
      </c>
      <c r="O1" s="2" t="s">
        <v>204</v>
      </c>
      <c r="P1" s="2" t="s">
        <v>187</v>
      </c>
      <c r="Q1" s="2" t="s">
        <v>187</v>
      </c>
      <c r="R1" s="2" t="s">
        <v>187</v>
      </c>
      <c r="S1" s="2" t="s">
        <v>205</v>
      </c>
      <c r="T1" s="2" t="s">
        <v>206</v>
      </c>
      <c r="U1" s="2" t="s">
        <v>207</v>
      </c>
      <c r="V1" s="2" t="s">
        <v>187</v>
      </c>
      <c r="W1" s="2" t="s">
        <v>187</v>
      </c>
      <c r="X1" s="2" t="s">
        <v>187</v>
      </c>
      <c r="Y1" s="10" t="s">
        <v>29</v>
      </c>
      <c r="Z1" s="11"/>
      <c r="AA1" s="11"/>
      <c r="AB1" s="11"/>
      <c r="AC1" s="11"/>
      <c r="AD1" s="11"/>
      <c r="AE1" s="11"/>
      <c r="AF1" s="11"/>
      <c r="AG1" s="11"/>
      <c r="AH1" s="11"/>
      <c r="AI1" s="12"/>
      <c r="AK1" s="10" t="s">
        <v>28</v>
      </c>
      <c r="AL1" s="11"/>
      <c r="AM1" s="11"/>
      <c r="AN1" s="11"/>
      <c r="AO1" s="11"/>
      <c r="AP1" s="11"/>
      <c r="AQ1" s="11"/>
      <c r="AR1" s="11"/>
      <c r="AS1" s="12"/>
    </row>
    <row r="2" spans="1:45" s="3" customFormat="1" x14ac:dyDescent="0.25">
      <c r="A2" s="3" t="s">
        <v>3</v>
      </c>
      <c r="B2" s="3" t="s">
        <v>324</v>
      </c>
      <c r="C2" s="3" t="s">
        <v>5</v>
      </c>
      <c r="D2" s="3" t="s">
        <v>4</v>
      </c>
      <c r="E2" s="3" t="s">
        <v>324</v>
      </c>
      <c r="F2" s="3" t="s">
        <v>26</v>
      </c>
      <c r="H2" s="3" t="s">
        <v>210</v>
      </c>
      <c r="J2" s="3" t="s">
        <v>211</v>
      </c>
      <c r="K2" s="3" t="s">
        <v>211</v>
      </c>
      <c r="L2" s="3" t="s">
        <v>211</v>
      </c>
      <c r="M2" s="3" t="s">
        <v>211</v>
      </c>
      <c r="N2" s="3" t="s">
        <v>211</v>
      </c>
      <c r="O2" s="3" t="s">
        <v>211</v>
      </c>
      <c r="S2" s="3" t="s">
        <v>210</v>
      </c>
      <c r="T2" s="3" t="s">
        <v>210</v>
      </c>
      <c r="U2" s="3" t="s">
        <v>210</v>
      </c>
      <c r="Y2" s="13" t="s">
        <v>317</v>
      </c>
      <c r="Z2" s="14"/>
      <c r="AA2" s="14"/>
      <c r="AB2" s="14"/>
      <c r="AC2" s="14"/>
      <c r="AD2" s="14"/>
      <c r="AE2" s="14"/>
      <c r="AF2" s="14"/>
      <c r="AG2" s="14"/>
      <c r="AH2" s="14"/>
      <c r="AI2" s="15"/>
      <c r="AK2" s="13" t="s">
        <v>30</v>
      </c>
      <c r="AL2" s="14"/>
      <c r="AM2" s="14"/>
      <c r="AN2" s="14"/>
      <c r="AO2" s="14"/>
      <c r="AP2" s="14"/>
      <c r="AQ2" s="14"/>
      <c r="AR2" s="14"/>
      <c r="AS2" s="15"/>
    </row>
    <row r="3" spans="1:45" s="3" customFormat="1" x14ac:dyDescent="0.25">
      <c r="A3" s="3" t="s">
        <v>31</v>
      </c>
      <c r="Y3" s="5" t="s">
        <v>32</v>
      </c>
      <c r="Z3" s="6" t="s">
        <v>33</v>
      </c>
      <c r="AA3" s="6" t="s">
        <v>34</v>
      </c>
      <c r="AB3" s="6" t="s">
        <v>35</v>
      </c>
      <c r="AC3" s="6" t="s">
        <v>36</v>
      </c>
      <c r="AD3" s="6" t="s">
        <v>37</v>
      </c>
      <c r="AE3" s="6" t="s">
        <v>38</v>
      </c>
      <c r="AF3" s="6" t="s">
        <v>39</v>
      </c>
      <c r="AG3" s="6" t="s">
        <v>40</v>
      </c>
      <c r="AH3" s="6" t="s">
        <v>41</v>
      </c>
      <c r="AI3" s="7" t="s">
        <v>42</v>
      </c>
      <c r="AK3" s="5">
        <v>1</v>
      </c>
      <c r="AL3" s="6">
        <v>2</v>
      </c>
      <c r="AM3" s="7">
        <v>3</v>
      </c>
      <c r="AN3" s="5">
        <v>4</v>
      </c>
      <c r="AO3" s="6">
        <v>5</v>
      </c>
      <c r="AP3" s="7">
        <v>6</v>
      </c>
      <c r="AQ3" s="5">
        <v>7</v>
      </c>
      <c r="AR3" s="6">
        <v>8</v>
      </c>
      <c r="AS3" s="7">
        <v>9</v>
      </c>
    </row>
    <row r="4" spans="1:45" s="4" customFormat="1" x14ac:dyDescent="0.25">
      <c r="A4" s="4" t="s">
        <v>6</v>
      </c>
      <c r="B4" s="4" t="s">
        <v>21</v>
      </c>
      <c r="C4" s="4" t="s">
        <v>7</v>
      </c>
      <c r="D4" s="4" t="s">
        <v>8</v>
      </c>
      <c r="E4" s="4" t="s">
        <v>27</v>
      </c>
      <c r="F4" s="4" t="s">
        <v>9</v>
      </c>
      <c r="G4" s="9" t="s">
        <v>208</v>
      </c>
      <c r="H4" s="8" t="s">
        <v>188</v>
      </c>
      <c r="I4" s="9" t="s">
        <v>209</v>
      </c>
      <c r="J4" s="8" t="s">
        <v>189</v>
      </c>
      <c r="K4" s="8" t="s">
        <v>190</v>
      </c>
      <c r="L4" s="8" t="s">
        <v>191</v>
      </c>
      <c r="M4" s="8" t="s">
        <v>192</v>
      </c>
      <c r="N4" s="8" t="s">
        <v>193</v>
      </c>
      <c r="O4" s="8" t="s">
        <v>194</v>
      </c>
      <c r="P4" s="9" t="s">
        <v>212</v>
      </c>
      <c r="Q4" s="9" t="s">
        <v>213</v>
      </c>
      <c r="R4" s="9" t="s">
        <v>214</v>
      </c>
      <c r="S4" s="8" t="s">
        <v>195</v>
      </c>
      <c r="T4" s="8" t="s">
        <v>196</v>
      </c>
      <c r="U4" s="8" t="s">
        <v>197</v>
      </c>
      <c r="V4" s="9" t="s">
        <v>215</v>
      </c>
      <c r="W4" s="9" t="s">
        <v>216</v>
      </c>
      <c r="X4" s="9" t="s">
        <v>217</v>
      </c>
      <c r="Y4" s="4" t="s">
        <v>10</v>
      </c>
      <c r="Z4" s="4" t="s">
        <v>11</v>
      </c>
      <c r="AA4" s="4" t="s">
        <v>12</v>
      </c>
      <c r="AB4" s="4" t="s">
        <v>13</v>
      </c>
      <c r="AC4" s="4" t="s">
        <v>14</v>
      </c>
      <c r="AD4" s="4" t="s">
        <v>15</v>
      </c>
      <c r="AE4" s="4" t="s">
        <v>16</v>
      </c>
      <c r="AF4" s="4" t="s">
        <v>17</v>
      </c>
      <c r="AG4" s="4" t="s">
        <v>18</v>
      </c>
      <c r="AH4" s="4" t="s">
        <v>19</v>
      </c>
      <c r="AI4" s="4" t="s">
        <v>20</v>
      </c>
    </row>
    <row r="5" spans="1:45" x14ac:dyDescent="0.25">
      <c r="B5" s="1" t="s">
        <v>325</v>
      </c>
      <c r="C5" s="1" t="s">
        <v>23</v>
      </c>
      <c r="D5" s="1">
        <v>0</v>
      </c>
      <c r="E5" s="1" t="s">
        <v>318</v>
      </c>
      <c r="F5" s="1">
        <f>VLOOKUP(D5, [1]Sheet1!$A$5:$L$14, 2, FALSE)*G5</f>
        <v>0</v>
      </c>
      <c r="G5" s="1">
        <v>1</v>
      </c>
      <c r="H5" s="1">
        <f>ROUND(VLOOKUP(D5, [1]Sheet1!$A$5:$L$14, 3, FALSE)*I5,0)</f>
        <v>0</v>
      </c>
      <c r="I5" s="1">
        <v>1</v>
      </c>
      <c r="J5" s="1">
        <f>VLOOKUP(D5, [1]Sheet1!$A$5:$L$14, 4, FALSE)</f>
        <v>1</v>
      </c>
      <c r="K5" s="1">
        <f>VLOOKUP(D5, [1]Sheet1!$A$5:$L$14, 5, FALSE)</f>
        <v>0.8</v>
      </c>
      <c r="L5" s="1">
        <f>VLOOKUP(D5, [1]Sheet1!$A$5:$L$14, 6, FALSE)</f>
        <v>1</v>
      </c>
      <c r="M5" s="1">
        <f>VLOOKUP(D5, [1]Sheet1!$A$5:$L$14, 7, FALSE)*P5</f>
        <v>1</v>
      </c>
      <c r="N5" s="1">
        <f>VLOOKUP(D5, [1]Sheet1!$A$5:$L$14, 8, FALSE)*Q5</f>
        <v>1</v>
      </c>
      <c r="O5" s="1">
        <f>VLOOKUP(D5, [1]Sheet1!$A$5:$L$14, 9, FALSE)*R5</f>
        <v>1</v>
      </c>
      <c r="P5" s="1">
        <v>1</v>
      </c>
      <c r="Q5" s="1">
        <v>1</v>
      </c>
      <c r="R5" s="1">
        <v>1</v>
      </c>
      <c r="S5" s="1">
        <f>ROUND(VLOOKUP(D5, [1]Sheet1!$A$5:$L$14, 10, FALSE)*V5,0)</f>
        <v>200</v>
      </c>
      <c r="T5" s="1">
        <f>ROUND(VLOOKUP(D5, [1]Sheet1!$A$5:$L$14, 11, FALSE)*W5,0)</f>
        <v>100</v>
      </c>
      <c r="U5" s="1">
        <f>ROUND(VLOOKUP(D5, [1]Sheet1!$A$5:$L$14, 12, FALSE)*X5,0)</f>
        <v>1000</v>
      </c>
      <c r="V5" s="1">
        <v>1</v>
      </c>
      <c r="W5" s="1">
        <v>1</v>
      </c>
      <c r="X5" s="1">
        <v>1</v>
      </c>
      <c r="AK5" s="1" t="s">
        <v>218</v>
      </c>
    </row>
    <row r="6" spans="1:45" x14ac:dyDescent="0.25">
      <c r="B6" s="1" t="s">
        <v>326</v>
      </c>
      <c r="C6" s="1" t="s">
        <v>43</v>
      </c>
      <c r="D6" s="1">
        <v>1</v>
      </c>
      <c r="E6" s="1" t="s">
        <v>318</v>
      </c>
      <c r="F6" s="1">
        <f>VLOOKUP(D6, [1]Sheet1!$A$5:$L$14, 2, FALSE)*G6</f>
        <v>0</v>
      </c>
      <c r="G6" s="1">
        <v>0</v>
      </c>
      <c r="H6" s="1">
        <f>ROUND(VLOOKUP(D6, [1]Sheet1!$A$5:$L$14, 3, FALSE)*I6,0)</f>
        <v>90</v>
      </c>
      <c r="I6" s="1">
        <v>0.9</v>
      </c>
      <c r="J6" s="1">
        <f>VLOOKUP(D6, [1]Sheet1!$A$5:$L$14, 4, FALSE)</f>
        <v>0.9</v>
      </c>
      <c r="K6" s="1">
        <f>VLOOKUP(D6, [1]Sheet1!$A$5:$L$14, 5, FALSE)</f>
        <v>1</v>
      </c>
      <c r="L6" s="1">
        <f>VLOOKUP(D6, [1]Sheet1!$A$5:$L$14, 6, FALSE)</f>
        <v>1</v>
      </c>
      <c r="M6" s="1">
        <f>VLOOKUP(D6, [1]Sheet1!$A$5:$L$14, 7, FALSE)*P6</f>
        <v>1</v>
      </c>
      <c r="N6" s="1">
        <f>VLOOKUP(D6, [1]Sheet1!$A$5:$L$14, 8, FALSE)*Q6</f>
        <v>1</v>
      </c>
      <c r="O6" s="1">
        <f>VLOOKUP(D6, [1]Sheet1!$A$5:$L$14, 9, FALSE)*R6</f>
        <v>1</v>
      </c>
      <c r="P6" s="1">
        <v>1</v>
      </c>
      <c r="Q6" s="1">
        <v>1</v>
      </c>
      <c r="R6" s="1">
        <v>1</v>
      </c>
      <c r="S6" s="1">
        <f>ROUND(VLOOKUP(D6, [1]Sheet1!$A$5:$L$14, 10, FALSE)*V6,0)</f>
        <v>400</v>
      </c>
      <c r="T6" s="1">
        <f>ROUND(VLOOKUP(D6, [1]Sheet1!$A$5:$L$14, 11, FALSE)*W6,0)</f>
        <v>200</v>
      </c>
      <c r="U6" s="1">
        <f>ROUND(VLOOKUP(D6, [1]Sheet1!$A$5:$L$14, 12, FALSE)*X6,0)</f>
        <v>2000</v>
      </c>
      <c r="V6" s="1">
        <v>1</v>
      </c>
      <c r="W6" s="1">
        <v>1</v>
      </c>
      <c r="X6" s="1">
        <v>1</v>
      </c>
      <c r="Y6" s="1">
        <v>0.1</v>
      </c>
      <c r="AA6" s="1">
        <v>0.5</v>
      </c>
      <c r="AK6" s="1" t="s">
        <v>219</v>
      </c>
    </row>
    <row r="7" spans="1:45" x14ac:dyDescent="0.25">
      <c r="B7" s="1" t="s">
        <v>327</v>
      </c>
      <c r="C7" s="1" t="s">
        <v>44</v>
      </c>
      <c r="D7" s="1">
        <v>2</v>
      </c>
      <c r="E7" s="1" t="s">
        <v>319</v>
      </c>
      <c r="F7" s="1">
        <f>VLOOKUP(D7, [1]Sheet1!$A$5:$L$14, 2, FALSE)*G7</f>
        <v>10</v>
      </c>
      <c r="G7" s="1">
        <v>1</v>
      </c>
      <c r="H7" s="1">
        <f>ROUND(VLOOKUP(D7, [1]Sheet1!$A$5:$L$14, 3, FALSE)*I7,0)</f>
        <v>200</v>
      </c>
      <c r="I7" s="1">
        <v>1</v>
      </c>
      <c r="J7" s="1">
        <f>VLOOKUP(D7, [1]Sheet1!$A$5:$L$14, 4, FALSE)</f>
        <v>0.8</v>
      </c>
      <c r="K7" s="1">
        <f>VLOOKUP(D7, [1]Sheet1!$A$5:$L$14, 5, FALSE)</f>
        <v>1.1000000000000001</v>
      </c>
      <c r="L7" s="1">
        <f>VLOOKUP(D7, [1]Sheet1!$A$5:$L$14, 6, FALSE)</f>
        <v>1.1000000000000001</v>
      </c>
      <c r="M7" s="1">
        <f>VLOOKUP(D7, [1]Sheet1!$A$5:$L$14, 7, FALSE)*P7</f>
        <v>1.2</v>
      </c>
      <c r="N7" s="1">
        <f>VLOOKUP(D7, [1]Sheet1!$A$5:$L$14, 8, FALSE)*Q7</f>
        <v>1.2</v>
      </c>
      <c r="O7" s="1">
        <f>VLOOKUP(D7, [1]Sheet1!$A$5:$L$14, 9, FALSE)*R7</f>
        <v>1.2</v>
      </c>
      <c r="P7" s="1">
        <v>1</v>
      </c>
      <c r="Q7" s="1">
        <v>1</v>
      </c>
      <c r="R7" s="1">
        <v>1</v>
      </c>
      <c r="S7" s="1">
        <f>ROUND(VLOOKUP(D7, [1]Sheet1!$A$5:$L$14, 10, FALSE)*V7,0)</f>
        <v>800</v>
      </c>
      <c r="T7" s="1">
        <f>ROUND(VLOOKUP(D7, [1]Sheet1!$A$5:$L$14, 11, FALSE)*W7,0)</f>
        <v>400</v>
      </c>
      <c r="U7" s="1">
        <f>ROUND(VLOOKUP(D7, [1]Sheet1!$A$5:$L$14, 12, FALSE)*X7,0)</f>
        <v>4000</v>
      </c>
      <c r="V7" s="1">
        <v>1</v>
      </c>
      <c r="W7" s="1">
        <v>1</v>
      </c>
      <c r="X7" s="1">
        <v>1</v>
      </c>
      <c r="Y7" s="1">
        <v>0.1</v>
      </c>
      <c r="AA7" s="1">
        <v>0.5</v>
      </c>
      <c r="AK7" s="1" t="s">
        <v>219</v>
      </c>
    </row>
    <row r="8" spans="1:45" x14ac:dyDescent="0.25">
      <c r="B8" s="1" t="s">
        <v>328</v>
      </c>
      <c r="C8" s="1" t="s">
        <v>45</v>
      </c>
      <c r="D8" s="1">
        <v>3</v>
      </c>
      <c r="E8" s="1" t="s">
        <v>319</v>
      </c>
      <c r="F8" s="1">
        <f>VLOOKUP(D8, [1]Sheet1!$A$5:$L$14, 2, FALSE)*G8</f>
        <v>20</v>
      </c>
      <c r="G8" s="1">
        <v>1</v>
      </c>
      <c r="H8" s="1">
        <f>ROUND(VLOOKUP(D8, [1]Sheet1!$A$5:$L$14, 3, FALSE)*I8,0)</f>
        <v>440</v>
      </c>
      <c r="I8" s="1">
        <v>1.1000000000000001</v>
      </c>
      <c r="J8" s="1">
        <f>VLOOKUP(D8, [1]Sheet1!$A$5:$L$14, 4, FALSE)</f>
        <v>0.70000000000000007</v>
      </c>
      <c r="K8" s="1">
        <f>VLOOKUP(D8, [1]Sheet1!$A$5:$L$14, 5, FALSE)</f>
        <v>1.2</v>
      </c>
      <c r="L8" s="1">
        <f>VLOOKUP(D8, [1]Sheet1!$A$5:$L$14, 6, FALSE)</f>
        <v>1.2</v>
      </c>
      <c r="M8" s="1">
        <f>VLOOKUP(D8, [1]Sheet1!$A$5:$L$14, 7, FALSE)*P8</f>
        <v>1.4</v>
      </c>
      <c r="N8" s="1">
        <f>VLOOKUP(D8, [1]Sheet1!$A$5:$L$14, 8, FALSE)*Q8</f>
        <v>1.4</v>
      </c>
      <c r="O8" s="1">
        <f>VLOOKUP(D8, [1]Sheet1!$A$5:$L$14, 9, FALSE)*R8</f>
        <v>1.4</v>
      </c>
      <c r="P8" s="1">
        <v>1</v>
      </c>
      <c r="Q8" s="1">
        <v>1</v>
      </c>
      <c r="R8" s="1">
        <v>1</v>
      </c>
      <c r="S8" s="1">
        <f>ROUND(VLOOKUP(D8, [1]Sheet1!$A$5:$L$14, 10, FALSE)*V8,0)</f>
        <v>1600</v>
      </c>
      <c r="T8" s="1">
        <f>ROUND(VLOOKUP(D8, [1]Sheet1!$A$5:$L$14, 11, FALSE)*W8,0)</f>
        <v>800</v>
      </c>
      <c r="U8" s="1">
        <f>ROUND(VLOOKUP(D8, [1]Sheet1!$A$5:$L$14, 12, FALSE)*X8,0)</f>
        <v>8000</v>
      </c>
      <c r="V8" s="1">
        <v>1</v>
      </c>
      <c r="W8" s="1">
        <v>1</v>
      </c>
      <c r="X8" s="1">
        <v>1</v>
      </c>
      <c r="Y8" s="1">
        <v>0.1</v>
      </c>
      <c r="AA8" s="1">
        <v>0.6</v>
      </c>
      <c r="AK8" s="1" t="s">
        <v>220</v>
      </c>
    </row>
    <row r="9" spans="1:45" x14ac:dyDescent="0.25">
      <c r="B9" s="1" t="s">
        <v>329</v>
      </c>
      <c r="C9" s="1" t="s">
        <v>46</v>
      </c>
      <c r="D9" s="1">
        <v>4</v>
      </c>
      <c r="E9" s="1" t="s">
        <v>319</v>
      </c>
      <c r="F9" s="1">
        <f>VLOOKUP(D9, [1]Sheet1!$A$5:$L$14, 2, FALSE)*G9</f>
        <v>40</v>
      </c>
      <c r="G9" s="1">
        <v>1</v>
      </c>
      <c r="H9" s="1">
        <f>ROUND(VLOOKUP(D9, [1]Sheet1!$A$5:$L$14, 3, FALSE)*I9,0)</f>
        <v>880</v>
      </c>
      <c r="I9" s="1">
        <v>1.1000000000000001</v>
      </c>
      <c r="J9" s="1">
        <f>VLOOKUP(D9, [1]Sheet1!$A$5:$L$14, 4, FALSE)</f>
        <v>0.60000000000000009</v>
      </c>
      <c r="K9" s="1">
        <f>VLOOKUP(D9, [1]Sheet1!$A$5:$L$14, 5, FALSE)</f>
        <v>1.3</v>
      </c>
      <c r="L9" s="1">
        <f>VLOOKUP(D9, [1]Sheet1!$A$5:$L$14, 6, FALSE)</f>
        <v>1.3</v>
      </c>
      <c r="M9" s="1">
        <f>VLOOKUP(D9, [1]Sheet1!$A$5:$L$14, 7, FALSE)*P9</f>
        <v>1.87</v>
      </c>
      <c r="N9" s="1">
        <f>VLOOKUP(D9, [1]Sheet1!$A$5:$L$14, 8, FALSE)*Q9</f>
        <v>1.87</v>
      </c>
      <c r="O9" s="1">
        <f>VLOOKUP(D9, [1]Sheet1!$A$5:$L$14, 9, FALSE)*R9</f>
        <v>1.87</v>
      </c>
      <c r="P9" s="1">
        <v>1.1000000000000001</v>
      </c>
      <c r="Q9" s="1">
        <v>1.1000000000000001</v>
      </c>
      <c r="R9" s="1">
        <v>1.1000000000000001</v>
      </c>
      <c r="S9" s="1">
        <f>ROUND(VLOOKUP(D9, [1]Sheet1!$A$5:$L$14, 10, FALSE)*V9,0)</f>
        <v>3520</v>
      </c>
      <c r="T9" s="1">
        <f>ROUND(VLOOKUP(D9, [1]Sheet1!$A$5:$L$14, 11, FALSE)*W9,0)</f>
        <v>1760</v>
      </c>
      <c r="U9" s="1">
        <f>ROUND(VLOOKUP(D9, [1]Sheet1!$A$5:$L$14, 12, FALSE)*X9,0)</f>
        <v>17600</v>
      </c>
      <c r="V9" s="1">
        <v>1.1000000000000001</v>
      </c>
      <c r="W9" s="1">
        <v>1.1000000000000001</v>
      </c>
      <c r="X9" s="1">
        <v>1.1000000000000001</v>
      </c>
      <c r="Y9" s="1">
        <v>0.1</v>
      </c>
      <c r="AA9" s="1">
        <v>0.6</v>
      </c>
      <c r="AH9" s="1">
        <v>0.1</v>
      </c>
      <c r="AK9" s="1" t="s">
        <v>220</v>
      </c>
    </row>
    <row r="10" spans="1:45" x14ac:dyDescent="0.25">
      <c r="B10" s="1" t="s">
        <v>330</v>
      </c>
      <c r="C10" s="1" t="s">
        <v>47</v>
      </c>
      <c r="D10" s="1">
        <v>5</v>
      </c>
      <c r="E10" s="1" t="s">
        <v>319</v>
      </c>
      <c r="F10" s="1">
        <f>VLOOKUP(D10, [1]Sheet1!$A$5:$L$14, 2, FALSE)*G10</f>
        <v>80</v>
      </c>
      <c r="G10" s="1">
        <v>1</v>
      </c>
      <c r="H10" s="1">
        <f>ROUND(VLOOKUP(D10, [1]Sheet1!$A$5:$L$14, 3, FALSE)*I10,0)</f>
        <v>1840</v>
      </c>
      <c r="I10" s="1">
        <v>1.1499999999999999</v>
      </c>
      <c r="J10" s="1">
        <f>VLOOKUP(D10, [1]Sheet1!$A$5:$L$14, 4, FALSE)</f>
        <v>0.50000000000000011</v>
      </c>
      <c r="K10" s="1">
        <f>VLOOKUP(D10, [1]Sheet1!$A$5:$L$14, 5, FALSE)</f>
        <v>1.4</v>
      </c>
      <c r="L10" s="1">
        <f>VLOOKUP(D10, [1]Sheet1!$A$5:$L$14, 6, FALSE)</f>
        <v>1.4</v>
      </c>
      <c r="M10" s="1">
        <f>VLOOKUP(D10, [1]Sheet1!$A$5:$L$14, 7, FALSE)*P10</f>
        <v>2.2999999999999998</v>
      </c>
      <c r="N10" s="1">
        <f>VLOOKUP(D10, [1]Sheet1!$A$5:$L$14, 8, FALSE)*Q10</f>
        <v>2.2999999999999998</v>
      </c>
      <c r="O10" s="1">
        <f>VLOOKUP(D10, [1]Sheet1!$A$5:$L$14, 9, FALSE)*R10</f>
        <v>2.2999999999999998</v>
      </c>
      <c r="P10" s="1">
        <v>1.1499999999999999</v>
      </c>
      <c r="Q10" s="1">
        <v>1.1499999999999999</v>
      </c>
      <c r="R10" s="1">
        <v>1.1499999999999999</v>
      </c>
      <c r="S10" s="1">
        <f>ROUND(VLOOKUP(D10, [1]Sheet1!$A$5:$L$14, 10, FALSE)*V10,0)</f>
        <v>7360</v>
      </c>
      <c r="T10" s="1">
        <f>ROUND(VLOOKUP(D10, [1]Sheet1!$A$5:$L$14, 11, FALSE)*W10,0)</f>
        <v>3680</v>
      </c>
      <c r="U10" s="1">
        <f>ROUND(VLOOKUP(D10, [1]Sheet1!$A$5:$L$14, 12, FALSE)*X10,0)</f>
        <v>36800</v>
      </c>
      <c r="V10" s="1">
        <v>1.1499999999999999</v>
      </c>
      <c r="W10" s="1">
        <v>1.1499999999999999</v>
      </c>
      <c r="X10" s="1">
        <v>1.1499999999999999</v>
      </c>
      <c r="Y10" s="1">
        <v>0.1</v>
      </c>
      <c r="AA10" s="1">
        <v>0.5</v>
      </c>
      <c r="AF10" s="1">
        <v>0.1</v>
      </c>
      <c r="AH10" s="1">
        <v>0.1</v>
      </c>
      <c r="AK10" s="1" t="s">
        <v>221</v>
      </c>
      <c r="AL10" s="1" t="s">
        <v>220</v>
      </c>
    </row>
    <row r="11" spans="1:45" x14ac:dyDescent="0.25">
      <c r="B11" s="1" t="s">
        <v>331</v>
      </c>
      <c r="C11" s="1" t="s">
        <v>48</v>
      </c>
      <c r="D11" s="1">
        <v>6</v>
      </c>
      <c r="E11" s="1" t="s">
        <v>319</v>
      </c>
      <c r="F11" s="1">
        <f>VLOOKUP(D11, [1]Sheet1!$A$5:$L$14, 2, FALSE)*G11</f>
        <v>160</v>
      </c>
      <c r="G11" s="1">
        <v>1</v>
      </c>
      <c r="H11" s="1">
        <f>ROUND(VLOOKUP(D11, [1]Sheet1!$A$5:$L$14, 3, FALSE)*I11,0)</f>
        <v>3840</v>
      </c>
      <c r="I11" s="1">
        <v>1.2</v>
      </c>
      <c r="J11" s="1">
        <f>VLOOKUP(D11, [1]Sheet1!$A$5:$L$14, 4, FALSE)</f>
        <v>0.40000000000000013</v>
      </c>
      <c r="K11" s="1">
        <f>VLOOKUP(D11, [1]Sheet1!$A$5:$L$14, 5, FALSE)</f>
        <v>1.5</v>
      </c>
      <c r="L11" s="1">
        <f>VLOOKUP(D11, [1]Sheet1!$A$5:$L$14, 6, FALSE)</f>
        <v>1.5</v>
      </c>
      <c r="M11" s="1">
        <f>VLOOKUP(D11, [1]Sheet1!$A$5:$L$14, 7, FALSE)*P11</f>
        <v>2.76</v>
      </c>
      <c r="N11" s="1">
        <f>VLOOKUP(D11, [1]Sheet1!$A$5:$L$14, 8, FALSE)*Q11</f>
        <v>2.76</v>
      </c>
      <c r="O11" s="1">
        <f>VLOOKUP(D11, [1]Sheet1!$A$5:$L$14, 9, FALSE)*R11</f>
        <v>2.76</v>
      </c>
      <c r="P11" s="1">
        <v>1.1499999999999999</v>
      </c>
      <c r="Q11" s="1">
        <v>1.1499999999999999</v>
      </c>
      <c r="R11" s="1">
        <v>1.1499999999999999</v>
      </c>
      <c r="S11" s="1">
        <f>ROUND(VLOOKUP(D11, [1]Sheet1!$A$5:$L$14, 10, FALSE)*V11,0)</f>
        <v>14720</v>
      </c>
      <c r="T11" s="1">
        <f>ROUND(VLOOKUP(D11, [1]Sheet1!$A$5:$L$14, 11, FALSE)*W11,0)</f>
        <v>7360</v>
      </c>
      <c r="U11" s="1">
        <f>ROUND(VLOOKUP(D11, [1]Sheet1!$A$5:$L$14, 12, FALSE)*X11,0)</f>
        <v>73600</v>
      </c>
      <c r="V11" s="1">
        <v>1.1499999999999999</v>
      </c>
      <c r="W11" s="1">
        <v>1.1499999999999999</v>
      </c>
      <c r="X11" s="1">
        <v>1.1499999999999999</v>
      </c>
      <c r="Y11" s="1">
        <v>0.1</v>
      </c>
      <c r="AA11" s="1">
        <v>0.5</v>
      </c>
      <c r="AF11" s="1">
        <v>0.1</v>
      </c>
      <c r="AH11" s="1">
        <v>0.1</v>
      </c>
      <c r="AK11" s="1" t="s">
        <v>221</v>
      </c>
      <c r="AL11" s="1" t="s">
        <v>222</v>
      </c>
    </row>
    <row r="12" spans="1:45" x14ac:dyDescent="0.25">
      <c r="B12" s="1" t="s">
        <v>332</v>
      </c>
      <c r="C12" s="1" t="s">
        <v>49</v>
      </c>
      <c r="D12" s="1">
        <v>7</v>
      </c>
      <c r="E12" s="1" t="s">
        <v>320</v>
      </c>
      <c r="F12" s="1">
        <f>VLOOKUP(D12, [1]Sheet1!$A$5:$L$14, 2, FALSE)*G12</f>
        <v>320</v>
      </c>
      <c r="G12" s="1">
        <v>1</v>
      </c>
      <c r="H12" s="1">
        <f>ROUND(VLOOKUP(D12, [1]Sheet1!$A$5:$L$14, 3, FALSE)*I12,0)</f>
        <v>8000</v>
      </c>
      <c r="I12" s="1">
        <v>1.25</v>
      </c>
      <c r="J12" s="1">
        <f>VLOOKUP(D12, [1]Sheet1!$A$5:$L$14, 4, FALSE)</f>
        <v>0.30000000000000016</v>
      </c>
      <c r="K12" s="1">
        <f>VLOOKUP(D12, [1]Sheet1!$A$5:$L$14, 5, FALSE)</f>
        <v>1.7</v>
      </c>
      <c r="L12" s="1">
        <f>VLOOKUP(D12, [1]Sheet1!$A$5:$L$14, 6, FALSE)</f>
        <v>1.7</v>
      </c>
      <c r="M12" s="1">
        <f>VLOOKUP(D12, [1]Sheet1!$A$5:$L$14, 7, FALSE)*P12</f>
        <v>3.48</v>
      </c>
      <c r="N12" s="1">
        <f>VLOOKUP(D12, [1]Sheet1!$A$5:$L$14, 8, FALSE)*Q12</f>
        <v>3.48</v>
      </c>
      <c r="O12" s="1">
        <f>VLOOKUP(D12, [1]Sheet1!$A$5:$L$14, 9, FALSE)*R12</f>
        <v>3.48</v>
      </c>
      <c r="P12" s="1">
        <v>1.2</v>
      </c>
      <c r="Q12" s="1">
        <v>1.2</v>
      </c>
      <c r="R12" s="1">
        <v>1.2</v>
      </c>
      <c r="S12" s="1">
        <f>ROUND(VLOOKUP(D12, [1]Sheet1!$A$5:$L$14, 10, FALSE)*V12,0)</f>
        <v>30720</v>
      </c>
      <c r="T12" s="1">
        <f>ROUND(VLOOKUP(D12, [1]Sheet1!$A$5:$L$14, 11, FALSE)*W12,0)</f>
        <v>15360</v>
      </c>
      <c r="U12" s="1">
        <f>ROUND(VLOOKUP(D12, [1]Sheet1!$A$5:$L$14, 12, FALSE)*X12,0)</f>
        <v>153600</v>
      </c>
      <c r="V12" s="1">
        <v>1.2</v>
      </c>
      <c r="W12" s="1">
        <v>1.2</v>
      </c>
      <c r="X12" s="1">
        <v>1.2</v>
      </c>
      <c r="Y12" s="1">
        <v>0.1</v>
      </c>
      <c r="AA12" s="1">
        <v>0.5</v>
      </c>
      <c r="AF12" s="1">
        <v>0.15</v>
      </c>
      <c r="AH12" s="1">
        <v>0.1</v>
      </c>
      <c r="AI12" s="1">
        <v>0.1</v>
      </c>
      <c r="AK12" s="1" t="s">
        <v>223</v>
      </c>
      <c r="AL12" s="1" t="s">
        <v>222</v>
      </c>
    </row>
    <row r="13" spans="1:45" x14ac:dyDescent="0.25">
      <c r="B13" s="1" t="s">
        <v>333</v>
      </c>
      <c r="C13" s="1" t="s">
        <v>50</v>
      </c>
      <c r="D13" s="1">
        <v>7</v>
      </c>
      <c r="E13" s="1" t="s">
        <v>319</v>
      </c>
      <c r="F13" s="1">
        <f>VLOOKUP(D13, [1]Sheet1!$A$5:$L$14, 2, FALSE)*G13</f>
        <v>320</v>
      </c>
      <c r="G13" s="1">
        <v>1</v>
      </c>
      <c r="H13" s="1">
        <f>ROUND(VLOOKUP(D13, [1]Sheet1!$A$5:$L$14, 3, FALSE)*I13,0)</f>
        <v>8000</v>
      </c>
      <c r="I13" s="1">
        <v>1.25</v>
      </c>
      <c r="J13" s="1">
        <f>VLOOKUP(D13, [1]Sheet1!$A$5:$L$14, 4, FALSE)</f>
        <v>0.30000000000000016</v>
      </c>
      <c r="K13" s="1">
        <f>VLOOKUP(D13, [1]Sheet1!$A$5:$L$14, 5, FALSE)</f>
        <v>1.7</v>
      </c>
      <c r="L13" s="1">
        <f>VLOOKUP(D13, [1]Sheet1!$A$5:$L$14, 6, FALSE)</f>
        <v>1.7</v>
      </c>
      <c r="M13" s="1">
        <f>VLOOKUP(D13, [1]Sheet1!$A$5:$L$14, 7, FALSE)*P13</f>
        <v>3.48</v>
      </c>
      <c r="N13" s="1">
        <f>VLOOKUP(D13, [1]Sheet1!$A$5:$L$14, 8, FALSE)*Q13</f>
        <v>3.48</v>
      </c>
      <c r="O13" s="1">
        <f>VLOOKUP(D13, [1]Sheet1!$A$5:$L$14, 9, FALSE)*R13</f>
        <v>3.48</v>
      </c>
      <c r="P13" s="1">
        <v>1.2</v>
      </c>
      <c r="Q13" s="1">
        <v>1.2</v>
      </c>
      <c r="R13" s="1">
        <v>1.2</v>
      </c>
      <c r="S13" s="1">
        <f>ROUND(VLOOKUP(D13, [1]Sheet1!$A$5:$L$14, 10, FALSE)*V13,0)</f>
        <v>30720</v>
      </c>
      <c r="T13" s="1">
        <f>ROUND(VLOOKUP(D13, [1]Sheet1!$A$5:$L$14, 11, FALSE)*W13,0)</f>
        <v>15360</v>
      </c>
      <c r="U13" s="1">
        <f>ROUND(VLOOKUP(D13, [1]Sheet1!$A$5:$L$14, 12, FALSE)*X13,0)</f>
        <v>153600</v>
      </c>
      <c r="V13" s="1">
        <v>1.2</v>
      </c>
      <c r="W13" s="1">
        <v>1.2</v>
      </c>
      <c r="X13" s="1">
        <v>1.2</v>
      </c>
      <c r="Y13" s="1">
        <v>0.1</v>
      </c>
      <c r="AA13" s="1">
        <v>0.4</v>
      </c>
      <c r="AE13" s="1">
        <v>0.1</v>
      </c>
      <c r="AF13" s="1">
        <v>0.15</v>
      </c>
      <c r="AH13" s="1">
        <v>0.15</v>
      </c>
      <c r="AI13" s="1">
        <v>0.1</v>
      </c>
      <c r="AK13" s="1" t="s">
        <v>223</v>
      </c>
      <c r="AL13" s="1" t="s">
        <v>224</v>
      </c>
    </row>
    <row r="14" spans="1:45" x14ac:dyDescent="0.25">
      <c r="B14" s="1" t="s">
        <v>334</v>
      </c>
      <c r="C14" s="1" t="s">
        <v>51</v>
      </c>
      <c r="D14" s="1">
        <v>8</v>
      </c>
      <c r="E14" s="1" t="s">
        <v>320</v>
      </c>
      <c r="F14" s="1">
        <f>VLOOKUP(D14, [1]Sheet1!$A$5:$L$14, 2, FALSE)*G14</f>
        <v>640</v>
      </c>
      <c r="G14" s="1">
        <v>1</v>
      </c>
      <c r="H14" s="1">
        <f>ROUND(VLOOKUP(D14, [1]Sheet1!$A$5:$L$14, 3, FALSE)*I14,0)</f>
        <v>16640</v>
      </c>
      <c r="I14" s="1">
        <v>1.3</v>
      </c>
      <c r="J14" s="1">
        <f>VLOOKUP(D14, [1]Sheet1!$A$5:$L$14, 4, FALSE)</f>
        <v>0.20000000000000015</v>
      </c>
      <c r="K14" s="1">
        <f>VLOOKUP(D14, [1]Sheet1!$A$5:$L$14, 5, FALSE)</f>
        <v>1.9</v>
      </c>
      <c r="L14" s="1">
        <f>VLOOKUP(D14, [1]Sheet1!$A$5:$L$14, 6, FALSE)</f>
        <v>1.9</v>
      </c>
      <c r="M14" s="1">
        <f>VLOOKUP(D14, [1]Sheet1!$A$5:$L$14, 7, FALSE)*P14</f>
        <v>4.2</v>
      </c>
      <c r="N14" s="1">
        <f>VLOOKUP(D14, [1]Sheet1!$A$5:$L$14, 8, FALSE)*Q14</f>
        <v>4.2</v>
      </c>
      <c r="O14" s="1">
        <f>VLOOKUP(D14, [1]Sheet1!$A$5:$L$14, 9, FALSE)*R14</f>
        <v>4.2</v>
      </c>
      <c r="P14" s="1">
        <v>1.2</v>
      </c>
      <c r="Q14" s="1">
        <v>1.2</v>
      </c>
      <c r="R14" s="1">
        <v>1.2</v>
      </c>
      <c r="S14" s="1">
        <f>ROUND(VLOOKUP(D14, [1]Sheet1!$A$5:$L$14, 10, FALSE)*V14,0)</f>
        <v>61440</v>
      </c>
      <c r="T14" s="1">
        <f>ROUND(VLOOKUP(D14, [1]Sheet1!$A$5:$L$14, 11, FALSE)*W14,0)</f>
        <v>30720</v>
      </c>
      <c r="U14" s="1">
        <f>ROUND(VLOOKUP(D14, [1]Sheet1!$A$5:$L$14, 12, FALSE)*X14,0)</f>
        <v>307200</v>
      </c>
      <c r="V14" s="1">
        <v>1.2</v>
      </c>
      <c r="W14" s="1">
        <v>1.2</v>
      </c>
      <c r="X14" s="1">
        <v>1.2</v>
      </c>
      <c r="Y14" s="1">
        <v>0.1</v>
      </c>
      <c r="AA14" s="1">
        <v>0.4</v>
      </c>
      <c r="AF14" s="1">
        <v>0.15</v>
      </c>
      <c r="AH14" s="1">
        <v>0.1</v>
      </c>
      <c r="AI14" s="1">
        <v>0.1</v>
      </c>
      <c r="AK14" s="1" t="s">
        <v>223</v>
      </c>
      <c r="AL14" s="1" t="s">
        <v>225</v>
      </c>
    </row>
    <row r="15" spans="1:45" x14ac:dyDescent="0.25">
      <c r="B15" s="1" t="s">
        <v>335</v>
      </c>
      <c r="C15" s="1" t="s">
        <v>52</v>
      </c>
      <c r="D15" s="1">
        <v>9</v>
      </c>
      <c r="E15" s="1" t="s">
        <v>321</v>
      </c>
      <c r="F15" s="1">
        <f>VLOOKUP(D15, [1]Sheet1!$A$5:$L$14, 2, FALSE)*G15</f>
        <v>1280</v>
      </c>
      <c r="G15" s="1">
        <v>1</v>
      </c>
      <c r="H15" s="1">
        <f>ROUND(VLOOKUP(D15, [1]Sheet1!$A$5:$L$14, 3, FALSE)*I15,0)</f>
        <v>34560</v>
      </c>
      <c r="I15" s="1">
        <v>1.35</v>
      </c>
      <c r="J15" s="1">
        <f>VLOOKUP(D15, [1]Sheet1!$A$5:$L$14, 4, FALSE)</f>
        <v>0.10000000000000014</v>
      </c>
      <c r="K15" s="1">
        <f>VLOOKUP(D15, [1]Sheet1!$A$5:$L$14, 5, FALSE)</f>
        <v>2.1</v>
      </c>
      <c r="L15" s="1">
        <f>VLOOKUP(D15, [1]Sheet1!$A$5:$L$14, 6, FALSE)</f>
        <v>2.1</v>
      </c>
      <c r="M15" s="1">
        <f>VLOOKUP(D15, [1]Sheet1!$A$5:$L$14, 7, FALSE)*P15</f>
        <v>5.25</v>
      </c>
      <c r="N15" s="1">
        <f>VLOOKUP(D15, [1]Sheet1!$A$5:$L$14, 8, FALSE)*Q15</f>
        <v>5.25</v>
      </c>
      <c r="O15" s="1">
        <f>VLOOKUP(D15, [1]Sheet1!$A$5:$L$14, 9, FALSE)*R15</f>
        <v>5.25</v>
      </c>
      <c r="P15" s="1">
        <v>1.25</v>
      </c>
      <c r="Q15" s="1">
        <v>1.25</v>
      </c>
      <c r="R15" s="1">
        <v>1.25</v>
      </c>
      <c r="S15" s="1">
        <f>ROUND(VLOOKUP(D15, [1]Sheet1!$A$5:$L$14, 10, FALSE)*V15,0)</f>
        <v>128000</v>
      </c>
      <c r="T15" s="1">
        <f>ROUND(VLOOKUP(D15, [1]Sheet1!$A$5:$L$14, 11, FALSE)*W15,0)</f>
        <v>64000</v>
      </c>
      <c r="U15" s="1">
        <f>ROUND(VLOOKUP(D15, [1]Sheet1!$A$5:$L$14, 12, FALSE)*X15,0)</f>
        <v>640000</v>
      </c>
      <c r="V15" s="1">
        <v>1.25</v>
      </c>
      <c r="W15" s="1">
        <v>1.25</v>
      </c>
      <c r="X15" s="1">
        <v>1.25</v>
      </c>
      <c r="Y15" s="1">
        <v>0.1</v>
      </c>
      <c r="AA15" s="1">
        <v>0.4</v>
      </c>
      <c r="AF15" s="1">
        <v>0.15</v>
      </c>
      <c r="AH15" s="1">
        <v>0.15</v>
      </c>
      <c r="AI15" s="1">
        <v>0.2</v>
      </c>
      <c r="AK15" s="1" t="s">
        <v>223</v>
      </c>
      <c r="AL15" s="1" t="s">
        <v>225</v>
      </c>
    </row>
    <row r="16" spans="1:45" x14ac:dyDescent="0.25">
      <c r="B16" s="1" t="s">
        <v>336</v>
      </c>
      <c r="C16" s="1" t="s">
        <v>53</v>
      </c>
      <c r="D16" s="1">
        <v>9</v>
      </c>
      <c r="E16" s="1" t="s">
        <v>321</v>
      </c>
      <c r="F16" s="1">
        <f>VLOOKUP(D16, [1]Sheet1!$A$5:$L$14, 2, FALSE)*G16</f>
        <v>1280</v>
      </c>
      <c r="G16" s="1">
        <v>1</v>
      </c>
      <c r="H16" s="1">
        <f>ROUND(VLOOKUP(D16, [1]Sheet1!$A$5:$L$14, 3, FALSE)*I16,0)</f>
        <v>35840</v>
      </c>
      <c r="I16" s="1">
        <v>1.4</v>
      </c>
      <c r="J16" s="1">
        <f>VLOOKUP(D16, [1]Sheet1!$A$5:$L$14, 4, FALSE)</f>
        <v>0.10000000000000014</v>
      </c>
      <c r="K16" s="1">
        <f>VLOOKUP(D16, [1]Sheet1!$A$5:$L$14, 5, FALSE)</f>
        <v>2.1</v>
      </c>
      <c r="L16" s="1">
        <f>VLOOKUP(D16, [1]Sheet1!$A$5:$L$14, 6, FALSE)</f>
        <v>2.1</v>
      </c>
      <c r="M16" s="1">
        <f>VLOOKUP(D16, [1]Sheet1!$A$5:$L$14, 7, FALSE)*P16</f>
        <v>5.25</v>
      </c>
      <c r="N16" s="1">
        <f>VLOOKUP(D16, [1]Sheet1!$A$5:$L$14, 8, FALSE)*Q16</f>
        <v>5.25</v>
      </c>
      <c r="O16" s="1">
        <f>VLOOKUP(D16, [1]Sheet1!$A$5:$L$14, 9, FALSE)*R16</f>
        <v>5.25</v>
      </c>
      <c r="P16" s="1">
        <v>1.25</v>
      </c>
      <c r="Q16" s="1">
        <v>1.25</v>
      </c>
      <c r="R16" s="1">
        <v>1.25</v>
      </c>
      <c r="S16" s="1">
        <f>ROUND(VLOOKUP(D16, [1]Sheet1!$A$5:$L$14, 10, FALSE)*V16,0)</f>
        <v>128000</v>
      </c>
      <c r="T16" s="1">
        <f>ROUND(VLOOKUP(D16, [1]Sheet1!$A$5:$L$14, 11, FALSE)*W16,0)</f>
        <v>64000</v>
      </c>
      <c r="U16" s="1">
        <f>ROUND(VLOOKUP(D16, [1]Sheet1!$A$5:$L$14, 12, FALSE)*X16,0)</f>
        <v>640000</v>
      </c>
      <c r="V16" s="1">
        <v>1.25</v>
      </c>
      <c r="W16" s="1">
        <v>1.25</v>
      </c>
      <c r="X16" s="1">
        <v>1.25</v>
      </c>
      <c r="Y16" s="1">
        <v>0.1</v>
      </c>
      <c r="AA16" s="1">
        <v>0.5</v>
      </c>
      <c r="AF16" s="1">
        <v>0.15</v>
      </c>
      <c r="AH16" s="1">
        <v>0.15</v>
      </c>
      <c r="AI16" s="1">
        <v>0.1</v>
      </c>
      <c r="AK16" s="1" t="s">
        <v>223</v>
      </c>
      <c r="AL16" s="1" t="s">
        <v>226</v>
      </c>
    </row>
    <row r="17" spans="2:38" x14ac:dyDescent="0.25">
      <c r="B17" s="1" t="s">
        <v>337</v>
      </c>
      <c r="C17" s="1" t="s">
        <v>54</v>
      </c>
      <c r="D17" s="1">
        <v>1</v>
      </c>
      <c r="E17" s="1" t="s">
        <v>318</v>
      </c>
      <c r="F17" s="1">
        <f>VLOOKUP(D17, [1]Sheet1!$A$5:$L$14, 2, FALSE)*G17</f>
        <v>0</v>
      </c>
      <c r="G17" s="1">
        <v>0</v>
      </c>
      <c r="H17" s="1">
        <f>ROUND(VLOOKUP(D17, [1]Sheet1!$A$5:$L$14, 3, FALSE)*I17,0)</f>
        <v>80</v>
      </c>
      <c r="I17" s="1">
        <v>0.8</v>
      </c>
      <c r="J17" s="1">
        <f>VLOOKUP(D17, [1]Sheet1!$A$5:$L$14, 4, FALSE)</f>
        <v>0.9</v>
      </c>
      <c r="K17" s="1">
        <f>VLOOKUP(D17, [1]Sheet1!$A$5:$L$14, 5, FALSE)</f>
        <v>1</v>
      </c>
      <c r="L17" s="1">
        <f>VLOOKUP(D17, [1]Sheet1!$A$5:$L$14, 6, FALSE)</f>
        <v>1</v>
      </c>
      <c r="M17" s="1">
        <f>VLOOKUP(D17, [1]Sheet1!$A$5:$L$14, 7, FALSE)*P17</f>
        <v>1.1000000000000001</v>
      </c>
      <c r="N17" s="1">
        <f>VLOOKUP(D17, [1]Sheet1!$A$5:$L$14, 8, FALSE)*Q17</f>
        <v>1</v>
      </c>
      <c r="O17" s="1">
        <f>VLOOKUP(D17, [1]Sheet1!$A$5:$L$14, 9, FALSE)*R17</f>
        <v>0.9</v>
      </c>
      <c r="P17" s="1">
        <v>1.1000000000000001</v>
      </c>
      <c r="Q17" s="1">
        <v>1</v>
      </c>
      <c r="R17" s="1">
        <v>0.9</v>
      </c>
      <c r="S17" s="1">
        <f>ROUND(VLOOKUP(D17, [1]Sheet1!$A$5:$L$14, 10, FALSE)*V17,0)</f>
        <v>440</v>
      </c>
      <c r="T17" s="1">
        <f>ROUND(VLOOKUP(D17, [1]Sheet1!$A$5:$L$14, 11, FALSE)*W17,0)</f>
        <v>200</v>
      </c>
      <c r="U17" s="1">
        <f>ROUND(VLOOKUP(D17, [1]Sheet1!$A$5:$L$14, 12, FALSE)*X17,0)</f>
        <v>1800</v>
      </c>
      <c r="V17" s="1">
        <v>1.1000000000000001</v>
      </c>
      <c r="W17" s="1">
        <v>1</v>
      </c>
      <c r="X17" s="1">
        <v>0.9</v>
      </c>
      <c r="Z17" s="1">
        <v>0.1</v>
      </c>
      <c r="AE17" s="1">
        <v>0.5</v>
      </c>
      <c r="AF17" s="1">
        <v>0.1</v>
      </c>
      <c r="AK17" s="1" t="s">
        <v>224</v>
      </c>
    </row>
    <row r="18" spans="2:38" x14ac:dyDescent="0.25">
      <c r="B18" s="1" t="s">
        <v>338</v>
      </c>
      <c r="C18" s="1" t="s">
        <v>55</v>
      </c>
      <c r="D18" s="1">
        <v>1</v>
      </c>
      <c r="E18" s="1" t="s">
        <v>318</v>
      </c>
      <c r="F18" s="1">
        <f>VLOOKUP(D18, [1]Sheet1!$A$5:$L$14, 2, FALSE)*G18</f>
        <v>0</v>
      </c>
      <c r="G18" s="1">
        <v>0</v>
      </c>
      <c r="H18" s="1">
        <f>ROUND(VLOOKUP(D18, [1]Sheet1!$A$5:$L$14, 3, FALSE)*I18,0)</f>
        <v>90</v>
      </c>
      <c r="I18" s="1">
        <v>0.9</v>
      </c>
      <c r="J18" s="1">
        <f>VLOOKUP(D18, [1]Sheet1!$A$5:$L$14, 4, FALSE)</f>
        <v>0.9</v>
      </c>
      <c r="K18" s="1">
        <f>VLOOKUP(D18, [1]Sheet1!$A$5:$L$14, 5, FALSE)</f>
        <v>1</v>
      </c>
      <c r="L18" s="1">
        <f>VLOOKUP(D18, [1]Sheet1!$A$5:$L$14, 6, FALSE)</f>
        <v>1</v>
      </c>
      <c r="M18" s="1">
        <f>VLOOKUP(D18, [1]Sheet1!$A$5:$L$14, 7, FALSE)*P18</f>
        <v>1.1000000000000001</v>
      </c>
      <c r="N18" s="1">
        <f>VLOOKUP(D18, [1]Sheet1!$A$5:$L$14, 8, FALSE)*Q18</f>
        <v>1</v>
      </c>
      <c r="O18" s="1">
        <f>VLOOKUP(D18, [1]Sheet1!$A$5:$L$14, 9, FALSE)*R18</f>
        <v>1</v>
      </c>
      <c r="P18" s="1">
        <v>1.1000000000000001</v>
      </c>
      <c r="Q18" s="1">
        <v>1</v>
      </c>
      <c r="R18" s="1">
        <v>1</v>
      </c>
      <c r="S18" s="1">
        <f>ROUND(VLOOKUP(D18, [1]Sheet1!$A$5:$L$14, 10, FALSE)*V18,0)</f>
        <v>440</v>
      </c>
      <c r="T18" s="1">
        <f>ROUND(VLOOKUP(D18, [1]Sheet1!$A$5:$L$14, 11, FALSE)*W18,0)</f>
        <v>200</v>
      </c>
      <c r="U18" s="1">
        <f>ROUND(VLOOKUP(D18, [1]Sheet1!$A$5:$L$14, 12, FALSE)*X18,0)</f>
        <v>2000</v>
      </c>
      <c r="V18" s="1">
        <v>1.1000000000000001</v>
      </c>
      <c r="W18" s="1">
        <v>1</v>
      </c>
      <c r="X18" s="1">
        <v>1</v>
      </c>
      <c r="Z18" s="1">
        <v>0.1</v>
      </c>
      <c r="AE18" s="1">
        <v>0.4</v>
      </c>
      <c r="AF18" s="1">
        <v>0.1</v>
      </c>
      <c r="AK18" s="1" t="s">
        <v>227</v>
      </c>
    </row>
    <row r="19" spans="2:38" x14ac:dyDescent="0.25">
      <c r="B19" s="1" t="s">
        <v>339</v>
      </c>
      <c r="C19" s="1" t="s">
        <v>56</v>
      </c>
      <c r="D19" s="1">
        <v>2</v>
      </c>
      <c r="E19" s="1" t="s">
        <v>319</v>
      </c>
      <c r="F19" s="1">
        <f>VLOOKUP(D19, [1]Sheet1!$A$5:$L$14, 2, FALSE)*G19</f>
        <v>10</v>
      </c>
      <c r="G19" s="1">
        <v>1</v>
      </c>
      <c r="H19" s="1">
        <f>ROUND(VLOOKUP(D19, [1]Sheet1!$A$5:$L$14, 3, FALSE)*I19,0)</f>
        <v>210</v>
      </c>
      <c r="I19" s="1">
        <v>1.05</v>
      </c>
      <c r="J19" s="1">
        <f>VLOOKUP(D19, [1]Sheet1!$A$5:$L$14, 4, FALSE)</f>
        <v>0.8</v>
      </c>
      <c r="K19" s="1">
        <f>VLOOKUP(D19, [1]Sheet1!$A$5:$L$14, 5, FALSE)</f>
        <v>1.1000000000000001</v>
      </c>
      <c r="L19" s="1">
        <f>VLOOKUP(D19, [1]Sheet1!$A$5:$L$14, 6, FALSE)</f>
        <v>1.1000000000000001</v>
      </c>
      <c r="M19" s="1">
        <f>VLOOKUP(D19, [1]Sheet1!$A$5:$L$14, 7, FALSE)*P19</f>
        <v>1.2</v>
      </c>
      <c r="N19" s="1">
        <f>VLOOKUP(D19, [1]Sheet1!$A$5:$L$14, 8, FALSE)*Q19</f>
        <v>1.2</v>
      </c>
      <c r="O19" s="1">
        <f>VLOOKUP(D19, [1]Sheet1!$A$5:$L$14, 9, FALSE)*R19</f>
        <v>1.2</v>
      </c>
      <c r="P19" s="1">
        <v>1</v>
      </c>
      <c r="Q19" s="1">
        <v>1</v>
      </c>
      <c r="R19" s="1">
        <v>1</v>
      </c>
      <c r="S19" s="1">
        <f>ROUND(VLOOKUP(D19, [1]Sheet1!$A$5:$L$14, 10, FALSE)*V19,0)</f>
        <v>800</v>
      </c>
      <c r="T19" s="1">
        <f>ROUND(VLOOKUP(D19, [1]Sheet1!$A$5:$L$14, 11, FALSE)*W19,0)</f>
        <v>400</v>
      </c>
      <c r="U19" s="1">
        <f>ROUND(VLOOKUP(D19, [1]Sheet1!$A$5:$L$14, 12, FALSE)*X19,0)</f>
        <v>4000</v>
      </c>
      <c r="V19" s="1">
        <v>1</v>
      </c>
      <c r="W19" s="1">
        <v>1</v>
      </c>
      <c r="X19" s="1">
        <v>1</v>
      </c>
      <c r="Z19" s="1">
        <v>0.1</v>
      </c>
      <c r="AE19" s="1">
        <v>0.6</v>
      </c>
      <c r="AF19" s="1">
        <v>0.1</v>
      </c>
      <c r="AK19" s="1" t="s">
        <v>227</v>
      </c>
    </row>
    <row r="20" spans="2:38" x14ac:dyDescent="0.25">
      <c r="B20" s="1" t="s">
        <v>340</v>
      </c>
      <c r="C20" s="1" t="s">
        <v>57</v>
      </c>
      <c r="D20" s="1">
        <v>3</v>
      </c>
      <c r="E20" s="1" t="s">
        <v>319</v>
      </c>
      <c r="F20" s="1">
        <f>VLOOKUP(D20, [1]Sheet1!$A$5:$L$14, 2, FALSE)*G20</f>
        <v>20</v>
      </c>
      <c r="G20" s="1">
        <v>1</v>
      </c>
      <c r="H20" s="1">
        <f>ROUND(VLOOKUP(D20, [1]Sheet1!$A$5:$L$14, 3, FALSE)*I20,0)</f>
        <v>420</v>
      </c>
      <c r="I20" s="1">
        <v>1.05</v>
      </c>
      <c r="J20" s="1">
        <f>VLOOKUP(D20, [1]Sheet1!$A$5:$L$14, 4, FALSE)</f>
        <v>0.70000000000000007</v>
      </c>
      <c r="K20" s="1">
        <f>VLOOKUP(D20, [1]Sheet1!$A$5:$L$14, 5, FALSE)</f>
        <v>1.2</v>
      </c>
      <c r="L20" s="1">
        <f>VLOOKUP(D20, [1]Sheet1!$A$5:$L$14, 6, FALSE)</f>
        <v>1.2</v>
      </c>
      <c r="M20" s="1">
        <f>VLOOKUP(D20, [1]Sheet1!$A$5:$L$14, 7, FALSE)*P20</f>
        <v>1.68</v>
      </c>
      <c r="N20" s="1">
        <f>VLOOKUP(D20, [1]Sheet1!$A$5:$L$14, 8, FALSE)*Q20</f>
        <v>1.4</v>
      </c>
      <c r="O20" s="1">
        <f>VLOOKUP(D20, [1]Sheet1!$A$5:$L$14, 9, FALSE)*R20</f>
        <v>1.4</v>
      </c>
      <c r="P20" s="1">
        <v>1.2</v>
      </c>
      <c r="Q20" s="1">
        <v>1</v>
      </c>
      <c r="R20" s="1">
        <v>1</v>
      </c>
      <c r="S20" s="1">
        <f>ROUND(VLOOKUP(D20, [1]Sheet1!$A$5:$L$14, 10, FALSE)*V20,0)</f>
        <v>1920</v>
      </c>
      <c r="T20" s="1">
        <f>ROUND(VLOOKUP(D20, [1]Sheet1!$A$5:$L$14, 11, FALSE)*W20,0)</f>
        <v>800</v>
      </c>
      <c r="U20" s="1">
        <f>ROUND(VLOOKUP(D20, [1]Sheet1!$A$5:$L$14, 12, FALSE)*X20,0)</f>
        <v>8000</v>
      </c>
      <c r="V20" s="1">
        <v>1.2</v>
      </c>
      <c r="W20" s="1">
        <v>1</v>
      </c>
      <c r="X20" s="1">
        <v>1</v>
      </c>
      <c r="Z20" s="1">
        <v>0.2</v>
      </c>
      <c r="AE20" s="1">
        <v>0.5</v>
      </c>
      <c r="AF20" s="1">
        <v>0.1</v>
      </c>
      <c r="AI20" s="1">
        <v>0.1</v>
      </c>
      <c r="AK20" s="1" t="s">
        <v>224</v>
      </c>
      <c r="AL20" s="1" t="s">
        <v>227</v>
      </c>
    </row>
    <row r="21" spans="2:38" x14ac:dyDescent="0.25">
      <c r="B21" s="1" t="s">
        <v>341</v>
      </c>
      <c r="C21" s="1" t="s">
        <v>58</v>
      </c>
      <c r="D21" s="1">
        <v>3</v>
      </c>
      <c r="E21" s="1" t="s">
        <v>318</v>
      </c>
      <c r="F21" s="1">
        <f>VLOOKUP(D21, [1]Sheet1!$A$5:$L$14, 2, FALSE)*G21</f>
        <v>20</v>
      </c>
      <c r="G21" s="1">
        <v>1</v>
      </c>
      <c r="H21" s="1">
        <f>ROUND(VLOOKUP(D21, [1]Sheet1!$A$5:$L$14, 3, FALSE)*I21,0)</f>
        <v>420</v>
      </c>
      <c r="I21" s="1">
        <v>1.05</v>
      </c>
      <c r="J21" s="1">
        <f>VLOOKUP(D21, [1]Sheet1!$A$5:$L$14, 4, FALSE)</f>
        <v>0.70000000000000007</v>
      </c>
      <c r="K21" s="1">
        <f>VLOOKUP(D21, [1]Sheet1!$A$5:$L$14, 5, FALSE)</f>
        <v>1.2</v>
      </c>
      <c r="L21" s="1">
        <f>VLOOKUP(D21, [1]Sheet1!$A$5:$L$14, 6, FALSE)</f>
        <v>1.2</v>
      </c>
      <c r="M21" s="1">
        <f>VLOOKUP(D21, [1]Sheet1!$A$5:$L$14, 7, FALSE)*P21</f>
        <v>1.68</v>
      </c>
      <c r="N21" s="1">
        <f>VLOOKUP(D21, [1]Sheet1!$A$5:$L$14, 8, FALSE)*Q21</f>
        <v>1.4</v>
      </c>
      <c r="O21" s="1">
        <f>VLOOKUP(D21, [1]Sheet1!$A$5:$L$14, 9, FALSE)*R21</f>
        <v>1.4</v>
      </c>
      <c r="P21" s="1">
        <v>1.2</v>
      </c>
      <c r="Q21" s="1">
        <v>1</v>
      </c>
      <c r="R21" s="1">
        <v>1</v>
      </c>
      <c r="S21" s="1">
        <f>ROUND(VLOOKUP(D21, [1]Sheet1!$A$5:$L$14, 10, FALSE)*V21,0)</f>
        <v>1920</v>
      </c>
      <c r="T21" s="1">
        <f>ROUND(VLOOKUP(D21, [1]Sheet1!$A$5:$L$14, 11, FALSE)*W21,0)</f>
        <v>800</v>
      </c>
      <c r="U21" s="1">
        <f>ROUND(VLOOKUP(D21, [1]Sheet1!$A$5:$L$14, 12, FALSE)*X21,0)</f>
        <v>8000</v>
      </c>
      <c r="V21" s="1">
        <v>1.2</v>
      </c>
      <c r="W21" s="1">
        <v>1</v>
      </c>
      <c r="X21" s="1">
        <v>1</v>
      </c>
      <c r="Y21" s="1">
        <v>0.05</v>
      </c>
      <c r="Z21" s="1">
        <v>0.2</v>
      </c>
      <c r="AE21" s="1">
        <v>0.5</v>
      </c>
      <c r="AF21" s="1">
        <v>0.1</v>
      </c>
      <c r="AK21" s="1" t="s">
        <v>228</v>
      </c>
      <c r="AL21" s="1" t="s">
        <v>227</v>
      </c>
    </row>
    <row r="22" spans="2:38" x14ac:dyDescent="0.25">
      <c r="B22" s="1" t="s">
        <v>342</v>
      </c>
      <c r="C22" s="1" t="s">
        <v>59</v>
      </c>
      <c r="D22" s="1">
        <v>4</v>
      </c>
      <c r="E22" s="1" t="s">
        <v>319</v>
      </c>
      <c r="F22" s="1">
        <f>VLOOKUP(D22, [1]Sheet1!$A$5:$L$14, 2, FALSE)*G22</f>
        <v>40</v>
      </c>
      <c r="G22" s="1">
        <v>1</v>
      </c>
      <c r="H22" s="1">
        <f>ROUND(VLOOKUP(D22, [1]Sheet1!$A$5:$L$14, 3, FALSE)*I22,0)</f>
        <v>880</v>
      </c>
      <c r="I22" s="1">
        <v>1.1000000000000001</v>
      </c>
      <c r="J22" s="1">
        <f>VLOOKUP(D22, [1]Sheet1!$A$5:$L$14, 4, FALSE)</f>
        <v>0.60000000000000009</v>
      </c>
      <c r="K22" s="1">
        <f>VLOOKUP(D22, [1]Sheet1!$A$5:$L$14, 5, FALSE)</f>
        <v>1.3</v>
      </c>
      <c r="L22" s="1">
        <f>VLOOKUP(D22, [1]Sheet1!$A$5:$L$14, 6, FALSE)</f>
        <v>1.3</v>
      </c>
      <c r="M22" s="1">
        <f>VLOOKUP(D22, [1]Sheet1!$A$5:$L$14, 7, FALSE)*P22</f>
        <v>1.87</v>
      </c>
      <c r="N22" s="1">
        <f>VLOOKUP(D22, [1]Sheet1!$A$5:$L$14, 8, FALSE)*Q22</f>
        <v>1.7</v>
      </c>
      <c r="O22" s="1">
        <f>VLOOKUP(D22, [1]Sheet1!$A$5:$L$14, 9, FALSE)*R22</f>
        <v>1.7</v>
      </c>
      <c r="P22" s="1">
        <v>1.1000000000000001</v>
      </c>
      <c r="Q22" s="1">
        <v>1</v>
      </c>
      <c r="R22" s="1">
        <v>1</v>
      </c>
      <c r="S22" s="1">
        <f>ROUND(VLOOKUP(D22, [1]Sheet1!$A$5:$L$14, 10, FALSE)*V22,0)</f>
        <v>3520</v>
      </c>
      <c r="T22" s="1">
        <f>ROUND(VLOOKUP(D22, [1]Sheet1!$A$5:$L$14, 11, FALSE)*W22,0)</f>
        <v>1600</v>
      </c>
      <c r="U22" s="1">
        <f>ROUND(VLOOKUP(D22, [1]Sheet1!$A$5:$L$14, 12, FALSE)*X22,0)</f>
        <v>16000</v>
      </c>
      <c r="V22" s="1">
        <v>1.1000000000000001</v>
      </c>
      <c r="W22" s="1">
        <v>1</v>
      </c>
      <c r="X22" s="1">
        <v>1</v>
      </c>
      <c r="Z22" s="1">
        <v>0.1</v>
      </c>
      <c r="AE22" s="1">
        <v>0.5</v>
      </c>
      <c r="AF22" s="1">
        <v>0.1</v>
      </c>
      <c r="AK22" s="1" t="s">
        <v>224</v>
      </c>
      <c r="AL22" s="1" t="s">
        <v>229</v>
      </c>
    </row>
    <row r="23" spans="2:38" x14ac:dyDescent="0.25">
      <c r="B23" s="1" t="s">
        <v>343</v>
      </c>
      <c r="C23" s="1" t="s">
        <v>60</v>
      </c>
      <c r="D23" s="1">
        <v>5</v>
      </c>
      <c r="E23" s="1" t="s">
        <v>319</v>
      </c>
      <c r="F23" s="1">
        <f>VLOOKUP(D23, [1]Sheet1!$A$5:$L$14, 2, FALSE)*G23</f>
        <v>80</v>
      </c>
      <c r="G23" s="1">
        <v>1</v>
      </c>
      <c r="H23" s="1">
        <f>ROUND(VLOOKUP(D23, [1]Sheet1!$A$5:$L$14, 3, FALSE)*I23,0)</f>
        <v>1840</v>
      </c>
      <c r="I23" s="1">
        <v>1.1499999999999999</v>
      </c>
      <c r="J23" s="1">
        <f>VLOOKUP(D23, [1]Sheet1!$A$5:$L$14, 4, FALSE)</f>
        <v>0.50000000000000011</v>
      </c>
      <c r="K23" s="1">
        <f>VLOOKUP(D23, [1]Sheet1!$A$5:$L$14, 5, FALSE)</f>
        <v>1.4</v>
      </c>
      <c r="L23" s="1">
        <f>VLOOKUP(D23, [1]Sheet1!$A$5:$L$14, 6, FALSE)</f>
        <v>1.4</v>
      </c>
      <c r="M23" s="1">
        <f>VLOOKUP(D23, [1]Sheet1!$A$5:$L$14, 7, FALSE)*P23</f>
        <v>2</v>
      </c>
      <c r="N23" s="1">
        <f>VLOOKUP(D23, [1]Sheet1!$A$5:$L$14, 8, FALSE)*Q23</f>
        <v>2</v>
      </c>
      <c r="O23" s="1">
        <f>VLOOKUP(D23, [1]Sheet1!$A$5:$L$14, 9, FALSE)*R23</f>
        <v>2.2000000000000002</v>
      </c>
      <c r="P23" s="1">
        <v>1</v>
      </c>
      <c r="Q23" s="1">
        <v>1</v>
      </c>
      <c r="R23" s="1">
        <v>1.1000000000000001</v>
      </c>
      <c r="S23" s="1">
        <f>ROUND(VLOOKUP(D23, [1]Sheet1!$A$5:$L$14, 10, FALSE)*V23,0)</f>
        <v>6400</v>
      </c>
      <c r="T23" s="1">
        <f>ROUND(VLOOKUP(D23, [1]Sheet1!$A$5:$L$14, 11, FALSE)*W23,0)</f>
        <v>3200</v>
      </c>
      <c r="U23" s="1">
        <f>ROUND(VLOOKUP(D23, [1]Sheet1!$A$5:$L$14, 12, FALSE)*X23,0)</f>
        <v>35200</v>
      </c>
      <c r="V23" s="1">
        <v>1</v>
      </c>
      <c r="W23" s="1">
        <v>1</v>
      </c>
      <c r="X23" s="1">
        <v>1.1000000000000001</v>
      </c>
      <c r="Z23" s="1">
        <v>0.1</v>
      </c>
      <c r="AE23" s="1">
        <v>0.7</v>
      </c>
      <c r="AF23" s="1">
        <v>0.1</v>
      </c>
      <c r="AK23" s="1" t="s">
        <v>224</v>
      </c>
      <c r="AL23" s="1" t="s">
        <v>230</v>
      </c>
    </row>
    <row r="24" spans="2:38" x14ac:dyDescent="0.25">
      <c r="B24" s="1" t="s">
        <v>344</v>
      </c>
      <c r="C24" s="1" t="s">
        <v>61</v>
      </c>
      <c r="D24" s="1">
        <v>5</v>
      </c>
      <c r="E24" s="1" t="s">
        <v>319</v>
      </c>
      <c r="F24" s="1">
        <f>VLOOKUP(D24, [1]Sheet1!$A$5:$L$14, 2, FALSE)*G24</f>
        <v>80</v>
      </c>
      <c r="G24" s="1">
        <v>1</v>
      </c>
      <c r="H24" s="1">
        <f>ROUND(VLOOKUP(D24, [1]Sheet1!$A$5:$L$14, 3, FALSE)*I24,0)</f>
        <v>1840</v>
      </c>
      <c r="I24" s="1">
        <v>1.1499999999999999</v>
      </c>
      <c r="J24" s="1">
        <f>VLOOKUP(D24, [1]Sheet1!$A$5:$L$14, 4, FALSE)</f>
        <v>0.50000000000000011</v>
      </c>
      <c r="K24" s="1">
        <f>VLOOKUP(D24, [1]Sheet1!$A$5:$L$14, 5, FALSE)</f>
        <v>1.4</v>
      </c>
      <c r="L24" s="1">
        <f>VLOOKUP(D24, [1]Sheet1!$A$5:$L$14, 6, FALSE)</f>
        <v>1.4</v>
      </c>
      <c r="M24" s="1">
        <f>VLOOKUP(D24, [1]Sheet1!$A$5:$L$14, 7, FALSE)*P24</f>
        <v>2.2000000000000002</v>
      </c>
      <c r="N24" s="1">
        <f>VLOOKUP(D24, [1]Sheet1!$A$5:$L$14, 8, FALSE)*Q24</f>
        <v>2</v>
      </c>
      <c r="O24" s="1">
        <f>VLOOKUP(D24, [1]Sheet1!$A$5:$L$14, 9, FALSE)*R24</f>
        <v>2.2000000000000002</v>
      </c>
      <c r="P24" s="1">
        <v>1.1000000000000001</v>
      </c>
      <c r="Q24" s="1">
        <v>1</v>
      </c>
      <c r="R24" s="1">
        <v>1.1000000000000001</v>
      </c>
      <c r="S24" s="1">
        <f>ROUND(VLOOKUP(D24, [1]Sheet1!$A$5:$L$14, 10, FALSE)*V24,0)</f>
        <v>7040</v>
      </c>
      <c r="T24" s="1">
        <f>ROUND(VLOOKUP(D24, [1]Sheet1!$A$5:$L$14, 11, FALSE)*W24,0)</f>
        <v>3200</v>
      </c>
      <c r="U24" s="1">
        <f>ROUND(VLOOKUP(D24, [1]Sheet1!$A$5:$L$14, 12, FALSE)*X24,0)</f>
        <v>35200</v>
      </c>
      <c r="V24" s="1">
        <v>1.1000000000000001</v>
      </c>
      <c r="W24" s="1">
        <v>1</v>
      </c>
      <c r="X24" s="1">
        <v>1.1000000000000001</v>
      </c>
      <c r="Z24" s="1">
        <v>0.1</v>
      </c>
      <c r="AE24" s="1">
        <v>0.6</v>
      </c>
      <c r="AF24" s="1">
        <v>0.1</v>
      </c>
      <c r="AK24" s="1" t="s">
        <v>231</v>
      </c>
    </row>
    <row r="25" spans="2:38" x14ac:dyDescent="0.25">
      <c r="B25" s="1" t="s">
        <v>345</v>
      </c>
      <c r="C25" s="1" t="s">
        <v>62</v>
      </c>
      <c r="D25" s="1">
        <v>6</v>
      </c>
      <c r="E25" s="1" t="s">
        <v>320</v>
      </c>
      <c r="F25" s="1">
        <f>VLOOKUP(D25, [1]Sheet1!$A$5:$L$14, 2, FALSE)*G25</f>
        <v>160</v>
      </c>
      <c r="G25" s="1">
        <v>1</v>
      </c>
      <c r="H25" s="1">
        <f>ROUND(VLOOKUP(D25, [1]Sheet1!$A$5:$L$14, 3, FALSE)*I25,0)</f>
        <v>3840</v>
      </c>
      <c r="I25" s="1">
        <v>1.2</v>
      </c>
      <c r="J25" s="1">
        <f>VLOOKUP(D25, [1]Sheet1!$A$5:$L$14, 4, FALSE)</f>
        <v>0.40000000000000013</v>
      </c>
      <c r="K25" s="1">
        <f>VLOOKUP(D25, [1]Sheet1!$A$5:$L$14, 5, FALSE)</f>
        <v>1.5</v>
      </c>
      <c r="L25" s="1">
        <f>VLOOKUP(D25, [1]Sheet1!$A$5:$L$14, 6, FALSE)</f>
        <v>1.5</v>
      </c>
      <c r="M25" s="1">
        <f>VLOOKUP(D25, [1]Sheet1!$A$5:$L$14, 7, FALSE)*P25</f>
        <v>2.64</v>
      </c>
      <c r="N25" s="1">
        <f>VLOOKUP(D25, [1]Sheet1!$A$5:$L$14, 8, FALSE)*Q25</f>
        <v>2.4</v>
      </c>
      <c r="O25" s="1">
        <f>VLOOKUP(D25, [1]Sheet1!$A$5:$L$14, 9, FALSE)*R25</f>
        <v>2.4</v>
      </c>
      <c r="P25" s="1">
        <v>1.1000000000000001</v>
      </c>
      <c r="Q25" s="1">
        <v>1</v>
      </c>
      <c r="R25" s="1">
        <v>1</v>
      </c>
      <c r="S25" s="1">
        <f>ROUND(VLOOKUP(D25, [1]Sheet1!$A$5:$L$14, 10, FALSE)*V25,0)</f>
        <v>14080</v>
      </c>
      <c r="T25" s="1">
        <f>ROUND(VLOOKUP(D25, [1]Sheet1!$A$5:$L$14, 11, FALSE)*W25,0)</f>
        <v>6400</v>
      </c>
      <c r="U25" s="1">
        <f>ROUND(VLOOKUP(D25, [1]Sheet1!$A$5:$L$14, 12, FALSE)*X25,0)</f>
        <v>64000</v>
      </c>
      <c r="V25" s="1">
        <v>1.1000000000000001</v>
      </c>
      <c r="W25" s="1">
        <v>1</v>
      </c>
      <c r="X25" s="1">
        <v>1</v>
      </c>
      <c r="Z25" s="1">
        <v>0.1</v>
      </c>
      <c r="AE25" s="1">
        <v>0.5</v>
      </c>
      <c r="AF25" s="1">
        <v>0.1</v>
      </c>
      <c r="AK25" s="1" t="s">
        <v>224</v>
      </c>
      <c r="AL25" s="1" t="s">
        <v>232</v>
      </c>
    </row>
    <row r="26" spans="2:38" x14ac:dyDescent="0.25">
      <c r="B26" s="1" t="s">
        <v>346</v>
      </c>
      <c r="C26" s="1" t="s">
        <v>63</v>
      </c>
      <c r="D26" s="1">
        <v>6</v>
      </c>
      <c r="E26" s="1" t="s">
        <v>320</v>
      </c>
      <c r="F26" s="1">
        <f>VLOOKUP(D26, [1]Sheet1!$A$5:$L$14, 2, FALSE)*G26</f>
        <v>160</v>
      </c>
      <c r="G26" s="1">
        <v>1</v>
      </c>
      <c r="H26" s="1">
        <f>ROUND(VLOOKUP(D26, [1]Sheet1!$A$5:$L$14, 3, FALSE)*I26,0)</f>
        <v>3840</v>
      </c>
      <c r="I26" s="1">
        <v>1.2</v>
      </c>
      <c r="J26" s="1">
        <f>VLOOKUP(D26, [1]Sheet1!$A$5:$L$14, 4, FALSE)</f>
        <v>0.40000000000000013</v>
      </c>
      <c r="K26" s="1">
        <f>VLOOKUP(D26, [1]Sheet1!$A$5:$L$14, 5, FALSE)</f>
        <v>1.5</v>
      </c>
      <c r="L26" s="1">
        <f>VLOOKUP(D26, [1]Sheet1!$A$5:$L$14, 6, FALSE)</f>
        <v>1.5</v>
      </c>
      <c r="M26" s="1">
        <f>VLOOKUP(D26, [1]Sheet1!$A$5:$L$14, 7, FALSE)*P26</f>
        <v>2.4</v>
      </c>
      <c r="N26" s="1">
        <f>VLOOKUP(D26, [1]Sheet1!$A$5:$L$14, 8, FALSE)*Q26</f>
        <v>2.4</v>
      </c>
      <c r="O26" s="1">
        <f>VLOOKUP(D26, [1]Sheet1!$A$5:$L$14, 9, FALSE)*R26</f>
        <v>2.4</v>
      </c>
      <c r="P26" s="1">
        <v>1</v>
      </c>
      <c r="Q26" s="1">
        <v>1</v>
      </c>
      <c r="R26" s="1">
        <v>1</v>
      </c>
      <c r="S26" s="1">
        <f>ROUND(VLOOKUP(D26, [1]Sheet1!$A$5:$L$14, 10, FALSE)*V26,0)</f>
        <v>12800</v>
      </c>
      <c r="T26" s="1">
        <f>ROUND(VLOOKUP(D26, [1]Sheet1!$A$5:$L$14, 11, FALSE)*W26,0)</f>
        <v>6400</v>
      </c>
      <c r="U26" s="1">
        <f>ROUND(VLOOKUP(D26, [1]Sheet1!$A$5:$L$14, 12, FALSE)*X26,0)</f>
        <v>64000</v>
      </c>
      <c r="V26" s="1">
        <v>1</v>
      </c>
      <c r="W26" s="1">
        <v>1</v>
      </c>
      <c r="X26" s="1">
        <v>1</v>
      </c>
      <c r="Z26" s="1">
        <v>0.1</v>
      </c>
      <c r="AE26" s="1">
        <v>0.6</v>
      </c>
      <c r="AF26" s="1">
        <v>0.1</v>
      </c>
      <c r="AK26" s="1" t="s">
        <v>233</v>
      </c>
    </row>
    <row r="27" spans="2:38" x14ac:dyDescent="0.25">
      <c r="B27" s="1" t="s">
        <v>347</v>
      </c>
      <c r="C27" s="1" t="s">
        <v>64</v>
      </c>
      <c r="D27" s="1">
        <v>6</v>
      </c>
      <c r="E27" s="1" t="s">
        <v>321</v>
      </c>
      <c r="F27" s="1">
        <f>VLOOKUP(D27, [1]Sheet1!$A$5:$L$14, 2, FALSE)*G27</f>
        <v>160</v>
      </c>
      <c r="G27" s="1">
        <v>1</v>
      </c>
      <c r="H27" s="1">
        <f>ROUND(VLOOKUP(D27, [1]Sheet1!$A$5:$L$14, 3, FALSE)*I27,0)</f>
        <v>3840</v>
      </c>
      <c r="I27" s="1">
        <v>1.2</v>
      </c>
      <c r="J27" s="1">
        <f>VLOOKUP(D27, [1]Sheet1!$A$5:$L$14, 4, FALSE)</f>
        <v>0.40000000000000013</v>
      </c>
      <c r="K27" s="1">
        <f>VLOOKUP(D27, [1]Sheet1!$A$5:$L$14, 5, FALSE)</f>
        <v>1.5</v>
      </c>
      <c r="L27" s="1">
        <f>VLOOKUP(D27, [1]Sheet1!$A$5:$L$14, 6, FALSE)</f>
        <v>1.5</v>
      </c>
      <c r="M27" s="1">
        <f>VLOOKUP(D27, [1]Sheet1!$A$5:$L$14, 7, FALSE)*P27</f>
        <v>2.88</v>
      </c>
      <c r="N27" s="1">
        <f>VLOOKUP(D27, [1]Sheet1!$A$5:$L$14, 8, FALSE)*Q27</f>
        <v>2.4</v>
      </c>
      <c r="O27" s="1">
        <f>VLOOKUP(D27, [1]Sheet1!$A$5:$L$14, 9, FALSE)*R27</f>
        <v>2.64</v>
      </c>
      <c r="P27" s="1">
        <v>1.2</v>
      </c>
      <c r="Q27" s="1">
        <v>1</v>
      </c>
      <c r="R27" s="1">
        <v>1.1000000000000001</v>
      </c>
      <c r="S27" s="1">
        <f>ROUND(VLOOKUP(D27, [1]Sheet1!$A$5:$L$14, 10, FALSE)*V27,0)</f>
        <v>15360</v>
      </c>
      <c r="T27" s="1">
        <f>ROUND(VLOOKUP(D27, [1]Sheet1!$A$5:$L$14, 11, FALSE)*W27,0)</f>
        <v>6400</v>
      </c>
      <c r="U27" s="1">
        <f>ROUND(VLOOKUP(D27, [1]Sheet1!$A$5:$L$14, 12, FALSE)*X27,0)</f>
        <v>70400</v>
      </c>
      <c r="V27" s="1">
        <v>1.2</v>
      </c>
      <c r="W27" s="1">
        <v>1</v>
      </c>
      <c r="X27" s="1">
        <v>1.1000000000000001</v>
      </c>
      <c r="Z27" s="1">
        <v>0.1</v>
      </c>
      <c r="AE27" s="1">
        <v>0.7</v>
      </c>
      <c r="AF27" s="1">
        <v>0.1</v>
      </c>
      <c r="AK27" s="1" t="s">
        <v>231</v>
      </c>
      <c r="AL27" s="1" t="s">
        <v>229</v>
      </c>
    </row>
    <row r="28" spans="2:38" x14ac:dyDescent="0.25">
      <c r="B28" s="1" t="s">
        <v>348</v>
      </c>
      <c r="C28" s="1" t="s">
        <v>65</v>
      </c>
      <c r="D28" s="1">
        <v>7</v>
      </c>
      <c r="E28" s="1" t="s">
        <v>321</v>
      </c>
      <c r="F28" s="1">
        <f>VLOOKUP(D28, [1]Sheet1!$A$5:$L$14, 2, FALSE)*G28</f>
        <v>320</v>
      </c>
      <c r="G28" s="1">
        <v>1</v>
      </c>
      <c r="H28" s="1">
        <f>ROUND(VLOOKUP(D28, [1]Sheet1!$A$5:$L$14, 3, FALSE)*I28,0)</f>
        <v>8000</v>
      </c>
      <c r="I28" s="1">
        <v>1.25</v>
      </c>
      <c r="J28" s="1">
        <f>VLOOKUP(D28, [1]Sheet1!$A$5:$L$14, 4, FALSE)</f>
        <v>0.30000000000000016</v>
      </c>
      <c r="K28" s="1">
        <f>VLOOKUP(D28, [1]Sheet1!$A$5:$L$14, 5, FALSE)</f>
        <v>1.7</v>
      </c>
      <c r="L28" s="1">
        <f>VLOOKUP(D28, [1]Sheet1!$A$5:$L$14, 6, FALSE)</f>
        <v>1.7</v>
      </c>
      <c r="M28" s="1">
        <f>VLOOKUP(D28, [1]Sheet1!$A$5:$L$14, 7, FALSE)*P28</f>
        <v>3.48</v>
      </c>
      <c r="N28" s="1">
        <f>VLOOKUP(D28, [1]Sheet1!$A$5:$L$14, 8, FALSE)*Q28</f>
        <v>3.19</v>
      </c>
      <c r="O28" s="1">
        <f>VLOOKUP(D28, [1]Sheet1!$A$5:$L$14, 9, FALSE)*R28</f>
        <v>2.9</v>
      </c>
      <c r="P28" s="1">
        <v>1.2</v>
      </c>
      <c r="Q28" s="1">
        <v>1.1000000000000001</v>
      </c>
      <c r="R28" s="1">
        <v>1</v>
      </c>
      <c r="S28" s="1">
        <f>ROUND(VLOOKUP(D28, [1]Sheet1!$A$5:$L$14, 10, FALSE)*V28,0)</f>
        <v>30720</v>
      </c>
      <c r="T28" s="1">
        <f>ROUND(VLOOKUP(D28, [1]Sheet1!$A$5:$L$14, 11, FALSE)*W28,0)</f>
        <v>14080</v>
      </c>
      <c r="U28" s="1">
        <f>ROUND(VLOOKUP(D28, [1]Sheet1!$A$5:$L$14, 12, FALSE)*X28,0)</f>
        <v>128000</v>
      </c>
      <c r="V28" s="1">
        <v>1.2</v>
      </c>
      <c r="W28" s="1">
        <v>1.1000000000000001</v>
      </c>
      <c r="X28" s="1">
        <v>1</v>
      </c>
      <c r="Z28" s="1">
        <v>0.1</v>
      </c>
      <c r="AE28" s="1">
        <v>0.7</v>
      </c>
      <c r="AF28" s="1">
        <v>0.1</v>
      </c>
      <c r="AI28" s="1">
        <v>0.1</v>
      </c>
      <c r="AK28" s="1" t="s">
        <v>224</v>
      </c>
      <c r="AL28" s="1" t="s">
        <v>234</v>
      </c>
    </row>
    <row r="29" spans="2:38" x14ac:dyDescent="0.25">
      <c r="B29" s="1" t="s">
        <v>349</v>
      </c>
      <c r="C29" s="1" t="s">
        <v>66</v>
      </c>
      <c r="D29" s="1">
        <v>7</v>
      </c>
      <c r="E29" s="1" t="s">
        <v>321</v>
      </c>
      <c r="F29" s="1">
        <f>VLOOKUP(D29, [1]Sheet1!$A$5:$L$14, 2, FALSE)*G29</f>
        <v>320</v>
      </c>
      <c r="G29" s="1">
        <v>1</v>
      </c>
      <c r="H29" s="1">
        <f>ROUND(VLOOKUP(D29, [1]Sheet1!$A$5:$L$14, 3, FALSE)*I29,0)</f>
        <v>8000</v>
      </c>
      <c r="I29" s="1">
        <v>1.25</v>
      </c>
      <c r="J29" s="1">
        <f>VLOOKUP(D29, [1]Sheet1!$A$5:$L$14, 4, FALSE)</f>
        <v>0.30000000000000016</v>
      </c>
      <c r="K29" s="1">
        <f>VLOOKUP(D29, [1]Sheet1!$A$5:$L$14, 5, FALSE)</f>
        <v>1.7</v>
      </c>
      <c r="L29" s="1">
        <f>VLOOKUP(D29, [1]Sheet1!$A$5:$L$14, 6, FALSE)</f>
        <v>1.7</v>
      </c>
      <c r="M29" s="1">
        <f>VLOOKUP(D29, [1]Sheet1!$A$5:$L$14, 7, FALSE)*P29</f>
        <v>3.19</v>
      </c>
      <c r="N29" s="1">
        <f>VLOOKUP(D29, [1]Sheet1!$A$5:$L$14, 8, FALSE)*Q29</f>
        <v>3.19</v>
      </c>
      <c r="O29" s="1">
        <f>VLOOKUP(D29, [1]Sheet1!$A$5:$L$14, 9, FALSE)*R29</f>
        <v>3.19</v>
      </c>
      <c r="P29" s="1">
        <v>1.1000000000000001</v>
      </c>
      <c r="Q29" s="1">
        <v>1.1000000000000001</v>
      </c>
      <c r="R29" s="1">
        <v>1.1000000000000001</v>
      </c>
      <c r="S29" s="1">
        <f>ROUND(VLOOKUP(D29, [1]Sheet1!$A$5:$L$14, 10, FALSE)*V29,0)</f>
        <v>28160</v>
      </c>
      <c r="T29" s="1">
        <f>ROUND(VLOOKUP(D29, [1]Sheet1!$A$5:$L$14, 11, FALSE)*W29,0)</f>
        <v>14080</v>
      </c>
      <c r="U29" s="1">
        <f>ROUND(VLOOKUP(D29, [1]Sheet1!$A$5:$L$14, 12, FALSE)*X29,0)</f>
        <v>140800</v>
      </c>
      <c r="V29" s="1">
        <v>1.1000000000000001</v>
      </c>
      <c r="W29" s="1">
        <v>1.1000000000000001</v>
      </c>
      <c r="X29" s="1">
        <v>1.1000000000000001</v>
      </c>
      <c r="Z29" s="1">
        <v>0.1</v>
      </c>
      <c r="AE29" s="1">
        <v>0.6</v>
      </c>
      <c r="AF29" s="1">
        <v>0.1</v>
      </c>
      <c r="AI29" s="1">
        <v>0.1</v>
      </c>
      <c r="AK29" s="1" t="s">
        <v>224</v>
      </c>
      <c r="AL29" s="1" t="s">
        <v>235</v>
      </c>
    </row>
    <row r="30" spans="2:38" x14ac:dyDescent="0.25">
      <c r="B30" s="1" t="s">
        <v>350</v>
      </c>
      <c r="C30" s="1" t="s">
        <v>67</v>
      </c>
      <c r="D30" s="1">
        <v>8</v>
      </c>
      <c r="E30" s="1" t="s">
        <v>321</v>
      </c>
      <c r="F30" s="1">
        <f>VLOOKUP(D30, [1]Sheet1!$A$5:$L$14, 2, FALSE)*G30</f>
        <v>640</v>
      </c>
      <c r="G30" s="1">
        <v>1</v>
      </c>
      <c r="H30" s="1">
        <f>ROUND(VLOOKUP(D30, [1]Sheet1!$A$5:$L$14, 3, FALSE)*I30,0)</f>
        <v>16640</v>
      </c>
      <c r="I30" s="1">
        <v>1.3</v>
      </c>
      <c r="J30" s="1">
        <f>VLOOKUP(D30, [1]Sheet1!$A$5:$L$14, 4, FALSE)</f>
        <v>0.20000000000000015</v>
      </c>
      <c r="K30" s="1">
        <f>VLOOKUP(D30, [1]Sheet1!$A$5:$L$14, 5, FALSE)</f>
        <v>1.9</v>
      </c>
      <c r="L30" s="1">
        <f>VLOOKUP(D30, [1]Sheet1!$A$5:$L$14, 6, FALSE)</f>
        <v>1.9</v>
      </c>
      <c r="M30" s="1">
        <f>VLOOKUP(D30, [1]Sheet1!$A$5:$L$14, 7, FALSE)*P30</f>
        <v>4.55</v>
      </c>
      <c r="N30" s="1">
        <f>VLOOKUP(D30, [1]Sheet1!$A$5:$L$14, 8, FALSE)*Q30</f>
        <v>3.5</v>
      </c>
      <c r="O30" s="1">
        <f>VLOOKUP(D30, [1]Sheet1!$A$5:$L$14, 9, FALSE)*R30</f>
        <v>3.5</v>
      </c>
      <c r="P30" s="1">
        <v>1.3</v>
      </c>
      <c r="Q30" s="1">
        <v>1</v>
      </c>
      <c r="R30" s="1">
        <v>1</v>
      </c>
      <c r="S30" s="1">
        <f>ROUND(VLOOKUP(D30, [1]Sheet1!$A$5:$L$14, 10, FALSE)*V30,0)</f>
        <v>66560</v>
      </c>
      <c r="T30" s="1">
        <f>ROUND(VLOOKUP(D30, [1]Sheet1!$A$5:$L$14, 11, FALSE)*W30,0)</f>
        <v>25600</v>
      </c>
      <c r="U30" s="1">
        <f>ROUND(VLOOKUP(D30, [1]Sheet1!$A$5:$L$14, 12, FALSE)*X30,0)</f>
        <v>256000</v>
      </c>
      <c r="V30" s="1">
        <v>1.3</v>
      </c>
      <c r="W30" s="1">
        <v>1</v>
      </c>
      <c r="X30" s="1">
        <v>1</v>
      </c>
      <c r="Z30" s="1">
        <v>0.1</v>
      </c>
      <c r="AE30" s="1">
        <v>0.7</v>
      </c>
      <c r="AF30" s="1">
        <v>0.05</v>
      </c>
      <c r="AI30" s="1">
        <v>0.1</v>
      </c>
      <c r="AK30" s="1" t="s">
        <v>224</v>
      </c>
      <c r="AL30" s="1" t="s">
        <v>236</v>
      </c>
    </row>
    <row r="31" spans="2:38" x14ac:dyDescent="0.25">
      <c r="B31" s="1" t="s">
        <v>351</v>
      </c>
      <c r="C31" s="1" t="s">
        <v>68</v>
      </c>
      <c r="D31" s="1">
        <v>9</v>
      </c>
      <c r="E31" s="1" t="s">
        <v>321</v>
      </c>
      <c r="F31" s="1">
        <f>VLOOKUP(D31, [1]Sheet1!$A$5:$L$14, 2, FALSE)*G31</f>
        <v>1280</v>
      </c>
      <c r="G31" s="1">
        <v>1</v>
      </c>
      <c r="H31" s="1">
        <f>ROUND(VLOOKUP(D31, [1]Sheet1!$A$5:$L$14, 3, FALSE)*I31,0)</f>
        <v>34560</v>
      </c>
      <c r="I31" s="1">
        <v>1.35</v>
      </c>
      <c r="J31" s="1">
        <f>VLOOKUP(D31, [1]Sheet1!$A$5:$L$14, 4, FALSE)</f>
        <v>0.10000000000000014</v>
      </c>
      <c r="K31" s="1">
        <f>VLOOKUP(D31, [1]Sheet1!$A$5:$L$14, 5, FALSE)</f>
        <v>2.1</v>
      </c>
      <c r="L31" s="1">
        <f>VLOOKUP(D31, [1]Sheet1!$A$5:$L$14, 6, FALSE)</f>
        <v>2.1</v>
      </c>
      <c r="M31" s="1">
        <f>VLOOKUP(D31, [1]Sheet1!$A$5:$L$14, 7, FALSE)*P31</f>
        <v>5.4600000000000009</v>
      </c>
      <c r="N31" s="1">
        <f>VLOOKUP(D31, [1]Sheet1!$A$5:$L$14, 8, FALSE)*Q31</f>
        <v>5.04</v>
      </c>
      <c r="O31" s="1">
        <f>VLOOKUP(D31, [1]Sheet1!$A$5:$L$14, 9, FALSE)*R31</f>
        <v>5.04</v>
      </c>
      <c r="P31" s="1">
        <v>1.3</v>
      </c>
      <c r="Q31" s="1">
        <v>1.2</v>
      </c>
      <c r="R31" s="1">
        <v>1.2</v>
      </c>
      <c r="S31" s="1">
        <f>ROUND(VLOOKUP(D31, [1]Sheet1!$A$5:$L$14, 10, FALSE)*V31,0)</f>
        <v>133120</v>
      </c>
      <c r="T31" s="1">
        <f>ROUND(VLOOKUP(D31, [1]Sheet1!$A$5:$L$14, 11, FALSE)*W31,0)</f>
        <v>61440</v>
      </c>
      <c r="U31" s="1">
        <f>ROUND(VLOOKUP(D31, [1]Sheet1!$A$5:$L$14, 12, FALSE)*X31,0)</f>
        <v>614400</v>
      </c>
      <c r="V31" s="1">
        <v>1.3</v>
      </c>
      <c r="W31" s="1">
        <v>1.2</v>
      </c>
      <c r="X31" s="1">
        <v>1.2</v>
      </c>
      <c r="Z31" s="1">
        <v>0.1</v>
      </c>
      <c r="AE31" s="1">
        <v>0.6</v>
      </c>
      <c r="AF31" s="1">
        <v>0.1</v>
      </c>
      <c r="AI31" s="1">
        <v>0.2</v>
      </c>
      <c r="AK31" s="1" t="s">
        <v>231</v>
      </c>
      <c r="AL31" s="1" t="s">
        <v>237</v>
      </c>
    </row>
    <row r="32" spans="2:38" x14ac:dyDescent="0.25">
      <c r="B32" s="1" t="s">
        <v>352</v>
      </c>
      <c r="C32" s="1" t="s">
        <v>69</v>
      </c>
      <c r="D32" s="1">
        <v>2</v>
      </c>
      <c r="E32" s="1" t="s">
        <v>318</v>
      </c>
      <c r="F32" s="1">
        <f>VLOOKUP(D32, [1]Sheet1!$A$5:$L$14, 2, FALSE)*G32</f>
        <v>10</v>
      </c>
      <c r="G32" s="1">
        <v>1</v>
      </c>
      <c r="H32" s="1">
        <f>ROUND(VLOOKUP(D32, [1]Sheet1!$A$5:$L$14, 3, FALSE)*I32,0)</f>
        <v>200</v>
      </c>
      <c r="I32" s="1">
        <v>1</v>
      </c>
      <c r="J32" s="1">
        <f>VLOOKUP(D32, [1]Sheet1!$A$5:$L$14, 4, FALSE)</f>
        <v>0.8</v>
      </c>
      <c r="K32" s="1">
        <f>VLOOKUP(D32, [1]Sheet1!$A$5:$L$14, 5, FALSE)</f>
        <v>1.1000000000000001</v>
      </c>
      <c r="L32" s="1">
        <f>VLOOKUP(D32, [1]Sheet1!$A$5:$L$14, 6, FALSE)</f>
        <v>1.1000000000000001</v>
      </c>
      <c r="M32" s="1">
        <f>VLOOKUP(D32, [1]Sheet1!$A$5:$L$14, 7, FALSE)*P32</f>
        <v>1.32</v>
      </c>
      <c r="N32" s="1">
        <f>VLOOKUP(D32, [1]Sheet1!$A$5:$L$14, 8, FALSE)*Q32</f>
        <v>1.08</v>
      </c>
      <c r="O32" s="1">
        <f>VLOOKUP(D32, [1]Sheet1!$A$5:$L$14, 9, FALSE)*R32</f>
        <v>1.2</v>
      </c>
      <c r="P32" s="1">
        <v>1.1000000000000001</v>
      </c>
      <c r="Q32" s="1">
        <v>0.9</v>
      </c>
      <c r="R32" s="1">
        <v>1</v>
      </c>
      <c r="S32" s="1">
        <f>ROUND(VLOOKUP(D32, [1]Sheet1!$A$5:$L$14, 10, FALSE)*V32,0)</f>
        <v>880</v>
      </c>
      <c r="T32" s="1">
        <f>ROUND(VLOOKUP(D32, [1]Sheet1!$A$5:$L$14, 11, FALSE)*W32,0)</f>
        <v>360</v>
      </c>
      <c r="U32" s="1">
        <f>ROUND(VLOOKUP(D32, [1]Sheet1!$A$5:$L$14, 12, FALSE)*X32,0)</f>
        <v>4000</v>
      </c>
      <c r="V32" s="1">
        <v>1.1000000000000001</v>
      </c>
      <c r="W32" s="1">
        <v>0.9</v>
      </c>
      <c r="X32" s="1">
        <v>1</v>
      </c>
      <c r="Y32" s="1">
        <v>0.15</v>
      </c>
      <c r="AB32" s="1">
        <v>0.4</v>
      </c>
      <c r="AF32" s="1">
        <v>0.15</v>
      </c>
      <c r="AK32" s="1" t="s">
        <v>238</v>
      </c>
    </row>
    <row r="33" spans="2:38" x14ac:dyDescent="0.25">
      <c r="B33" s="1" t="s">
        <v>353</v>
      </c>
      <c r="C33" s="1" t="s">
        <v>70</v>
      </c>
      <c r="D33" s="1">
        <v>3</v>
      </c>
      <c r="E33" s="1" t="s">
        <v>318</v>
      </c>
      <c r="F33" s="1">
        <f>VLOOKUP(D33, [1]Sheet1!$A$5:$L$14, 2, FALSE)*G33</f>
        <v>20</v>
      </c>
      <c r="G33" s="1">
        <v>1</v>
      </c>
      <c r="H33" s="1">
        <f>ROUND(VLOOKUP(D33, [1]Sheet1!$A$5:$L$14, 3, FALSE)*I33,0)</f>
        <v>440</v>
      </c>
      <c r="I33" s="1">
        <v>1.1000000000000001</v>
      </c>
      <c r="J33" s="1">
        <f>VLOOKUP(D33, [1]Sheet1!$A$5:$L$14, 4, FALSE)</f>
        <v>0.70000000000000007</v>
      </c>
      <c r="K33" s="1">
        <f>VLOOKUP(D33, [1]Sheet1!$A$5:$L$14, 5, FALSE)</f>
        <v>1.2</v>
      </c>
      <c r="L33" s="1">
        <f>VLOOKUP(D33, [1]Sheet1!$A$5:$L$14, 6, FALSE)</f>
        <v>1.2</v>
      </c>
      <c r="M33" s="1">
        <f>VLOOKUP(D33, [1]Sheet1!$A$5:$L$14, 7, FALSE)*P33</f>
        <v>1.6099999999999999</v>
      </c>
      <c r="N33" s="1">
        <f>VLOOKUP(D33, [1]Sheet1!$A$5:$L$14, 8, FALSE)*Q33</f>
        <v>1.26</v>
      </c>
      <c r="O33" s="1">
        <f>VLOOKUP(D33, [1]Sheet1!$A$5:$L$14, 9, FALSE)*R33</f>
        <v>1.54</v>
      </c>
      <c r="P33" s="1">
        <v>1.1499999999999999</v>
      </c>
      <c r="Q33" s="1">
        <v>0.9</v>
      </c>
      <c r="R33" s="1">
        <v>1.1000000000000001</v>
      </c>
      <c r="S33" s="1">
        <f>ROUND(VLOOKUP(D33, [1]Sheet1!$A$5:$L$14, 10, FALSE)*V33,0)</f>
        <v>1840</v>
      </c>
      <c r="T33" s="1">
        <f>ROUND(VLOOKUP(D33, [1]Sheet1!$A$5:$L$14, 11, FALSE)*W33,0)</f>
        <v>720</v>
      </c>
      <c r="U33" s="1">
        <f>ROUND(VLOOKUP(D33, [1]Sheet1!$A$5:$L$14, 12, FALSE)*X33,0)</f>
        <v>8800</v>
      </c>
      <c r="V33" s="1">
        <v>1.1499999999999999</v>
      </c>
      <c r="W33" s="1">
        <v>0.9</v>
      </c>
      <c r="X33" s="1">
        <v>1.1000000000000001</v>
      </c>
      <c r="Y33" s="1">
        <v>0.15</v>
      </c>
      <c r="AB33" s="1">
        <v>0.4</v>
      </c>
      <c r="AF33" s="1">
        <v>0.15</v>
      </c>
      <c r="AK33" s="1" t="s">
        <v>238</v>
      </c>
      <c r="AL33" s="1" t="s">
        <v>239</v>
      </c>
    </row>
    <row r="34" spans="2:38" x14ac:dyDescent="0.25">
      <c r="B34" s="1" t="s">
        <v>354</v>
      </c>
      <c r="C34" s="1" t="s">
        <v>71</v>
      </c>
      <c r="D34" s="1">
        <v>4</v>
      </c>
      <c r="E34" s="1" t="s">
        <v>319</v>
      </c>
      <c r="F34" s="1">
        <f>VLOOKUP(D34, [1]Sheet1!$A$5:$L$14, 2, FALSE)*G34</f>
        <v>40</v>
      </c>
      <c r="G34" s="1">
        <v>1</v>
      </c>
      <c r="H34" s="1">
        <f>ROUND(VLOOKUP(D34, [1]Sheet1!$A$5:$L$14, 3, FALSE)*I34,0)</f>
        <v>880</v>
      </c>
      <c r="I34" s="1">
        <v>1.1000000000000001</v>
      </c>
      <c r="J34" s="1">
        <f>VLOOKUP(D34, [1]Sheet1!$A$5:$L$14, 4, FALSE)</f>
        <v>0.60000000000000009</v>
      </c>
      <c r="K34" s="1">
        <f>VLOOKUP(D34, [1]Sheet1!$A$5:$L$14, 5, FALSE)</f>
        <v>1.3</v>
      </c>
      <c r="L34" s="1">
        <f>VLOOKUP(D34, [1]Sheet1!$A$5:$L$14, 6, FALSE)</f>
        <v>1.3</v>
      </c>
      <c r="M34" s="1">
        <f>VLOOKUP(D34, [1]Sheet1!$A$5:$L$14, 7, FALSE)*P34</f>
        <v>1.9549999999999998</v>
      </c>
      <c r="N34" s="1">
        <f>VLOOKUP(D34, [1]Sheet1!$A$5:$L$14, 8, FALSE)*Q34</f>
        <v>1.53</v>
      </c>
      <c r="O34" s="1">
        <f>VLOOKUP(D34, [1]Sheet1!$A$5:$L$14, 9, FALSE)*R34</f>
        <v>1.87</v>
      </c>
      <c r="P34" s="1">
        <v>1.1499999999999999</v>
      </c>
      <c r="Q34" s="1">
        <v>0.9</v>
      </c>
      <c r="R34" s="1">
        <v>1.1000000000000001</v>
      </c>
      <c r="S34" s="1">
        <f>ROUND(VLOOKUP(D34, [1]Sheet1!$A$5:$L$14, 10, FALSE)*V34,0)</f>
        <v>3680</v>
      </c>
      <c r="T34" s="1">
        <f>ROUND(VLOOKUP(D34, [1]Sheet1!$A$5:$L$14, 11, FALSE)*W34,0)</f>
        <v>1440</v>
      </c>
      <c r="U34" s="1">
        <f>ROUND(VLOOKUP(D34, [1]Sheet1!$A$5:$L$14, 12, FALSE)*X34,0)</f>
        <v>17600</v>
      </c>
      <c r="V34" s="1">
        <v>1.1499999999999999</v>
      </c>
      <c r="W34" s="1">
        <v>0.9</v>
      </c>
      <c r="X34" s="1">
        <v>1.1000000000000001</v>
      </c>
      <c r="Y34" s="1">
        <v>0.2</v>
      </c>
      <c r="AB34" s="1">
        <v>0.4</v>
      </c>
      <c r="AF34" s="1">
        <v>0.2</v>
      </c>
      <c r="AK34" s="1" t="s">
        <v>238</v>
      </c>
      <c r="AL34" s="1" t="s">
        <v>239</v>
      </c>
    </row>
    <row r="35" spans="2:38" x14ac:dyDescent="0.25">
      <c r="B35" s="1" t="s">
        <v>355</v>
      </c>
      <c r="C35" s="1" t="s">
        <v>72</v>
      </c>
      <c r="D35" s="1">
        <v>5</v>
      </c>
      <c r="E35" s="1" t="s">
        <v>319</v>
      </c>
      <c r="F35" s="1">
        <f>VLOOKUP(D35, [1]Sheet1!$A$5:$L$14, 2, FALSE)*G35</f>
        <v>80</v>
      </c>
      <c r="G35" s="1">
        <v>1</v>
      </c>
      <c r="H35" s="1">
        <f>ROUND(VLOOKUP(D35, [1]Sheet1!$A$5:$L$14, 3, FALSE)*I35,0)</f>
        <v>1760</v>
      </c>
      <c r="I35" s="1">
        <v>1.1000000000000001</v>
      </c>
      <c r="J35" s="1">
        <f>VLOOKUP(D35, [1]Sheet1!$A$5:$L$14, 4, FALSE)</f>
        <v>0.50000000000000011</v>
      </c>
      <c r="K35" s="1">
        <f>VLOOKUP(D35, [1]Sheet1!$A$5:$L$14, 5, FALSE)</f>
        <v>1.4</v>
      </c>
      <c r="L35" s="1">
        <f>VLOOKUP(D35, [1]Sheet1!$A$5:$L$14, 6, FALSE)</f>
        <v>1.4</v>
      </c>
      <c r="M35" s="1">
        <f>VLOOKUP(D35, [1]Sheet1!$A$5:$L$14, 7, FALSE)*P35</f>
        <v>2.2999999999999998</v>
      </c>
      <c r="N35" s="1">
        <f>VLOOKUP(D35, [1]Sheet1!$A$5:$L$14, 8, FALSE)*Q35</f>
        <v>1.8</v>
      </c>
      <c r="O35" s="1">
        <f>VLOOKUP(D35, [1]Sheet1!$A$5:$L$14, 9, FALSE)*R35</f>
        <v>2.2000000000000002</v>
      </c>
      <c r="P35" s="1">
        <v>1.1499999999999999</v>
      </c>
      <c r="Q35" s="1">
        <v>0.9</v>
      </c>
      <c r="R35" s="1">
        <v>1.1000000000000001</v>
      </c>
      <c r="S35" s="1">
        <f>ROUND(VLOOKUP(D35, [1]Sheet1!$A$5:$L$14, 10, FALSE)*V35,0)</f>
        <v>7360</v>
      </c>
      <c r="T35" s="1">
        <f>ROUND(VLOOKUP(D35, [1]Sheet1!$A$5:$L$14, 11, FALSE)*W35,0)</f>
        <v>2880</v>
      </c>
      <c r="U35" s="1">
        <f>ROUND(VLOOKUP(D35, [1]Sheet1!$A$5:$L$14, 12, FALSE)*X35,0)</f>
        <v>35200</v>
      </c>
      <c r="V35" s="1">
        <v>1.1499999999999999</v>
      </c>
      <c r="W35" s="1">
        <v>0.9</v>
      </c>
      <c r="X35" s="1">
        <v>1.1000000000000001</v>
      </c>
      <c r="Y35" s="1">
        <v>0.2</v>
      </c>
      <c r="AB35" s="1">
        <v>0.4</v>
      </c>
      <c r="AF35" s="1">
        <v>0.2</v>
      </c>
      <c r="AK35" s="1" t="s">
        <v>238</v>
      </c>
      <c r="AL35" s="1" t="s">
        <v>239</v>
      </c>
    </row>
    <row r="36" spans="2:38" x14ac:dyDescent="0.25">
      <c r="B36" s="1" t="s">
        <v>356</v>
      </c>
      <c r="C36" s="1" t="s">
        <v>73</v>
      </c>
      <c r="D36" s="1">
        <v>6</v>
      </c>
      <c r="E36" s="1" t="s">
        <v>319</v>
      </c>
      <c r="F36" s="1">
        <f>VLOOKUP(D36, [1]Sheet1!$A$5:$L$14, 2, FALSE)*G36</f>
        <v>160</v>
      </c>
      <c r="G36" s="1">
        <v>1</v>
      </c>
      <c r="H36" s="1">
        <f>ROUND(VLOOKUP(D36, [1]Sheet1!$A$5:$L$14, 3, FALSE)*I36,0)</f>
        <v>3840</v>
      </c>
      <c r="I36" s="1">
        <v>1.2</v>
      </c>
      <c r="J36" s="1">
        <f>VLOOKUP(D36, [1]Sheet1!$A$5:$L$14, 4, FALSE)</f>
        <v>0.40000000000000013</v>
      </c>
      <c r="K36" s="1">
        <f>VLOOKUP(D36, [1]Sheet1!$A$5:$L$14, 5, FALSE)</f>
        <v>1.5</v>
      </c>
      <c r="L36" s="1">
        <f>VLOOKUP(D36, [1]Sheet1!$A$5:$L$14, 6, FALSE)</f>
        <v>1.5</v>
      </c>
      <c r="M36" s="1">
        <f>VLOOKUP(D36, [1]Sheet1!$A$5:$L$14, 7, FALSE)*P36</f>
        <v>2.76</v>
      </c>
      <c r="N36" s="1">
        <f>VLOOKUP(D36, [1]Sheet1!$A$5:$L$14, 8, FALSE)*Q36</f>
        <v>2.4</v>
      </c>
      <c r="O36" s="1">
        <f>VLOOKUP(D36, [1]Sheet1!$A$5:$L$14, 9, FALSE)*R36</f>
        <v>2.64</v>
      </c>
      <c r="P36" s="1">
        <v>1.1499999999999999</v>
      </c>
      <c r="Q36" s="1">
        <v>1</v>
      </c>
      <c r="R36" s="1">
        <v>1.1000000000000001</v>
      </c>
      <c r="S36" s="1">
        <f>ROUND(VLOOKUP(D36, [1]Sheet1!$A$5:$L$14, 10, FALSE)*V36,0)</f>
        <v>14720</v>
      </c>
      <c r="T36" s="1">
        <f>ROUND(VLOOKUP(D36, [1]Sheet1!$A$5:$L$14, 11, FALSE)*W36,0)</f>
        <v>6400</v>
      </c>
      <c r="U36" s="1">
        <f>ROUND(VLOOKUP(D36, [1]Sheet1!$A$5:$L$14, 12, FALSE)*X36,0)</f>
        <v>70400</v>
      </c>
      <c r="V36" s="1">
        <v>1.1499999999999999</v>
      </c>
      <c r="W36" s="1">
        <v>1</v>
      </c>
      <c r="X36" s="1">
        <v>1.1000000000000001</v>
      </c>
      <c r="Y36" s="1">
        <v>0.15</v>
      </c>
      <c r="AB36" s="1">
        <v>0.4</v>
      </c>
      <c r="AE36" s="1">
        <v>0.15</v>
      </c>
      <c r="AF36" s="1">
        <v>0.15</v>
      </c>
      <c r="AK36" s="1" t="s">
        <v>239</v>
      </c>
      <c r="AL36" s="1" t="s">
        <v>224</v>
      </c>
    </row>
    <row r="37" spans="2:38" x14ac:dyDescent="0.25">
      <c r="B37" s="1" t="s">
        <v>357</v>
      </c>
      <c r="C37" s="1" t="s">
        <v>74</v>
      </c>
      <c r="D37" s="1">
        <v>7</v>
      </c>
      <c r="E37" s="1" t="s">
        <v>319</v>
      </c>
      <c r="F37" s="1">
        <f>VLOOKUP(D37, [1]Sheet1!$A$5:$L$14, 2, FALSE)*G37</f>
        <v>320</v>
      </c>
      <c r="G37" s="1">
        <v>1</v>
      </c>
      <c r="H37" s="1">
        <f>ROUND(VLOOKUP(D37, [1]Sheet1!$A$5:$L$14, 3, FALSE)*I37,0)</f>
        <v>8000</v>
      </c>
      <c r="I37" s="1">
        <v>1.25</v>
      </c>
      <c r="J37" s="1">
        <f>VLOOKUP(D37, [1]Sheet1!$A$5:$L$14, 4, FALSE)</f>
        <v>0.30000000000000016</v>
      </c>
      <c r="K37" s="1">
        <f>VLOOKUP(D37, [1]Sheet1!$A$5:$L$14, 5, FALSE)</f>
        <v>1.7</v>
      </c>
      <c r="L37" s="1">
        <f>VLOOKUP(D37, [1]Sheet1!$A$5:$L$14, 6, FALSE)</f>
        <v>1.7</v>
      </c>
      <c r="M37" s="1">
        <f>VLOOKUP(D37, [1]Sheet1!$A$5:$L$14, 7, FALSE)*P37</f>
        <v>3.48</v>
      </c>
      <c r="N37" s="1">
        <f>VLOOKUP(D37, [1]Sheet1!$A$5:$L$14, 8, FALSE)*Q37</f>
        <v>2.9</v>
      </c>
      <c r="O37" s="1">
        <f>VLOOKUP(D37, [1]Sheet1!$A$5:$L$14, 9, FALSE)*R37</f>
        <v>3.48</v>
      </c>
      <c r="P37" s="1">
        <v>1.2</v>
      </c>
      <c r="Q37" s="1">
        <v>1</v>
      </c>
      <c r="R37" s="1">
        <v>1.2</v>
      </c>
      <c r="S37" s="1">
        <f>ROUND(VLOOKUP(D37, [1]Sheet1!$A$5:$L$14, 10, FALSE)*V37,0)</f>
        <v>30720</v>
      </c>
      <c r="T37" s="1">
        <f>ROUND(VLOOKUP(D37, [1]Sheet1!$A$5:$L$14, 11, FALSE)*W37,0)</f>
        <v>12800</v>
      </c>
      <c r="U37" s="1">
        <f>ROUND(VLOOKUP(D37, [1]Sheet1!$A$5:$L$14, 12, FALSE)*X37,0)</f>
        <v>153600</v>
      </c>
      <c r="V37" s="1">
        <v>1.2</v>
      </c>
      <c r="W37" s="1">
        <v>1</v>
      </c>
      <c r="X37" s="1">
        <v>1.2</v>
      </c>
      <c r="Y37" s="1">
        <v>0.15</v>
      </c>
      <c r="AB37" s="1">
        <v>0.4</v>
      </c>
      <c r="AF37" s="1">
        <v>0.15</v>
      </c>
      <c r="AI37" s="1">
        <v>0.2</v>
      </c>
      <c r="AK37" s="1" t="s">
        <v>239</v>
      </c>
      <c r="AL37" s="1" t="s">
        <v>240</v>
      </c>
    </row>
    <row r="38" spans="2:38" x14ac:dyDescent="0.25">
      <c r="B38" s="1" t="s">
        <v>358</v>
      </c>
      <c r="C38" s="1" t="s">
        <v>75</v>
      </c>
      <c r="D38" s="1">
        <v>8</v>
      </c>
      <c r="E38" s="1" t="s">
        <v>319</v>
      </c>
      <c r="F38" s="1">
        <f>VLOOKUP(D38, [1]Sheet1!$A$5:$L$14, 2, FALSE)*G38</f>
        <v>640</v>
      </c>
      <c r="G38" s="1">
        <v>1</v>
      </c>
      <c r="H38" s="1">
        <f>ROUND(VLOOKUP(D38, [1]Sheet1!$A$5:$L$14, 3, FALSE)*I38,0)</f>
        <v>16000</v>
      </c>
      <c r="I38" s="1">
        <v>1.25</v>
      </c>
      <c r="J38" s="1">
        <f>VLOOKUP(D38, [1]Sheet1!$A$5:$L$14, 4, FALSE)</f>
        <v>0.20000000000000015</v>
      </c>
      <c r="K38" s="1">
        <f>VLOOKUP(D38, [1]Sheet1!$A$5:$L$14, 5, FALSE)</f>
        <v>1.9</v>
      </c>
      <c r="L38" s="1">
        <f>VLOOKUP(D38, [1]Sheet1!$A$5:$L$14, 6, FALSE)</f>
        <v>1.9</v>
      </c>
      <c r="M38" s="1">
        <f>VLOOKUP(D38, [1]Sheet1!$A$5:$L$14, 7, FALSE)*P38</f>
        <v>4.2</v>
      </c>
      <c r="N38" s="1">
        <f>VLOOKUP(D38, [1]Sheet1!$A$5:$L$14, 8, FALSE)*Q38</f>
        <v>3.5</v>
      </c>
      <c r="O38" s="1">
        <f>VLOOKUP(D38, [1]Sheet1!$A$5:$L$14, 9, FALSE)*R38</f>
        <v>4.2</v>
      </c>
      <c r="P38" s="1">
        <v>1.2</v>
      </c>
      <c r="Q38" s="1">
        <v>1</v>
      </c>
      <c r="R38" s="1">
        <v>1.2</v>
      </c>
      <c r="S38" s="1">
        <f>ROUND(VLOOKUP(D38, [1]Sheet1!$A$5:$L$14, 10, FALSE)*V38,0)</f>
        <v>61440</v>
      </c>
      <c r="T38" s="1">
        <f>ROUND(VLOOKUP(D38, [1]Sheet1!$A$5:$L$14, 11, FALSE)*W38,0)</f>
        <v>25600</v>
      </c>
      <c r="U38" s="1">
        <f>ROUND(VLOOKUP(D38, [1]Sheet1!$A$5:$L$14, 12, FALSE)*X38,0)</f>
        <v>307200</v>
      </c>
      <c r="V38" s="1">
        <v>1.2</v>
      </c>
      <c r="W38" s="1">
        <v>1</v>
      </c>
      <c r="X38" s="1">
        <v>1.2</v>
      </c>
      <c r="Y38" s="1">
        <v>0.15</v>
      </c>
      <c r="AB38" s="1">
        <v>0.4</v>
      </c>
      <c r="AE38" s="1">
        <v>0.15</v>
      </c>
      <c r="AF38" s="1">
        <v>0.15</v>
      </c>
      <c r="AI38" s="1">
        <v>0.1</v>
      </c>
      <c r="AK38" s="1" t="s">
        <v>239</v>
      </c>
      <c r="AL38" s="1" t="s">
        <v>224</v>
      </c>
    </row>
    <row r="39" spans="2:38" x14ac:dyDescent="0.25">
      <c r="B39" s="1" t="s">
        <v>359</v>
      </c>
      <c r="C39" s="1" t="s">
        <v>76</v>
      </c>
      <c r="D39" s="1">
        <v>9</v>
      </c>
      <c r="E39" s="1" t="s">
        <v>321</v>
      </c>
      <c r="F39" s="1">
        <f>VLOOKUP(D39, [1]Sheet1!$A$5:$L$14, 2, FALSE)*G39</f>
        <v>1280</v>
      </c>
      <c r="G39" s="1">
        <v>1</v>
      </c>
      <c r="H39" s="1">
        <f>ROUND(VLOOKUP(D39, [1]Sheet1!$A$5:$L$14, 3, FALSE)*I39,0)</f>
        <v>34560</v>
      </c>
      <c r="I39" s="1">
        <v>1.35</v>
      </c>
      <c r="J39" s="1">
        <f>VLOOKUP(D39, [1]Sheet1!$A$5:$L$14, 4, FALSE)</f>
        <v>0.10000000000000014</v>
      </c>
      <c r="K39" s="1">
        <f>VLOOKUP(D39, [1]Sheet1!$A$5:$L$14, 5, FALSE)</f>
        <v>2.1</v>
      </c>
      <c r="L39" s="1">
        <f>VLOOKUP(D39, [1]Sheet1!$A$5:$L$14, 6, FALSE)</f>
        <v>2.1</v>
      </c>
      <c r="M39" s="1">
        <f>VLOOKUP(D39, [1]Sheet1!$A$5:$L$14, 7, FALSE)*P39</f>
        <v>5.4600000000000009</v>
      </c>
      <c r="N39" s="1">
        <f>VLOOKUP(D39, [1]Sheet1!$A$5:$L$14, 8, FALSE)*Q39</f>
        <v>4.620000000000001</v>
      </c>
      <c r="O39" s="1">
        <f>VLOOKUP(D39, [1]Sheet1!$A$5:$L$14, 9, FALSE)*R39</f>
        <v>5.4600000000000009</v>
      </c>
      <c r="P39" s="1">
        <v>1.3</v>
      </c>
      <c r="Q39" s="1">
        <v>1.1000000000000001</v>
      </c>
      <c r="R39" s="1">
        <v>1.3</v>
      </c>
      <c r="S39" s="1">
        <f>ROUND(VLOOKUP(D39, [1]Sheet1!$A$5:$L$14, 10, FALSE)*V39,0)</f>
        <v>133120</v>
      </c>
      <c r="T39" s="1">
        <f>ROUND(VLOOKUP(D39, [1]Sheet1!$A$5:$L$14, 11, FALSE)*W39,0)</f>
        <v>56320</v>
      </c>
      <c r="U39" s="1">
        <f>ROUND(VLOOKUP(D39, [1]Sheet1!$A$5:$L$14, 12, FALSE)*X39,0)</f>
        <v>665600</v>
      </c>
      <c r="V39" s="1">
        <v>1.3</v>
      </c>
      <c r="W39" s="1">
        <v>1.1000000000000001</v>
      </c>
      <c r="X39" s="1">
        <v>1.3</v>
      </c>
      <c r="Y39" s="1">
        <v>0.2</v>
      </c>
      <c r="AB39" s="1">
        <v>0.4</v>
      </c>
      <c r="AF39" s="1">
        <v>0.2</v>
      </c>
      <c r="AI39" s="1">
        <v>0.2</v>
      </c>
      <c r="AK39" s="1" t="s">
        <v>239</v>
      </c>
      <c r="AL39" s="1" t="s">
        <v>241</v>
      </c>
    </row>
    <row r="40" spans="2:38" x14ac:dyDescent="0.25">
      <c r="B40" s="1" t="s">
        <v>360</v>
      </c>
      <c r="C40" s="1" t="s">
        <v>77</v>
      </c>
      <c r="D40" s="1">
        <v>1</v>
      </c>
      <c r="E40" s="1" t="s">
        <v>319</v>
      </c>
      <c r="F40" s="1">
        <f>VLOOKUP(D40, [1]Sheet1!$A$5:$L$14, 2, FALSE)*G40</f>
        <v>5</v>
      </c>
      <c r="G40" s="1">
        <v>1</v>
      </c>
      <c r="H40" s="1">
        <f>ROUND(VLOOKUP(D40, [1]Sheet1!$A$5:$L$14, 3, FALSE)*I40,0)</f>
        <v>90</v>
      </c>
      <c r="I40" s="1">
        <v>0.9</v>
      </c>
      <c r="J40" s="1">
        <f>VLOOKUP(D40, [1]Sheet1!$A$5:$L$14, 4, FALSE)</f>
        <v>0.9</v>
      </c>
      <c r="K40" s="1">
        <f>VLOOKUP(D40, [1]Sheet1!$A$5:$L$14, 5, FALSE)</f>
        <v>1</v>
      </c>
      <c r="L40" s="1">
        <f>VLOOKUP(D40, [1]Sheet1!$A$5:$L$14, 6, FALSE)</f>
        <v>1</v>
      </c>
      <c r="M40" s="1">
        <f>VLOOKUP(D40, [1]Sheet1!$A$5:$L$14, 7, FALSE)*P40</f>
        <v>1</v>
      </c>
      <c r="N40" s="1">
        <f>VLOOKUP(D40, [1]Sheet1!$A$5:$L$14, 8, FALSE)*Q40</f>
        <v>1.2</v>
      </c>
      <c r="O40" s="1">
        <f>VLOOKUP(D40, [1]Sheet1!$A$5:$L$14, 9, FALSE)*R40</f>
        <v>1</v>
      </c>
      <c r="P40" s="1">
        <v>1</v>
      </c>
      <c r="Q40" s="1">
        <v>1.2</v>
      </c>
      <c r="R40" s="1">
        <v>1</v>
      </c>
      <c r="S40" s="1">
        <f>ROUND(VLOOKUP(D40, [1]Sheet1!$A$5:$L$14, 10, FALSE)*V40,0)</f>
        <v>400</v>
      </c>
      <c r="T40" s="1">
        <f>ROUND(VLOOKUP(D40, [1]Sheet1!$A$5:$L$14, 11, FALSE)*W40,0)</f>
        <v>240</v>
      </c>
      <c r="U40" s="1">
        <f>ROUND(VLOOKUP(D40, [1]Sheet1!$A$5:$L$14, 12, FALSE)*X40,0)</f>
        <v>2000</v>
      </c>
      <c r="V40" s="1">
        <v>1</v>
      </c>
      <c r="W40" s="1">
        <v>1.2</v>
      </c>
      <c r="X40" s="1">
        <v>1</v>
      </c>
      <c r="Y40" s="1">
        <v>0.05</v>
      </c>
      <c r="Z40" s="1">
        <v>0.1</v>
      </c>
      <c r="AC40" s="1">
        <v>0.5</v>
      </c>
      <c r="AF40" s="1">
        <v>0.1</v>
      </c>
      <c r="AK40" s="1" t="s">
        <v>242</v>
      </c>
    </row>
    <row r="41" spans="2:38" x14ac:dyDescent="0.25">
      <c r="B41" s="1" t="s">
        <v>361</v>
      </c>
      <c r="C41" s="1" t="s">
        <v>78</v>
      </c>
      <c r="D41" s="1">
        <v>2</v>
      </c>
      <c r="E41" s="1" t="s">
        <v>319</v>
      </c>
      <c r="F41" s="1">
        <f>VLOOKUP(D41, [1]Sheet1!$A$5:$L$14, 2, FALSE)*G41</f>
        <v>10</v>
      </c>
      <c r="G41" s="1">
        <v>1</v>
      </c>
      <c r="H41" s="1">
        <f>ROUND(VLOOKUP(D41, [1]Sheet1!$A$5:$L$14, 3, FALSE)*I41,0)</f>
        <v>200</v>
      </c>
      <c r="I41" s="1">
        <v>1</v>
      </c>
      <c r="J41" s="1">
        <f>VLOOKUP(D41, [1]Sheet1!$A$5:$L$14, 4, FALSE)</f>
        <v>0.8</v>
      </c>
      <c r="K41" s="1">
        <f>VLOOKUP(D41, [1]Sheet1!$A$5:$L$14, 5, FALSE)</f>
        <v>1.1000000000000001</v>
      </c>
      <c r="L41" s="1">
        <f>VLOOKUP(D41, [1]Sheet1!$A$5:$L$14, 6, FALSE)</f>
        <v>1.1000000000000001</v>
      </c>
      <c r="M41" s="1">
        <f>VLOOKUP(D41, [1]Sheet1!$A$5:$L$14, 7, FALSE)*P41</f>
        <v>1.2</v>
      </c>
      <c r="N41" s="1">
        <f>VLOOKUP(D41, [1]Sheet1!$A$5:$L$14, 8, FALSE)*Q41</f>
        <v>1.44</v>
      </c>
      <c r="O41" s="1">
        <f>VLOOKUP(D41, [1]Sheet1!$A$5:$L$14, 9, FALSE)*R41</f>
        <v>1.32</v>
      </c>
      <c r="P41" s="1">
        <v>1</v>
      </c>
      <c r="Q41" s="1">
        <v>1.2</v>
      </c>
      <c r="R41" s="1">
        <v>1.1000000000000001</v>
      </c>
      <c r="S41" s="1">
        <f>ROUND(VLOOKUP(D41, [1]Sheet1!$A$5:$L$14, 10, FALSE)*V41,0)</f>
        <v>800</v>
      </c>
      <c r="T41" s="1">
        <f>ROUND(VLOOKUP(D41, [1]Sheet1!$A$5:$L$14, 11, FALSE)*W41,0)</f>
        <v>480</v>
      </c>
      <c r="U41" s="1">
        <f>ROUND(VLOOKUP(D41, [1]Sheet1!$A$5:$L$14, 12, FALSE)*X41,0)</f>
        <v>4400</v>
      </c>
      <c r="V41" s="1">
        <v>1</v>
      </c>
      <c r="W41" s="1">
        <v>1.2</v>
      </c>
      <c r="X41" s="1">
        <v>1.1000000000000001</v>
      </c>
      <c r="Y41" s="1">
        <v>0.05</v>
      </c>
      <c r="Z41" s="1">
        <v>0.1</v>
      </c>
      <c r="AC41" s="1">
        <v>0.5</v>
      </c>
      <c r="AF41" s="1">
        <v>0.1</v>
      </c>
      <c r="AK41" s="1" t="s">
        <v>242</v>
      </c>
    </row>
    <row r="42" spans="2:38" x14ac:dyDescent="0.25">
      <c r="B42" s="1" t="s">
        <v>362</v>
      </c>
      <c r="C42" s="1" t="s">
        <v>79</v>
      </c>
      <c r="D42" s="1">
        <v>3</v>
      </c>
      <c r="E42" s="1" t="s">
        <v>319</v>
      </c>
      <c r="F42" s="1">
        <f>VLOOKUP(D42, [1]Sheet1!$A$5:$L$14, 2, FALSE)*G42</f>
        <v>20</v>
      </c>
      <c r="G42" s="1">
        <v>1</v>
      </c>
      <c r="H42" s="1">
        <f>ROUND(VLOOKUP(D42, [1]Sheet1!$A$5:$L$14, 3, FALSE)*I42,0)</f>
        <v>400</v>
      </c>
      <c r="I42" s="1">
        <v>1</v>
      </c>
      <c r="J42" s="1">
        <f>VLOOKUP(D42, [1]Sheet1!$A$5:$L$14, 4, FALSE)</f>
        <v>0.70000000000000007</v>
      </c>
      <c r="K42" s="1">
        <f>VLOOKUP(D42, [1]Sheet1!$A$5:$L$14, 5, FALSE)</f>
        <v>1.2</v>
      </c>
      <c r="L42" s="1">
        <f>VLOOKUP(D42, [1]Sheet1!$A$5:$L$14, 6, FALSE)</f>
        <v>1.2</v>
      </c>
      <c r="M42" s="1">
        <f>VLOOKUP(D42, [1]Sheet1!$A$5:$L$14, 7, FALSE)*P42</f>
        <v>1.4</v>
      </c>
      <c r="N42" s="1">
        <f>VLOOKUP(D42, [1]Sheet1!$A$5:$L$14, 8, FALSE)*Q42</f>
        <v>1.68</v>
      </c>
      <c r="O42" s="1">
        <f>VLOOKUP(D42, [1]Sheet1!$A$5:$L$14, 9, FALSE)*R42</f>
        <v>1.6099999999999999</v>
      </c>
      <c r="P42" s="1">
        <v>1</v>
      </c>
      <c r="Q42" s="1">
        <v>1.2</v>
      </c>
      <c r="R42" s="1">
        <v>1.1499999999999999</v>
      </c>
      <c r="S42" s="1">
        <f>ROUND(VLOOKUP(D42, [1]Sheet1!$A$5:$L$14, 10, FALSE)*V42,0)</f>
        <v>1600</v>
      </c>
      <c r="T42" s="1">
        <f>ROUND(VLOOKUP(D42, [1]Sheet1!$A$5:$L$14, 11, FALSE)*W42,0)</f>
        <v>960</v>
      </c>
      <c r="U42" s="1">
        <f>ROUND(VLOOKUP(D42, [1]Sheet1!$A$5:$L$14, 12, FALSE)*X42,0)</f>
        <v>9200</v>
      </c>
      <c r="V42" s="1">
        <v>1</v>
      </c>
      <c r="W42" s="1">
        <v>1.2</v>
      </c>
      <c r="X42" s="1">
        <v>1.1499999999999999</v>
      </c>
      <c r="Y42" s="1">
        <v>0.05</v>
      </c>
      <c r="Z42" s="1">
        <v>0.1</v>
      </c>
      <c r="AC42" s="1">
        <v>0.5</v>
      </c>
      <c r="AF42" s="1">
        <v>0.1</v>
      </c>
      <c r="AK42" s="1" t="s">
        <v>243</v>
      </c>
    </row>
    <row r="43" spans="2:38" x14ac:dyDescent="0.25">
      <c r="B43" s="1" t="s">
        <v>363</v>
      </c>
      <c r="C43" s="1" t="s">
        <v>80</v>
      </c>
      <c r="D43" s="1">
        <v>4</v>
      </c>
      <c r="E43" s="1" t="s">
        <v>319</v>
      </c>
      <c r="F43" s="1">
        <f>VLOOKUP(D43, [1]Sheet1!$A$5:$L$14, 2, FALSE)*G43</f>
        <v>40</v>
      </c>
      <c r="G43" s="1">
        <v>1</v>
      </c>
      <c r="H43" s="1">
        <f>ROUND(VLOOKUP(D43, [1]Sheet1!$A$5:$L$14, 3, FALSE)*I43,0)</f>
        <v>800</v>
      </c>
      <c r="I43" s="1">
        <v>1</v>
      </c>
      <c r="J43" s="1">
        <f>VLOOKUP(D43, [1]Sheet1!$A$5:$L$14, 4, FALSE)</f>
        <v>0.60000000000000009</v>
      </c>
      <c r="K43" s="1">
        <f>VLOOKUP(D43, [1]Sheet1!$A$5:$L$14, 5, FALSE)</f>
        <v>1.3</v>
      </c>
      <c r="L43" s="1">
        <f>VLOOKUP(D43, [1]Sheet1!$A$5:$L$14, 6, FALSE)</f>
        <v>1.3</v>
      </c>
      <c r="M43" s="1">
        <f>VLOOKUP(D43, [1]Sheet1!$A$5:$L$14, 7, FALSE)*P43</f>
        <v>1.7</v>
      </c>
      <c r="N43" s="1">
        <f>VLOOKUP(D43, [1]Sheet1!$A$5:$L$14, 8, FALSE)*Q43</f>
        <v>1.9549999999999998</v>
      </c>
      <c r="O43" s="1">
        <f>VLOOKUP(D43, [1]Sheet1!$A$5:$L$14, 9, FALSE)*R43</f>
        <v>1.9549999999999998</v>
      </c>
      <c r="P43" s="1">
        <v>1</v>
      </c>
      <c r="Q43" s="1">
        <v>1.1499999999999999</v>
      </c>
      <c r="R43" s="1">
        <v>1.1499999999999999</v>
      </c>
      <c r="S43" s="1">
        <f>ROUND(VLOOKUP(D43, [1]Sheet1!$A$5:$L$14, 10, FALSE)*V43,0)</f>
        <v>3200</v>
      </c>
      <c r="T43" s="1">
        <f>ROUND(VLOOKUP(D43, [1]Sheet1!$A$5:$L$14, 11, FALSE)*W43,0)</f>
        <v>1840</v>
      </c>
      <c r="U43" s="1">
        <f>ROUND(VLOOKUP(D43, [1]Sheet1!$A$5:$L$14, 12, FALSE)*X43,0)</f>
        <v>18400</v>
      </c>
      <c r="V43" s="1">
        <v>1</v>
      </c>
      <c r="W43" s="1">
        <v>1.1499999999999999</v>
      </c>
      <c r="X43" s="1">
        <v>1.1499999999999999</v>
      </c>
      <c r="Y43" s="1">
        <v>0.05</v>
      </c>
      <c r="Z43" s="1">
        <v>0.1</v>
      </c>
      <c r="AC43" s="1">
        <v>0.5</v>
      </c>
      <c r="AF43" s="1">
        <v>0.1</v>
      </c>
      <c r="AI43" s="1">
        <v>0.05</v>
      </c>
      <c r="AK43" s="1" t="s">
        <v>242</v>
      </c>
      <c r="AL43" s="1" t="s">
        <v>244</v>
      </c>
    </row>
    <row r="44" spans="2:38" x14ac:dyDescent="0.25">
      <c r="B44" s="1" t="s">
        <v>364</v>
      </c>
      <c r="C44" s="1" t="s">
        <v>81</v>
      </c>
      <c r="D44" s="1">
        <v>5</v>
      </c>
      <c r="E44" s="1" t="s">
        <v>319</v>
      </c>
      <c r="F44" s="1">
        <f>VLOOKUP(D44, [1]Sheet1!$A$5:$L$14, 2, FALSE)*G44</f>
        <v>80</v>
      </c>
      <c r="G44" s="1">
        <v>1</v>
      </c>
      <c r="H44" s="1">
        <f>ROUND(VLOOKUP(D44, [1]Sheet1!$A$5:$L$14, 3, FALSE)*I44,0)</f>
        <v>1600</v>
      </c>
      <c r="I44" s="1">
        <v>1</v>
      </c>
      <c r="J44" s="1">
        <f>VLOOKUP(D44, [1]Sheet1!$A$5:$L$14, 4, FALSE)</f>
        <v>0.50000000000000011</v>
      </c>
      <c r="K44" s="1">
        <f>VLOOKUP(D44, [1]Sheet1!$A$5:$L$14, 5, FALSE)</f>
        <v>1.4</v>
      </c>
      <c r="L44" s="1">
        <f>VLOOKUP(D44, [1]Sheet1!$A$5:$L$14, 6, FALSE)</f>
        <v>1.4</v>
      </c>
      <c r="M44" s="1">
        <f>VLOOKUP(D44, [1]Sheet1!$A$5:$L$14, 7, FALSE)*P44</f>
        <v>2</v>
      </c>
      <c r="N44" s="1">
        <f>VLOOKUP(D44, [1]Sheet1!$A$5:$L$14, 8, FALSE)*Q44</f>
        <v>2.2999999999999998</v>
      </c>
      <c r="O44" s="1">
        <f>VLOOKUP(D44, [1]Sheet1!$A$5:$L$14, 9, FALSE)*R44</f>
        <v>2.2999999999999998</v>
      </c>
      <c r="P44" s="1">
        <v>1</v>
      </c>
      <c r="Q44" s="1">
        <v>1.1499999999999999</v>
      </c>
      <c r="R44" s="1">
        <v>1.1499999999999999</v>
      </c>
      <c r="S44" s="1">
        <f>ROUND(VLOOKUP(D44, [1]Sheet1!$A$5:$L$14, 10, FALSE)*V44,0)</f>
        <v>6400</v>
      </c>
      <c r="T44" s="1">
        <f>ROUND(VLOOKUP(D44, [1]Sheet1!$A$5:$L$14, 11, FALSE)*W44,0)</f>
        <v>3680</v>
      </c>
      <c r="U44" s="1">
        <f>ROUND(VLOOKUP(D44, [1]Sheet1!$A$5:$L$14, 12, FALSE)*X44,0)</f>
        <v>36800</v>
      </c>
      <c r="V44" s="1">
        <v>1</v>
      </c>
      <c r="W44" s="1">
        <v>1.1499999999999999</v>
      </c>
      <c r="X44" s="1">
        <v>1.1499999999999999</v>
      </c>
      <c r="Y44" s="1">
        <v>0.05</v>
      </c>
      <c r="Z44" s="1">
        <v>0.1</v>
      </c>
      <c r="AC44" s="1">
        <v>0.5</v>
      </c>
      <c r="AF44" s="1">
        <v>0.1</v>
      </c>
      <c r="AI44" s="1">
        <v>0.1</v>
      </c>
      <c r="AK44" s="1" t="s">
        <v>235</v>
      </c>
      <c r="AL44" s="1" t="s">
        <v>244</v>
      </c>
    </row>
    <row r="45" spans="2:38" x14ac:dyDescent="0.25">
      <c r="B45" s="1" t="s">
        <v>365</v>
      </c>
      <c r="C45" s="1" t="s">
        <v>82</v>
      </c>
      <c r="D45" s="1">
        <v>6</v>
      </c>
      <c r="E45" s="1" t="s">
        <v>320</v>
      </c>
      <c r="F45" s="1">
        <f>VLOOKUP(D45, [1]Sheet1!$A$5:$L$14, 2, FALSE)*G45</f>
        <v>160</v>
      </c>
      <c r="G45" s="1">
        <v>1</v>
      </c>
      <c r="H45" s="1">
        <f>ROUND(VLOOKUP(D45, [1]Sheet1!$A$5:$L$14, 3, FALSE)*I45,0)</f>
        <v>3520</v>
      </c>
      <c r="I45" s="1">
        <v>1.1000000000000001</v>
      </c>
      <c r="J45" s="1">
        <f>VLOOKUP(D45, [1]Sheet1!$A$5:$L$14, 4, FALSE)</f>
        <v>0.40000000000000013</v>
      </c>
      <c r="K45" s="1">
        <f>VLOOKUP(D45, [1]Sheet1!$A$5:$L$14, 5, FALSE)</f>
        <v>1.5</v>
      </c>
      <c r="L45" s="1">
        <f>VLOOKUP(D45, [1]Sheet1!$A$5:$L$14, 6, FALSE)</f>
        <v>1.5</v>
      </c>
      <c r="M45" s="1">
        <f>VLOOKUP(D45, [1]Sheet1!$A$5:$L$14, 7, FALSE)*P45</f>
        <v>2.76</v>
      </c>
      <c r="N45" s="1">
        <f>VLOOKUP(D45, [1]Sheet1!$A$5:$L$14, 8, FALSE)*Q45</f>
        <v>2.88</v>
      </c>
      <c r="O45" s="1">
        <f>VLOOKUP(D45, [1]Sheet1!$A$5:$L$14, 9, FALSE)*R45</f>
        <v>2.88</v>
      </c>
      <c r="P45" s="1">
        <v>1.1499999999999999</v>
      </c>
      <c r="Q45" s="1">
        <v>1.2</v>
      </c>
      <c r="R45" s="1">
        <v>1.2</v>
      </c>
      <c r="S45" s="1">
        <f>ROUND(VLOOKUP(D45, [1]Sheet1!$A$5:$L$14, 10, FALSE)*V45,0)</f>
        <v>14720</v>
      </c>
      <c r="T45" s="1">
        <f>ROUND(VLOOKUP(D45, [1]Sheet1!$A$5:$L$14, 11, FALSE)*W45,0)</f>
        <v>7680</v>
      </c>
      <c r="U45" s="1">
        <f>ROUND(VLOOKUP(D45, [1]Sheet1!$A$5:$L$14, 12, FALSE)*X45,0)</f>
        <v>76800</v>
      </c>
      <c r="V45" s="1">
        <v>1.1499999999999999</v>
      </c>
      <c r="W45" s="1">
        <v>1.2</v>
      </c>
      <c r="X45" s="1">
        <v>1.2</v>
      </c>
      <c r="Y45" s="1">
        <v>0.05</v>
      </c>
      <c r="Z45" s="1">
        <v>0.1</v>
      </c>
      <c r="AA45" s="1">
        <v>0.15</v>
      </c>
      <c r="AC45" s="1">
        <v>0.5</v>
      </c>
      <c r="AF45" s="1">
        <v>0.1</v>
      </c>
      <c r="AI45" s="1">
        <v>0.1</v>
      </c>
      <c r="AK45" s="1" t="s">
        <v>243</v>
      </c>
      <c r="AL45" s="1" t="s">
        <v>245</v>
      </c>
    </row>
    <row r="46" spans="2:38" x14ac:dyDescent="0.25">
      <c r="B46" s="1" t="s">
        <v>366</v>
      </c>
      <c r="C46" s="1" t="s">
        <v>83</v>
      </c>
      <c r="D46" s="1">
        <v>7</v>
      </c>
      <c r="E46" s="1" t="s">
        <v>320</v>
      </c>
      <c r="F46" s="1">
        <f>VLOOKUP(D46, [1]Sheet1!$A$5:$L$14, 2, FALSE)*G46</f>
        <v>320</v>
      </c>
      <c r="G46" s="1">
        <v>1</v>
      </c>
      <c r="H46" s="1">
        <f>ROUND(VLOOKUP(D46, [1]Sheet1!$A$5:$L$14, 3, FALSE)*I46,0)</f>
        <v>7040</v>
      </c>
      <c r="I46" s="1">
        <v>1.1000000000000001</v>
      </c>
      <c r="J46" s="1">
        <f>VLOOKUP(D46, [1]Sheet1!$A$5:$L$14, 4, FALSE)</f>
        <v>0.30000000000000016</v>
      </c>
      <c r="K46" s="1">
        <f>VLOOKUP(D46, [1]Sheet1!$A$5:$L$14, 5, FALSE)</f>
        <v>1.7</v>
      </c>
      <c r="L46" s="1">
        <f>VLOOKUP(D46, [1]Sheet1!$A$5:$L$14, 6, FALSE)</f>
        <v>1.7</v>
      </c>
      <c r="M46" s="1">
        <f>VLOOKUP(D46, [1]Sheet1!$A$5:$L$14, 7, FALSE)*P46</f>
        <v>3.3349999999999995</v>
      </c>
      <c r="N46" s="1">
        <f>VLOOKUP(D46, [1]Sheet1!$A$5:$L$14, 8, FALSE)*Q46</f>
        <v>3.48</v>
      </c>
      <c r="O46" s="1">
        <f>VLOOKUP(D46, [1]Sheet1!$A$5:$L$14, 9, FALSE)*R46</f>
        <v>3.48</v>
      </c>
      <c r="P46" s="1">
        <v>1.1499999999999999</v>
      </c>
      <c r="Q46" s="1">
        <v>1.2</v>
      </c>
      <c r="R46" s="1">
        <v>1.2</v>
      </c>
      <c r="S46" s="1">
        <f>ROUND(VLOOKUP(D46, [1]Sheet1!$A$5:$L$14, 10, FALSE)*V46,0)</f>
        <v>29440</v>
      </c>
      <c r="T46" s="1">
        <f>ROUND(VLOOKUP(D46, [1]Sheet1!$A$5:$L$14, 11, FALSE)*W46,0)</f>
        <v>15360</v>
      </c>
      <c r="U46" s="1">
        <f>ROUND(VLOOKUP(D46, [1]Sheet1!$A$5:$L$14, 12, FALSE)*X46,0)</f>
        <v>153600</v>
      </c>
      <c r="V46" s="1">
        <v>1.1499999999999999</v>
      </c>
      <c r="W46" s="1">
        <v>1.2</v>
      </c>
      <c r="X46" s="1">
        <v>1.2</v>
      </c>
      <c r="Y46" s="1">
        <v>0.05</v>
      </c>
      <c r="Z46" s="1">
        <v>0.1</v>
      </c>
      <c r="AC46" s="1">
        <v>0.5</v>
      </c>
      <c r="AF46" s="1">
        <v>0.1</v>
      </c>
      <c r="AH46" s="1">
        <v>0.1</v>
      </c>
      <c r="AI46" s="1">
        <v>0.1</v>
      </c>
      <c r="AK46" s="1" t="s">
        <v>243</v>
      </c>
      <c r="AL46" s="1" t="s">
        <v>221</v>
      </c>
    </row>
    <row r="47" spans="2:38" x14ac:dyDescent="0.25">
      <c r="B47" s="1" t="s">
        <v>367</v>
      </c>
      <c r="C47" s="1" t="s">
        <v>84</v>
      </c>
      <c r="D47" s="1">
        <v>8</v>
      </c>
      <c r="E47" s="1" t="s">
        <v>321</v>
      </c>
      <c r="F47" s="1">
        <f>VLOOKUP(D47, [1]Sheet1!$A$5:$L$14, 2, FALSE)*G47</f>
        <v>640</v>
      </c>
      <c r="G47" s="1">
        <v>1</v>
      </c>
      <c r="H47" s="1">
        <f>ROUND(VLOOKUP(D47, [1]Sheet1!$A$5:$L$14, 3, FALSE)*I47,0)</f>
        <v>15360</v>
      </c>
      <c r="I47" s="1">
        <v>1.2</v>
      </c>
      <c r="J47" s="1">
        <f>VLOOKUP(D47, [1]Sheet1!$A$5:$L$14, 4, FALSE)</f>
        <v>0.20000000000000015</v>
      </c>
      <c r="K47" s="1">
        <f>VLOOKUP(D47, [1]Sheet1!$A$5:$L$14, 5, FALSE)</f>
        <v>1.9</v>
      </c>
      <c r="L47" s="1">
        <f>VLOOKUP(D47, [1]Sheet1!$A$5:$L$14, 6, FALSE)</f>
        <v>1.9</v>
      </c>
      <c r="M47" s="1">
        <f>VLOOKUP(D47, [1]Sheet1!$A$5:$L$14, 7, FALSE)*P47</f>
        <v>4.0249999999999995</v>
      </c>
      <c r="N47" s="1">
        <f>VLOOKUP(D47, [1]Sheet1!$A$5:$L$14, 8, FALSE)*Q47</f>
        <v>4.55</v>
      </c>
      <c r="O47" s="1">
        <f>VLOOKUP(D47, [1]Sheet1!$A$5:$L$14, 9, FALSE)*R47</f>
        <v>4.55</v>
      </c>
      <c r="P47" s="1">
        <v>1.1499999999999999</v>
      </c>
      <c r="Q47" s="1">
        <v>1.3</v>
      </c>
      <c r="R47" s="1">
        <v>1.3</v>
      </c>
      <c r="S47" s="1">
        <f>ROUND(VLOOKUP(D47, [1]Sheet1!$A$5:$L$14, 10, FALSE)*V47,0)</f>
        <v>58880</v>
      </c>
      <c r="T47" s="1">
        <f>ROUND(VLOOKUP(D47, [1]Sheet1!$A$5:$L$14, 11, FALSE)*W47,0)</f>
        <v>33280</v>
      </c>
      <c r="U47" s="1">
        <f>ROUND(VLOOKUP(D47, [1]Sheet1!$A$5:$L$14, 12, FALSE)*X47,0)</f>
        <v>332800</v>
      </c>
      <c r="V47" s="1">
        <v>1.1499999999999999</v>
      </c>
      <c r="W47" s="1">
        <v>1.3</v>
      </c>
      <c r="X47" s="1">
        <v>1.3</v>
      </c>
      <c r="Y47" s="1">
        <v>0.05</v>
      </c>
      <c r="Z47" s="1">
        <v>0.1</v>
      </c>
      <c r="AC47" s="1">
        <v>0.5</v>
      </c>
      <c r="AF47" s="1">
        <v>0.1</v>
      </c>
      <c r="AI47" s="1">
        <v>0.1</v>
      </c>
      <c r="AK47" s="1" t="s">
        <v>243</v>
      </c>
      <c r="AL47" s="1" t="s">
        <v>244</v>
      </c>
    </row>
    <row r="48" spans="2:38" x14ac:dyDescent="0.25">
      <c r="B48" s="1" t="s">
        <v>368</v>
      </c>
      <c r="C48" s="1" t="s">
        <v>85</v>
      </c>
      <c r="D48" s="1">
        <v>9</v>
      </c>
      <c r="E48" s="1" t="s">
        <v>321</v>
      </c>
      <c r="F48" s="1">
        <f>VLOOKUP(D48, [1]Sheet1!$A$5:$L$14, 2, FALSE)*G48</f>
        <v>1280</v>
      </c>
      <c r="G48" s="1">
        <v>1</v>
      </c>
      <c r="H48" s="1">
        <f>ROUND(VLOOKUP(D48, [1]Sheet1!$A$5:$L$14, 3, FALSE)*I48,0)</f>
        <v>33280</v>
      </c>
      <c r="I48" s="1">
        <v>1.3</v>
      </c>
      <c r="J48" s="1">
        <f>VLOOKUP(D48, [1]Sheet1!$A$5:$L$14, 4, FALSE)</f>
        <v>0.10000000000000014</v>
      </c>
      <c r="K48" s="1">
        <f>VLOOKUP(D48, [1]Sheet1!$A$5:$L$14, 5, FALSE)</f>
        <v>2.1</v>
      </c>
      <c r="L48" s="1">
        <f>VLOOKUP(D48, [1]Sheet1!$A$5:$L$14, 6, FALSE)</f>
        <v>2.1</v>
      </c>
      <c r="M48" s="1">
        <f>VLOOKUP(D48, [1]Sheet1!$A$5:$L$14, 7, FALSE)*P48</f>
        <v>5.04</v>
      </c>
      <c r="N48" s="1">
        <f>VLOOKUP(D48, [1]Sheet1!$A$5:$L$14, 8, FALSE)*Q48</f>
        <v>5.88</v>
      </c>
      <c r="O48" s="1">
        <f>VLOOKUP(D48, [1]Sheet1!$A$5:$L$14, 9, FALSE)*R48</f>
        <v>5.4600000000000009</v>
      </c>
      <c r="P48" s="1">
        <v>1.2</v>
      </c>
      <c r="Q48" s="1">
        <v>1.4</v>
      </c>
      <c r="R48" s="1">
        <v>1.3</v>
      </c>
      <c r="S48" s="1">
        <f>ROUND(VLOOKUP(D48, [1]Sheet1!$A$5:$L$14, 10, FALSE)*V48,0)</f>
        <v>122880</v>
      </c>
      <c r="T48" s="1">
        <f>ROUND(VLOOKUP(D48, [1]Sheet1!$A$5:$L$14, 11, FALSE)*W48,0)</f>
        <v>71680</v>
      </c>
      <c r="U48" s="1">
        <f>ROUND(VLOOKUP(D48, [1]Sheet1!$A$5:$L$14, 12, FALSE)*X48,0)</f>
        <v>665600</v>
      </c>
      <c r="V48" s="1">
        <v>1.2</v>
      </c>
      <c r="W48" s="1">
        <v>1.4</v>
      </c>
      <c r="X48" s="1">
        <v>1.3</v>
      </c>
      <c r="Y48" s="1">
        <v>0.05</v>
      </c>
      <c r="Z48" s="1">
        <v>0.1</v>
      </c>
      <c r="AA48" s="1">
        <v>0.15</v>
      </c>
      <c r="AC48" s="1">
        <v>0.5</v>
      </c>
      <c r="AF48" s="1">
        <v>0.1</v>
      </c>
      <c r="AI48" s="1">
        <v>0.1</v>
      </c>
      <c r="AK48" s="1" t="s">
        <v>243</v>
      </c>
      <c r="AL48" s="1" t="s">
        <v>245</v>
      </c>
    </row>
    <row r="49" spans="2:38" x14ac:dyDescent="0.25">
      <c r="B49" s="1" t="s">
        <v>369</v>
      </c>
      <c r="C49" s="1" t="s">
        <v>86</v>
      </c>
      <c r="D49" s="1">
        <v>2</v>
      </c>
      <c r="E49" s="1" t="s">
        <v>318</v>
      </c>
      <c r="F49" s="1">
        <f>VLOOKUP(D49, [1]Sheet1!$A$5:$L$14, 2, FALSE)*G49</f>
        <v>10</v>
      </c>
      <c r="G49" s="1">
        <v>1</v>
      </c>
      <c r="H49" s="1">
        <f>ROUND(VLOOKUP(D49, [1]Sheet1!$A$5:$L$14, 3, FALSE)*I49,0)</f>
        <v>200</v>
      </c>
      <c r="I49" s="1">
        <v>1</v>
      </c>
      <c r="J49" s="1">
        <f>VLOOKUP(D49, [1]Sheet1!$A$5:$L$14, 4, FALSE)</f>
        <v>0.8</v>
      </c>
      <c r="K49" s="1">
        <f>VLOOKUP(D49, [1]Sheet1!$A$5:$L$14, 5, FALSE)</f>
        <v>1.1000000000000001</v>
      </c>
      <c r="L49" s="1">
        <f>VLOOKUP(D49, [1]Sheet1!$A$5:$L$14, 6, FALSE)</f>
        <v>1.1000000000000001</v>
      </c>
      <c r="M49" s="1">
        <f>VLOOKUP(D49, [1]Sheet1!$A$5:$L$14, 7, FALSE)*P49</f>
        <v>1.2</v>
      </c>
      <c r="N49" s="1">
        <f>VLOOKUP(D49, [1]Sheet1!$A$5:$L$14, 8, FALSE)*Q49</f>
        <v>1.2</v>
      </c>
      <c r="O49" s="1">
        <f>VLOOKUP(D49, [1]Sheet1!$A$5:$L$14, 9, FALSE)*R49</f>
        <v>1.2</v>
      </c>
      <c r="P49" s="1">
        <v>1</v>
      </c>
      <c r="Q49" s="1">
        <v>1</v>
      </c>
      <c r="R49" s="1">
        <v>1</v>
      </c>
      <c r="S49" s="1">
        <f>ROUND(VLOOKUP(D49, [1]Sheet1!$A$5:$L$14, 10, FALSE)*V49,0)</f>
        <v>800</v>
      </c>
      <c r="T49" s="1">
        <f>ROUND(VLOOKUP(D49, [1]Sheet1!$A$5:$L$14, 11, FALSE)*W49,0)</f>
        <v>400</v>
      </c>
      <c r="U49" s="1">
        <f>ROUND(VLOOKUP(D49, [1]Sheet1!$A$5:$L$14, 12, FALSE)*X49,0)</f>
        <v>4000</v>
      </c>
      <c r="V49" s="1">
        <v>1</v>
      </c>
      <c r="W49" s="1">
        <v>1</v>
      </c>
      <c r="X49" s="1">
        <v>1</v>
      </c>
      <c r="Y49" s="1">
        <v>0.1</v>
      </c>
      <c r="AB49" s="1">
        <v>0.4</v>
      </c>
      <c r="AG49" s="1">
        <v>0.1</v>
      </c>
      <c r="AH49" s="1">
        <v>0.1</v>
      </c>
      <c r="AK49" s="1" t="s">
        <v>246</v>
      </c>
    </row>
    <row r="50" spans="2:38" x14ac:dyDescent="0.25">
      <c r="B50" s="1" t="s">
        <v>370</v>
      </c>
      <c r="C50" s="1" t="s">
        <v>87</v>
      </c>
      <c r="D50" s="1">
        <v>3</v>
      </c>
      <c r="E50" s="1" t="s">
        <v>320</v>
      </c>
      <c r="F50" s="1">
        <f>VLOOKUP(D50, [1]Sheet1!$A$5:$L$14, 2, FALSE)*G50</f>
        <v>20</v>
      </c>
      <c r="G50" s="1">
        <v>1</v>
      </c>
      <c r="H50" s="1">
        <f>ROUND(VLOOKUP(D50, [1]Sheet1!$A$5:$L$14, 3, FALSE)*I50,0)</f>
        <v>440</v>
      </c>
      <c r="I50" s="1">
        <v>1.1000000000000001</v>
      </c>
      <c r="J50" s="1">
        <f>VLOOKUP(D50, [1]Sheet1!$A$5:$L$14, 4, FALSE)</f>
        <v>0.70000000000000007</v>
      </c>
      <c r="K50" s="1">
        <f>VLOOKUP(D50, [1]Sheet1!$A$5:$L$14, 5, FALSE)</f>
        <v>1.2</v>
      </c>
      <c r="L50" s="1">
        <f>VLOOKUP(D50, [1]Sheet1!$A$5:$L$14, 6, FALSE)</f>
        <v>1.2</v>
      </c>
      <c r="M50" s="1">
        <f>VLOOKUP(D50, [1]Sheet1!$A$5:$L$14, 7, FALSE)*P50</f>
        <v>1.4</v>
      </c>
      <c r="N50" s="1">
        <f>VLOOKUP(D50, [1]Sheet1!$A$5:$L$14, 8, FALSE)*Q50</f>
        <v>1.4</v>
      </c>
      <c r="O50" s="1">
        <f>VLOOKUP(D50, [1]Sheet1!$A$5:$L$14, 9, FALSE)*R50</f>
        <v>1.47</v>
      </c>
      <c r="P50" s="1">
        <v>1</v>
      </c>
      <c r="Q50" s="1">
        <v>1</v>
      </c>
      <c r="R50" s="1">
        <v>1.05</v>
      </c>
      <c r="S50" s="1">
        <f>ROUND(VLOOKUP(D50, [1]Sheet1!$A$5:$L$14, 10, FALSE)*V50,0)</f>
        <v>1600</v>
      </c>
      <c r="T50" s="1">
        <f>ROUND(VLOOKUP(D50, [1]Sheet1!$A$5:$L$14, 11, FALSE)*W50,0)</f>
        <v>800</v>
      </c>
      <c r="U50" s="1">
        <f>ROUND(VLOOKUP(D50, [1]Sheet1!$A$5:$L$14, 12, FALSE)*X50,0)</f>
        <v>8400</v>
      </c>
      <c r="V50" s="1">
        <v>1</v>
      </c>
      <c r="W50" s="1">
        <v>1</v>
      </c>
      <c r="X50" s="1">
        <v>1.05</v>
      </c>
      <c r="Y50" s="1">
        <v>0.1</v>
      </c>
      <c r="AB50" s="1">
        <v>0.4</v>
      </c>
      <c r="AG50" s="1">
        <v>0.1</v>
      </c>
      <c r="AH50" s="1">
        <v>0.2</v>
      </c>
      <c r="AK50" s="1" t="s">
        <v>246</v>
      </c>
      <c r="AL50" s="1" t="s">
        <v>247</v>
      </c>
    </row>
    <row r="51" spans="2:38" x14ac:dyDescent="0.25">
      <c r="B51" s="1" t="s">
        <v>371</v>
      </c>
      <c r="C51" s="1" t="s">
        <v>88</v>
      </c>
      <c r="D51" s="1">
        <v>4</v>
      </c>
      <c r="E51" s="1" t="s">
        <v>320</v>
      </c>
      <c r="F51" s="1">
        <f>VLOOKUP(D51, [1]Sheet1!$A$5:$L$14, 2, FALSE)*G51</f>
        <v>40</v>
      </c>
      <c r="G51" s="1">
        <v>1</v>
      </c>
      <c r="H51" s="1">
        <f>ROUND(VLOOKUP(D51, [1]Sheet1!$A$5:$L$14, 3, FALSE)*I51,0)</f>
        <v>920</v>
      </c>
      <c r="I51" s="1">
        <v>1.1499999999999999</v>
      </c>
      <c r="J51" s="1">
        <f>VLOOKUP(D51, [1]Sheet1!$A$5:$L$14, 4, FALSE)</f>
        <v>0.60000000000000009</v>
      </c>
      <c r="K51" s="1">
        <f>VLOOKUP(D51, [1]Sheet1!$A$5:$L$14, 5, FALSE)</f>
        <v>1.3</v>
      </c>
      <c r="L51" s="1">
        <f>VLOOKUP(D51, [1]Sheet1!$A$5:$L$14, 6, FALSE)</f>
        <v>1.3</v>
      </c>
      <c r="M51" s="1">
        <f>VLOOKUP(D51, [1]Sheet1!$A$5:$L$14, 7, FALSE)*P51</f>
        <v>1.7849999999999999</v>
      </c>
      <c r="N51" s="1">
        <f>VLOOKUP(D51, [1]Sheet1!$A$5:$L$14, 8, FALSE)*Q51</f>
        <v>1.7849999999999999</v>
      </c>
      <c r="O51" s="1">
        <f>VLOOKUP(D51, [1]Sheet1!$A$5:$L$14, 9, FALSE)*R51</f>
        <v>1.7849999999999999</v>
      </c>
      <c r="P51" s="1">
        <v>1.05</v>
      </c>
      <c r="Q51" s="1">
        <v>1.05</v>
      </c>
      <c r="R51" s="1">
        <v>1.05</v>
      </c>
      <c r="S51" s="1">
        <f>ROUND(VLOOKUP(D51, [1]Sheet1!$A$5:$L$14, 10, FALSE)*V51,0)</f>
        <v>3360</v>
      </c>
      <c r="T51" s="1">
        <f>ROUND(VLOOKUP(D51, [1]Sheet1!$A$5:$L$14, 11, FALSE)*W51,0)</f>
        <v>1680</v>
      </c>
      <c r="U51" s="1">
        <f>ROUND(VLOOKUP(D51, [1]Sheet1!$A$5:$L$14, 12, FALSE)*X51,0)</f>
        <v>16800</v>
      </c>
      <c r="V51" s="1">
        <v>1.05</v>
      </c>
      <c r="W51" s="1">
        <v>1.05</v>
      </c>
      <c r="X51" s="1">
        <v>1.05</v>
      </c>
      <c r="Y51" s="1">
        <v>0.1</v>
      </c>
      <c r="AB51" s="1">
        <v>0.4</v>
      </c>
      <c r="AG51" s="1">
        <v>0.1</v>
      </c>
      <c r="AH51" s="1">
        <v>0.2</v>
      </c>
      <c r="AK51" s="1" t="s">
        <v>246</v>
      </c>
      <c r="AL51" s="1" t="s">
        <v>248</v>
      </c>
    </row>
    <row r="52" spans="2:38" x14ac:dyDescent="0.25">
      <c r="B52" s="1" t="s">
        <v>372</v>
      </c>
      <c r="C52" s="1" t="s">
        <v>89</v>
      </c>
      <c r="D52" s="1">
        <v>5</v>
      </c>
      <c r="E52" s="1" t="s">
        <v>321</v>
      </c>
      <c r="F52" s="1">
        <f>VLOOKUP(D52, [1]Sheet1!$A$5:$L$14, 2, FALSE)*G52</f>
        <v>80</v>
      </c>
      <c r="G52" s="1">
        <v>1</v>
      </c>
      <c r="H52" s="1">
        <f>ROUND(VLOOKUP(D52, [1]Sheet1!$A$5:$L$14, 3, FALSE)*I52,0)</f>
        <v>1920</v>
      </c>
      <c r="I52" s="1">
        <v>1.2</v>
      </c>
      <c r="J52" s="1">
        <f>VLOOKUP(D52, [1]Sheet1!$A$5:$L$14, 4, FALSE)</f>
        <v>0.50000000000000011</v>
      </c>
      <c r="K52" s="1">
        <f>VLOOKUP(D52, [1]Sheet1!$A$5:$L$14, 5, FALSE)</f>
        <v>1.4</v>
      </c>
      <c r="L52" s="1">
        <f>VLOOKUP(D52, [1]Sheet1!$A$5:$L$14, 6, FALSE)</f>
        <v>1.4</v>
      </c>
      <c r="M52" s="1">
        <f>VLOOKUP(D52, [1]Sheet1!$A$5:$L$14, 7, FALSE)*P52</f>
        <v>2.8</v>
      </c>
      <c r="N52" s="1">
        <f>VLOOKUP(D52, [1]Sheet1!$A$5:$L$14, 8, FALSE)*Q52</f>
        <v>2.8</v>
      </c>
      <c r="O52" s="1">
        <f>VLOOKUP(D52, [1]Sheet1!$A$5:$L$14, 9, FALSE)*R52</f>
        <v>2.8</v>
      </c>
      <c r="P52" s="1">
        <v>1.4</v>
      </c>
      <c r="Q52" s="1">
        <v>1.4</v>
      </c>
      <c r="R52" s="1">
        <v>1.4</v>
      </c>
      <c r="S52" s="1">
        <f>ROUND(VLOOKUP(D52, [1]Sheet1!$A$5:$L$14, 10, FALSE)*V52,0)</f>
        <v>8960</v>
      </c>
      <c r="T52" s="1">
        <f>ROUND(VLOOKUP(D52, [1]Sheet1!$A$5:$L$14, 11, FALSE)*W52,0)</f>
        <v>4480</v>
      </c>
      <c r="U52" s="1">
        <f>ROUND(VLOOKUP(D52, [1]Sheet1!$A$5:$L$14, 12, FALSE)*X52,0)</f>
        <v>44800</v>
      </c>
      <c r="V52" s="1">
        <v>1.4</v>
      </c>
      <c r="W52" s="1">
        <v>1.4</v>
      </c>
      <c r="X52" s="1">
        <v>1.4</v>
      </c>
      <c r="Y52" s="1">
        <v>0.1</v>
      </c>
      <c r="AB52" s="1">
        <v>0.4</v>
      </c>
      <c r="AG52" s="1">
        <v>0.1</v>
      </c>
      <c r="AH52" s="1">
        <v>0.2</v>
      </c>
      <c r="AI52" s="1">
        <v>0.2</v>
      </c>
      <c r="AK52" s="1" t="s">
        <v>249</v>
      </c>
      <c r="AL52" s="1" t="s">
        <v>247</v>
      </c>
    </row>
    <row r="53" spans="2:38" x14ac:dyDescent="0.25">
      <c r="B53" s="1" t="s">
        <v>373</v>
      </c>
      <c r="C53" s="1" t="s">
        <v>90</v>
      </c>
      <c r="D53" s="1">
        <v>6</v>
      </c>
      <c r="E53" s="1" t="s">
        <v>321</v>
      </c>
      <c r="F53" s="1">
        <f>VLOOKUP(D53, [1]Sheet1!$A$5:$L$14, 2, FALSE)*G53</f>
        <v>160</v>
      </c>
      <c r="G53" s="1">
        <v>1</v>
      </c>
      <c r="H53" s="1">
        <f>ROUND(VLOOKUP(D53, [1]Sheet1!$A$5:$L$14, 3, FALSE)*I53,0)</f>
        <v>4160</v>
      </c>
      <c r="I53" s="1">
        <v>1.3</v>
      </c>
      <c r="J53" s="1">
        <f>VLOOKUP(D53, [1]Sheet1!$A$5:$L$14, 4, FALSE)</f>
        <v>0.40000000000000013</v>
      </c>
      <c r="K53" s="1">
        <f>VLOOKUP(D53, [1]Sheet1!$A$5:$L$14, 5, FALSE)</f>
        <v>1.5</v>
      </c>
      <c r="L53" s="1">
        <f>VLOOKUP(D53, [1]Sheet1!$A$5:$L$14, 6, FALSE)</f>
        <v>1.5</v>
      </c>
      <c r="M53" s="1">
        <f>VLOOKUP(D53, [1]Sheet1!$A$5:$L$14, 7, FALSE)*P53</f>
        <v>2.52</v>
      </c>
      <c r="N53" s="1">
        <f>VLOOKUP(D53, [1]Sheet1!$A$5:$L$14, 8, FALSE)*Q53</f>
        <v>2.52</v>
      </c>
      <c r="O53" s="1">
        <f>VLOOKUP(D53, [1]Sheet1!$A$5:$L$14, 9, FALSE)*R53</f>
        <v>2.52</v>
      </c>
      <c r="P53" s="1">
        <v>1.05</v>
      </c>
      <c r="Q53" s="1">
        <v>1.05</v>
      </c>
      <c r="R53" s="1">
        <v>1.05</v>
      </c>
      <c r="S53" s="1">
        <f>ROUND(VLOOKUP(D53, [1]Sheet1!$A$5:$L$14, 10, FALSE)*V53,0)</f>
        <v>13440</v>
      </c>
      <c r="T53" s="1">
        <f>ROUND(VLOOKUP(D53, [1]Sheet1!$A$5:$L$14, 11, FALSE)*W53,0)</f>
        <v>6720</v>
      </c>
      <c r="U53" s="1">
        <f>ROUND(VLOOKUP(D53, [1]Sheet1!$A$5:$L$14, 12, FALSE)*X53,0)</f>
        <v>67200</v>
      </c>
      <c r="V53" s="1">
        <v>1.05</v>
      </c>
      <c r="W53" s="1">
        <v>1.05</v>
      </c>
      <c r="X53" s="1">
        <v>1.05</v>
      </c>
      <c r="Y53" s="1">
        <v>0.1</v>
      </c>
      <c r="AB53" s="1">
        <v>0.4</v>
      </c>
      <c r="AG53" s="1">
        <v>0.1</v>
      </c>
      <c r="AH53" s="1">
        <v>0.2</v>
      </c>
      <c r="AI53" s="1">
        <v>0.1</v>
      </c>
      <c r="AK53" s="1" t="s">
        <v>250</v>
      </c>
    </row>
    <row r="54" spans="2:38" x14ac:dyDescent="0.25">
      <c r="B54" s="1" t="s">
        <v>374</v>
      </c>
      <c r="C54" s="1" t="s">
        <v>91</v>
      </c>
      <c r="D54" s="1">
        <v>7</v>
      </c>
      <c r="E54" s="1" t="s">
        <v>320</v>
      </c>
      <c r="F54" s="1">
        <f>VLOOKUP(D54, [1]Sheet1!$A$5:$L$14, 2, FALSE)*G54</f>
        <v>320</v>
      </c>
      <c r="G54" s="1">
        <v>1</v>
      </c>
      <c r="H54" s="1">
        <f>ROUND(VLOOKUP(D54, [1]Sheet1!$A$5:$L$14, 3, FALSE)*I54,0)</f>
        <v>8000</v>
      </c>
      <c r="I54" s="1">
        <v>1.25</v>
      </c>
      <c r="J54" s="1">
        <f>VLOOKUP(D54, [1]Sheet1!$A$5:$L$14, 4, FALSE)</f>
        <v>0.30000000000000016</v>
      </c>
      <c r="K54" s="1">
        <f>VLOOKUP(D54, [1]Sheet1!$A$5:$L$14, 5, FALSE)</f>
        <v>1.7</v>
      </c>
      <c r="L54" s="1">
        <f>VLOOKUP(D54, [1]Sheet1!$A$5:$L$14, 6, FALSE)</f>
        <v>1.7</v>
      </c>
      <c r="M54" s="1">
        <f>VLOOKUP(D54, [1]Sheet1!$A$5:$L$14, 7, FALSE)*P54</f>
        <v>3.19</v>
      </c>
      <c r="N54" s="1">
        <f>VLOOKUP(D54, [1]Sheet1!$A$5:$L$14, 8, FALSE)*Q54</f>
        <v>3.19</v>
      </c>
      <c r="O54" s="1">
        <f>VLOOKUP(D54, [1]Sheet1!$A$5:$L$14, 9, FALSE)*R54</f>
        <v>3.19</v>
      </c>
      <c r="P54" s="1">
        <v>1.1000000000000001</v>
      </c>
      <c r="Q54" s="1">
        <v>1.1000000000000001</v>
      </c>
      <c r="R54" s="1">
        <v>1.1000000000000001</v>
      </c>
      <c r="S54" s="1">
        <f>ROUND(VLOOKUP(D54, [1]Sheet1!$A$5:$L$14, 10, FALSE)*V54,0)</f>
        <v>28160</v>
      </c>
      <c r="T54" s="1">
        <f>ROUND(VLOOKUP(D54, [1]Sheet1!$A$5:$L$14, 11, FALSE)*W54,0)</f>
        <v>14080</v>
      </c>
      <c r="U54" s="1">
        <f>ROUND(VLOOKUP(D54, [1]Sheet1!$A$5:$L$14, 12, FALSE)*X54,0)</f>
        <v>140800</v>
      </c>
      <c r="V54" s="1">
        <v>1.1000000000000001</v>
      </c>
      <c r="W54" s="1">
        <v>1.1000000000000001</v>
      </c>
      <c r="X54" s="1">
        <v>1.1000000000000001</v>
      </c>
      <c r="Y54" s="1">
        <v>0.1</v>
      </c>
      <c r="AB54" s="1">
        <v>0.4</v>
      </c>
      <c r="AG54" s="1">
        <v>0.1</v>
      </c>
      <c r="AH54" s="1">
        <v>0.1</v>
      </c>
      <c r="AI54" s="1">
        <v>0.2</v>
      </c>
      <c r="AK54" s="1" t="s">
        <v>249</v>
      </c>
      <c r="AL54" s="1" t="s">
        <v>251</v>
      </c>
    </row>
    <row r="55" spans="2:38" x14ac:dyDescent="0.25">
      <c r="B55" s="1" t="s">
        <v>375</v>
      </c>
      <c r="C55" s="1" t="s">
        <v>92</v>
      </c>
      <c r="D55" s="1">
        <v>8</v>
      </c>
      <c r="E55" s="1" t="s">
        <v>320</v>
      </c>
      <c r="F55" s="1">
        <f>VLOOKUP(D55, [1]Sheet1!$A$5:$L$14, 2, FALSE)*G55</f>
        <v>640</v>
      </c>
      <c r="G55" s="1">
        <v>1</v>
      </c>
      <c r="H55" s="1">
        <f>ROUND(VLOOKUP(D55, [1]Sheet1!$A$5:$L$14, 3, FALSE)*I55,0)</f>
        <v>16000</v>
      </c>
      <c r="I55" s="1">
        <v>1.25</v>
      </c>
      <c r="J55" s="1">
        <f>VLOOKUP(D55, [1]Sheet1!$A$5:$L$14, 4, FALSE)</f>
        <v>0.20000000000000015</v>
      </c>
      <c r="K55" s="1">
        <f>VLOOKUP(D55, [1]Sheet1!$A$5:$L$14, 5, FALSE)</f>
        <v>1.9</v>
      </c>
      <c r="L55" s="1">
        <f>VLOOKUP(D55, [1]Sheet1!$A$5:$L$14, 6, FALSE)</f>
        <v>1.9</v>
      </c>
      <c r="M55" s="1">
        <f>VLOOKUP(D55, [1]Sheet1!$A$5:$L$14, 7, FALSE)*P55</f>
        <v>4.0249999999999995</v>
      </c>
      <c r="N55" s="1">
        <f>VLOOKUP(D55, [1]Sheet1!$A$5:$L$14, 8, FALSE)*Q55</f>
        <v>4.0249999999999995</v>
      </c>
      <c r="O55" s="1">
        <f>VLOOKUP(D55, [1]Sheet1!$A$5:$L$14, 9, FALSE)*R55</f>
        <v>4.0249999999999995</v>
      </c>
      <c r="P55" s="1">
        <v>1.1499999999999999</v>
      </c>
      <c r="Q55" s="1">
        <v>1.1499999999999999</v>
      </c>
      <c r="R55" s="1">
        <v>1.1499999999999999</v>
      </c>
      <c r="S55" s="1">
        <f>ROUND(VLOOKUP(D55, [1]Sheet1!$A$5:$L$14, 10, FALSE)*V55,0)</f>
        <v>58880</v>
      </c>
      <c r="T55" s="1">
        <f>ROUND(VLOOKUP(D55, [1]Sheet1!$A$5:$L$14, 11, FALSE)*W55,0)</f>
        <v>29440</v>
      </c>
      <c r="U55" s="1">
        <f>ROUND(VLOOKUP(D55, [1]Sheet1!$A$5:$L$14, 12, FALSE)*X55,0)</f>
        <v>294400</v>
      </c>
      <c r="V55" s="1">
        <v>1.1499999999999999</v>
      </c>
      <c r="W55" s="1">
        <v>1.1499999999999999</v>
      </c>
      <c r="X55" s="1">
        <v>1.1499999999999999</v>
      </c>
      <c r="Y55" s="1">
        <v>0.1</v>
      </c>
      <c r="AB55" s="1">
        <v>0.4</v>
      </c>
      <c r="AF55" s="1">
        <v>0.1</v>
      </c>
      <c r="AH55" s="1">
        <v>0.1</v>
      </c>
      <c r="AI55" s="1">
        <v>0.2</v>
      </c>
      <c r="AK55" s="1" t="s">
        <v>252</v>
      </c>
      <c r="AL55" s="1" t="s">
        <v>253</v>
      </c>
    </row>
    <row r="56" spans="2:38" x14ac:dyDescent="0.25">
      <c r="B56" s="1" t="s">
        <v>376</v>
      </c>
      <c r="C56" s="1" t="s">
        <v>93</v>
      </c>
      <c r="D56" s="1">
        <v>9</v>
      </c>
      <c r="E56" s="1" t="s">
        <v>321</v>
      </c>
      <c r="F56" s="1">
        <f>VLOOKUP(D56, [1]Sheet1!$A$5:$L$14, 2, FALSE)*G56</f>
        <v>1280</v>
      </c>
      <c r="G56" s="1">
        <v>1</v>
      </c>
      <c r="H56" s="1">
        <f>ROUND(VLOOKUP(D56, [1]Sheet1!$A$5:$L$14, 3, FALSE)*I56,0)</f>
        <v>33280</v>
      </c>
      <c r="I56" s="1">
        <v>1.3</v>
      </c>
      <c r="J56" s="1">
        <f>VLOOKUP(D56, [1]Sheet1!$A$5:$L$14, 4, FALSE)</f>
        <v>0.10000000000000014</v>
      </c>
      <c r="K56" s="1">
        <f>VLOOKUP(D56, [1]Sheet1!$A$5:$L$14, 5, FALSE)</f>
        <v>2.1</v>
      </c>
      <c r="L56" s="1">
        <f>VLOOKUP(D56, [1]Sheet1!$A$5:$L$14, 6, FALSE)</f>
        <v>2.1</v>
      </c>
      <c r="M56" s="1">
        <f>VLOOKUP(D56, [1]Sheet1!$A$5:$L$14, 7, FALSE)*P56</f>
        <v>5.04</v>
      </c>
      <c r="N56" s="1">
        <f>VLOOKUP(D56, [1]Sheet1!$A$5:$L$14, 8, FALSE)*Q56</f>
        <v>5.04</v>
      </c>
      <c r="O56" s="1">
        <f>VLOOKUP(D56, [1]Sheet1!$A$5:$L$14, 9, FALSE)*R56</f>
        <v>5.04</v>
      </c>
      <c r="P56" s="1">
        <v>1.2</v>
      </c>
      <c r="Q56" s="1">
        <v>1.2</v>
      </c>
      <c r="R56" s="1">
        <v>1.2</v>
      </c>
      <c r="S56" s="1">
        <f>ROUND(VLOOKUP(D56, [1]Sheet1!$A$5:$L$14, 10, FALSE)*V56,0)</f>
        <v>122880</v>
      </c>
      <c r="T56" s="1">
        <f>ROUND(VLOOKUP(D56, [1]Sheet1!$A$5:$L$14, 11, FALSE)*W56,0)</f>
        <v>61440</v>
      </c>
      <c r="U56" s="1">
        <f>ROUND(VLOOKUP(D56, [1]Sheet1!$A$5:$L$14, 12, FALSE)*X56,0)</f>
        <v>614400</v>
      </c>
      <c r="V56" s="1">
        <v>1.2</v>
      </c>
      <c r="W56" s="1">
        <v>1.2</v>
      </c>
      <c r="X56" s="1">
        <v>1.2</v>
      </c>
      <c r="Y56" s="1">
        <v>0.1</v>
      </c>
      <c r="AA56" s="1">
        <v>0.4</v>
      </c>
      <c r="AG56" s="1">
        <v>0.1</v>
      </c>
      <c r="AH56" s="1">
        <v>0.2</v>
      </c>
      <c r="AI56" s="1">
        <v>0.2</v>
      </c>
      <c r="AK56" s="1" t="s">
        <v>249</v>
      </c>
      <c r="AL56" s="1" t="s">
        <v>254</v>
      </c>
    </row>
    <row r="57" spans="2:38" x14ac:dyDescent="0.25">
      <c r="B57" s="1" t="s">
        <v>377</v>
      </c>
      <c r="C57" s="1" t="s">
        <v>94</v>
      </c>
      <c r="D57" s="1">
        <v>3</v>
      </c>
      <c r="E57" s="1" t="s">
        <v>318</v>
      </c>
      <c r="F57" s="1">
        <f>VLOOKUP(D57, [1]Sheet1!$A$5:$L$14, 2, FALSE)*G57</f>
        <v>20</v>
      </c>
      <c r="G57" s="1">
        <v>1</v>
      </c>
      <c r="H57" s="1">
        <f>ROUND(VLOOKUP(D57, [1]Sheet1!$A$5:$L$14, 3, FALSE)*I57,0)</f>
        <v>460</v>
      </c>
      <c r="I57" s="1">
        <v>1.1499999999999999</v>
      </c>
      <c r="J57" s="1">
        <f>VLOOKUP(D57, [1]Sheet1!$A$5:$L$14, 4, FALSE)</f>
        <v>0.70000000000000007</v>
      </c>
      <c r="K57" s="1">
        <f>VLOOKUP(D57, [1]Sheet1!$A$5:$L$14, 5, FALSE)</f>
        <v>1.2</v>
      </c>
      <c r="L57" s="1">
        <f>VLOOKUP(D57, [1]Sheet1!$A$5:$L$14, 6, FALSE)</f>
        <v>1.2</v>
      </c>
      <c r="M57" s="1">
        <f>VLOOKUP(D57, [1]Sheet1!$A$5:$L$14, 7, FALSE)*P57</f>
        <v>1.4</v>
      </c>
      <c r="N57" s="1">
        <f>VLOOKUP(D57, [1]Sheet1!$A$5:$L$14, 8, FALSE)*Q57</f>
        <v>1.54</v>
      </c>
      <c r="O57" s="1">
        <f>VLOOKUP(D57, [1]Sheet1!$A$5:$L$14, 9, FALSE)*R57</f>
        <v>1.8199999999999998</v>
      </c>
      <c r="P57" s="1">
        <v>1</v>
      </c>
      <c r="Q57" s="1">
        <v>1.1000000000000001</v>
      </c>
      <c r="R57" s="1">
        <v>1.3</v>
      </c>
      <c r="S57" s="1">
        <f>ROUND(VLOOKUP(D57, [1]Sheet1!$A$5:$L$14, 10, FALSE)*V57,0)</f>
        <v>1600</v>
      </c>
      <c r="T57" s="1">
        <f>ROUND(VLOOKUP(D57, [1]Sheet1!$A$5:$L$14, 11, FALSE)*W57,0)</f>
        <v>880</v>
      </c>
      <c r="U57" s="1">
        <f>ROUND(VLOOKUP(D57, [1]Sheet1!$A$5:$L$14, 12, FALSE)*X57,0)</f>
        <v>10400</v>
      </c>
      <c r="V57" s="1">
        <v>1</v>
      </c>
      <c r="W57" s="1">
        <v>1.1000000000000001</v>
      </c>
      <c r="X57" s="1">
        <v>1.3</v>
      </c>
      <c r="Y57" s="1">
        <v>0.2</v>
      </c>
      <c r="AD57" s="1">
        <v>0.5</v>
      </c>
      <c r="AG57" s="1">
        <v>0.1</v>
      </c>
      <c r="AK57" s="1" t="s">
        <v>220</v>
      </c>
      <c r="AL57" s="1" t="s">
        <v>255</v>
      </c>
    </row>
    <row r="58" spans="2:38" x14ac:dyDescent="0.25">
      <c r="B58" s="1" t="s">
        <v>378</v>
      </c>
      <c r="C58" s="1" t="s">
        <v>95</v>
      </c>
      <c r="D58" s="1">
        <v>5</v>
      </c>
      <c r="E58" s="1" t="s">
        <v>321</v>
      </c>
      <c r="F58" s="1">
        <f>VLOOKUP(D58, [1]Sheet1!$A$5:$L$14, 2, FALSE)*G58</f>
        <v>80</v>
      </c>
      <c r="G58" s="1">
        <v>1</v>
      </c>
      <c r="H58" s="1">
        <f>ROUND(VLOOKUP(D58, [1]Sheet1!$A$5:$L$14, 3, FALSE)*I58,0)</f>
        <v>1920</v>
      </c>
      <c r="I58" s="1">
        <v>1.2</v>
      </c>
      <c r="J58" s="1">
        <f>VLOOKUP(D58, [1]Sheet1!$A$5:$L$14, 4, FALSE)</f>
        <v>0.50000000000000011</v>
      </c>
      <c r="K58" s="1">
        <f>VLOOKUP(D58, [1]Sheet1!$A$5:$L$14, 5, FALSE)</f>
        <v>1.4</v>
      </c>
      <c r="L58" s="1">
        <f>VLOOKUP(D58, [1]Sheet1!$A$5:$L$14, 6, FALSE)</f>
        <v>1.4</v>
      </c>
      <c r="M58" s="1">
        <f>VLOOKUP(D58, [1]Sheet1!$A$5:$L$14, 7, FALSE)*P58</f>
        <v>2</v>
      </c>
      <c r="N58" s="1">
        <f>VLOOKUP(D58, [1]Sheet1!$A$5:$L$14, 8, FALSE)*Q58</f>
        <v>2.2000000000000002</v>
      </c>
      <c r="O58" s="1">
        <f>VLOOKUP(D58, [1]Sheet1!$A$5:$L$14, 9, FALSE)*R58</f>
        <v>2.6</v>
      </c>
      <c r="P58" s="1">
        <v>1</v>
      </c>
      <c r="Q58" s="1">
        <v>1.1000000000000001</v>
      </c>
      <c r="R58" s="1">
        <v>1.3</v>
      </c>
      <c r="S58" s="1">
        <f>ROUND(VLOOKUP(D58, [1]Sheet1!$A$5:$L$14, 10, FALSE)*V58,0)</f>
        <v>6400</v>
      </c>
      <c r="T58" s="1">
        <f>ROUND(VLOOKUP(D58, [1]Sheet1!$A$5:$L$14, 11, FALSE)*W58,0)</f>
        <v>3520</v>
      </c>
      <c r="U58" s="1">
        <f>ROUND(VLOOKUP(D58, [1]Sheet1!$A$5:$L$14, 12, FALSE)*X58,0)</f>
        <v>41600</v>
      </c>
      <c r="V58" s="1">
        <v>1</v>
      </c>
      <c r="W58" s="1">
        <v>1.1000000000000001</v>
      </c>
      <c r="X58" s="1">
        <v>1.3</v>
      </c>
      <c r="Y58" s="1">
        <v>0.2</v>
      </c>
      <c r="AD58" s="1">
        <v>0.5</v>
      </c>
      <c r="AG58" s="1">
        <v>0.1</v>
      </c>
      <c r="AI58" s="1">
        <v>0.1</v>
      </c>
      <c r="AK58" s="1" t="s">
        <v>220</v>
      </c>
      <c r="AL58" s="1" t="s">
        <v>255</v>
      </c>
    </row>
    <row r="59" spans="2:38" x14ac:dyDescent="0.25">
      <c r="B59" s="1" t="s">
        <v>379</v>
      </c>
      <c r="C59" s="1" t="s">
        <v>96</v>
      </c>
      <c r="D59" s="1">
        <v>2</v>
      </c>
      <c r="E59" s="1" t="s">
        <v>318</v>
      </c>
      <c r="F59" s="1">
        <f>VLOOKUP(D59, [1]Sheet1!$A$5:$L$14, 2, FALSE)*G59</f>
        <v>10</v>
      </c>
      <c r="G59" s="1">
        <v>1</v>
      </c>
      <c r="H59" s="1">
        <f>ROUND(VLOOKUP(D59, [1]Sheet1!$A$5:$L$14, 3, FALSE)*I59,0)</f>
        <v>210</v>
      </c>
      <c r="I59" s="1">
        <v>1.05</v>
      </c>
      <c r="J59" s="1">
        <f>VLOOKUP(D59, [1]Sheet1!$A$5:$L$14, 4, FALSE)</f>
        <v>0.8</v>
      </c>
      <c r="K59" s="1">
        <f>VLOOKUP(D59, [1]Sheet1!$A$5:$L$14, 5, FALSE)</f>
        <v>1.1000000000000001</v>
      </c>
      <c r="L59" s="1">
        <f>VLOOKUP(D59, [1]Sheet1!$A$5:$L$14, 6, FALSE)</f>
        <v>1.1000000000000001</v>
      </c>
      <c r="M59" s="1">
        <f>VLOOKUP(D59, [1]Sheet1!$A$5:$L$14, 7, FALSE)*P59</f>
        <v>1.2</v>
      </c>
      <c r="N59" s="1">
        <f>VLOOKUP(D59, [1]Sheet1!$A$5:$L$14, 8, FALSE)*Q59</f>
        <v>1.2</v>
      </c>
      <c r="O59" s="1">
        <f>VLOOKUP(D59, [1]Sheet1!$A$5:$L$14, 9, FALSE)*R59</f>
        <v>1.32</v>
      </c>
      <c r="P59" s="1">
        <v>1</v>
      </c>
      <c r="Q59" s="1">
        <v>1</v>
      </c>
      <c r="R59" s="1">
        <v>1.1000000000000001</v>
      </c>
      <c r="S59" s="1">
        <f>ROUND(VLOOKUP(D59, [1]Sheet1!$A$5:$L$14, 10, FALSE)*V59,0)</f>
        <v>800</v>
      </c>
      <c r="T59" s="1">
        <f>ROUND(VLOOKUP(D59, [1]Sheet1!$A$5:$L$14, 11, FALSE)*W59,0)</f>
        <v>400</v>
      </c>
      <c r="U59" s="1">
        <f>ROUND(VLOOKUP(D59, [1]Sheet1!$A$5:$L$14, 12, FALSE)*X59,0)</f>
        <v>4400</v>
      </c>
      <c r="V59" s="1">
        <v>1</v>
      </c>
      <c r="W59" s="1">
        <v>1</v>
      </c>
      <c r="X59" s="1">
        <v>1.1000000000000001</v>
      </c>
      <c r="Y59" s="1">
        <v>0.1</v>
      </c>
      <c r="AB59" s="1">
        <v>0.25</v>
      </c>
      <c r="AD59" s="1">
        <v>0.25</v>
      </c>
      <c r="AG59" s="1">
        <v>0.1</v>
      </c>
      <c r="AK59" s="1" t="s">
        <v>248</v>
      </c>
    </row>
    <row r="60" spans="2:38" x14ac:dyDescent="0.25">
      <c r="B60" s="1" t="s">
        <v>380</v>
      </c>
      <c r="C60" s="1" t="s">
        <v>97</v>
      </c>
      <c r="D60" s="1">
        <v>3</v>
      </c>
      <c r="E60" s="1" t="s">
        <v>319</v>
      </c>
      <c r="F60" s="1">
        <f>VLOOKUP(D60, [1]Sheet1!$A$5:$L$14, 2, FALSE)*G60</f>
        <v>20</v>
      </c>
      <c r="G60" s="1">
        <v>1</v>
      </c>
      <c r="H60" s="1">
        <f>ROUND(VLOOKUP(D60, [1]Sheet1!$A$5:$L$14, 3, FALSE)*I60,0)</f>
        <v>440</v>
      </c>
      <c r="I60" s="1">
        <v>1.1000000000000001</v>
      </c>
      <c r="J60" s="1">
        <f>VLOOKUP(D60, [1]Sheet1!$A$5:$L$14, 4, FALSE)</f>
        <v>0.70000000000000007</v>
      </c>
      <c r="K60" s="1">
        <f>VLOOKUP(D60, [1]Sheet1!$A$5:$L$14, 5, FALSE)</f>
        <v>1.2</v>
      </c>
      <c r="L60" s="1">
        <f>VLOOKUP(D60, [1]Sheet1!$A$5:$L$14, 6, FALSE)</f>
        <v>1.2</v>
      </c>
      <c r="M60" s="1">
        <f>VLOOKUP(D60, [1]Sheet1!$A$5:$L$14, 7, FALSE)*P60</f>
        <v>1.4</v>
      </c>
      <c r="N60" s="1">
        <f>VLOOKUP(D60, [1]Sheet1!$A$5:$L$14, 8, FALSE)*Q60</f>
        <v>1.4</v>
      </c>
      <c r="O60" s="1">
        <f>VLOOKUP(D60, [1]Sheet1!$A$5:$L$14, 9, FALSE)*R60</f>
        <v>1.6099999999999999</v>
      </c>
      <c r="P60" s="1">
        <v>1</v>
      </c>
      <c r="Q60" s="1">
        <v>1</v>
      </c>
      <c r="R60" s="1">
        <v>1.1499999999999999</v>
      </c>
      <c r="S60" s="1">
        <f>ROUND(VLOOKUP(D60, [1]Sheet1!$A$5:$L$14, 10, FALSE)*V60,0)</f>
        <v>1600</v>
      </c>
      <c r="T60" s="1">
        <f>ROUND(VLOOKUP(D60, [1]Sheet1!$A$5:$L$14, 11, FALSE)*W60,0)</f>
        <v>800</v>
      </c>
      <c r="U60" s="1">
        <f>ROUND(VLOOKUP(D60, [1]Sheet1!$A$5:$L$14, 12, FALSE)*X60,0)</f>
        <v>9200</v>
      </c>
      <c r="V60" s="1">
        <v>1</v>
      </c>
      <c r="W60" s="1">
        <v>1</v>
      </c>
      <c r="X60" s="1">
        <v>1.1499999999999999</v>
      </c>
      <c r="Y60" s="1">
        <v>0.1</v>
      </c>
      <c r="AB60" s="1">
        <v>0.25</v>
      </c>
      <c r="AD60" s="1">
        <v>0.25</v>
      </c>
      <c r="AG60" s="1">
        <v>0.1</v>
      </c>
      <c r="AK60" s="1" t="s">
        <v>248</v>
      </c>
      <c r="AL60" s="1" t="s">
        <v>256</v>
      </c>
    </row>
    <row r="61" spans="2:38" x14ac:dyDescent="0.25">
      <c r="B61" s="1" t="s">
        <v>381</v>
      </c>
      <c r="C61" s="1" t="s">
        <v>98</v>
      </c>
      <c r="D61" s="1">
        <v>4</v>
      </c>
      <c r="E61" s="1" t="s">
        <v>319</v>
      </c>
      <c r="F61" s="1">
        <f>VLOOKUP(D61, [1]Sheet1!$A$5:$L$14, 2, FALSE)*G61</f>
        <v>40</v>
      </c>
      <c r="G61" s="1">
        <v>1</v>
      </c>
      <c r="H61" s="1">
        <f>ROUND(VLOOKUP(D61, [1]Sheet1!$A$5:$L$14, 3, FALSE)*I61,0)</f>
        <v>880</v>
      </c>
      <c r="I61" s="1">
        <v>1.1000000000000001</v>
      </c>
      <c r="J61" s="1">
        <f>VLOOKUP(D61, [1]Sheet1!$A$5:$L$14, 4, FALSE)</f>
        <v>0.60000000000000009</v>
      </c>
      <c r="K61" s="1">
        <f>VLOOKUP(D61, [1]Sheet1!$A$5:$L$14, 5, FALSE)</f>
        <v>1.3</v>
      </c>
      <c r="L61" s="1">
        <f>VLOOKUP(D61, [1]Sheet1!$A$5:$L$14, 6, FALSE)</f>
        <v>1.3</v>
      </c>
      <c r="M61" s="1">
        <f>VLOOKUP(D61, [1]Sheet1!$A$5:$L$14, 7, FALSE)*P61</f>
        <v>1.7</v>
      </c>
      <c r="N61" s="1">
        <f>VLOOKUP(D61, [1]Sheet1!$A$5:$L$14, 8, FALSE)*Q61</f>
        <v>1.7</v>
      </c>
      <c r="O61" s="1">
        <f>VLOOKUP(D61, [1]Sheet1!$A$5:$L$14, 9, FALSE)*R61</f>
        <v>2.04</v>
      </c>
      <c r="P61" s="1">
        <v>1</v>
      </c>
      <c r="Q61" s="1">
        <v>1</v>
      </c>
      <c r="R61" s="1">
        <v>1.2</v>
      </c>
      <c r="S61" s="1">
        <f>ROUND(VLOOKUP(D61, [1]Sheet1!$A$5:$L$14, 10, FALSE)*V61,0)</f>
        <v>3200</v>
      </c>
      <c r="T61" s="1">
        <f>ROUND(VLOOKUP(D61, [1]Sheet1!$A$5:$L$14, 11, FALSE)*W61,0)</f>
        <v>1600</v>
      </c>
      <c r="U61" s="1">
        <f>ROUND(VLOOKUP(D61, [1]Sheet1!$A$5:$L$14, 12, FALSE)*X61,0)</f>
        <v>19200</v>
      </c>
      <c r="V61" s="1">
        <v>1</v>
      </c>
      <c r="W61" s="1">
        <v>1</v>
      </c>
      <c r="X61" s="1">
        <v>1.2</v>
      </c>
      <c r="Y61" s="1">
        <v>0.1</v>
      </c>
      <c r="AB61" s="1">
        <v>0.25</v>
      </c>
      <c r="AD61" s="1">
        <v>0.25</v>
      </c>
      <c r="AG61" s="1">
        <v>0.1</v>
      </c>
      <c r="AK61" s="1" t="s">
        <v>248</v>
      </c>
      <c r="AL61" s="1" t="s">
        <v>256</v>
      </c>
    </row>
    <row r="62" spans="2:38" x14ac:dyDescent="0.25">
      <c r="B62" s="1" t="s">
        <v>382</v>
      </c>
      <c r="C62" s="1" t="s">
        <v>99</v>
      </c>
      <c r="D62" s="1">
        <v>5</v>
      </c>
      <c r="E62" s="1" t="s">
        <v>319</v>
      </c>
      <c r="F62" s="1">
        <f>VLOOKUP(D62, [1]Sheet1!$A$5:$L$14, 2, FALSE)*G62</f>
        <v>80</v>
      </c>
      <c r="G62" s="1">
        <v>1</v>
      </c>
      <c r="H62" s="1">
        <f>ROUND(VLOOKUP(D62, [1]Sheet1!$A$5:$L$14, 3, FALSE)*I62,0)</f>
        <v>1840</v>
      </c>
      <c r="I62" s="1">
        <v>1.1499999999999999</v>
      </c>
      <c r="J62" s="1">
        <f>VLOOKUP(D62, [1]Sheet1!$A$5:$L$14, 4, FALSE)</f>
        <v>0.50000000000000011</v>
      </c>
      <c r="K62" s="1">
        <f>VLOOKUP(D62, [1]Sheet1!$A$5:$L$14, 5, FALSE)</f>
        <v>1.4</v>
      </c>
      <c r="L62" s="1">
        <f>VLOOKUP(D62, [1]Sheet1!$A$5:$L$14, 6, FALSE)</f>
        <v>1.4</v>
      </c>
      <c r="M62" s="1">
        <f>VLOOKUP(D62, [1]Sheet1!$A$5:$L$14, 7, FALSE)*P62</f>
        <v>2</v>
      </c>
      <c r="N62" s="1">
        <f>VLOOKUP(D62, [1]Sheet1!$A$5:$L$14, 8, FALSE)*Q62</f>
        <v>2</v>
      </c>
      <c r="O62" s="1">
        <f>VLOOKUP(D62, [1]Sheet1!$A$5:$L$14, 9, FALSE)*R62</f>
        <v>2.4</v>
      </c>
      <c r="P62" s="1">
        <v>1</v>
      </c>
      <c r="Q62" s="1">
        <v>1</v>
      </c>
      <c r="R62" s="1">
        <v>1.2</v>
      </c>
      <c r="S62" s="1">
        <f>ROUND(VLOOKUP(D62, [1]Sheet1!$A$5:$L$14, 10, FALSE)*V62,0)</f>
        <v>6400</v>
      </c>
      <c r="T62" s="1">
        <f>ROUND(VLOOKUP(D62, [1]Sheet1!$A$5:$L$14, 11, FALSE)*W62,0)</f>
        <v>3200</v>
      </c>
      <c r="U62" s="1">
        <f>ROUND(VLOOKUP(D62, [1]Sheet1!$A$5:$L$14, 12, FALSE)*X62,0)</f>
        <v>38400</v>
      </c>
      <c r="V62" s="1">
        <v>1</v>
      </c>
      <c r="W62" s="1">
        <v>1</v>
      </c>
      <c r="X62" s="1">
        <v>1.2</v>
      </c>
      <c r="Y62" s="1">
        <v>0.1</v>
      </c>
      <c r="AB62" s="1">
        <v>0.25</v>
      </c>
      <c r="AD62" s="1">
        <v>0.25</v>
      </c>
      <c r="AE62" s="1">
        <v>0.15</v>
      </c>
      <c r="AG62" s="1">
        <v>0.1</v>
      </c>
      <c r="AK62" s="1" t="s">
        <v>224</v>
      </c>
      <c r="AL62" s="1" t="s">
        <v>256</v>
      </c>
    </row>
    <row r="63" spans="2:38" x14ac:dyDescent="0.25">
      <c r="B63" s="1" t="s">
        <v>383</v>
      </c>
      <c r="C63" s="1" t="s">
        <v>100</v>
      </c>
      <c r="D63" s="1">
        <v>6</v>
      </c>
      <c r="E63" s="1" t="s">
        <v>320</v>
      </c>
      <c r="F63" s="1">
        <f>VLOOKUP(D63, [1]Sheet1!$A$5:$L$14, 2, FALSE)*G63</f>
        <v>160</v>
      </c>
      <c r="G63" s="1">
        <v>1</v>
      </c>
      <c r="H63" s="1">
        <f>ROUND(VLOOKUP(D63, [1]Sheet1!$A$5:$L$14, 3, FALSE)*I63,0)</f>
        <v>3840</v>
      </c>
      <c r="I63" s="1">
        <v>1.2</v>
      </c>
      <c r="J63" s="1">
        <f>VLOOKUP(D63, [1]Sheet1!$A$5:$L$14, 4, FALSE)</f>
        <v>0.40000000000000013</v>
      </c>
      <c r="K63" s="1">
        <f>VLOOKUP(D63, [1]Sheet1!$A$5:$L$14, 5, FALSE)</f>
        <v>1.5</v>
      </c>
      <c r="L63" s="1">
        <f>VLOOKUP(D63, [1]Sheet1!$A$5:$L$14, 6, FALSE)</f>
        <v>1.5</v>
      </c>
      <c r="M63" s="1">
        <f>VLOOKUP(D63, [1]Sheet1!$A$5:$L$14, 7, FALSE)*P63</f>
        <v>2.4</v>
      </c>
      <c r="N63" s="1">
        <f>VLOOKUP(D63, [1]Sheet1!$A$5:$L$14, 8, FALSE)*Q63</f>
        <v>2.4</v>
      </c>
      <c r="O63" s="1">
        <f>VLOOKUP(D63, [1]Sheet1!$A$5:$L$14, 9, FALSE)*R63</f>
        <v>2.88</v>
      </c>
      <c r="P63" s="1">
        <v>1</v>
      </c>
      <c r="Q63" s="1">
        <v>1</v>
      </c>
      <c r="R63" s="1">
        <v>1.2</v>
      </c>
      <c r="S63" s="1">
        <f>ROUND(VLOOKUP(D63, [1]Sheet1!$A$5:$L$14, 10, FALSE)*V63,0)</f>
        <v>12800</v>
      </c>
      <c r="T63" s="1">
        <f>ROUND(VLOOKUP(D63, [1]Sheet1!$A$5:$L$14, 11, FALSE)*W63,0)</f>
        <v>6400</v>
      </c>
      <c r="U63" s="1">
        <f>ROUND(VLOOKUP(D63, [1]Sheet1!$A$5:$L$14, 12, FALSE)*X63,0)</f>
        <v>76800</v>
      </c>
      <c r="V63" s="1">
        <v>1</v>
      </c>
      <c r="W63" s="1">
        <v>1</v>
      </c>
      <c r="X63" s="1">
        <v>1.2</v>
      </c>
      <c r="Y63" s="1">
        <v>0.1</v>
      </c>
      <c r="AB63" s="1">
        <v>0.25</v>
      </c>
      <c r="AD63" s="1">
        <v>0.25</v>
      </c>
      <c r="AE63" s="1">
        <v>0.15</v>
      </c>
      <c r="AG63" s="1">
        <v>0.1</v>
      </c>
      <c r="AI63" s="1">
        <v>0.1</v>
      </c>
      <c r="AK63" s="1" t="s">
        <v>249</v>
      </c>
      <c r="AL63" s="1" t="s">
        <v>256</v>
      </c>
    </row>
    <row r="64" spans="2:38" x14ac:dyDescent="0.25">
      <c r="B64" s="1" t="s">
        <v>384</v>
      </c>
      <c r="C64" s="1" t="s">
        <v>101</v>
      </c>
      <c r="D64" s="1">
        <v>7</v>
      </c>
      <c r="E64" s="1" t="s">
        <v>320</v>
      </c>
      <c r="F64" s="1">
        <f>VLOOKUP(D64, [1]Sheet1!$A$5:$L$14, 2, FALSE)*G64</f>
        <v>320</v>
      </c>
      <c r="G64" s="1">
        <v>1</v>
      </c>
      <c r="H64" s="1">
        <f>ROUND(VLOOKUP(D64, [1]Sheet1!$A$5:$L$14, 3, FALSE)*I64,0)</f>
        <v>7680</v>
      </c>
      <c r="I64" s="1">
        <v>1.2</v>
      </c>
      <c r="J64" s="1">
        <f>VLOOKUP(D64, [1]Sheet1!$A$5:$L$14, 4, FALSE)</f>
        <v>0.30000000000000016</v>
      </c>
      <c r="K64" s="1">
        <f>VLOOKUP(D64, [1]Sheet1!$A$5:$L$14, 5, FALSE)</f>
        <v>1.7</v>
      </c>
      <c r="L64" s="1">
        <f>VLOOKUP(D64, [1]Sheet1!$A$5:$L$14, 6, FALSE)</f>
        <v>1.7</v>
      </c>
      <c r="M64" s="1">
        <f>VLOOKUP(D64, [1]Sheet1!$A$5:$L$14, 7, FALSE)*P64</f>
        <v>3.3349999999999995</v>
      </c>
      <c r="N64" s="1">
        <f>VLOOKUP(D64, [1]Sheet1!$A$5:$L$14, 8, FALSE)*Q64</f>
        <v>3.3349999999999995</v>
      </c>
      <c r="O64" s="1">
        <f>VLOOKUP(D64, [1]Sheet1!$A$5:$L$14, 9, FALSE)*R64</f>
        <v>3.48</v>
      </c>
      <c r="P64" s="1">
        <v>1.1499999999999999</v>
      </c>
      <c r="Q64" s="1">
        <v>1.1499999999999999</v>
      </c>
      <c r="R64" s="1">
        <v>1.2</v>
      </c>
      <c r="S64" s="1">
        <f>ROUND(VLOOKUP(D64, [1]Sheet1!$A$5:$L$14, 10, FALSE)*V64,0)</f>
        <v>29440</v>
      </c>
      <c r="T64" s="1">
        <f>ROUND(VLOOKUP(D64, [1]Sheet1!$A$5:$L$14, 11, FALSE)*W64,0)</f>
        <v>14720</v>
      </c>
      <c r="U64" s="1">
        <f>ROUND(VLOOKUP(D64, [1]Sheet1!$A$5:$L$14, 12, FALSE)*X64,0)</f>
        <v>153600</v>
      </c>
      <c r="V64" s="1">
        <v>1.1499999999999999</v>
      </c>
      <c r="W64" s="1">
        <v>1.1499999999999999</v>
      </c>
      <c r="X64" s="1">
        <v>1.2</v>
      </c>
      <c r="Y64" s="1">
        <v>0.1</v>
      </c>
      <c r="AA64" s="1">
        <v>0.3</v>
      </c>
      <c r="AB64" s="1">
        <v>0.25</v>
      </c>
      <c r="AG64" s="1">
        <v>0.1</v>
      </c>
      <c r="AI64" s="1">
        <v>0.1</v>
      </c>
      <c r="AK64" s="1" t="s">
        <v>221</v>
      </c>
      <c r="AL64" s="1" t="s">
        <v>256</v>
      </c>
    </row>
    <row r="65" spans="2:38" x14ac:dyDescent="0.25">
      <c r="B65" s="1" t="s">
        <v>385</v>
      </c>
      <c r="C65" s="1" t="s">
        <v>102</v>
      </c>
      <c r="D65" s="1">
        <v>8</v>
      </c>
      <c r="E65" s="1" t="s">
        <v>321</v>
      </c>
      <c r="F65" s="1">
        <f>VLOOKUP(D65, [1]Sheet1!$A$5:$L$14, 2, FALSE)*G65</f>
        <v>640</v>
      </c>
      <c r="G65" s="1">
        <v>1</v>
      </c>
      <c r="H65" s="1">
        <f>ROUND(VLOOKUP(D65, [1]Sheet1!$A$5:$L$14, 3, FALSE)*I65,0)</f>
        <v>16640</v>
      </c>
      <c r="I65" s="1">
        <v>1.3</v>
      </c>
      <c r="J65" s="1">
        <f>VLOOKUP(D65, [1]Sheet1!$A$5:$L$14, 4, FALSE)</f>
        <v>0.20000000000000015</v>
      </c>
      <c r="K65" s="1">
        <f>VLOOKUP(D65, [1]Sheet1!$A$5:$L$14, 5, FALSE)</f>
        <v>1.9</v>
      </c>
      <c r="L65" s="1">
        <f>VLOOKUP(D65, [1]Sheet1!$A$5:$L$14, 6, FALSE)</f>
        <v>1.9</v>
      </c>
      <c r="M65" s="1">
        <f>VLOOKUP(D65, [1]Sheet1!$A$5:$L$14, 7, FALSE)*P65</f>
        <v>5.25</v>
      </c>
      <c r="N65" s="1">
        <f>VLOOKUP(D65, [1]Sheet1!$A$5:$L$14, 8, FALSE)*Q65</f>
        <v>3.5</v>
      </c>
      <c r="O65" s="1">
        <f>VLOOKUP(D65, [1]Sheet1!$A$5:$L$14, 9, FALSE)*R65</f>
        <v>3.5</v>
      </c>
      <c r="P65" s="1">
        <v>1.5</v>
      </c>
      <c r="Q65" s="1">
        <v>1</v>
      </c>
      <c r="R65" s="1">
        <v>1</v>
      </c>
      <c r="S65" s="1">
        <f>ROUND(VLOOKUP(D65, [1]Sheet1!$A$5:$L$14, 10, FALSE)*V65,0)</f>
        <v>76800</v>
      </c>
      <c r="T65" s="1">
        <f>ROUND(VLOOKUP(D65, [1]Sheet1!$A$5:$L$14, 11, FALSE)*W65,0)</f>
        <v>25600</v>
      </c>
      <c r="U65" s="1">
        <f>ROUND(VLOOKUP(D65, [1]Sheet1!$A$5:$L$14, 12, FALSE)*X65,0)</f>
        <v>256000</v>
      </c>
      <c r="V65" s="1">
        <v>1.5</v>
      </c>
      <c r="W65" s="1">
        <v>1</v>
      </c>
      <c r="X65" s="1">
        <v>1</v>
      </c>
      <c r="Y65" s="1">
        <v>0.1</v>
      </c>
      <c r="AB65" s="1">
        <v>0.5</v>
      </c>
      <c r="AG65" s="1">
        <v>0.1</v>
      </c>
      <c r="AI65" s="1">
        <v>0.2</v>
      </c>
      <c r="AK65" s="1" t="s">
        <v>257</v>
      </c>
      <c r="AL65" s="1" t="s">
        <v>258</v>
      </c>
    </row>
    <row r="66" spans="2:38" x14ac:dyDescent="0.25">
      <c r="B66" s="1" t="s">
        <v>386</v>
      </c>
      <c r="C66" s="1" t="s">
        <v>103</v>
      </c>
      <c r="D66" s="1">
        <v>3</v>
      </c>
      <c r="E66" s="1" t="s">
        <v>319</v>
      </c>
      <c r="F66" s="1">
        <f>VLOOKUP(D66, [1]Sheet1!$A$5:$L$14, 2, FALSE)*G66</f>
        <v>20</v>
      </c>
      <c r="G66" s="1">
        <v>1</v>
      </c>
      <c r="H66" s="1">
        <f>ROUND(VLOOKUP(D66, [1]Sheet1!$A$5:$L$14, 3, FALSE)*I66,0)</f>
        <v>400</v>
      </c>
      <c r="I66" s="1">
        <v>1</v>
      </c>
      <c r="J66" s="1">
        <f>VLOOKUP(D66, [1]Sheet1!$A$5:$L$14, 4, FALSE)</f>
        <v>0.70000000000000007</v>
      </c>
      <c r="K66" s="1">
        <f>VLOOKUP(D66, [1]Sheet1!$A$5:$L$14, 5, FALSE)</f>
        <v>1.2</v>
      </c>
      <c r="L66" s="1">
        <f>VLOOKUP(D66, [1]Sheet1!$A$5:$L$14, 6, FALSE)</f>
        <v>1.2</v>
      </c>
      <c r="M66" s="1">
        <f>VLOOKUP(D66, [1]Sheet1!$A$5:$L$14, 7, FALSE)*P66</f>
        <v>1.47</v>
      </c>
      <c r="N66" s="1">
        <f>VLOOKUP(D66, [1]Sheet1!$A$5:$L$14, 8, FALSE)*Q66</f>
        <v>1.4</v>
      </c>
      <c r="O66" s="1">
        <f>VLOOKUP(D66, [1]Sheet1!$A$5:$L$14, 9, FALSE)*R66</f>
        <v>1.6099999999999999</v>
      </c>
      <c r="P66" s="1">
        <v>1.05</v>
      </c>
      <c r="Q66" s="1">
        <v>1</v>
      </c>
      <c r="R66" s="1">
        <v>1.1499999999999999</v>
      </c>
      <c r="S66" s="1">
        <f>ROUND(VLOOKUP(D66, [1]Sheet1!$A$5:$L$14, 10, FALSE)*V66,0)</f>
        <v>1680</v>
      </c>
      <c r="T66" s="1">
        <f>ROUND(VLOOKUP(D66, [1]Sheet1!$A$5:$L$14, 11, FALSE)*W66,0)</f>
        <v>800</v>
      </c>
      <c r="U66" s="1">
        <f>ROUND(VLOOKUP(D66, [1]Sheet1!$A$5:$L$14, 12, FALSE)*X66,0)</f>
        <v>9200</v>
      </c>
      <c r="V66" s="1">
        <v>1.05</v>
      </c>
      <c r="W66" s="1">
        <v>1</v>
      </c>
      <c r="X66" s="1">
        <v>1.1499999999999999</v>
      </c>
      <c r="Y66" s="1">
        <v>0.1</v>
      </c>
      <c r="AB66" s="1">
        <v>0.1</v>
      </c>
      <c r="AD66" s="1">
        <v>0.25</v>
      </c>
      <c r="AG66" s="1">
        <v>0.1</v>
      </c>
      <c r="AH66" s="1">
        <v>0.1</v>
      </c>
      <c r="AK66" s="1" t="s">
        <v>259</v>
      </c>
    </row>
    <row r="67" spans="2:38" x14ac:dyDescent="0.25">
      <c r="B67" s="1" t="s">
        <v>387</v>
      </c>
      <c r="C67" s="1" t="s">
        <v>104</v>
      </c>
      <c r="D67" s="1">
        <v>4</v>
      </c>
      <c r="E67" s="1" t="s">
        <v>319</v>
      </c>
      <c r="F67" s="1">
        <f>VLOOKUP(D67, [1]Sheet1!$A$5:$L$14, 2, FALSE)*G67</f>
        <v>40</v>
      </c>
      <c r="G67" s="1">
        <v>1</v>
      </c>
      <c r="H67" s="1">
        <f>ROUND(VLOOKUP(D67, [1]Sheet1!$A$5:$L$14, 3, FALSE)*I67,0)</f>
        <v>800</v>
      </c>
      <c r="I67" s="1">
        <v>1</v>
      </c>
      <c r="J67" s="1">
        <f>VLOOKUP(D67, [1]Sheet1!$A$5:$L$14, 4, FALSE)</f>
        <v>0.60000000000000009</v>
      </c>
      <c r="K67" s="1">
        <f>VLOOKUP(D67, [1]Sheet1!$A$5:$L$14, 5, FALSE)</f>
        <v>1.3</v>
      </c>
      <c r="L67" s="1">
        <f>VLOOKUP(D67, [1]Sheet1!$A$5:$L$14, 6, FALSE)</f>
        <v>1.3</v>
      </c>
      <c r="M67" s="1">
        <f>VLOOKUP(D67, [1]Sheet1!$A$5:$L$14, 7, FALSE)*P67</f>
        <v>1.87</v>
      </c>
      <c r="N67" s="1">
        <f>VLOOKUP(D67, [1]Sheet1!$A$5:$L$14, 8, FALSE)*Q67</f>
        <v>1.7</v>
      </c>
      <c r="O67" s="1">
        <f>VLOOKUP(D67, [1]Sheet1!$A$5:$L$14, 9, FALSE)*R67</f>
        <v>2.04</v>
      </c>
      <c r="P67" s="1">
        <v>1.1000000000000001</v>
      </c>
      <c r="Q67" s="1">
        <v>1</v>
      </c>
      <c r="R67" s="1">
        <v>1.2</v>
      </c>
      <c r="S67" s="1">
        <f>ROUND(VLOOKUP(D67, [1]Sheet1!$A$5:$L$14, 10, FALSE)*V67,0)</f>
        <v>3520</v>
      </c>
      <c r="T67" s="1">
        <f>ROUND(VLOOKUP(D67, [1]Sheet1!$A$5:$L$14, 11, FALSE)*W67,0)</f>
        <v>1600</v>
      </c>
      <c r="U67" s="1">
        <f>ROUND(VLOOKUP(D67, [1]Sheet1!$A$5:$L$14, 12, FALSE)*X67,0)</f>
        <v>19200</v>
      </c>
      <c r="V67" s="1">
        <v>1.1000000000000001</v>
      </c>
      <c r="W67" s="1">
        <v>1</v>
      </c>
      <c r="X67" s="1">
        <v>1.2</v>
      </c>
      <c r="Y67" s="1">
        <v>0.1</v>
      </c>
      <c r="AA67" s="1">
        <v>0.4</v>
      </c>
      <c r="AG67" s="1">
        <v>0.1</v>
      </c>
      <c r="AH67" s="1">
        <v>0.1</v>
      </c>
      <c r="AK67" s="1" t="s">
        <v>259</v>
      </c>
      <c r="AL67" s="1" t="s">
        <v>260</v>
      </c>
    </row>
    <row r="68" spans="2:38" x14ac:dyDescent="0.25">
      <c r="B68" s="1" t="s">
        <v>388</v>
      </c>
      <c r="C68" s="1" t="s">
        <v>105</v>
      </c>
      <c r="D68" s="1">
        <v>5</v>
      </c>
      <c r="E68" s="1" t="s">
        <v>319</v>
      </c>
      <c r="F68" s="1">
        <f>VLOOKUP(D68, [1]Sheet1!$A$5:$L$14, 2, FALSE)*G68</f>
        <v>80</v>
      </c>
      <c r="G68" s="1">
        <v>1</v>
      </c>
      <c r="H68" s="1">
        <f>ROUND(VLOOKUP(D68, [1]Sheet1!$A$5:$L$14, 3, FALSE)*I68,0)</f>
        <v>1760</v>
      </c>
      <c r="I68" s="1">
        <v>1.1000000000000001</v>
      </c>
      <c r="J68" s="1">
        <f>VLOOKUP(D68, [1]Sheet1!$A$5:$L$14, 4, FALSE)</f>
        <v>0.50000000000000011</v>
      </c>
      <c r="K68" s="1">
        <f>VLOOKUP(D68, [1]Sheet1!$A$5:$L$14, 5, FALSE)</f>
        <v>1.4</v>
      </c>
      <c r="L68" s="1">
        <f>VLOOKUP(D68, [1]Sheet1!$A$5:$L$14, 6, FALSE)</f>
        <v>1.4</v>
      </c>
      <c r="M68" s="1">
        <f>VLOOKUP(D68, [1]Sheet1!$A$5:$L$14, 7, FALSE)*P68</f>
        <v>2.2000000000000002</v>
      </c>
      <c r="N68" s="1">
        <f>VLOOKUP(D68, [1]Sheet1!$A$5:$L$14, 8, FALSE)*Q68</f>
        <v>2</v>
      </c>
      <c r="O68" s="1">
        <f>VLOOKUP(D68, [1]Sheet1!$A$5:$L$14, 9, FALSE)*R68</f>
        <v>2.4</v>
      </c>
      <c r="P68" s="1">
        <v>1.1000000000000001</v>
      </c>
      <c r="Q68" s="1">
        <v>1</v>
      </c>
      <c r="R68" s="1">
        <v>1.2</v>
      </c>
      <c r="S68" s="1">
        <f>ROUND(VLOOKUP(D68, [1]Sheet1!$A$5:$L$14, 10, FALSE)*V68,0)</f>
        <v>7040</v>
      </c>
      <c r="T68" s="1">
        <f>ROUND(VLOOKUP(D68, [1]Sheet1!$A$5:$L$14, 11, FALSE)*W68,0)</f>
        <v>3200</v>
      </c>
      <c r="U68" s="1">
        <f>ROUND(VLOOKUP(D68, [1]Sheet1!$A$5:$L$14, 12, FALSE)*X68,0)</f>
        <v>38400</v>
      </c>
      <c r="V68" s="1">
        <v>1.1000000000000001</v>
      </c>
      <c r="W68" s="1">
        <v>1</v>
      </c>
      <c r="X68" s="1">
        <v>1.2</v>
      </c>
      <c r="Y68" s="1">
        <v>0.1</v>
      </c>
      <c r="AB68" s="1">
        <v>0.1</v>
      </c>
      <c r="AD68" s="1">
        <v>0.25</v>
      </c>
      <c r="AG68" s="1">
        <v>0.1</v>
      </c>
      <c r="AH68" s="1">
        <v>0.1</v>
      </c>
      <c r="AI68" s="1">
        <v>0.15</v>
      </c>
      <c r="AK68" s="1" t="s">
        <v>259</v>
      </c>
      <c r="AL68" s="1" t="s">
        <v>261</v>
      </c>
    </row>
    <row r="69" spans="2:38" x14ac:dyDescent="0.25">
      <c r="B69" s="1" t="s">
        <v>389</v>
      </c>
      <c r="C69" s="1" t="s">
        <v>106</v>
      </c>
      <c r="D69" s="1">
        <v>6</v>
      </c>
      <c r="E69" s="1" t="s">
        <v>321</v>
      </c>
      <c r="F69" s="1">
        <f>VLOOKUP(D69, [1]Sheet1!$A$5:$L$14, 2, FALSE)*G69</f>
        <v>160</v>
      </c>
      <c r="G69" s="1">
        <v>1</v>
      </c>
      <c r="H69" s="1">
        <f>ROUND(VLOOKUP(D69, [1]Sheet1!$A$5:$L$14, 3, FALSE)*I69,0)</f>
        <v>3840</v>
      </c>
      <c r="I69" s="1">
        <v>1.2</v>
      </c>
      <c r="J69" s="1">
        <f>VLOOKUP(D69, [1]Sheet1!$A$5:$L$14, 4, FALSE)</f>
        <v>0.40000000000000013</v>
      </c>
      <c r="K69" s="1">
        <f>VLOOKUP(D69, [1]Sheet1!$A$5:$L$14, 5, FALSE)</f>
        <v>1.5</v>
      </c>
      <c r="L69" s="1">
        <f>VLOOKUP(D69, [1]Sheet1!$A$5:$L$14, 6, FALSE)</f>
        <v>1.5</v>
      </c>
      <c r="M69" s="1">
        <f>VLOOKUP(D69, [1]Sheet1!$A$5:$L$14, 7, FALSE)*P69</f>
        <v>2.76</v>
      </c>
      <c r="N69" s="1">
        <f>VLOOKUP(D69, [1]Sheet1!$A$5:$L$14, 8, FALSE)*Q69</f>
        <v>2.64</v>
      </c>
      <c r="O69" s="1">
        <f>VLOOKUP(D69, [1]Sheet1!$A$5:$L$14, 9, FALSE)*R69</f>
        <v>3.12</v>
      </c>
      <c r="P69" s="1">
        <v>1.1499999999999999</v>
      </c>
      <c r="Q69" s="1">
        <v>1.1000000000000001</v>
      </c>
      <c r="R69" s="1">
        <v>1.3</v>
      </c>
      <c r="S69" s="1">
        <f>ROUND(VLOOKUP(D69, [1]Sheet1!$A$5:$L$14, 10, FALSE)*V69,0)</f>
        <v>14720</v>
      </c>
      <c r="T69" s="1">
        <f>ROUND(VLOOKUP(D69, [1]Sheet1!$A$5:$L$14, 11, FALSE)*W69,0)</f>
        <v>7040</v>
      </c>
      <c r="U69" s="1">
        <f>ROUND(VLOOKUP(D69, [1]Sheet1!$A$5:$L$14, 12, FALSE)*X69,0)</f>
        <v>83200</v>
      </c>
      <c r="V69" s="1">
        <v>1.1499999999999999</v>
      </c>
      <c r="W69" s="1">
        <v>1.1000000000000001</v>
      </c>
      <c r="X69" s="1">
        <v>1.3</v>
      </c>
      <c r="Y69" s="1">
        <v>0.1</v>
      </c>
      <c r="AB69" s="1">
        <v>0.1</v>
      </c>
      <c r="AD69" s="1">
        <v>0.25</v>
      </c>
      <c r="AG69" s="1">
        <v>0.1</v>
      </c>
      <c r="AH69" s="1">
        <v>0.1</v>
      </c>
      <c r="AI69" s="1">
        <v>0.15</v>
      </c>
      <c r="AK69" s="1" t="s">
        <v>259</v>
      </c>
      <c r="AL69" s="1" t="s">
        <v>255</v>
      </c>
    </row>
    <row r="70" spans="2:38" x14ac:dyDescent="0.25">
      <c r="B70" s="1" t="s">
        <v>390</v>
      </c>
      <c r="C70" s="1" t="s">
        <v>107</v>
      </c>
      <c r="D70" s="1">
        <v>7</v>
      </c>
      <c r="E70" s="1" t="s">
        <v>319</v>
      </c>
      <c r="F70" s="1">
        <f>VLOOKUP(D70, [1]Sheet1!$A$5:$L$14, 2, FALSE)*G70</f>
        <v>320</v>
      </c>
      <c r="G70" s="1">
        <v>1</v>
      </c>
      <c r="H70" s="1">
        <f>ROUND(VLOOKUP(D70, [1]Sheet1!$A$5:$L$14, 3, FALSE)*I70,0)</f>
        <v>7680</v>
      </c>
      <c r="I70" s="1">
        <v>1.2</v>
      </c>
      <c r="J70" s="1">
        <f>VLOOKUP(D70, [1]Sheet1!$A$5:$L$14, 4, FALSE)</f>
        <v>0.30000000000000016</v>
      </c>
      <c r="K70" s="1">
        <f>VLOOKUP(D70, [1]Sheet1!$A$5:$L$14, 5, FALSE)</f>
        <v>1.7</v>
      </c>
      <c r="L70" s="1">
        <f>VLOOKUP(D70, [1]Sheet1!$A$5:$L$14, 6, FALSE)</f>
        <v>1.7</v>
      </c>
      <c r="M70" s="1">
        <f>VLOOKUP(D70, [1]Sheet1!$A$5:$L$14, 7, FALSE)*P70</f>
        <v>3.3349999999999995</v>
      </c>
      <c r="N70" s="1">
        <f>VLOOKUP(D70, [1]Sheet1!$A$5:$L$14, 8, FALSE)*Q70</f>
        <v>3.19</v>
      </c>
      <c r="O70" s="1">
        <f>VLOOKUP(D70, [1]Sheet1!$A$5:$L$14, 9, FALSE)*R70</f>
        <v>3.48</v>
      </c>
      <c r="P70" s="1">
        <v>1.1499999999999999</v>
      </c>
      <c r="Q70" s="1">
        <v>1.1000000000000001</v>
      </c>
      <c r="R70" s="1">
        <v>1.2</v>
      </c>
      <c r="S70" s="1">
        <f>ROUND(VLOOKUP(D70, [1]Sheet1!$A$5:$L$14, 10, FALSE)*V70,0)</f>
        <v>29440</v>
      </c>
      <c r="T70" s="1">
        <f>ROUND(VLOOKUP(D70, [1]Sheet1!$A$5:$L$14, 11, FALSE)*W70,0)</f>
        <v>14080</v>
      </c>
      <c r="U70" s="1">
        <f>ROUND(VLOOKUP(D70, [1]Sheet1!$A$5:$L$14, 12, FALSE)*X70,0)</f>
        <v>153600</v>
      </c>
      <c r="V70" s="1">
        <v>1.1499999999999999</v>
      </c>
      <c r="W70" s="1">
        <v>1.1000000000000001</v>
      </c>
      <c r="X70" s="1">
        <v>1.2</v>
      </c>
      <c r="Y70" s="1">
        <v>0.1</v>
      </c>
      <c r="AB70" s="1">
        <v>0.1</v>
      </c>
      <c r="AD70" s="1">
        <v>0.25</v>
      </c>
      <c r="AG70" s="1">
        <v>0.05</v>
      </c>
      <c r="AI70" s="1">
        <v>0.1</v>
      </c>
      <c r="AK70" s="1" t="s">
        <v>259</v>
      </c>
      <c r="AL70" s="1" t="s">
        <v>262</v>
      </c>
    </row>
    <row r="71" spans="2:38" x14ac:dyDescent="0.25">
      <c r="B71" s="1" t="s">
        <v>391</v>
      </c>
      <c r="C71" s="1" t="s">
        <v>108</v>
      </c>
      <c r="D71" s="1">
        <v>8</v>
      </c>
      <c r="E71" s="1" t="s">
        <v>321</v>
      </c>
      <c r="F71" s="1">
        <f>VLOOKUP(D71, [1]Sheet1!$A$5:$L$14, 2, FALSE)*G71</f>
        <v>640</v>
      </c>
      <c r="G71" s="1">
        <v>1</v>
      </c>
      <c r="H71" s="1">
        <f>ROUND(VLOOKUP(D71, [1]Sheet1!$A$5:$L$14, 3, FALSE)*I71,0)</f>
        <v>16640</v>
      </c>
      <c r="I71" s="1">
        <v>1.3</v>
      </c>
      <c r="J71" s="1">
        <f>VLOOKUP(D71, [1]Sheet1!$A$5:$L$14, 4, FALSE)</f>
        <v>0.20000000000000015</v>
      </c>
      <c r="K71" s="1">
        <f>VLOOKUP(D71, [1]Sheet1!$A$5:$L$14, 5, FALSE)</f>
        <v>1.9</v>
      </c>
      <c r="L71" s="1">
        <f>VLOOKUP(D71, [1]Sheet1!$A$5:$L$14, 6, FALSE)</f>
        <v>1.9</v>
      </c>
      <c r="M71" s="1">
        <f>VLOOKUP(D71, [1]Sheet1!$A$5:$L$14, 7, FALSE)*P71</f>
        <v>3.8500000000000005</v>
      </c>
      <c r="N71" s="1">
        <f>VLOOKUP(D71, [1]Sheet1!$A$5:$L$14, 8, FALSE)*Q71</f>
        <v>3.6750000000000003</v>
      </c>
      <c r="O71" s="1">
        <f>VLOOKUP(D71, [1]Sheet1!$A$5:$L$14, 9, FALSE)*R71</f>
        <v>4.2</v>
      </c>
      <c r="P71" s="1">
        <v>1.1000000000000001</v>
      </c>
      <c r="Q71" s="1">
        <v>1.05</v>
      </c>
      <c r="R71" s="1">
        <v>1.2</v>
      </c>
      <c r="S71" s="1">
        <f>ROUND(VLOOKUP(D71, [1]Sheet1!$A$5:$L$14, 10, FALSE)*V71,0)</f>
        <v>56320</v>
      </c>
      <c r="T71" s="1">
        <f>ROUND(VLOOKUP(D71, [1]Sheet1!$A$5:$L$14, 11, FALSE)*W71,0)</f>
        <v>26880</v>
      </c>
      <c r="U71" s="1">
        <f>ROUND(VLOOKUP(D71, [1]Sheet1!$A$5:$L$14, 12, FALSE)*X71,0)</f>
        <v>307200</v>
      </c>
      <c r="V71" s="1">
        <v>1.1000000000000001</v>
      </c>
      <c r="W71" s="1">
        <v>1.05</v>
      </c>
      <c r="X71" s="1">
        <v>1.2</v>
      </c>
      <c r="Y71" s="1">
        <v>0.1</v>
      </c>
      <c r="AB71" s="1">
        <v>0.1</v>
      </c>
      <c r="AD71" s="1">
        <v>0.25</v>
      </c>
      <c r="AG71" s="1">
        <v>0.1</v>
      </c>
      <c r="AH71" s="1">
        <v>0.1</v>
      </c>
      <c r="AI71" s="1">
        <v>0.15</v>
      </c>
      <c r="AK71" s="1" t="s">
        <v>259</v>
      </c>
      <c r="AL71" s="1" t="s">
        <v>255</v>
      </c>
    </row>
    <row r="72" spans="2:38" x14ac:dyDescent="0.25">
      <c r="B72" s="1" t="s">
        <v>392</v>
      </c>
      <c r="C72" s="1" t="s">
        <v>109</v>
      </c>
      <c r="D72" s="1">
        <v>7</v>
      </c>
      <c r="E72" s="1" t="s">
        <v>319</v>
      </c>
      <c r="F72" s="1">
        <f>VLOOKUP(D72, [1]Sheet1!$A$5:$L$14, 2, FALSE)*G72</f>
        <v>320</v>
      </c>
      <c r="G72" s="1">
        <v>1</v>
      </c>
      <c r="H72" s="1">
        <f>ROUND(VLOOKUP(D72, [1]Sheet1!$A$5:$L$14, 3, FALSE)*I72,0)</f>
        <v>7680</v>
      </c>
      <c r="I72" s="1">
        <v>1.2</v>
      </c>
      <c r="J72" s="1">
        <f>VLOOKUP(D72, [1]Sheet1!$A$5:$L$14, 4, FALSE)</f>
        <v>0.30000000000000016</v>
      </c>
      <c r="K72" s="1">
        <f>VLOOKUP(D72, [1]Sheet1!$A$5:$L$14, 5, FALSE)</f>
        <v>1.7</v>
      </c>
      <c r="L72" s="1">
        <f>VLOOKUP(D72, [1]Sheet1!$A$5:$L$14, 6, FALSE)</f>
        <v>1.7</v>
      </c>
      <c r="M72" s="1">
        <f>VLOOKUP(D72, [1]Sheet1!$A$5:$L$14, 7, FALSE)*P72</f>
        <v>3.625</v>
      </c>
      <c r="N72" s="1">
        <f>VLOOKUP(D72, [1]Sheet1!$A$5:$L$14, 8, FALSE)*Q72</f>
        <v>3.19</v>
      </c>
      <c r="O72" s="1">
        <f>VLOOKUP(D72, [1]Sheet1!$A$5:$L$14, 9, FALSE)*R72</f>
        <v>3.48</v>
      </c>
      <c r="P72" s="1">
        <v>1.25</v>
      </c>
      <c r="Q72" s="1">
        <v>1.1000000000000001</v>
      </c>
      <c r="R72" s="1">
        <v>1.2</v>
      </c>
      <c r="S72" s="1">
        <f>ROUND(VLOOKUP(D72, [1]Sheet1!$A$5:$L$14, 10, FALSE)*V72,0)</f>
        <v>32000</v>
      </c>
      <c r="T72" s="1">
        <f>ROUND(VLOOKUP(D72, [1]Sheet1!$A$5:$L$14, 11, FALSE)*W72,0)</f>
        <v>14080</v>
      </c>
      <c r="U72" s="1">
        <f>ROUND(VLOOKUP(D72, [1]Sheet1!$A$5:$L$14, 12, FALSE)*X72,0)</f>
        <v>153600</v>
      </c>
      <c r="V72" s="1">
        <v>1.25</v>
      </c>
      <c r="W72" s="1">
        <v>1.1000000000000001</v>
      </c>
      <c r="X72" s="1">
        <v>1.2</v>
      </c>
      <c r="Y72" s="1">
        <v>0.15</v>
      </c>
      <c r="AB72" s="1">
        <v>0.3</v>
      </c>
      <c r="AE72" s="1">
        <v>0.1</v>
      </c>
      <c r="AF72" s="1">
        <v>0.1</v>
      </c>
      <c r="AH72" s="1">
        <v>0.1</v>
      </c>
      <c r="AI72" s="1">
        <v>0.1</v>
      </c>
      <c r="AK72" s="1" t="s">
        <v>322</v>
      </c>
      <c r="AL72" s="1" t="s">
        <v>238</v>
      </c>
    </row>
    <row r="73" spans="2:38" x14ac:dyDescent="0.25">
      <c r="B73" s="1" t="s">
        <v>393</v>
      </c>
      <c r="C73" s="1" t="s">
        <v>110</v>
      </c>
      <c r="D73" s="1">
        <v>8</v>
      </c>
      <c r="E73" s="1" t="s">
        <v>319</v>
      </c>
      <c r="F73" s="1">
        <f>VLOOKUP(D73, [1]Sheet1!$A$5:$L$14, 2, FALSE)*G73</f>
        <v>640</v>
      </c>
      <c r="G73" s="1">
        <v>1</v>
      </c>
      <c r="H73" s="1">
        <f>ROUND(VLOOKUP(D73, [1]Sheet1!$A$5:$L$14, 3, FALSE)*I73,0)</f>
        <v>15360</v>
      </c>
      <c r="I73" s="1">
        <v>1.2</v>
      </c>
      <c r="J73" s="1">
        <f>VLOOKUP(D73, [1]Sheet1!$A$5:$L$14, 4, FALSE)</f>
        <v>0.20000000000000015</v>
      </c>
      <c r="K73" s="1">
        <f>VLOOKUP(D73, [1]Sheet1!$A$5:$L$14, 5, FALSE)</f>
        <v>1.9</v>
      </c>
      <c r="L73" s="1">
        <f>VLOOKUP(D73, [1]Sheet1!$A$5:$L$14, 6, FALSE)</f>
        <v>1.9</v>
      </c>
      <c r="M73" s="1">
        <f>VLOOKUP(D73, [1]Sheet1!$A$5:$L$14, 7, FALSE)*P73</f>
        <v>4.375</v>
      </c>
      <c r="N73" s="1">
        <f>VLOOKUP(D73, [1]Sheet1!$A$5:$L$14, 8, FALSE)*Q73</f>
        <v>3.8500000000000005</v>
      </c>
      <c r="O73" s="1">
        <f>VLOOKUP(D73, [1]Sheet1!$A$5:$L$14, 9, FALSE)*R73</f>
        <v>4.55</v>
      </c>
      <c r="P73" s="1">
        <v>1.25</v>
      </c>
      <c r="Q73" s="1">
        <v>1.1000000000000001</v>
      </c>
      <c r="R73" s="1">
        <v>1.3</v>
      </c>
      <c r="S73" s="1">
        <f>ROUND(VLOOKUP(D73, [1]Sheet1!$A$5:$L$14, 10, FALSE)*V73,0)</f>
        <v>64000</v>
      </c>
      <c r="T73" s="1">
        <f>ROUND(VLOOKUP(D73, [1]Sheet1!$A$5:$L$14, 11, FALSE)*W73,0)</f>
        <v>28160</v>
      </c>
      <c r="U73" s="1">
        <f>ROUND(VLOOKUP(D73, [1]Sheet1!$A$5:$L$14, 12, FALSE)*X73,0)</f>
        <v>332800</v>
      </c>
      <c r="V73" s="1">
        <v>1.25</v>
      </c>
      <c r="W73" s="1">
        <v>1.1000000000000001</v>
      </c>
      <c r="X73" s="1">
        <v>1.3</v>
      </c>
      <c r="Y73" s="1">
        <v>0.1</v>
      </c>
      <c r="AB73" s="1">
        <v>0.4</v>
      </c>
      <c r="AF73" s="1">
        <v>0.1</v>
      </c>
      <c r="AI73" s="1">
        <v>0.1</v>
      </c>
      <c r="AK73" s="1" t="s">
        <v>263</v>
      </c>
      <c r="AL73" s="1" t="s">
        <v>323</v>
      </c>
    </row>
    <row r="74" spans="2:38" x14ac:dyDescent="0.25">
      <c r="B74" s="1" t="s">
        <v>394</v>
      </c>
      <c r="C74" s="1" t="s">
        <v>111</v>
      </c>
      <c r="D74" s="1">
        <v>8</v>
      </c>
      <c r="E74" s="1" t="s">
        <v>319</v>
      </c>
      <c r="F74" s="1">
        <f>VLOOKUP(D74, [1]Sheet1!$A$5:$L$14, 2, FALSE)*G74</f>
        <v>640</v>
      </c>
      <c r="G74" s="1">
        <v>1</v>
      </c>
      <c r="H74" s="1">
        <f>ROUND(VLOOKUP(D74, [1]Sheet1!$A$5:$L$14, 3, FALSE)*I74,0)</f>
        <v>15360</v>
      </c>
      <c r="I74" s="1">
        <v>1.2</v>
      </c>
      <c r="J74" s="1">
        <f>VLOOKUP(D74, [1]Sheet1!$A$5:$L$14, 4, FALSE)</f>
        <v>0.20000000000000015</v>
      </c>
      <c r="K74" s="1">
        <f>VLOOKUP(D74, [1]Sheet1!$A$5:$L$14, 5, FALSE)</f>
        <v>1.9</v>
      </c>
      <c r="L74" s="1">
        <f>VLOOKUP(D74, [1]Sheet1!$A$5:$L$14, 6, FALSE)</f>
        <v>1.9</v>
      </c>
      <c r="M74" s="1">
        <f>VLOOKUP(D74, [1]Sheet1!$A$5:$L$14, 7, FALSE)*P74</f>
        <v>4.375</v>
      </c>
      <c r="N74" s="1">
        <f>VLOOKUP(D74, [1]Sheet1!$A$5:$L$14, 8, FALSE)*Q74</f>
        <v>3.8500000000000005</v>
      </c>
      <c r="O74" s="1">
        <f>VLOOKUP(D74, [1]Sheet1!$A$5:$L$14, 9, FALSE)*R74</f>
        <v>4.55</v>
      </c>
      <c r="P74" s="1">
        <v>1.25</v>
      </c>
      <c r="Q74" s="1">
        <v>1.1000000000000001</v>
      </c>
      <c r="R74" s="1">
        <v>1.3</v>
      </c>
      <c r="S74" s="1">
        <f>ROUND(VLOOKUP(D74, [1]Sheet1!$A$5:$L$14, 10, FALSE)*V74,0)</f>
        <v>64000</v>
      </c>
      <c r="T74" s="1">
        <f>ROUND(VLOOKUP(D74, [1]Sheet1!$A$5:$L$14, 11, FALSE)*W74,0)</f>
        <v>28160</v>
      </c>
      <c r="U74" s="1">
        <f>ROUND(VLOOKUP(D74, [1]Sheet1!$A$5:$L$14, 12, FALSE)*X74,0)</f>
        <v>332800</v>
      </c>
      <c r="V74" s="1">
        <v>1.25</v>
      </c>
      <c r="W74" s="1">
        <v>1.1000000000000001</v>
      </c>
      <c r="X74" s="1">
        <v>1.3</v>
      </c>
      <c r="Y74" s="1">
        <v>0.15</v>
      </c>
      <c r="AB74" s="1">
        <v>0.5</v>
      </c>
      <c r="AF74" s="1">
        <v>0.1</v>
      </c>
      <c r="AI74" s="1">
        <v>0.1</v>
      </c>
      <c r="AK74" s="1" t="s">
        <v>238</v>
      </c>
      <c r="AL74" s="1" t="s">
        <v>264</v>
      </c>
    </row>
    <row r="75" spans="2:38" x14ac:dyDescent="0.25">
      <c r="B75" s="1" t="s">
        <v>395</v>
      </c>
      <c r="C75" s="1" t="s">
        <v>112</v>
      </c>
      <c r="D75" s="1">
        <v>8</v>
      </c>
      <c r="E75" s="1" t="s">
        <v>319</v>
      </c>
      <c r="F75" s="1">
        <f>VLOOKUP(D75, [1]Sheet1!$A$5:$L$14, 2, FALSE)*G75</f>
        <v>640</v>
      </c>
      <c r="G75" s="1">
        <v>1</v>
      </c>
      <c r="H75" s="1">
        <f>ROUND(VLOOKUP(D75, [1]Sheet1!$A$5:$L$14, 3, FALSE)*I75,0)</f>
        <v>15360</v>
      </c>
      <c r="I75" s="1">
        <v>1.2</v>
      </c>
      <c r="J75" s="1">
        <f>VLOOKUP(D75, [1]Sheet1!$A$5:$L$14, 4, FALSE)</f>
        <v>0.20000000000000015</v>
      </c>
      <c r="K75" s="1">
        <f>VLOOKUP(D75, [1]Sheet1!$A$5:$L$14, 5, FALSE)</f>
        <v>1.9</v>
      </c>
      <c r="L75" s="1">
        <f>VLOOKUP(D75, [1]Sheet1!$A$5:$L$14, 6, FALSE)</f>
        <v>1.9</v>
      </c>
      <c r="M75" s="1">
        <f>VLOOKUP(D75, [1]Sheet1!$A$5:$L$14, 7, FALSE)*P75</f>
        <v>4.55</v>
      </c>
      <c r="N75" s="1">
        <f>VLOOKUP(D75, [1]Sheet1!$A$5:$L$14, 8, FALSE)*Q75</f>
        <v>3.8500000000000005</v>
      </c>
      <c r="O75" s="1">
        <f>VLOOKUP(D75, [1]Sheet1!$A$5:$L$14, 9, FALSE)*R75</f>
        <v>4.55</v>
      </c>
      <c r="P75" s="1">
        <v>1.3</v>
      </c>
      <c r="Q75" s="1">
        <v>1.1000000000000001</v>
      </c>
      <c r="R75" s="1">
        <v>1.3</v>
      </c>
      <c r="S75" s="1">
        <f>ROUND(VLOOKUP(D75, [1]Sheet1!$A$5:$L$14, 10, FALSE)*V75,0)</f>
        <v>66560</v>
      </c>
      <c r="T75" s="1">
        <f>ROUND(VLOOKUP(D75, [1]Sheet1!$A$5:$L$14, 11, FALSE)*W75,0)</f>
        <v>28160</v>
      </c>
      <c r="U75" s="1">
        <f>ROUND(VLOOKUP(D75, [1]Sheet1!$A$5:$L$14, 12, FALSE)*X75,0)</f>
        <v>332800</v>
      </c>
      <c r="V75" s="1">
        <v>1.3</v>
      </c>
      <c r="W75" s="1">
        <v>1.1000000000000001</v>
      </c>
      <c r="X75" s="1">
        <v>1.3</v>
      </c>
      <c r="Y75" s="1">
        <v>0.15</v>
      </c>
      <c r="AB75" s="1">
        <v>0.4</v>
      </c>
      <c r="AF75" s="1">
        <v>0.1</v>
      </c>
      <c r="AH75" s="1">
        <v>0.1</v>
      </c>
      <c r="AI75" s="1">
        <v>0.1</v>
      </c>
      <c r="AK75" s="1" t="s">
        <v>263</v>
      </c>
      <c r="AL75" s="1" t="s">
        <v>264</v>
      </c>
    </row>
    <row r="76" spans="2:38" x14ac:dyDescent="0.25">
      <c r="B76" s="1" t="s">
        <v>396</v>
      </c>
      <c r="C76" s="1" t="s">
        <v>113</v>
      </c>
      <c r="D76" s="1">
        <v>2</v>
      </c>
      <c r="E76" s="1" t="s">
        <v>319</v>
      </c>
      <c r="F76" s="1">
        <f>VLOOKUP(D76, [1]Sheet1!$A$5:$L$14, 2, FALSE)*G76</f>
        <v>10</v>
      </c>
      <c r="G76" s="1">
        <v>1</v>
      </c>
      <c r="H76" s="1">
        <f>ROUND(VLOOKUP(D76, [1]Sheet1!$A$5:$L$14, 3, FALSE)*I76,0)</f>
        <v>200</v>
      </c>
      <c r="I76" s="1">
        <v>1</v>
      </c>
      <c r="J76" s="1">
        <f>VLOOKUP(D76, [1]Sheet1!$A$5:$L$14, 4, FALSE)</f>
        <v>0.8</v>
      </c>
      <c r="K76" s="1">
        <f>VLOOKUP(D76, [1]Sheet1!$A$5:$L$14, 5, FALSE)</f>
        <v>1.1000000000000001</v>
      </c>
      <c r="L76" s="1">
        <f>VLOOKUP(D76, [1]Sheet1!$A$5:$L$14, 6, FALSE)</f>
        <v>1.1000000000000001</v>
      </c>
      <c r="M76" s="1">
        <f>VLOOKUP(D76, [1]Sheet1!$A$5:$L$14, 7, FALSE)*P76</f>
        <v>1.2</v>
      </c>
      <c r="N76" s="1">
        <f>VLOOKUP(D76, [1]Sheet1!$A$5:$L$14, 8, FALSE)*Q76</f>
        <v>1.2</v>
      </c>
      <c r="O76" s="1">
        <f>VLOOKUP(D76, [1]Sheet1!$A$5:$L$14, 9, FALSE)*R76</f>
        <v>1.2</v>
      </c>
      <c r="P76" s="1">
        <v>1</v>
      </c>
      <c r="Q76" s="1">
        <v>1</v>
      </c>
      <c r="R76" s="1">
        <v>1</v>
      </c>
      <c r="S76" s="1">
        <f>ROUND(VLOOKUP(D76, [1]Sheet1!$A$5:$L$14, 10, FALSE)*V76,0)</f>
        <v>800</v>
      </c>
      <c r="T76" s="1">
        <f>ROUND(VLOOKUP(D76, [1]Sheet1!$A$5:$L$14, 11, FALSE)*W76,0)</f>
        <v>400</v>
      </c>
      <c r="U76" s="1">
        <f>ROUND(VLOOKUP(D76, [1]Sheet1!$A$5:$L$14, 12, FALSE)*X76,0)</f>
        <v>4000</v>
      </c>
      <c r="V76" s="1">
        <v>1</v>
      </c>
      <c r="W76" s="1">
        <v>1</v>
      </c>
      <c r="X76" s="1">
        <v>1</v>
      </c>
      <c r="Y76" s="1">
        <v>0.1</v>
      </c>
      <c r="AB76" s="1">
        <v>0.4</v>
      </c>
      <c r="AF76" s="1">
        <v>0.1</v>
      </c>
      <c r="AI76" s="1">
        <v>0.1</v>
      </c>
      <c r="AK76" s="1" t="s">
        <v>265</v>
      </c>
      <c r="AL76" s="1" t="s">
        <v>266</v>
      </c>
    </row>
    <row r="77" spans="2:38" x14ac:dyDescent="0.25">
      <c r="B77" s="1" t="s">
        <v>397</v>
      </c>
      <c r="C77" s="1" t="s">
        <v>114</v>
      </c>
      <c r="D77" s="1">
        <v>3</v>
      </c>
      <c r="E77" s="1" t="s">
        <v>319</v>
      </c>
      <c r="F77" s="1">
        <f>VLOOKUP(D77, [1]Sheet1!$A$5:$L$14, 2, FALSE)*G77</f>
        <v>20</v>
      </c>
      <c r="G77" s="1">
        <v>1</v>
      </c>
      <c r="H77" s="1">
        <f>ROUND(VLOOKUP(D77, [1]Sheet1!$A$5:$L$14, 3, FALSE)*I77,0)</f>
        <v>400</v>
      </c>
      <c r="I77" s="1">
        <v>1</v>
      </c>
      <c r="J77" s="1">
        <f>VLOOKUP(D77, [1]Sheet1!$A$5:$L$14, 4, FALSE)</f>
        <v>0.70000000000000007</v>
      </c>
      <c r="K77" s="1">
        <f>VLOOKUP(D77, [1]Sheet1!$A$5:$L$14, 5, FALSE)</f>
        <v>1.2</v>
      </c>
      <c r="L77" s="1">
        <f>VLOOKUP(D77, [1]Sheet1!$A$5:$L$14, 6, FALSE)</f>
        <v>1.2</v>
      </c>
      <c r="M77" s="1">
        <f>VLOOKUP(D77, [1]Sheet1!$A$5:$L$14, 7, FALSE)*P77</f>
        <v>1.4</v>
      </c>
      <c r="N77" s="1">
        <f>VLOOKUP(D77, [1]Sheet1!$A$5:$L$14, 8, FALSE)*Q77</f>
        <v>1.4</v>
      </c>
      <c r="O77" s="1">
        <f>VLOOKUP(D77, [1]Sheet1!$A$5:$L$14, 9, FALSE)*R77</f>
        <v>1.4</v>
      </c>
      <c r="P77" s="1">
        <v>1</v>
      </c>
      <c r="Q77" s="1">
        <v>1</v>
      </c>
      <c r="R77" s="1">
        <v>1</v>
      </c>
      <c r="S77" s="1">
        <f>ROUND(VLOOKUP(D77, [1]Sheet1!$A$5:$L$14, 10, FALSE)*V77,0)</f>
        <v>1600</v>
      </c>
      <c r="T77" s="1">
        <f>ROUND(VLOOKUP(D77, [1]Sheet1!$A$5:$L$14, 11, FALSE)*W77,0)</f>
        <v>800</v>
      </c>
      <c r="U77" s="1">
        <f>ROUND(VLOOKUP(D77, [1]Sheet1!$A$5:$L$14, 12, FALSE)*X77,0)</f>
        <v>8000</v>
      </c>
      <c r="V77" s="1">
        <v>1</v>
      </c>
      <c r="W77" s="1">
        <v>1</v>
      </c>
      <c r="X77" s="1">
        <v>1</v>
      </c>
      <c r="Y77" s="1">
        <v>0.1</v>
      </c>
      <c r="AB77" s="1">
        <v>0.45</v>
      </c>
      <c r="AF77" s="1">
        <v>0.1</v>
      </c>
      <c r="AI77" s="1">
        <v>0.1</v>
      </c>
      <c r="AK77" s="1" t="s">
        <v>265</v>
      </c>
    </row>
    <row r="78" spans="2:38" x14ac:dyDescent="0.25">
      <c r="B78" s="1" t="s">
        <v>398</v>
      </c>
      <c r="C78" s="1" t="s">
        <v>115</v>
      </c>
      <c r="D78" s="1">
        <v>4</v>
      </c>
      <c r="E78" s="1" t="s">
        <v>319</v>
      </c>
      <c r="F78" s="1">
        <f>VLOOKUP(D78, [1]Sheet1!$A$5:$L$14, 2, FALSE)*G78</f>
        <v>40</v>
      </c>
      <c r="G78" s="1">
        <v>1</v>
      </c>
      <c r="H78" s="1">
        <f>ROUND(VLOOKUP(D78, [1]Sheet1!$A$5:$L$14, 3, FALSE)*I78,0)</f>
        <v>840</v>
      </c>
      <c r="I78" s="1">
        <v>1.05</v>
      </c>
      <c r="J78" s="1">
        <f>VLOOKUP(D78, [1]Sheet1!$A$5:$L$14, 4, FALSE)</f>
        <v>0.60000000000000009</v>
      </c>
      <c r="K78" s="1">
        <f>VLOOKUP(D78, [1]Sheet1!$A$5:$L$14, 5, FALSE)</f>
        <v>1.3</v>
      </c>
      <c r="L78" s="1">
        <f>VLOOKUP(D78, [1]Sheet1!$A$5:$L$14, 6, FALSE)</f>
        <v>1.3</v>
      </c>
      <c r="M78" s="1">
        <f>VLOOKUP(D78, [1]Sheet1!$A$5:$L$14, 7, FALSE)*P78</f>
        <v>2.04</v>
      </c>
      <c r="N78" s="1">
        <f>VLOOKUP(D78, [1]Sheet1!$A$5:$L$14, 8, FALSE)*Q78</f>
        <v>1.7</v>
      </c>
      <c r="O78" s="1">
        <f>VLOOKUP(D78, [1]Sheet1!$A$5:$L$14, 9, FALSE)*R78</f>
        <v>1.7</v>
      </c>
      <c r="P78" s="1">
        <v>1.2</v>
      </c>
      <c r="Q78" s="1">
        <v>1</v>
      </c>
      <c r="R78" s="1">
        <v>1</v>
      </c>
      <c r="S78" s="1">
        <f>ROUND(VLOOKUP(D78, [1]Sheet1!$A$5:$L$14, 10, FALSE)*V78,0)</f>
        <v>3840</v>
      </c>
      <c r="T78" s="1">
        <f>ROUND(VLOOKUP(D78, [1]Sheet1!$A$5:$L$14, 11, FALSE)*W78,0)</f>
        <v>1600</v>
      </c>
      <c r="U78" s="1">
        <f>ROUND(VLOOKUP(D78, [1]Sheet1!$A$5:$L$14, 12, FALSE)*X78,0)</f>
        <v>16000</v>
      </c>
      <c r="V78" s="1">
        <v>1.2</v>
      </c>
      <c r="W78" s="1">
        <v>1</v>
      </c>
      <c r="X78" s="1">
        <v>1</v>
      </c>
      <c r="Y78" s="1">
        <v>0.1</v>
      </c>
      <c r="AB78" s="1">
        <v>0.4</v>
      </c>
      <c r="AF78" s="1">
        <v>0.1</v>
      </c>
      <c r="AI78" s="1">
        <v>0.1</v>
      </c>
      <c r="AK78" s="1" t="s">
        <v>265</v>
      </c>
      <c r="AL78" s="1" t="s">
        <v>267</v>
      </c>
    </row>
    <row r="79" spans="2:38" x14ac:dyDescent="0.25">
      <c r="B79" s="1" t="s">
        <v>399</v>
      </c>
      <c r="C79" s="1" t="s">
        <v>116</v>
      </c>
      <c r="D79" s="1">
        <v>5</v>
      </c>
      <c r="E79" s="1" t="s">
        <v>319</v>
      </c>
      <c r="F79" s="1">
        <f>VLOOKUP(D79, [1]Sheet1!$A$5:$L$14, 2, FALSE)*G79</f>
        <v>80</v>
      </c>
      <c r="G79" s="1">
        <v>1</v>
      </c>
      <c r="H79" s="1">
        <f>ROUND(VLOOKUP(D79, [1]Sheet1!$A$5:$L$14, 3, FALSE)*I79,0)</f>
        <v>1680</v>
      </c>
      <c r="I79" s="1">
        <v>1.05</v>
      </c>
      <c r="J79" s="1">
        <f>VLOOKUP(D79, [1]Sheet1!$A$5:$L$14, 4, FALSE)</f>
        <v>0.50000000000000011</v>
      </c>
      <c r="K79" s="1">
        <f>VLOOKUP(D79, [1]Sheet1!$A$5:$L$14, 5, FALSE)</f>
        <v>1.4</v>
      </c>
      <c r="L79" s="1">
        <f>VLOOKUP(D79, [1]Sheet1!$A$5:$L$14, 6, FALSE)</f>
        <v>1.4</v>
      </c>
      <c r="M79" s="1">
        <f>VLOOKUP(D79, [1]Sheet1!$A$5:$L$14, 7, FALSE)*P79</f>
        <v>2.2000000000000002</v>
      </c>
      <c r="N79" s="1">
        <f>VLOOKUP(D79, [1]Sheet1!$A$5:$L$14, 8, FALSE)*Q79</f>
        <v>2</v>
      </c>
      <c r="O79" s="1">
        <f>VLOOKUP(D79, [1]Sheet1!$A$5:$L$14, 9, FALSE)*R79</f>
        <v>2</v>
      </c>
      <c r="P79" s="1">
        <v>1.1000000000000001</v>
      </c>
      <c r="Q79" s="1">
        <v>1</v>
      </c>
      <c r="R79" s="1">
        <v>1</v>
      </c>
      <c r="S79" s="1">
        <f>ROUND(VLOOKUP(D79, [1]Sheet1!$A$5:$L$14, 10, FALSE)*V79,0)</f>
        <v>7040</v>
      </c>
      <c r="T79" s="1">
        <f>ROUND(VLOOKUP(D79, [1]Sheet1!$A$5:$L$14, 11, FALSE)*W79,0)</f>
        <v>3200</v>
      </c>
      <c r="U79" s="1">
        <f>ROUND(VLOOKUP(D79, [1]Sheet1!$A$5:$L$14, 12, FALSE)*X79,0)</f>
        <v>32000</v>
      </c>
      <c r="V79" s="1">
        <v>1.1000000000000001</v>
      </c>
      <c r="W79" s="1">
        <v>1</v>
      </c>
      <c r="X79" s="1">
        <v>1</v>
      </c>
      <c r="Y79" s="1">
        <v>0.1</v>
      </c>
      <c r="AB79" s="1">
        <v>0.4</v>
      </c>
      <c r="AF79" s="1">
        <v>0.1</v>
      </c>
      <c r="AI79" s="1">
        <v>0.1</v>
      </c>
      <c r="AK79" s="1" t="s">
        <v>265</v>
      </c>
      <c r="AL79" s="1" t="s">
        <v>267</v>
      </c>
    </row>
    <row r="80" spans="2:38" x14ac:dyDescent="0.25">
      <c r="B80" s="1" t="s">
        <v>400</v>
      </c>
      <c r="C80" s="1" t="s">
        <v>117</v>
      </c>
      <c r="D80" s="1">
        <v>6</v>
      </c>
      <c r="E80" s="1" t="s">
        <v>319</v>
      </c>
      <c r="F80" s="1">
        <f>VLOOKUP(D80, [1]Sheet1!$A$5:$L$14, 2, FALSE)*G80</f>
        <v>160</v>
      </c>
      <c r="G80" s="1">
        <v>1</v>
      </c>
      <c r="H80" s="1">
        <f>ROUND(VLOOKUP(D80, [1]Sheet1!$A$5:$L$14, 3, FALSE)*I80,0)</f>
        <v>3520</v>
      </c>
      <c r="I80" s="1">
        <v>1.1000000000000001</v>
      </c>
      <c r="J80" s="1">
        <f>VLOOKUP(D80, [1]Sheet1!$A$5:$L$14, 4, FALSE)</f>
        <v>0.40000000000000013</v>
      </c>
      <c r="K80" s="1">
        <f>VLOOKUP(D80, [1]Sheet1!$A$5:$L$14, 5, FALSE)</f>
        <v>1.5</v>
      </c>
      <c r="L80" s="1">
        <f>VLOOKUP(D80, [1]Sheet1!$A$5:$L$14, 6, FALSE)</f>
        <v>1.5</v>
      </c>
      <c r="M80" s="1">
        <f>VLOOKUP(D80, [1]Sheet1!$A$5:$L$14, 7, FALSE)*P80</f>
        <v>2.88</v>
      </c>
      <c r="N80" s="1">
        <f>VLOOKUP(D80, [1]Sheet1!$A$5:$L$14, 8, FALSE)*Q80</f>
        <v>2.4</v>
      </c>
      <c r="O80" s="1">
        <f>VLOOKUP(D80, [1]Sheet1!$A$5:$L$14, 9, FALSE)*R80</f>
        <v>2.4</v>
      </c>
      <c r="P80" s="1">
        <v>1.2</v>
      </c>
      <c r="Q80" s="1">
        <v>1</v>
      </c>
      <c r="R80" s="1">
        <v>1</v>
      </c>
      <c r="S80" s="1">
        <f>ROUND(VLOOKUP(D80, [1]Sheet1!$A$5:$L$14, 10, FALSE)*V80,0)</f>
        <v>15360</v>
      </c>
      <c r="T80" s="1">
        <f>ROUND(VLOOKUP(D80, [1]Sheet1!$A$5:$L$14, 11, FALSE)*W80,0)</f>
        <v>6400</v>
      </c>
      <c r="U80" s="1">
        <f>ROUND(VLOOKUP(D80, [1]Sheet1!$A$5:$L$14, 12, FALSE)*X80,0)</f>
        <v>64000</v>
      </c>
      <c r="V80" s="1">
        <v>1.2</v>
      </c>
      <c r="W80" s="1">
        <v>1</v>
      </c>
      <c r="X80" s="1">
        <v>1</v>
      </c>
      <c r="Y80" s="1">
        <v>0.1</v>
      </c>
      <c r="AB80" s="1">
        <v>0.45</v>
      </c>
      <c r="AF80" s="1">
        <v>0.1</v>
      </c>
      <c r="AI80" s="1">
        <v>0.1</v>
      </c>
      <c r="AK80" s="1" t="s">
        <v>265</v>
      </c>
      <c r="AL80" s="1" t="s">
        <v>268</v>
      </c>
    </row>
    <row r="81" spans="2:38" x14ac:dyDescent="0.25">
      <c r="B81" s="1" t="s">
        <v>401</v>
      </c>
      <c r="C81" s="1" t="s">
        <v>118</v>
      </c>
      <c r="D81" s="1">
        <v>7</v>
      </c>
      <c r="E81" s="1" t="s">
        <v>319</v>
      </c>
      <c r="F81" s="1">
        <f>VLOOKUP(D81, [1]Sheet1!$A$5:$L$14, 2, FALSE)*G81</f>
        <v>320</v>
      </c>
      <c r="G81" s="1">
        <v>1</v>
      </c>
      <c r="H81" s="1">
        <f>ROUND(VLOOKUP(D81, [1]Sheet1!$A$5:$L$14, 3, FALSE)*I81,0)</f>
        <v>7040</v>
      </c>
      <c r="I81" s="1">
        <v>1.1000000000000001</v>
      </c>
      <c r="J81" s="1">
        <f>VLOOKUP(D81, [1]Sheet1!$A$5:$L$14, 4, FALSE)</f>
        <v>0.30000000000000016</v>
      </c>
      <c r="K81" s="1">
        <f>VLOOKUP(D81, [1]Sheet1!$A$5:$L$14, 5, FALSE)</f>
        <v>1.7</v>
      </c>
      <c r="L81" s="1">
        <f>VLOOKUP(D81, [1]Sheet1!$A$5:$L$14, 6, FALSE)</f>
        <v>1.7</v>
      </c>
      <c r="M81" s="1">
        <f>VLOOKUP(D81, [1]Sheet1!$A$5:$L$14, 7, FALSE)*P81</f>
        <v>3.48</v>
      </c>
      <c r="N81" s="1">
        <f>VLOOKUP(D81, [1]Sheet1!$A$5:$L$14, 8, FALSE)*Q81</f>
        <v>2.9</v>
      </c>
      <c r="O81" s="1">
        <f>VLOOKUP(D81, [1]Sheet1!$A$5:$L$14, 9, FALSE)*R81</f>
        <v>2.9</v>
      </c>
      <c r="P81" s="1">
        <v>1.2</v>
      </c>
      <c r="Q81" s="1">
        <v>1</v>
      </c>
      <c r="R81" s="1">
        <v>1</v>
      </c>
      <c r="S81" s="1">
        <f>ROUND(VLOOKUP(D81, [1]Sheet1!$A$5:$L$14, 10, FALSE)*V81,0)</f>
        <v>30720</v>
      </c>
      <c r="T81" s="1">
        <f>ROUND(VLOOKUP(D81, [1]Sheet1!$A$5:$L$14, 11, FALSE)*W81,0)</f>
        <v>12800</v>
      </c>
      <c r="U81" s="1">
        <f>ROUND(VLOOKUP(D81, [1]Sheet1!$A$5:$L$14, 12, FALSE)*X81,0)</f>
        <v>128000</v>
      </c>
      <c r="V81" s="1">
        <v>1.2</v>
      </c>
      <c r="W81" s="1">
        <v>1</v>
      </c>
      <c r="X81" s="1">
        <v>1</v>
      </c>
      <c r="Y81" s="1">
        <v>0.1</v>
      </c>
      <c r="AB81" s="1">
        <v>0.4</v>
      </c>
      <c r="AF81" s="1">
        <v>0.1</v>
      </c>
      <c r="AI81" s="1">
        <v>0.1</v>
      </c>
      <c r="AK81" s="1" t="s">
        <v>265</v>
      </c>
      <c r="AL81" s="1" t="s">
        <v>268</v>
      </c>
    </row>
    <row r="82" spans="2:38" x14ac:dyDescent="0.25">
      <c r="B82" s="1" t="s">
        <v>402</v>
      </c>
      <c r="C82" s="1" t="s">
        <v>119</v>
      </c>
      <c r="D82" s="1">
        <v>8</v>
      </c>
      <c r="E82" s="1" t="s">
        <v>320</v>
      </c>
      <c r="F82" s="1">
        <f>VLOOKUP(D82, [1]Sheet1!$A$5:$L$14, 2, FALSE)*G82</f>
        <v>640</v>
      </c>
      <c r="G82" s="1">
        <v>1</v>
      </c>
      <c r="H82" s="1">
        <f>ROUND(VLOOKUP(D82, [1]Sheet1!$A$5:$L$14, 3, FALSE)*I82,0)</f>
        <v>16000</v>
      </c>
      <c r="I82" s="1">
        <v>1.25</v>
      </c>
      <c r="J82" s="1">
        <f>VLOOKUP(D82, [1]Sheet1!$A$5:$L$14, 4, FALSE)</f>
        <v>0.20000000000000015</v>
      </c>
      <c r="K82" s="1">
        <f>VLOOKUP(D82, [1]Sheet1!$A$5:$L$14, 5, FALSE)</f>
        <v>1.9</v>
      </c>
      <c r="L82" s="1">
        <f>VLOOKUP(D82, [1]Sheet1!$A$5:$L$14, 6, FALSE)</f>
        <v>1.9</v>
      </c>
      <c r="M82" s="1">
        <f>VLOOKUP(D82, [1]Sheet1!$A$5:$L$14, 7, FALSE)*P82</f>
        <v>4.55</v>
      </c>
      <c r="N82" s="1">
        <f>VLOOKUP(D82, [1]Sheet1!$A$5:$L$14, 8, FALSE)*Q82</f>
        <v>3.8500000000000005</v>
      </c>
      <c r="O82" s="1">
        <f>VLOOKUP(D82, [1]Sheet1!$A$5:$L$14, 9, FALSE)*R82</f>
        <v>4.55</v>
      </c>
      <c r="P82" s="1">
        <v>1.3</v>
      </c>
      <c r="Q82" s="1">
        <v>1.1000000000000001</v>
      </c>
      <c r="R82" s="1">
        <v>1.3</v>
      </c>
      <c r="S82" s="1">
        <f>ROUND(VLOOKUP(D82, [1]Sheet1!$A$5:$L$14, 10, FALSE)*V82,0)</f>
        <v>66560</v>
      </c>
      <c r="T82" s="1">
        <f>ROUND(VLOOKUP(D82, [1]Sheet1!$A$5:$L$14, 11, FALSE)*W82,0)</f>
        <v>28160</v>
      </c>
      <c r="U82" s="1">
        <f>ROUND(VLOOKUP(D82, [1]Sheet1!$A$5:$L$14, 12, FALSE)*X82,0)</f>
        <v>332800</v>
      </c>
      <c r="V82" s="1">
        <v>1.3</v>
      </c>
      <c r="W82" s="1">
        <v>1.1000000000000001</v>
      </c>
      <c r="X82" s="1">
        <v>1.3</v>
      </c>
      <c r="Y82" s="1">
        <v>0.1</v>
      </c>
      <c r="AB82" s="1">
        <v>0.4</v>
      </c>
      <c r="AF82" s="1">
        <v>0.1</v>
      </c>
      <c r="AI82" s="1">
        <v>0.2</v>
      </c>
      <c r="AK82" s="1" t="s">
        <v>265</v>
      </c>
      <c r="AL82" s="1" t="s">
        <v>269</v>
      </c>
    </row>
    <row r="83" spans="2:38" x14ac:dyDescent="0.25">
      <c r="B83" s="1" t="s">
        <v>403</v>
      </c>
      <c r="C83" s="1" t="s">
        <v>120</v>
      </c>
      <c r="D83" s="1">
        <v>8</v>
      </c>
      <c r="E83" s="1" t="s">
        <v>320</v>
      </c>
      <c r="F83" s="1">
        <f>VLOOKUP(D83, [1]Sheet1!$A$5:$L$14, 2, FALSE)*G83</f>
        <v>640</v>
      </c>
      <c r="G83" s="1">
        <v>1</v>
      </c>
      <c r="H83" s="1">
        <f>ROUND(VLOOKUP(D83, [1]Sheet1!$A$5:$L$14, 3, FALSE)*I83,0)</f>
        <v>16000</v>
      </c>
      <c r="I83" s="1">
        <v>1.25</v>
      </c>
      <c r="J83" s="1">
        <f>VLOOKUP(D83, [1]Sheet1!$A$5:$L$14, 4, FALSE)</f>
        <v>0.20000000000000015</v>
      </c>
      <c r="K83" s="1">
        <f>VLOOKUP(D83, [1]Sheet1!$A$5:$L$14, 5, FALSE)</f>
        <v>1.9</v>
      </c>
      <c r="L83" s="1">
        <f>VLOOKUP(D83, [1]Sheet1!$A$5:$L$14, 6, FALSE)</f>
        <v>1.9</v>
      </c>
      <c r="M83" s="1">
        <f>VLOOKUP(D83, [1]Sheet1!$A$5:$L$14, 7, FALSE)*P83</f>
        <v>4.55</v>
      </c>
      <c r="N83" s="1">
        <f>VLOOKUP(D83, [1]Sheet1!$A$5:$L$14, 8, FALSE)*Q83</f>
        <v>4.55</v>
      </c>
      <c r="O83" s="1">
        <f>VLOOKUP(D83, [1]Sheet1!$A$5:$L$14, 9, FALSE)*R83</f>
        <v>4.2</v>
      </c>
      <c r="P83" s="1">
        <v>1.3</v>
      </c>
      <c r="Q83" s="1">
        <v>1.3</v>
      </c>
      <c r="R83" s="1">
        <v>1.2</v>
      </c>
      <c r="S83" s="1">
        <f>ROUND(VLOOKUP(D83, [1]Sheet1!$A$5:$L$14, 10, FALSE)*V83,0)</f>
        <v>66560</v>
      </c>
      <c r="T83" s="1">
        <f>ROUND(VLOOKUP(D83, [1]Sheet1!$A$5:$L$14, 11, FALSE)*W83,0)</f>
        <v>33280</v>
      </c>
      <c r="U83" s="1">
        <f>ROUND(VLOOKUP(D83, [1]Sheet1!$A$5:$L$14, 12, FALSE)*X83,0)</f>
        <v>307200</v>
      </c>
      <c r="V83" s="1">
        <v>1.3</v>
      </c>
      <c r="W83" s="1">
        <v>1.3</v>
      </c>
      <c r="X83" s="1">
        <v>1.2</v>
      </c>
      <c r="Y83" s="1">
        <v>0.1</v>
      </c>
      <c r="AB83" s="1">
        <v>0.4</v>
      </c>
      <c r="AF83" s="1">
        <v>0.1</v>
      </c>
      <c r="AI83" s="1">
        <v>0.2</v>
      </c>
      <c r="AK83" s="1" t="s">
        <v>265</v>
      </c>
      <c r="AL83" s="1" t="s">
        <v>270</v>
      </c>
    </row>
    <row r="84" spans="2:38" x14ac:dyDescent="0.25">
      <c r="B84" s="1" t="s">
        <v>404</v>
      </c>
      <c r="C84" s="1" t="s">
        <v>121</v>
      </c>
      <c r="D84" s="1">
        <v>8</v>
      </c>
      <c r="E84" s="1" t="s">
        <v>320</v>
      </c>
      <c r="F84" s="1">
        <f>VLOOKUP(D84, [1]Sheet1!$A$5:$L$14, 2, FALSE)*G84</f>
        <v>640</v>
      </c>
      <c r="G84" s="1">
        <v>1</v>
      </c>
      <c r="H84" s="1">
        <f>ROUND(VLOOKUP(D84, [1]Sheet1!$A$5:$L$14, 3, FALSE)*I84,0)</f>
        <v>16000</v>
      </c>
      <c r="I84" s="1">
        <v>1.25</v>
      </c>
      <c r="J84" s="1">
        <f>VLOOKUP(D84, [1]Sheet1!$A$5:$L$14, 4, FALSE)</f>
        <v>0.20000000000000015</v>
      </c>
      <c r="K84" s="1">
        <f>VLOOKUP(D84, [1]Sheet1!$A$5:$L$14, 5, FALSE)</f>
        <v>1.9</v>
      </c>
      <c r="L84" s="1">
        <f>VLOOKUP(D84, [1]Sheet1!$A$5:$L$14, 6, FALSE)</f>
        <v>1.9</v>
      </c>
      <c r="M84" s="1">
        <f>VLOOKUP(D84, [1]Sheet1!$A$5:$L$14, 7, FALSE)*P84</f>
        <v>4.55</v>
      </c>
      <c r="N84" s="1">
        <f>VLOOKUP(D84, [1]Sheet1!$A$5:$L$14, 8, FALSE)*Q84</f>
        <v>3.8500000000000005</v>
      </c>
      <c r="O84" s="1">
        <f>VLOOKUP(D84, [1]Sheet1!$A$5:$L$14, 9, FALSE)*R84</f>
        <v>4.2</v>
      </c>
      <c r="P84" s="1">
        <v>1.3</v>
      </c>
      <c r="Q84" s="1">
        <v>1.1000000000000001</v>
      </c>
      <c r="R84" s="1">
        <v>1.2</v>
      </c>
      <c r="S84" s="1">
        <f>ROUND(VLOOKUP(D84, [1]Sheet1!$A$5:$L$14, 10, FALSE)*V84,0)</f>
        <v>66560</v>
      </c>
      <c r="T84" s="1">
        <f>ROUND(VLOOKUP(D84, [1]Sheet1!$A$5:$L$14, 11, FALSE)*W84,0)</f>
        <v>28160</v>
      </c>
      <c r="U84" s="1">
        <f>ROUND(VLOOKUP(D84, [1]Sheet1!$A$5:$L$14, 12, FALSE)*X84,0)</f>
        <v>307200</v>
      </c>
      <c r="V84" s="1">
        <v>1.3</v>
      </c>
      <c r="W84" s="1">
        <v>1.1000000000000001</v>
      </c>
      <c r="X84" s="1">
        <v>1.2</v>
      </c>
      <c r="Y84" s="1">
        <v>0.1</v>
      </c>
      <c r="AB84" s="1">
        <v>0.4</v>
      </c>
      <c r="AF84" s="1">
        <v>0.1</v>
      </c>
      <c r="AI84" s="1">
        <v>0.2</v>
      </c>
      <c r="AK84" s="1" t="s">
        <v>265</v>
      </c>
      <c r="AL84" s="1" t="s">
        <v>271</v>
      </c>
    </row>
    <row r="85" spans="2:38" x14ac:dyDescent="0.25">
      <c r="B85" s="1" t="s">
        <v>405</v>
      </c>
      <c r="C85" s="1" t="s">
        <v>122</v>
      </c>
      <c r="D85" s="1">
        <v>8</v>
      </c>
      <c r="E85" s="1" t="s">
        <v>320</v>
      </c>
      <c r="F85" s="1">
        <f>VLOOKUP(D85, [1]Sheet1!$A$5:$L$14, 2, FALSE)*G85</f>
        <v>640</v>
      </c>
      <c r="G85" s="1">
        <v>1</v>
      </c>
      <c r="H85" s="1">
        <f>ROUND(VLOOKUP(D85, [1]Sheet1!$A$5:$L$14, 3, FALSE)*I85,0)</f>
        <v>16000</v>
      </c>
      <c r="I85" s="1">
        <v>1.25</v>
      </c>
      <c r="J85" s="1">
        <f>VLOOKUP(D85, [1]Sheet1!$A$5:$L$14, 4, FALSE)</f>
        <v>0.20000000000000015</v>
      </c>
      <c r="K85" s="1">
        <f>VLOOKUP(D85, [1]Sheet1!$A$5:$L$14, 5, FALSE)</f>
        <v>1.9</v>
      </c>
      <c r="L85" s="1">
        <f>VLOOKUP(D85, [1]Sheet1!$A$5:$L$14, 6, FALSE)</f>
        <v>1.9</v>
      </c>
      <c r="M85" s="1">
        <f>VLOOKUP(D85, [1]Sheet1!$A$5:$L$14, 7, FALSE)*P85</f>
        <v>4.55</v>
      </c>
      <c r="N85" s="1">
        <f>VLOOKUP(D85, [1]Sheet1!$A$5:$L$14, 8, FALSE)*Q85</f>
        <v>3.8500000000000005</v>
      </c>
      <c r="O85" s="1">
        <f>VLOOKUP(D85, [1]Sheet1!$A$5:$L$14, 9, FALSE)*R85</f>
        <v>3.8500000000000005</v>
      </c>
      <c r="P85" s="1">
        <v>1.3</v>
      </c>
      <c r="Q85" s="1">
        <v>1.1000000000000001</v>
      </c>
      <c r="R85" s="1">
        <v>1.1000000000000001</v>
      </c>
      <c r="S85" s="1">
        <f>ROUND(VLOOKUP(D85, [1]Sheet1!$A$5:$L$14, 10, FALSE)*V85,0)</f>
        <v>66560</v>
      </c>
      <c r="T85" s="1">
        <f>ROUND(VLOOKUP(D85, [1]Sheet1!$A$5:$L$14, 11, FALSE)*W85,0)</f>
        <v>28160</v>
      </c>
      <c r="U85" s="1">
        <f>ROUND(VLOOKUP(D85, [1]Sheet1!$A$5:$L$14, 12, FALSE)*X85,0)</f>
        <v>281600</v>
      </c>
      <c r="V85" s="1">
        <v>1.3</v>
      </c>
      <c r="W85" s="1">
        <v>1.1000000000000001</v>
      </c>
      <c r="X85" s="1">
        <v>1.1000000000000001</v>
      </c>
      <c r="Y85" s="1">
        <v>0.1</v>
      </c>
      <c r="AB85" s="1">
        <v>0.4</v>
      </c>
      <c r="AF85" s="1">
        <v>0.1</v>
      </c>
      <c r="AI85" s="1">
        <v>0.2</v>
      </c>
      <c r="AK85" s="1" t="s">
        <v>265</v>
      </c>
      <c r="AL85" s="1" t="s">
        <v>251</v>
      </c>
    </row>
    <row r="86" spans="2:38" x14ac:dyDescent="0.25">
      <c r="B86" s="1" t="s">
        <v>406</v>
      </c>
      <c r="C86" s="1" t="s">
        <v>123</v>
      </c>
      <c r="D86" s="1">
        <v>2</v>
      </c>
      <c r="E86" s="1" t="s">
        <v>319</v>
      </c>
      <c r="F86" s="1">
        <f>VLOOKUP(D86, [1]Sheet1!$A$5:$L$14, 2, FALSE)*G86</f>
        <v>10</v>
      </c>
      <c r="G86" s="1">
        <v>1</v>
      </c>
      <c r="H86" s="1">
        <f>ROUND(VLOOKUP(D86, [1]Sheet1!$A$5:$L$14, 3, FALSE)*I86,0)</f>
        <v>200</v>
      </c>
      <c r="I86" s="1">
        <v>1</v>
      </c>
      <c r="J86" s="1">
        <f>VLOOKUP(D86, [1]Sheet1!$A$5:$L$14, 4, FALSE)</f>
        <v>0.8</v>
      </c>
      <c r="K86" s="1">
        <f>VLOOKUP(D86, [1]Sheet1!$A$5:$L$14, 5, FALSE)</f>
        <v>1.1000000000000001</v>
      </c>
      <c r="L86" s="1">
        <f>VLOOKUP(D86, [1]Sheet1!$A$5:$L$14, 6, FALSE)</f>
        <v>1.1000000000000001</v>
      </c>
      <c r="M86" s="1">
        <f>VLOOKUP(D86, [1]Sheet1!$A$5:$L$14, 7, FALSE)*P86</f>
        <v>1.2</v>
      </c>
      <c r="N86" s="1">
        <f>VLOOKUP(D86, [1]Sheet1!$A$5:$L$14, 8, FALSE)*Q86</f>
        <v>1.2</v>
      </c>
      <c r="O86" s="1">
        <f>VLOOKUP(D86, [1]Sheet1!$A$5:$L$14, 9, FALSE)*R86</f>
        <v>1.2</v>
      </c>
      <c r="P86" s="1">
        <v>1</v>
      </c>
      <c r="Q86" s="1">
        <v>1</v>
      </c>
      <c r="R86" s="1">
        <v>1</v>
      </c>
      <c r="S86" s="1">
        <f>ROUND(VLOOKUP(D86, [1]Sheet1!$A$5:$L$14, 10, FALSE)*V86,0)</f>
        <v>800</v>
      </c>
      <c r="T86" s="1">
        <f>ROUND(VLOOKUP(D86, [1]Sheet1!$A$5:$L$14, 11, FALSE)*W86,0)</f>
        <v>400</v>
      </c>
      <c r="U86" s="1">
        <f>ROUND(VLOOKUP(D86, [1]Sheet1!$A$5:$L$14, 12, FALSE)*X86,0)</f>
        <v>4000</v>
      </c>
      <c r="V86" s="1">
        <v>1</v>
      </c>
      <c r="W86" s="1">
        <v>1</v>
      </c>
      <c r="X86" s="1">
        <v>1</v>
      </c>
      <c r="Y86" s="1">
        <v>0.1</v>
      </c>
      <c r="AB86" s="1">
        <v>0.45</v>
      </c>
      <c r="AF86" s="1">
        <v>0.1</v>
      </c>
      <c r="AI86" s="1">
        <v>0.1</v>
      </c>
      <c r="AK86" s="1" t="s">
        <v>272</v>
      </c>
      <c r="AL86" s="1" t="s">
        <v>266</v>
      </c>
    </row>
    <row r="87" spans="2:38" x14ac:dyDescent="0.25">
      <c r="B87" s="1" t="s">
        <v>407</v>
      </c>
      <c r="C87" s="1" t="s">
        <v>124</v>
      </c>
      <c r="D87" s="1">
        <v>3</v>
      </c>
      <c r="E87" s="1" t="s">
        <v>319</v>
      </c>
      <c r="F87" s="1">
        <f>VLOOKUP(D87, [1]Sheet1!$A$5:$L$14, 2, FALSE)*G87</f>
        <v>20</v>
      </c>
      <c r="G87" s="1">
        <v>1</v>
      </c>
      <c r="H87" s="1">
        <f>ROUND(VLOOKUP(D87, [1]Sheet1!$A$5:$L$14, 3, FALSE)*I87,0)</f>
        <v>420</v>
      </c>
      <c r="I87" s="1">
        <v>1.05</v>
      </c>
      <c r="J87" s="1">
        <f>VLOOKUP(D87, [1]Sheet1!$A$5:$L$14, 4, FALSE)</f>
        <v>0.70000000000000007</v>
      </c>
      <c r="K87" s="1">
        <f>VLOOKUP(D87, [1]Sheet1!$A$5:$L$14, 5, FALSE)</f>
        <v>1.2</v>
      </c>
      <c r="L87" s="1">
        <f>VLOOKUP(D87, [1]Sheet1!$A$5:$L$14, 6, FALSE)</f>
        <v>1.2</v>
      </c>
      <c r="M87" s="1">
        <f>VLOOKUP(D87, [1]Sheet1!$A$5:$L$14, 7, FALSE)*P87</f>
        <v>1.4</v>
      </c>
      <c r="N87" s="1">
        <f>VLOOKUP(D87, [1]Sheet1!$A$5:$L$14, 8, FALSE)*Q87</f>
        <v>1.4</v>
      </c>
      <c r="O87" s="1">
        <f>VLOOKUP(D87, [1]Sheet1!$A$5:$L$14, 9, FALSE)*R87</f>
        <v>1.4</v>
      </c>
      <c r="P87" s="1">
        <v>1</v>
      </c>
      <c r="Q87" s="1">
        <v>1</v>
      </c>
      <c r="R87" s="1">
        <v>1</v>
      </c>
      <c r="S87" s="1">
        <f>ROUND(VLOOKUP(D87, [1]Sheet1!$A$5:$L$14, 10, FALSE)*V87,0)</f>
        <v>1600</v>
      </c>
      <c r="T87" s="1">
        <f>ROUND(VLOOKUP(D87, [1]Sheet1!$A$5:$L$14, 11, FALSE)*W87,0)</f>
        <v>800</v>
      </c>
      <c r="U87" s="1">
        <f>ROUND(VLOOKUP(D87, [1]Sheet1!$A$5:$L$14, 12, FALSE)*X87,0)</f>
        <v>8000</v>
      </c>
      <c r="V87" s="1">
        <v>1</v>
      </c>
      <c r="W87" s="1">
        <v>1</v>
      </c>
      <c r="X87" s="1">
        <v>1</v>
      </c>
      <c r="Y87" s="1">
        <v>0.1</v>
      </c>
      <c r="AB87" s="1">
        <v>0.5</v>
      </c>
      <c r="AF87" s="1">
        <v>0.1</v>
      </c>
      <c r="AI87" s="1">
        <v>0.15</v>
      </c>
      <c r="AK87" s="1" t="s">
        <v>272</v>
      </c>
      <c r="AL87" s="1" t="s">
        <v>266</v>
      </c>
    </row>
    <row r="88" spans="2:38" x14ac:dyDescent="0.25">
      <c r="B88" s="1" t="s">
        <v>408</v>
      </c>
      <c r="C88" s="1" t="s">
        <v>125</v>
      </c>
      <c r="D88" s="1">
        <v>4</v>
      </c>
      <c r="E88" s="1" t="s">
        <v>319</v>
      </c>
      <c r="F88" s="1">
        <f>VLOOKUP(D88, [1]Sheet1!$A$5:$L$14, 2, FALSE)*G88</f>
        <v>40</v>
      </c>
      <c r="G88" s="1">
        <v>1</v>
      </c>
      <c r="H88" s="1">
        <f>ROUND(VLOOKUP(D88, [1]Sheet1!$A$5:$L$14, 3, FALSE)*I88,0)</f>
        <v>840</v>
      </c>
      <c r="I88" s="1">
        <v>1.05</v>
      </c>
      <c r="J88" s="1">
        <f>VLOOKUP(D88, [1]Sheet1!$A$5:$L$14, 4, FALSE)</f>
        <v>0.60000000000000009</v>
      </c>
      <c r="K88" s="1">
        <f>VLOOKUP(D88, [1]Sheet1!$A$5:$L$14, 5, FALSE)</f>
        <v>1.3</v>
      </c>
      <c r="L88" s="1">
        <f>VLOOKUP(D88, [1]Sheet1!$A$5:$L$14, 6, FALSE)</f>
        <v>1.3</v>
      </c>
      <c r="M88" s="1">
        <f>VLOOKUP(D88, [1]Sheet1!$A$5:$L$14, 7, FALSE)*P88</f>
        <v>1.7</v>
      </c>
      <c r="N88" s="1">
        <f>VLOOKUP(D88, [1]Sheet1!$A$5:$L$14, 8, FALSE)*Q88</f>
        <v>1.7</v>
      </c>
      <c r="O88" s="1">
        <f>VLOOKUP(D88, [1]Sheet1!$A$5:$L$14, 9, FALSE)*R88</f>
        <v>1.7</v>
      </c>
      <c r="P88" s="1">
        <v>1</v>
      </c>
      <c r="Q88" s="1">
        <v>1</v>
      </c>
      <c r="R88" s="1">
        <v>1</v>
      </c>
      <c r="S88" s="1">
        <f>ROUND(VLOOKUP(D88, [1]Sheet1!$A$5:$L$14, 10, FALSE)*V88,0)</f>
        <v>3200</v>
      </c>
      <c r="T88" s="1">
        <f>ROUND(VLOOKUP(D88, [1]Sheet1!$A$5:$L$14, 11, FALSE)*W88,0)</f>
        <v>1600</v>
      </c>
      <c r="U88" s="1">
        <f>ROUND(VLOOKUP(D88, [1]Sheet1!$A$5:$L$14, 12, FALSE)*X88,0)</f>
        <v>16000</v>
      </c>
      <c r="V88" s="1">
        <v>1</v>
      </c>
      <c r="W88" s="1">
        <v>1</v>
      </c>
      <c r="X88" s="1">
        <v>1</v>
      </c>
      <c r="Y88" s="1">
        <v>0.1</v>
      </c>
      <c r="AB88" s="1">
        <v>0.5</v>
      </c>
      <c r="AF88" s="1">
        <v>0.1</v>
      </c>
      <c r="AI88" s="1">
        <v>0.15</v>
      </c>
      <c r="AK88" s="1" t="s">
        <v>272</v>
      </c>
      <c r="AL88" s="1" t="s">
        <v>273</v>
      </c>
    </row>
    <row r="89" spans="2:38" x14ac:dyDescent="0.25">
      <c r="B89" s="1" t="s">
        <v>409</v>
      </c>
      <c r="C89" s="1" t="s">
        <v>126</v>
      </c>
      <c r="D89" s="1">
        <v>5</v>
      </c>
      <c r="E89" s="1" t="s">
        <v>319</v>
      </c>
      <c r="F89" s="1">
        <f>VLOOKUP(D89, [1]Sheet1!$A$5:$L$14, 2, FALSE)*G89</f>
        <v>80</v>
      </c>
      <c r="G89" s="1">
        <v>1</v>
      </c>
      <c r="H89" s="1">
        <f>ROUND(VLOOKUP(D89, [1]Sheet1!$A$5:$L$14, 3, FALSE)*I89,0)</f>
        <v>1760</v>
      </c>
      <c r="I89" s="1">
        <v>1.1000000000000001</v>
      </c>
      <c r="J89" s="1">
        <f>VLOOKUP(D89, [1]Sheet1!$A$5:$L$14, 4, FALSE)</f>
        <v>0.50000000000000011</v>
      </c>
      <c r="K89" s="1">
        <f>VLOOKUP(D89, [1]Sheet1!$A$5:$L$14, 5, FALSE)</f>
        <v>1.4</v>
      </c>
      <c r="L89" s="1">
        <f>VLOOKUP(D89, [1]Sheet1!$A$5:$L$14, 6, FALSE)</f>
        <v>1.4</v>
      </c>
      <c r="M89" s="1">
        <f>VLOOKUP(D89, [1]Sheet1!$A$5:$L$14, 7, FALSE)*P89</f>
        <v>2.1</v>
      </c>
      <c r="N89" s="1">
        <f>VLOOKUP(D89, [1]Sheet1!$A$5:$L$14, 8, FALSE)*Q89</f>
        <v>2.1</v>
      </c>
      <c r="O89" s="1">
        <f>VLOOKUP(D89, [1]Sheet1!$A$5:$L$14, 9, FALSE)*R89</f>
        <v>2.1</v>
      </c>
      <c r="P89" s="1">
        <v>1.05</v>
      </c>
      <c r="Q89" s="1">
        <v>1.05</v>
      </c>
      <c r="R89" s="1">
        <v>1.05</v>
      </c>
      <c r="S89" s="1">
        <f>ROUND(VLOOKUP(D89, [1]Sheet1!$A$5:$L$14, 10, FALSE)*V89,0)</f>
        <v>6720</v>
      </c>
      <c r="T89" s="1">
        <f>ROUND(VLOOKUP(D89, [1]Sheet1!$A$5:$L$14, 11, FALSE)*W89,0)</f>
        <v>3360</v>
      </c>
      <c r="U89" s="1">
        <f>ROUND(VLOOKUP(D89, [1]Sheet1!$A$5:$L$14, 12, FALSE)*X89,0)</f>
        <v>33600</v>
      </c>
      <c r="V89" s="1">
        <v>1.05</v>
      </c>
      <c r="W89" s="1">
        <v>1.05</v>
      </c>
      <c r="X89" s="1">
        <v>1.05</v>
      </c>
      <c r="Y89" s="1">
        <v>0.1</v>
      </c>
      <c r="AB89" s="1">
        <v>0.5</v>
      </c>
      <c r="AF89" s="1">
        <v>0.1</v>
      </c>
      <c r="AI89" s="1">
        <v>0.2</v>
      </c>
      <c r="AK89" s="1" t="s">
        <v>274</v>
      </c>
      <c r="AL89" s="1" t="s">
        <v>273</v>
      </c>
    </row>
    <row r="90" spans="2:38" x14ac:dyDescent="0.25">
      <c r="B90" s="1" t="s">
        <v>410</v>
      </c>
      <c r="C90" s="1" t="s">
        <v>127</v>
      </c>
      <c r="D90" s="1">
        <v>6</v>
      </c>
      <c r="E90" s="1" t="s">
        <v>319</v>
      </c>
      <c r="F90" s="1">
        <f>VLOOKUP(D90, [1]Sheet1!$A$5:$L$14, 2, FALSE)*G90</f>
        <v>160</v>
      </c>
      <c r="G90" s="1">
        <v>1</v>
      </c>
      <c r="H90" s="1">
        <f>ROUND(VLOOKUP(D90, [1]Sheet1!$A$5:$L$14, 3, FALSE)*I90,0)</f>
        <v>3680</v>
      </c>
      <c r="I90" s="1">
        <v>1.1499999999999999</v>
      </c>
      <c r="J90" s="1">
        <f>VLOOKUP(D90, [1]Sheet1!$A$5:$L$14, 4, FALSE)</f>
        <v>0.40000000000000013</v>
      </c>
      <c r="K90" s="1">
        <f>VLOOKUP(D90, [1]Sheet1!$A$5:$L$14, 5, FALSE)</f>
        <v>1.5</v>
      </c>
      <c r="L90" s="1">
        <f>VLOOKUP(D90, [1]Sheet1!$A$5:$L$14, 6, FALSE)</f>
        <v>1.5</v>
      </c>
      <c r="M90" s="1">
        <f>VLOOKUP(D90, [1]Sheet1!$A$5:$L$14, 7, FALSE)*P90</f>
        <v>2.52</v>
      </c>
      <c r="N90" s="1">
        <f>VLOOKUP(D90, [1]Sheet1!$A$5:$L$14, 8, FALSE)*Q90</f>
        <v>2.52</v>
      </c>
      <c r="O90" s="1">
        <f>VLOOKUP(D90, [1]Sheet1!$A$5:$L$14, 9, FALSE)*R90</f>
        <v>2.52</v>
      </c>
      <c r="P90" s="1">
        <v>1.05</v>
      </c>
      <c r="Q90" s="1">
        <v>1.05</v>
      </c>
      <c r="R90" s="1">
        <v>1.05</v>
      </c>
      <c r="S90" s="1">
        <f>ROUND(VLOOKUP(D90, [1]Sheet1!$A$5:$L$14, 10, FALSE)*V90,0)</f>
        <v>13440</v>
      </c>
      <c r="T90" s="1">
        <f>ROUND(VLOOKUP(D90, [1]Sheet1!$A$5:$L$14, 11, FALSE)*W90,0)</f>
        <v>6720</v>
      </c>
      <c r="U90" s="1">
        <f>ROUND(VLOOKUP(D90, [1]Sheet1!$A$5:$L$14, 12, FALSE)*X90,0)</f>
        <v>67200</v>
      </c>
      <c r="V90" s="1">
        <v>1.05</v>
      </c>
      <c r="W90" s="1">
        <v>1.05</v>
      </c>
      <c r="X90" s="1">
        <v>1.05</v>
      </c>
      <c r="Y90" s="1">
        <v>0.1</v>
      </c>
      <c r="AB90" s="1">
        <v>0.55000000000000004</v>
      </c>
      <c r="AF90" s="1">
        <v>0.1</v>
      </c>
      <c r="AI90" s="1">
        <v>0.2</v>
      </c>
      <c r="AK90" s="1" t="s">
        <v>274</v>
      </c>
      <c r="AL90" s="1" t="s">
        <v>275</v>
      </c>
    </row>
    <row r="91" spans="2:38" x14ac:dyDescent="0.25">
      <c r="B91" s="1" t="s">
        <v>411</v>
      </c>
      <c r="C91" s="1" t="s">
        <v>128</v>
      </c>
      <c r="D91" s="1">
        <v>7</v>
      </c>
      <c r="E91" s="1" t="s">
        <v>319</v>
      </c>
      <c r="F91" s="1">
        <f>VLOOKUP(D91, [1]Sheet1!$A$5:$L$14, 2, FALSE)*G91</f>
        <v>320</v>
      </c>
      <c r="G91" s="1">
        <v>1</v>
      </c>
      <c r="H91" s="1">
        <f>ROUND(VLOOKUP(D91, [1]Sheet1!$A$5:$L$14, 3, FALSE)*I91,0)</f>
        <v>7680</v>
      </c>
      <c r="I91" s="1">
        <v>1.2</v>
      </c>
      <c r="J91" s="1">
        <f>VLOOKUP(D91, [1]Sheet1!$A$5:$L$14, 4, FALSE)</f>
        <v>0.30000000000000016</v>
      </c>
      <c r="K91" s="1">
        <f>VLOOKUP(D91, [1]Sheet1!$A$5:$L$14, 5, FALSE)</f>
        <v>1.7</v>
      </c>
      <c r="L91" s="1">
        <f>VLOOKUP(D91, [1]Sheet1!$A$5:$L$14, 6, FALSE)</f>
        <v>1.7</v>
      </c>
      <c r="M91" s="1">
        <f>VLOOKUP(D91, [1]Sheet1!$A$5:$L$14, 7, FALSE)*P91</f>
        <v>3.0449999999999999</v>
      </c>
      <c r="N91" s="1">
        <f>VLOOKUP(D91, [1]Sheet1!$A$5:$L$14, 8, FALSE)*Q91</f>
        <v>3.0449999999999999</v>
      </c>
      <c r="O91" s="1">
        <f>VLOOKUP(D91, [1]Sheet1!$A$5:$L$14, 9, FALSE)*R91</f>
        <v>3.0449999999999999</v>
      </c>
      <c r="P91" s="1">
        <v>1.05</v>
      </c>
      <c r="Q91" s="1">
        <v>1.05</v>
      </c>
      <c r="R91" s="1">
        <v>1.05</v>
      </c>
      <c r="S91" s="1">
        <f>ROUND(VLOOKUP(D91, [1]Sheet1!$A$5:$L$14, 10, FALSE)*V91,0)</f>
        <v>26880</v>
      </c>
      <c r="T91" s="1">
        <f>ROUND(VLOOKUP(D91, [1]Sheet1!$A$5:$L$14, 11, FALSE)*W91,0)</f>
        <v>13440</v>
      </c>
      <c r="U91" s="1">
        <f>ROUND(VLOOKUP(D91, [1]Sheet1!$A$5:$L$14, 12, FALSE)*X91,0)</f>
        <v>134400</v>
      </c>
      <c r="V91" s="1">
        <v>1.05</v>
      </c>
      <c r="W91" s="1">
        <v>1.05</v>
      </c>
      <c r="X91" s="1">
        <v>1.05</v>
      </c>
      <c r="Y91" s="1">
        <v>0.1</v>
      </c>
      <c r="AB91" s="1">
        <v>0.55000000000000004</v>
      </c>
      <c r="AF91" s="1">
        <v>0.1</v>
      </c>
      <c r="AI91" s="1">
        <v>0.25</v>
      </c>
      <c r="AK91" s="1" t="s">
        <v>274</v>
      </c>
      <c r="AL91" s="1" t="s">
        <v>276</v>
      </c>
    </row>
    <row r="92" spans="2:38" x14ac:dyDescent="0.25">
      <c r="B92" s="1" t="s">
        <v>412</v>
      </c>
      <c r="C92" s="1" t="s">
        <v>129</v>
      </c>
      <c r="D92" s="1">
        <v>4</v>
      </c>
      <c r="E92" s="1" t="s">
        <v>318</v>
      </c>
      <c r="F92" s="1">
        <f>VLOOKUP(D92, [1]Sheet1!$A$5:$L$14, 2, FALSE)*G92</f>
        <v>40</v>
      </c>
      <c r="G92" s="1">
        <v>1</v>
      </c>
      <c r="H92" s="1">
        <f>ROUND(VLOOKUP(D92, [1]Sheet1!$A$5:$L$14, 3, FALSE)*I92,0)</f>
        <v>880</v>
      </c>
      <c r="I92" s="1">
        <v>1.1000000000000001</v>
      </c>
      <c r="J92" s="1">
        <f>VLOOKUP(D92, [1]Sheet1!$A$5:$L$14, 4, FALSE)</f>
        <v>0.60000000000000009</v>
      </c>
      <c r="K92" s="1">
        <f>VLOOKUP(D92, [1]Sheet1!$A$5:$L$14, 5, FALSE)</f>
        <v>1.3</v>
      </c>
      <c r="L92" s="1">
        <f>VLOOKUP(D92, [1]Sheet1!$A$5:$L$14, 6, FALSE)</f>
        <v>1.3</v>
      </c>
      <c r="M92" s="1">
        <f>VLOOKUP(D92, [1]Sheet1!$A$5:$L$14, 7, FALSE)*P92</f>
        <v>1.7</v>
      </c>
      <c r="N92" s="1">
        <f>VLOOKUP(D92, [1]Sheet1!$A$5:$L$14, 8, FALSE)*Q92</f>
        <v>1.7</v>
      </c>
      <c r="O92" s="1">
        <f>VLOOKUP(D92, [1]Sheet1!$A$5:$L$14, 9, FALSE)*R92</f>
        <v>3.4</v>
      </c>
      <c r="P92" s="1">
        <v>1</v>
      </c>
      <c r="Q92" s="1">
        <v>1</v>
      </c>
      <c r="R92" s="1">
        <v>2</v>
      </c>
      <c r="S92" s="1">
        <f>ROUND(VLOOKUP(D92, [1]Sheet1!$A$5:$L$14, 10, FALSE)*V92,0)</f>
        <v>3200</v>
      </c>
      <c r="T92" s="1">
        <f>ROUND(VLOOKUP(D92, [1]Sheet1!$A$5:$L$14, 11, FALSE)*W92,0)</f>
        <v>1600</v>
      </c>
      <c r="U92" s="1">
        <f>ROUND(VLOOKUP(D92, [1]Sheet1!$A$5:$L$14, 12, FALSE)*X92,0)</f>
        <v>32000</v>
      </c>
      <c r="V92" s="1">
        <v>1</v>
      </c>
      <c r="W92" s="1">
        <v>1</v>
      </c>
      <c r="X92" s="1">
        <v>2</v>
      </c>
      <c r="Y92" s="1">
        <v>0.15</v>
      </c>
      <c r="AB92" s="1">
        <v>0.05</v>
      </c>
      <c r="AD92" s="1">
        <v>0.6</v>
      </c>
      <c r="AI92" s="1">
        <v>0.05</v>
      </c>
      <c r="AK92" s="1" t="s">
        <v>277</v>
      </c>
    </row>
    <row r="93" spans="2:38" x14ac:dyDescent="0.25">
      <c r="B93" s="1" t="s">
        <v>413</v>
      </c>
      <c r="C93" s="1" t="s">
        <v>130</v>
      </c>
      <c r="D93" s="1">
        <v>6</v>
      </c>
      <c r="E93" s="1" t="s">
        <v>319</v>
      </c>
      <c r="F93" s="1">
        <f>VLOOKUP(D93, [1]Sheet1!$A$5:$L$14, 2, FALSE)*G93</f>
        <v>160</v>
      </c>
      <c r="G93" s="1">
        <v>1</v>
      </c>
      <c r="H93" s="1">
        <f>ROUND(VLOOKUP(D93, [1]Sheet1!$A$5:$L$14, 3, FALSE)*I93,0)</f>
        <v>3680</v>
      </c>
      <c r="I93" s="1">
        <v>1.1499999999999999</v>
      </c>
      <c r="J93" s="1">
        <f>VLOOKUP(D93, [1]Sheet1!$A$5:$L$14, 4, FALSE)</f>
        <v>0.40000000000000013</v>
      </c>
      <c r="K93" s="1">
        <f>VLOOKUP(D93, [1]Sheet1!$A$5:$L$14, 5, FALSE)</f>
        <v>1.5</v>
      </c>
      <c r="L93" s="1">
        <f>VLOOKUP(D93, [1]Sheet1!$A$5:$L$14, 6, FALSE)</f>
        <v>1.5</v>
      </c>
      <c r="M93" s="1">
        <f>VLOOKUP(D93, [1]Sheet1!$A$5:$L$14, 7, FALSE)*P93</f>
        <v>2.4</v>
      </c>
      <c r="N93" s="1">
        <f>VLOOKUP(D93, [1]Sheet1!$A$5:$L$14, 8, FALSE)*Q93</f>
        <v>2.4</v>
      </c>
      <c r="O93" s="1">
        <f>VLOOKUP(D93, [1]Sheet1!$A$5:$L$14, 9, FALSE)*R93</f>
        <v>7.1999999999999993</v>
      </c>
      <c r="P93" s="1">
        <v>1</v>
      </c>
      <c r="Q93" s="1">
        <v>1</v>
      </c>
      <c r="R93" s="1">
        <v>3</v>
      </c>
      <c r="S93" s="1">
        <f>ROUND(VLOOKUP(D93, [1]Sheet1!$A$5:$L$14, 10, FALSE)*V93,0)</f>
        <v>12800</v>
      </c>
      <c r="T93" s="1">
        <f>ROUND(VLOOKUP(D93, [1]Sheet1!$A$5:$L$14, 11, FALSE)*W93,0)</f>
        <v>6400</v>
      </c>
      <c r="U93" s="1">
        <f>ROUND(VLOOKUP(D93, [1]Sheet1!$A$5:$L$14, 12, FALSE)*X93,0)</f>
        <v>192000</v>
      </c>
      <c r="V93" s="1">
        <v>1</v>
      </c>
      <c r="W93" s="1">
        <v>1</v>
      </c>
      <c r="X93" s="1">
        <v>3</v>
      </c>
      <c r="Y93" s="1">
        <v>0.15</v>
      </c>
      <c r="AB93" s="1">
        <v>0.05</v>
      </c>
      <c r="AD93" s="1">
        <v>0.6</v>
      </c>
      <c r="AI93" s="1">
        <v>0.05</v>
      </c>
      <c r="AK93" s="1" t="s">
        <v>277</v>
      </c>
      <c r="AL93" s="1" t="s">
        <v>278</v>
      </c>
    </row>
    <row r="94" spans="2:38" x14ac:dyDescent="0.25">
      <c r="B94" s="1" t="s">
        <v>414</v>
      </c>
      <c r="C94" s="1" t="s">
        <v>131</v>
      </c>
      <c r="D94" s="1">
        <v>2</v>
      </c>
      <c r="E94" s="1" t="s">
        <v>319</v>
      </c>
      <c r="F94" s="1">
        <f>VLOOKUP(D94, [1]Sheet1!$A$5:$L$14, 2, FALSE)*G94</f>
        <v>10</v>
      </c>
      <c r="G94" s="1">
        <v>1</v>
      </c>
      <c r="H94" s="1">
        <f>ROUND(VLOOKUP(D94, [1]Sheet1!$A$5:$L$14, 3, FALSE)*I94,0)</f>
        <v>190</v>
      </c>
      <c r="I94" s="1">
        <v>0.95</v>
      </c>
      <c r="J94" s="1">
        <f>VLOOKUP(D94, [1]Sheet1!$A$5:$L$14, 4, FALSE)</f>
        <v>0.8</v>
      </c>
      <c r="K94" s="1">
        <f>VLOOKUP(D94, [1]Sheet1!$A$5:$L$14, 5, FALSE)</f>
        <v>1.1000000000000001</v>
      </c>
      <c r="L94" s="1">
        <f>VLOOKUP(D94, [1]Sheet1!$A$5:$L$14, 6, FALSE)</f>
        <v>1.1000000000000001</v>
      </c>
      <c r="M94" s="1">
        <f>VLOOKUP(D94, [1]Sheet1!$A$5:$L$14, 7, FALSE)*P94</f>
        <v>1.2</v>
      </c>
      <c r="N94" s="1">
        <f>VLOOKUP(D94, [1]Sheet1!$A$5:$L$14, 8, FALSE)*Q94</f>
        <v>1.2</v>
      </c>
      <c r="O94" s="1">
        <f>VLOOKUP(D94, [1]Sheet1!$A$5:$L$14, 9, FALSE)*R94</f>
        <v>1.2</v>
      </c>
      <c r="P94" s="1">
        <v>1</v>
      </c>
      <c r="Q94" s="1">
        <v>1</v>
      </c>
      <c r="R94" s="1">
        <v>1</v>
      </c>
      <c r="S94" s="1">
        <f>ROUND(VLOOKUP(D94, [1]Sheet1!$A$5:$L$14, 10, FALSE)*V94,0)</f>
        <v>800</v>
      </c>
      <c r="T94" s="1">
        <f>ROUND(VLOOKUP(D94, [1]Sheet1!$A$5:$L$14, 11, FALSE)*W94,0)</f>
        <v>400</v>
      </c>
      <c r="U94" s="1">
        <f>ROUND(VLOOKUP(D94, [1]Sheet1!$A$5:$L$14, 12, FALSE)*X94,0)</f>
        <v>4000</v>
      </c>
      <c r="V94" s="1">
        <v>1</v>
      </c>
      <c r="W94" s="1">
        <v>1</v>
      </c>
      <c r="X94" s="1">
        <v>1</v>
      </c>
      <c r="Y94" s="1">
        <v>0.1</v>
      </c>
      <c r="AB94" s="1">
        <v>0.45</v>
      </c>
      <c r="AF94" s="1">
        <v>0.1</v>
      </c>
      <c r="AK94" s="1" t="s">
        <v>279</v>
      </c>
      <c r="AL94" s="1" t="s">
        <v>280</v>
      </c>
    </row>
    <row r="95" spans="2:38" x14ac:dyDescent="0.25">
      <c r="B95" s="1" t="s">
        <v>415</v>
      </c>
      <c r="C95" s="1" t="s">
        <v>132</v>
      </c>
      <c r="D95" s="1">
        <v>3</v>
      </c>
      <c r="E95" s="1" t="s">
        <v>319</v>
      </c>
      <c r="F95" s="1">
        <f>VLOOKUP(D95, [1]Sheet1!$A$5:$L$14, 2, FALSE)*G95</f>
        <v>20</v>
      </c>
      <c r="G95" s="1">
        <v>1</v>
      </c>
      <c r="H95" s="1">
        <f>ROUND(VLOOKUP(D95, [1]Sheet1!$A$5:$L$14, 3, FALSE)*I95,0)</f>
        <v>420</v>
      </c>
      <c r="I95" s="1">
        <v>1.05</v>
      </c>
      <c r="J95" s="1">
        <f>VLOOKUP(D95, [1]Sheet1!$A$5:$L$14, 4, FALSE)</f>
        <v>0.70000000000000007</v>
      </c>
      <c r="K95" s="1">
        <f>VLOOKUP(D95, [1]Sheet1!$A$5:$L$14, 5, FALSE)</f>
        <v>1.2</v>
      </c>
      <c r="L95" s="1">
        <f>VLOOKUP(D95, [1]Sheet1!$A$5:$L$14, 6, FALSE)</f>
        <v>1.2</v>
      </c>
      <c r="M95" s="1">
        <f>VLOOKUP(D95, [1]Sheet1!$A$5:$L$14, 7, FALSE)*P95</f>
        <v>1.47</v>
      </c>
      <c r="N95" s="1">
        <f>VLOOKUP(D95, [1]Sheet1!$A$5:$L$14, 8, FALSE)*Q95</f>
        <v>1.4</v>
      </c>
      <c r="O95" s="1">
        <f>VLOOKUP(D95, [1]Sheet1!$A$5:$L$14, 9, FALSE)*R95</f>
        <v>1.4</v>
      </c>
      <c r="P95" s="1">
        <v>1.05</v>
      </c>
      <c r="Q95" s="1">
        <v>1</v>
      </c>
      <c r="R95" s="1">
        <v>1</v>
      </c>
      <c r="S95" s="1">
        <f>ROUND(VLOOKUP(D95, [1]Sheet1!$A$5:$L$14, 10, FALSE)*V95,0)</f>
        <v>1680</v>
      </c>
      <c r="T95" s="1">
        <f>ROUND(VLOOKUP(D95, [1]Sheet1!$A$5:$L$14, 11, FALSE)*W95,0)</f>
        <v>800</v>
      </c>
      <c r="U95" s="1">
        <f>ROUND(VLOOKUP(D95, [1]Sheet1!$A$5:$L$14, 12, FALSE)*X95,0)</f>
        <v>8000</v>
      </c>
      <c r="V95" s="1">
        <v>1.05</v>
      </c>
      <c r="W95" s="1">
        <v>1</v>
      </c>
      <c r="X95" s="1">
        <v>1</v>
      </c>
      <c r="Y95" s="1">
        <v>0.1</v>
      </c>
      <c r="AB95" s="1">
        <v>0.45</v>
      </c>
      <c r="AF95" s="1">
        <v>0.1</v>
      </c>
      <c r="AI95" s="1">
        <v>0.15</v>
      </c>
      <c r="AK95" s="1" t="s">
        <v>279</v>
      </c>
      <c r="AL95" s="1" t="s">
        <v>271</v>
      </c>
    </row>
    <row r="96" spans="2:38" x14ac:dyDescent="0.25">
      <c r="B96" s="1" t="s">
        <v>416</v>
      </c>
      <c r="C96" s="1" t="s">
        <v>133</v>
      </c>
      <c r="D96" s="1">
        <v>4</v>
      </c>
      <c r="E96" s="1" t="s">
        <v>319</v>
      </c>
      <c r="F96" s="1">
        <f>VLOOKUP(D96, [1]Sheet1!$A$5:$L$14, 2, FALSE)*G96</f>
        <v>40</v>
      </c>
      <c r="G96" s="1">
        <v>1</v>
      </c>
      <c r="H96" s="1">
        <f>ROUND(VLOOKUP(D96, [1]Sheet1!$A$5:$L$14, 3, FALSE)*I96,0)</f>
        <v>880</v>
      </c>
      <c r="I96" s="1">
        <v>1.1000000000000001</v>
      </c>
      <c r="J96" s="1">
        <f>VLOOKUP(D96, [1]Sheet1!$A$5:$L$14, 4, FALSE)</f>
        <v>0.60000000000000009</v>
      </c>
      <c r="K96" s="1">
        <f>VLOOKUP(D96, [1]Sheet1!$A$5:$L$14, 5, FALSE)</f>
        <v>1.3</v>
      </c>
      <c r="L96" s="1">
        <f>VLOOKUP(D96, [1]Sheet1!$A$5:$L$14, 6, FALSE)</f>
        <v>1.3</v>
      </c>
      <c r="M96" s="1">
        <f>VLOOKUP(D96, [1]Sheet1!$A$5:$L$14, 7, FALSE)*P96</f>
        <v>2.04</v>
      </c>
      <c r="N96" s="1">
        <f>VLOOKUP(D96, [1]Sheet1!$A$5:$L$14, 8, FALSE)*Q96</f>
        <v>1.7</v>
      </c>
      <c r="O96" s="1">
        <f>VLOOKUP(D96, [1]Sheet1!$A$5:$L$14, 9, FALSE)*R96</f>
        <v>1.7</v>
      </c>
      <c r="P96" s="1">
        <v>1.2</v>
      </c>
      <c r="Q96" s="1">
        <v>1</v>
      </c>
      <c r="R96" s="1">
        <v>1</v>
      </c>
      <c r="S96" s="1">
        <f>ROUND(VLOOKUP(D96, [1]Sheet1!$A$5:$L$14, 10, FALSE)*V96,0)</f>
        <v>3840</v>
      </c>
      <c r="T96" s="1">
        <f>ROUND(VLOOKUP(D96, [1]Sheet1!$A$5:$L$14, 11, FALSE)*W96,0)</f>
        <v>1600</v>
      </c>
      <c r="U96" s="1">
        <f>ROUND(VLOOKUP(D96, [1]Sheet1!$A$5:$L$14, 12, FALSE)*X96,0)</f>
        <v>16000</v>
      </c>
      <c r="V96" s="1">
        <v>1.2</v>
      </c>
      <c r="W96" s="1">
        <v>1</v>
      </c>
      <c r="X96" s="1">
        <v>1</v>
      </c>
      <c r="Y96" s="1">
        <v>0.15</v>
      </c>
      <c r="AB96" s="1">
        <v>0.45</v>
      </c>
      <c r="AF96" s="1">
        <v>0.1</v>
      </c>
      <c r="AK96" s="1" t="s">
        <v>218</v>
      </c>
      <c r="AL96" s="1" t="s">
        <v>264</v>
      </c>
    </row>
    <row r="97" spans="2:38" x14ac:dyDescent="0.25">
      <c r="B97" s="1" t="s">
        <v>417</v>
      </c>
      <c r="C97" s="1" t="s">
        <v>134</v>
      </c>
      <c r="D97" s="1">
        <v>5</v>
      </c>
      <c r="E97" s="1" t="s">
        <v>319</v>
      </c>
      <c r="F97" s="1">
        <f>VLOOKUP(D97, [1]Sheet1!$A$5:$L$14, 2, FALSE)*G97</f>
        <v>80</v>
      </c>
      <c r="G97" s="1">
        <v>1</v>
      </c>
      <c r="H97" s="1">
        <f>ROUND(VLOOKUP(D97, [1]Sheet1!$A$5:$L$14, 3, FALSE)*I97,0)</f>
        <v>1760</v>
      </c>
      <c r="I97" s="1">
        <v>1.1000000000000001</v>
      </c>
      <c r="J97" s="1">
        <f>VLOOKUP(D97, [1]Sheet1!$A$5:$L$14, 4, FALSE)</f>
        <v>0.50000000000000011</v>
      </c>
      <c r="K97" s="1">
        <f>VLOOKUP(D97, [1]Sheet1!$A$5:$L$14, 5, FALSE)</f>
        <v>1.4</v>
      </c>
      <c r="L97" s="1">
        <f>VLOOKUP(D97, [1]Sheet1!$A$5:$L$14, 6, FALSE)</f>
        <v>1.4</v>
      </c>
      <c r="M97" s="1">
        <f>VLOOKUP(D97, [1]Sheet1!$A$5:$L$14, 7, FALSE)*P97</f>
        <v>2.2000000000000002</v>
      </c>
      <c r="N97" s="1">
        <f>VLOOKUP(D97, [1]Sheet1!$A$5:$L$14, 8, FALSE)*Q97</f>
        <v>2</v>
      </c>
      <c r="O97" s="1">
        <f>VLOOKUP(D97, [1]Sheet1!$A$5:$L$14, 9, FALSE)*R97</f>
        <v>2</v>
      </c>
      <c r="P97" s="1">
        <v>1.1000000000000001</v>
      </c>
      <c r="Q97" s="1">
        <v>1</v>
      </c>
      <c r="R97" s="1">
        <v>1</v>
      </c>
      <c r="S97" s="1">
        <f>ROUND(VLOOKUP(D97, [1]Sheet1!$A$5:$L$14, 10, FALSE)*V97,0)</f>
        <v>7040</v>
      </c>
      <c r="T97" s="1">
        <f>ROUND(VLOOKUP(D97, [1]Sheet1!$A$5:$L$14, 11, FALSE)*W97,0)</f>
        <v>3200</v>
      </c>
      <c r="U97" s="1">
        <f>ROUND(VLOOKUP(D97, [1]Sheet1!$A$5:$L$14, 12, FALSE)*X97,0)</f>
        <v>32000</v>
      </c>
      <c r="V97" s="1">
        <v>1.1000000000000001</v>
      </c>
      <c r="W97" s="1">
        <v>1</v>
      </c>
      <c r="X97" s="1">
        <v>1</v>
      </c>
      <c r="Z97" s="1">
        <v>0.1</v>
      </c>
      <c r="AB97" s="1">
        <v>0.45</v>
      </c>
      <c r="AF97" s="1">
        <v>0.1</v>
      </c>
      <c r="AI97" s="1">
        <v>0.1</v>
      </c>
      <c r="AK97" s="1" t="s">
        <v>281</v>
      </c>
    </row>
    <row r="98" spans="2:38" x14ac:dyDescent="0.25">
      <c r="B98" s="1" t="s">
        <v>418</v>
      </c>
      <c r="C98" s="1" t="s">
        <v>135</v>
      </c>
      <c r="D98" s="1">
        <v>6</v>
      </c>
      <c r="E98" s="1" t="s">
        <v>320</v>
      </c>
      <c r="F98" s="1">
        <f>VLOOKUP(D98, [1]Sheet1!$A$5:$L$14, 2, FALSE)*G98</f>
        <v>160</v>
      </c>
      <c r="G98" s="1">
        <v>1</v>
      </c>
      <c r="H98" s="1">
        <f>ROUND(VLOOKUP(D98, [1]Sheet1!$A$5:$L$14, 3, FALSE)*I98,0)</f>
        <v>3680</v>
      </c>
      <c r="I98" s="1">
        <v>1.1499999999999999</v>
      </c>
      <c r="J98" s="1">
        <f>VLOOKUP(D98, [1]Sheet1!$A$5:$L$14, 4, FALSE)</f>
        <v>0.40000000000000013</v>
      </c>
      <c r="K98" s="1">
        <f>VLOOKUP(D98, [1]Sheet1!$A$5:$L$14, 5, FALSE)</f>
        <v>1.5</v>
      </c>
      <c r="L98" s="1">
        <f>VLOOKUP(D98, [1]Sheet1!$A$5:$L$14, 6, FALSE)</f>
        <v>1.5</v>
      </c>
      <c r="M98" s="1">
        <f>VLOOKUP(D98, [1]Sheet1!$A$5:$L$14, 7, FALSE)*P98</f>
        <v>3.12</v>
      </c>
      <c r="N98" s="1">
        <f>VLOOKUP(D98, [1]Sheet1!$A$5:$L$14, 8, FALSE)*Q98</f>
        <v>2.4</v>
      </c>
      <c r="O98" s="1">
        <f>VLOOKUP(D98, [1]Sheet1!$A$5:$L$14, 9, FALSE)*R98</f>
        <v>2.4</v>
      </c>
      <c r="P98" s="1">
        <v>1.3</v>
      </c>
      <c r="Q98" s="1">
        <v>1</v>
      </c>
      <c r="R98" s="1">
        <v>1</v>
      </c>
      <c r="S98" s="1">
        <f>ROUND(VLOOKUP(D98, [1]Sheet1!$A$5:$L$14, 10, FALSE)*V98,0)</f>
        <v>16640</v>
      </c>
      <c r="T98" s="1">
        <f>ROUND(VLOOKUP(D98, [1]Sheet1!$A$5:$L$14, 11, FALSE)*W98,0)</f>
        <v>6400</v>
      </c>
      <c r="U98" s="1">
        <f>ROUND(VLOOKUP(D98, [1]Sheet1!$A$5:$L$14, 12, FALSE)*X98,0)</f>
        <v>64000</v>
      </c>
      <c r="V98" s="1">
        <v>1.3</v>
      </c>
      <c r="W98" s="1">
        <v>1</v>
      </c>
      <c r="X98" s="1">
        <v>1</v>
      </c>
      <c r="Y98" s="1">
        <v>0.15</v>
      </c>
      <c r="AB98" s="1">
        <v>0.45</v>
      </c>
      <c r="AF98" s="1">
        <v>0.1</v>
      </c>
      <c r="AI98" s="1">
        <v>0.1</v>
      </c>
      <c r="AK98" s="1" t="s">
        <v>218</v>
      </c>
      <c r="AL98" s="1" t="s">
        <v>264</v>
      </c>
    </row>
    <row r="99" spans="2:38" x14ac:dyDescent="0.25">
      <c r="B99" s="1" t="s">
        <v>419</v>
      </c>
      <c r="C99" s="1" t="s">
        <v>136</v>
      </c>
      <c r="D99" s="1">
        <v>7</v>
      </c>
      <c r="E99" s="1" t="s">
        <v>320</v>
      </c>
      <c r="F99" s="1">
        <f>VLOOKUP(D99, [1]Sheet1!$A$5:$L$14, 2, FALSE)*G99</f>
        <v>320</v>
      </c>
      <c r="G99" s="1">
        <v>1</v>
      </c>
      <c r="H99" s="1">
        <f>ROUND(VLOOKUP(D99, [1]Sheet1!$A$5:$L$14, 3, FALSE)*I99,0)</f>
        <v>7680</v>
      </c>
      <c r="I99" s="1">
        <v>1.2</v>
      </c>
      <c r="J99" s="1">
        <f>VLOOKUP(D99, [1]Sheet1!$A$5:$L$14, 4, FALSE)</f>
        <v>0.30000000000000016</v>
      </c>
      <c r="K99" s="1">
        <f>VLOOKUP(D99, [1]Sheet1!$A$5:$L$14, 5, FALSE)</f>
        <v>1.7</v>
      </c>
      <c r="L99" s="1">
        <f>VLOOKUP(D99, [1]Sheet1!$A$5:$L$14, 6, FALSE)</f>
        <v>1.7</v>
      </c>
      <c r="M99" s="1">
        <f>VLOOKUP(D99, [1]Sheet1!$A$5:$L$14, 7, FALSE)*P99</f>
        <v>2.3199999999999998</v>
      </c>
      <c r="N99" s="1">
        <f>VLOOKUP(D99, [1]Sheet1!$A$5:$L$14, 8, FALSE)*Q99</f>
        <v>2.61</v>
      </c>
      <c r="O99" s="1">
        <f>VLOOKUP(D99, [1]Sheet1!$A$5:$L$14, 9, FALSE)*R99</f>
        <v>2.61</v>
      </c>
      <c r="P99" s="1">
        <v>0.8</v>
      </c>
      <c r="Q99" s="1">
        <v>0.9</v>
      </c>
      <c r="R99" s="1">
        <v>0.9</v>
      </c>
      <c r="S99" s="1">
        <f>ROUND(VLOOKUP(D99, [1]Sheet1!$A$5:$L$14, 10, FALSE)*V99,0)</f>
        <v>20480</v>
      </c>
      <c r="T99" s="1">
        <f>ROUND(VLOOKUP(D99, [1]Sheet1!$A$5:$L$14, 11, FALSE)*W99,0)</f>
        <v>11520</v>
      </c>
      <c r="U99" s="1">
        <f>ROUND(VLOOKUP(D99, [1]Sheet1!$A$5:$L$14, 12, FALSE)*X99,0)</f>
        <v>115200</v>
      </c>
      <c r="V99" s="1">
        <v>0.8</v>
      </c>
      <c r="W99" s="1">
        <v>0.9</v>
      </c>
      <c r="X99" s="1">
        <v>0.9</v>
      </c>
      <c r="Y99" s="1">
        <v>0.1</v>
      </c>
      <c r="AB99" s="1">
        <v>0.45</v>
      </c>
      <c r="AF99" s="1">
        <v>0.1</v>
      </c>
      <c r="AI99" s="1">
        <v>0.15</v>
      </c>
      <c r="AK99" s="1" t="s">
        <v>279</v>
      </c>
      <c r="AL99" s="1" t="s">
        <v>282</v>
      </c>
    </row>
    <row r="100" spans="2:38" x14ac:dyDescent="0.25">
      <c r="B100" s="1" t="s">
        <v>420</v>
      </c>
      <c r="C100" s="1" t="s">
        <v>137</v>
      </c>
      <c r="D100" s="1">
        <v>2</v>
      </c>
      <c r="E100" s="1" t="s">
        <v>318</v>
      </c>
      <c r="F100" s="1">
        <f>VLOOKUP(D100, [1]Sheet1!$A$5:$L$14, 2, FALSE)*G100</f>
        <v>10</v>
      </c>
      <c r="G100" s="1">
        <v>1</v>
      </c>
      <c r="H100" s="1">
        <f>ROUND(VLOOKUP(D100, [1]Sheet1!$A$5:$L$14, 3, FALSE)*I100,0)</f>
        <v>200</v>
      </c>
      <c r="I100" s="1">
        <v>1</v>
      </c>
      <c r="J100" s="1">
        <f>VLOOKUP(D100, [1]Sheet1!$A$5:$L$14, 4, FALSE)</f>
        <v>0.8</v>
      </c>
      <c r="K100" s="1">
        <f>VLOOKUP(D100, [1]Sheet1!$A$5:$L$14, 5, FALSE)</f>
        <v>1.1000000000000001</v>
      </c>
      <c r="L100" s="1">
        <f>VLOOKUP(D100, [1]Sheet1!$A$5:$L$14, 6, FALSE)</f>
        <v>1.1000000000000001</v>
      </c>
      <c r="M100" s="1">
        <f>VLOOKUP(D100, [1]Sheet1!$A$5:$L$14, 7, FALSE)*P100</f>
        <v>1.2</v>
      </c>
      <c r="N100" s="1">
        <f>VLOOKUP(D100, [1]Sheet1!$A$5:$L$14, 8, FALSE)*Q100</f>
        <v>1.2</v>
      </c>
      <c r="O100" s="1">
        <f>VLOOKUP(D100, [1]Sheet1!$A$5:$L$14, 9, FALSE)*R100</f>
        <v>1.2</v>
      </c>
      <c r="P100" s="1">
        <v>1</v>
      </c>
      <c r="Q100" s="1">
        <v>1</v>
      </c>
      <c r="R100" s="1">
        <v>1</v>
      </c>
      <c r="S100" s="1">
        <f>ROUND(VLOOKUP(D100, [1]Sheet1!$A$5:$L$14, 10, FALSE)*V100,0)</f>
        <v>800</v>
      </c>
      <c r="T100" s="1">
        <f>ROUND(VLOOKUP(D100, [1]Sheet1!$A$5:$L$14, 11, FALSE)*W100,0)</f>
        <v>400</v>
      </c>
      <c r="U100" s="1">
        <f>ROUND(VLOOKUP(D100, [1]Sheet1!$A$5:$L$14, 12, FALSE)*X100,0)</f>
        <v>4000</v>
      </c>
      <c r="V100" s="1">
        <v>1</v>
      </c>
      <c r="W100" s="1">
        <v>1</v>
      </c>
      <c r="X100" s="1">
        <v>1</v>
      </c>
      <c r="Y100" s="1">
        <v>0.1</v>
      </c>
      <c r="AB100" s="1">
        <v>0.4</v>
      </c>
      <c r="AF100" s="1">
        <v>0.1</v>
      </c>
      <c r="AI100" s="1">
        <v>0.05</v>
      </c>
      <c r="AK100" s="1" t="s">
        <v>238</v>
      </c>
    </row>
    <row r="101" spans="2:38" x14ac:dyDescent="0.25">
      <c r="B101" s="1" t="s">
        <v>421</v>
      </c>
      <c r="C101" s="1" t="s">
        <v>138</v>
      </c>
      <c r="D101" s="1">
        <v>3</v>
      </c>
      <c r="E101" s="1" t="s">
        <v>318</v>
      </c>
      <c r="F101" s="1">
        <f>VLOOKUP(D101, [1]Sheet1!$A$5:$L$14, 2, FALSE)*G101</f>
        <v>20</v>
      </c>
      <c r="G101" s="1">
        <v>1</v>
      </c>
      <c r="H101" s="1">
        <f>ROUND(VLOOKUP(D101, [1]Sheet1!$A$5:$L$14, 3, FALSE)*I101,0)</f>
        <v>400</v>
      </c>
      <c r="I101" s="1">
        <v>1</v>
      </c>
      <c r="J101" s="1">
        <f>VLOOKUP(D101, [1]Sheet1!$A$5:$L$14, 4, FALSE)</f>
        <v>0.70000000000000007</v>
      </c>
      <c r="K101" s="1">
        <f>VLOOKUP(D101, [1]Sheet1!$A$5:$L$14, 5, FALSE)</f>
        <v>1.2</v>
      </c>
      <c r="L101" s="1">
        <f>VLOOKUP(D101, [1]Sheet1!$A$5:$L$14, 6, FALSE)</f>
        <v>1.2</v>
      </c>
      <c r="M101" s="1">
        <f>VLOOKUP(D101, [1]Sheet1!$A$5:$L$14, 7, FALSE)*P101</f>
        <v>1.4</v>
      </c>
      <c r="N101" s="1">
        <f>VLOOKUP(D101, [1]Sheet1!$A$5:$L$14, 8, FALSE)*Q101</f>
        <v>1.4</v>
      </c>
      <c r="O101" s="1">
        <f>VLOOKUP(D101, [1]Sheet1!$A$5:$L$14, 9, FALSE)*R101</f>
        <v>1.4</v>
      </c>
      <c r="P101" s="1">
        <v>1</v>
      </c>
      <c r="Q101" s="1">
        <v>1</v>
      </c>
      <c r="R101" s="1">
        <v>1</v>
      </c>
      <c r="S101" s="1">
        <f>ROUND(VLOOKUP(D101, [1]Sheet1!$A$5:$L$14, 10, FALSE)*V101,0)</f>
        <v>1600</v>
      </c>
      <c r="T101" s="1">
        <f>ROUND(VLOOKUP(D101, [1]Sheet1!$A$5:$L$14, 11, FALSE)*W101,0)</f>
        <v>800</v>
      </c>
      <c r="U101" s="1">
        <f>ROUND(VLOOKUP(D101, [1]Sheet1!$A$5:$L$14, 12, FALSE)*X101,0)</f>
        <v>8000</v>
      </c>
      <c r="V101" s="1">
        <v>1</v>
      </c>
      <c r="W101" s="1">
        <v>1</v>
      </c>
      <c r="X101" s="1">
        <v>1</v>
      </c>
      <c r="Y101" s="1">
        <v>0.1</v>
      </c>
      <c r="AB101" s="1">
        <v>0.4</v>
      </c>
      <c r="AF101" s="1">
        <v>0.1</v>
      </c>
      <c r="AI101" s="1">
        <v>0.05</v>
      </c>
      <c r="AK101" s="1" t="s">
        <v>283</v>
      </c>
      <c r="AL101" s="1" t="s">
        <v>238</v>
      </c>
    </row>
    <row r="102" spans="2:38" x14ac:dyDescent="0.25">
      <c r="B102" s="1" t="s">
        <v>422</v>
      </c>
      <c r="C102" s="1" t="s">
        <v>139</v>
      </c>
      <c r="D102" s="1">
        <v>4</v>
      </c>
      <c r="E102" s="1" t="s">
        <v>319</v>
      </c>
      <c r="F102" s="1">
        <f>VLOOKUP(D102, [1]Sheet1!$A$5:$L$14, 2, FALSE)*G102</f>
        <v>40</v>
      </c>
      <c r="G102" s="1">
        <v>1</v>
      </c>
      <c r="H102" s="1">
        <f>ROUND(VLOOKUP(D102, [1]Sheet1!$A$5:$L$14, 3, FALSE)*I102,0)</f>
        <v>840</v>
      </c>
      <c r="I102" s="1">
        <v>1.05</v>
      </c>
      <c r="J102" s="1">
        <f>VLOOKUP(D102, [1]Sheet1!$A$5:$L$14, 4, FALSE)</f>
        <v>0.60000000000000009</v>
      </c>
      <c r="K102" s="1">
        <f>VLOOKUP(D102, [1]Sheet1!$A$5:$L$14, 5, FALSE)</f>
        <v>1.3</v>
      </c>
      <c r="L102" s="1">
        <f>VLOOKUP(D102, [1]Sheet1!$A$5:$L$14, 6, FALSE)</f>
        <v>1.3</v>
      </c>
      <c r="M102" s="1">
        <f>VLOOKUP(D102, [1]Sheet1!$A$5:$L$14, 7, FALSE)*P102</f>
        <v>1.87</v>
      </c>
      <c r="N102" s="1">
        <f>VLOOKUP(D102, [1]Sheet1!$A$5:$L$14, 8, FALSE)*Q102</f>
        <v>1.7</v>
      </c>
      <c r="O102" s="1">
        <f>VLOOKUP(D102, [1]Sheet1!$A$5:$L$14, 9, FALSE)*R102</f>
        <v>1.7</v>
      </c>
      <c r="P102" s="1">
        <v>1.1000000000000001</v>
      </c>
      <c r="Q102" s="1">
        <v>1</v>
      </c>
      <c r="R102" s="1">
        <v>1</v>
      </c>
      <c r="S102" s="1">
        <f>ROUND(VLOOKUP(D102, [1]Sheet1!$A$5:$L$14, 10, FALSE)*V102,0)</f>
        <v>3520</v>
      </c>
      <c r="T102" s="1">
        <f>ROUND(VLOOKUP(D102, [1]Sheet1!$A$5:$L$14, 11, FALSE)*W102,0)</f>
        <v>1600</v>
      </c>
      <c r="U102" s="1">
        <f>ROUND(VLOOKUP(D102, [1]Sheet1!$A$5:$L$14, 12, FALSE)*X102,0)</f>
        <v>16000</v>
      </c>
      <c r="V102" s="1">
        <v>1.1000000000000001</v>
      </c>
      <c r="W102" s="1">
        <v>1</v>
      </c>
      <c r="X102" s="1">
        <v>1</v>
      </c>
      <c r="Y102" s="1">
        <v>0.15</v>
      </c>
      <c r="AB102" s="1">
        <v>0.4</v>
      </c>
      <c r="AF102" s="1">
        <v>0.15</v>
      </c>
      <c r="AI102" s="1">
        <v>0.05</v>
      </c>
      <c r="AK102" s="1" t="s">
        <v>283</v>
      </c>
      <c r="AL102" s="1" t="s">
        <v>238</v>
      </c>
    </row>
    <row r="103" spans="2:38" x14ac:dyDescent="0.25">
      <c r="B103" s="1" t="s">
        <v>423</v>
      </c>
      <c r="C103" s="1" t="s">
        <v>140</v>
      </c>
      <c r="D103" s="1">
        <v>5</v>
      </c>
      <c r="E103" s="1" t="s">
        <v>319</v>
      </c>
      <c r="F103" s="1">
        <f>VLOOKUP(D103, [1]Sheet1!$A$5:$L$14, 2, FALSE)*G103</f>
        <v>80</v>
      </c>
      <c r="G103" s="1">
        <v>1</v>
      </c>
      <c r="H103" s="1">
        <f>ROUND(VLOOKUP(D103, [1]Sheet1!$A$5:$L$14, 3, FALSE)*I103,0)</f>
        <v>1760</v>
      </c>
      <c r="I103" s="1">
        <v>1.1000000000000001</v>
      </c>
      <c r="J103" s="1">
        <f>VLOOKUP(D103, [1]Sheet1!$A$5:$L$14, 4, FALSE)</f>
        <v>0.50000000000000011</v>
      </c>
      <c r="K103" s="1">
        <f>VLOOKUP(D103, [1]Sheet1!$A$5:$L$14, 5, FALSE)</f>
        <v>1.4</v>
      </c>
      <c r="L103" s="1">
        <f>VLOOKUP(D103, [1]Sheet1!$A$5:$L$14, 6, FALSE)</f>
        <v>1.4</v>
      </c>
      <c r="M103" s="1">
        <f>VLOOKUP(D103, [1]Sheet1!$A$5:$L$14, 7, FALSE)*P103</f>
        <v>2.2999999999999998</v>
      </c>
      <c r="N103" s="1">
        <f>VLOOKUP(D103, [1]Sheet1!$A$5:$L$14, 8, FALSE)*Q103</f>
        <v>2</v>
      </c>
      <c r="O103" s="1">
        <f>VLOOKUP(D103, [1]Sheet1!$A$5:$L$14, 9, FALSE)*R103</f>
        <v>2</v>
      </c>
      <c r="P103" s="1">
        <v>1.1499999999999999</v>
      </c>
      <c r="Q103" s="1">
        <v>1</v>
      </c>
      <c r="R103" s="1">
        <v>1</v>
      </c>
      <c r="S103" s="1">
        <f>ROUND(VLOOKUP(D103, [1]Sheet1!$A$5:$L$14, 10, FALSE)*V103,0)</f>
        <v>7360</v>
      </c>
      <c r="T103" s="1">
        <f>ROUND(VLOOKUP(D103, [1]Sheet1!$A$5:$L$14, 11, FALSE)*W103,0)</f>
        <v>3200</v>
      </c>
      <c r="U103" s="1">
        <f>ROUND(VLOOKUP(D103, [1]Sheet1!$A$5:$L$14, 12, FALSE)*X103,0)</f>
        <v>32000</v>
      </c>
      <c r="V103" s="1">
        <v>1.1499999999999999</v>
      </c>
      <c r="W103" s="1">
        <v>1</v>
      </c>
      <c r="X103" s="1">
        <v>1</v>
      </c>
      <c r="Y103" s="1">
        <v>0.15</v>
      </c>
      <c r="AB103" s="1">
        <v>0.4</v>
      </c>
      <c r="AF103" s="1">
        <v>0.15</v>
      </c>
      <c r="AI103" s="1">
        <v>0.05</v>
      </c>
      <c r="AK103" s="1" t="s">
        <v>284</v>
      </c>
      <c r="AL103" s="1" t="s">
        <v>264</v>
      </c>
    </row>
    <row r="104" spans="2:38" x14ac:dyDescent="0.25">
      <c r="B104" s="1" t="s">
        <v>424</v>
      </c>
      <c r="C104" s="1" t="s">
        <v>141</v>
      </c>
      <c r="D104" s="1">
        <v>6</v>
      </c>
      <c r="E104" s="1" t="s">
        <v>320</v>
      </c>
      <c r="F104" s="1">
        <f>VLOOKUP(D104, [1]Sheet1!$A$5:$L$14, 2, FALSE)*G104</f>
        <v>160</v>
      </c>
      <c r="G104" s="1">
        <v>1</v>
      </c>
      <c r="H104" s="1">
        <f>ROUND(VLOOKUP(D104, [1]Sheet1!$A$5:$L$14, 3, FALSE)*I104,0)</f>
        <v>3520</v>
      </c>
      <c r="I104" s="1">
        <v>1.1000000000000001</v>
      </c>
      <c r="J104" s="1">
        <f>VLOOKUP(D104, [1]Sheet1!$A$5:$L$14, 4, FALSE)</f>
        <v>0.40000000000000013</v>
      </c>
      <c r="K104" s="1">
        <f>VLOOKUP(D104, [1]Sheet1!$A$5:$L$14, 5, FALSE)</f>
        <v>1.5</v>
      </c>
      <c r="L104" s="1">
        <f>VLOOKUP(D104, [1]Sheet1!$A$5:$L$14, 6, FALSE)</f>
        <v>1.5</v>
      </c>
      <c r="M104" s="1">
        <f>VLOOKUP(D104, [1]Sheet1!$A$5:$L$14, 7, FALSE)*P104</f>
        <v>2.88</v>
      </c>
      <c r="N104" s="1">
        <f>VLOOKUP(D104, [1]Sheet1!$A$5:$L$14, 8, FALSE)*Q104</f>
        <v>2.4</v>
      </c>
      <c r="O104" s="1">
        <f>VLOOKUP(D104, [1]Sheet1!$A$5:$L$14, 9, FALSE)*R104</f>
        <v>2.4</v>
      </c>
      <c r="P104" s="1">
        <v>1.2</v>
      </c>
      <c r="Q104" s="1">
        <v>1</v>
      </c>
      <c r="R104" s="1">
        <v>1</v>
      </c>
      <c r="S104" s="1">
        <f>ROUND(VLOOKUP(D104, [1]Sheet1!$A$5:$L$14, 10, FALSE)*V104,0)</f>
        <v>15360</v>
      </c>
      <c r="T104" s="1">
        <f>ROUND(VLOOKUP(D104, [1]Sheet1!$A$5:$L$14, 11, FALSE)*W104,0)</f>
        <v>6400</v>
      </c>
      <c r="U104" s="1">
        <f>ROUND(VLOOKUP(D104, [1]Sheet1!$A$5:$L$14, 12, FALSE)*X104,0)</f>
        <v>64000</v>
      </c>
      <c r="V104" s="1">
        <v>1.2</v>
      </c>
      <c r="W104" s="1">
        <v>1</v>
      </c>
      <c r="X104" s="1">
        <v>1</v>
      </c>
      <c r="Y104" s="1">
        <v>0.15</v>
      </c>
      <c r="AB104" s="1">
        <v>0.4</v>
      </c>
      <c r="AF104" s="1">
        <v>0.15</v>
      </c>
      <c r="AI104" s="1">
        <v>0.05</v>
      </c>
      <c r="AK104" s="1" t="s">
        <v>284</v>
      </c>
      <c r="AL104" s="1" t="s">
        <v>264</v>
      </c>
    </row>
    <row r="105" spans="2:38" x14ac:dyDescent="0.25">
      <c r="B105" s="1" t="s">
        <v>425</v>
      </c>
      <c r="C105" s="1" t="s">
        <v>142</v>
      </c>
      <c r="D105" s="1">
        <v>7</v>
      </c>
      <c r="E105" s="1" t="s">
        <v>320</v>
      </c>
      <c r="F105" s="1">
        <f>VLOOKUP(D105, [1]Sheet1!$A$5:$L$14, 2, FALSE)*G105</f>
        <v>320</v>
      </c>
      <c r="G105" s="1">
        <v>1</v>
      </c>
      <c r="H105" s="1">
        <f>ROUND(VLOOKUP(D105, [1]Sheet1!$A$5:$L$14, 3, FALSE)*I105,0)</f>
        <v>7360</v>
      </c>
      <c r="I105" s="1">
        <v>1.1499999999999999</v>
      </c>
      <c r="J105" s="1">
        <f>VLOOKUP(D105, [1]Sheet1!$A$5:$L$14, 4, FALSE)</f>
        <v>0.30000000000000016</v>
      </c>
      <c r="K105" s="1">
        <f>VLOOKUP(D105, [1]Sheet1!$A$5:$L$14, 5, FALSE)</f>
        <v>1.7</v>
      </c>
      <c r="L105" s="1">
        <f>VLOOKUP(D105, [1]Sheet1!$A$5:$L$14, 6, FALSE)</f>
        <v>1.7</v>
      </c>
      <c r="M105" s="1">
        <f>VLOOKUP(D105, [1]Sheet1!$A$5:$L$14, 7, FALSE)*P105</f>
        <v>3.625</v>
      </c>
      <c r="N105" s="1">
        <f>VLOOKUP(D105, [1]Sheet1!$A$5:$L$14, 8, FALSE)*Q105</f>
        <v>2.9</v>
      </c>
      <c r="O105" s="1">
        <f>VLOOKUP(D105, [1]Sheet1!$A$5:$L$14, 9, FALSE)*R105</f>
        <v>2.9</v>
      </c>
      <c r="P105" s="1">
        <v>1.25</v>
      </c>
      <c r="Q105" s="1">
        <v>1</v>
      </c>
      <c r="R105" s="1">
        <v>1</v>
      </c>
      <c r="S105" s="1">
        <f>ROUND(VLOOKUP(D105, [1]Sheet1!$A$5:$L$14, 10, FALSE)*V105,0)</f>
        <v>32000</v>
      </c>
      <c r="T105" s="1">
        <f>ROUND(VLOOKUP(D105, [1]Sheet1!$A$5:$L$14, 11, FALSE)*W105,0)</f>
        <v>12800</v>
      </c>
      <c r="U105" s="1">
        <f>ROUND(VLOOKUP(D105, [1]Sheet1!$A$5:$L$14, 12, FALSE)*X105,0)</f>
        <v>128000</v>
      </c>
      <c r="V105" s="1">
        <v>1.25</v>
      </c>
      <c r="W105" s="1">
        <v>1</v>
      </c>
      <c r="X105" s="1">
        <v>1</v>
      </c>
      <c r="Y105" s="1">
        <v>0.15</v>
      </c>
      <c r="AB105" s="1">
        <v>0.4</v>
      </c>
      <c r="AF105" s="1">
        <v>0.15</v>
      </c>
      <c r="AI105" s="1">
        <v>0.1</v>
      </c>
      <c r="AK105" s="1" t="s">
        <v>285</v>
      </c>
      <c r="AL105" s="1" t="s">
        <v>264</v>
      </c>
    </row>
    <row r="106" spans="2:38" x14ac:dyDescent="0.25">
      <c r="B106" s="1" t="s">
        <v>426</v>
      </c>
      <c r="C106" s="1" t="s">
        <v>143</v>
      </c>
      <c r="D106" s="1">
        <v>7</v>
      </c>
      <c r="E106" s="1" t="s">
        <v>320</v>
      </c>
      <c r="F106" s="1">
        <f>VLOOKUP(D106, [1]Sheet1!$A$5:$L$14, 2, FALSE)*G106</f>
        <v>320</v>
      </c>
      <c r="G106" s="1">
        <v>1</v>
      </c>
      <c r="H106" s="1">
        <f>ROUND(VLOOKUP(D106, [1]Sheet1!$A$5:$L$14, 3, FALSE)*I106,0)</f>
        <v>7360</v>
      </c>
      <c r="I106" s="1">
        <v>1.1499999999999999</v>
      </c>
      <c r="J106" s="1">
        <f>VLOOKUP(D106, [1]Sheet1!$A$5:$L$14, 4, FALSE)</f>
        <v>0.30000000000000016</v>
      </c>
      <c r="K106" s="1">
        <f>VLOOKUP(D106, [1]Sheet1!$A$5:$L$14, 5, FALSE)</f>
        <v>1.7</v>
      </c>
      <c r="L106" s="1">
        <f>VLOOKUP(D106, [1]Sheet1!$A$5:$L$14, 6, FALSE)</f>
        <v>1.7</v>
      </c>
      <c r="M106" s="1">
        <f>VLOOKUP(D106, [1]Sheet1!$A$5:$L$14, 7, FALSE)*P106</f>
        <v>3.19</v>
      </c>
      <c r="N106" s="1">
        <f>VLOOKUP(D106, [1]Sheet1!$A$5:$L$14, 8, FALSE)*Q106</f>
        <v>2.9</v>
      </c>
      <c r="O106" s="1">
        <f>VLOOKUP(D106, [1]Sheet1!$A$5:$L$14, 9, FALSE)*R106</f>
        <v>2.9</v>
      </c>
      <c r="P106" s="1">
        <v>1.1000000000000001</v>
      </c>
      <c r="Q106" s="1">
        <v>1</v>
      </c>
      <c r="R106" s="1">
        <v>1</v>
      </c>
      <c r="S106" s="1">
        <f>ROUND(VLOOKUP(D106, [1]Sheet1!$A$5:$L$14, 10, FALSE)*V106,0)</f>
        <v>28160</v>
      </c>
      <c r="T106" s="1">
        <f>ROUND(VLOOKUP(D106, [1]Sheet1!$A$5:$L$14, 11, FALSE)*W106,0)</f>
        <v>12800</v>
      </c>
      <c r="U106" s="1">
        <f>ROUND(VLOOKUP(D106, [1]Sheet1!$A$5:$L$14, 12, FALSE)*X106,0)</f>
        <v>128000</v>
      </c>
      <c r="V106" s="1">
        <v>1.1000000000000001</v>
      </c>
      <c r="W106" s="1">
        <v>1</v>
      </c>
      <c r="X106" s="1">
        <v>1</v>
      </c>
      <c r="Y106" s="1">
        <v>0.15</v>
      </c>
      <c r="AA106" s="1">
        <v>0.2</v>
      </c>
      <c r="AB106" s="1">
        <v>0.2</v>
      </c>
      <c r="AF106" s="1">
        <v>0.15</v>
      </c>
      <c r="AH106" s="1">
        <v>0.05</v>
      </c>
      <c r="AI106" s="1">
        <v>0.2</v>
      </c>
      <c r="AK106" s="1" t="s">
        <v>249</v>
      </c>
      <c r="AL106" s="1" t="s">
        <v>251</v>
      </c>
    </row>
    <row r="107" spans="2:38" x14ac:dyDescent="0.25">
      <c r="B107" s="1" t="s">
        <v>427</v>
      </c>
      <c r="C107" s="1" t="s">
        <v>144</v>
      </c>
      <c r="D107" s="1">
        <v>8</v>
      </c>
      <c r="E107" s="1" t="s">
        <v>321</v>
      </c>
      <c r="F107" s="1">
        <f>VLOOKUP(D107, [1]Sheet1!$A$5:$L$14, 2, FALSE)*G107</f>
        <v>640</v>
      </c>
      <c r="G107" s="1">
        <v>1</v>
      </c>
      <c r="H107" s="1">
        <f>ROUND(VLOOKUP(D107, [1]Sheet1!$A$5:$L$14, 3, FALSE)*I107,0)</f>
        <v>16640</v>
      </c>
      <c r="I107" s="1">
        <v>1.3</v>
      </c>
      <c r="J107" s="1">
        <f>VLOOKUP(D107, [1]Sheet1!$A$5:$L$14, 4, FALSE)</f>
        <v>0.20000000000000015</v>
      </c>
      <c r="K107" s="1">
        <f>VLOOKUP(D107, [1]Sheet1!$A$5:$L$14, 5, FALSE)</f>
        <v>1.9</v>
      </c>
      <c r="L107" s="1">
        <f>VLOOKUP(D107, [1]Sheet1!$A$5:$L$14, 6, FALSE)</f>
        <v>1.9</v>
      </c>
      <c r="M107" s="1">
        <f>VLOOKUP(D107, [1]Sheet1!$A$5:$L$14, 7, FALSE)*P107</f>
        <v>4.2</v>
      </c>
      <c r="N107" s="1">
        <f>VLOOKUP(D107, [1]Sheet1!$A$5:$L$14, 8, FALSE)*Q107</f>
        <v>3.8500000000000005</v>
      </c>
      <c r="O107" s="1">
        <f>VLOOKUP(D107, [1]Sheet1!$A$5:$L$14, 9, FALSE)*R107</f>
        <v>3.8500000000000005</v>
      </c>
      <c r="P107" s="1">
        <v>1.2</v>
      </c>
      <c r="Q107" s="1">
        <v>1.1000000000000001</v>
      </c>
      <c r="R107" s="1">
        <v>1.1000000000000001</v>
      </c>
      <c r="S107" s="1">
        <f>ROUND(VLOOKUP(D107, [1]Sheet1!$A$5:$L$14, 10, FALSE)*V107,0)</f>
        <v>61440</v>
      </c>
      <c r="T107" s="1">
        <f>ROUND(VLOOKUP(D107, [1]Sheet1!$A$5:$L$14, 11, FALSE)*W107,0)</f>
        <v>28160</v>
      </c>
      <c r="U107" s="1">
        <f>ROUND(VLOOKUP(D107, [1]Sheet1!$A$5:$L$14, 12, FALSE)*X107,0)</f>
        <v>281600</v>
      </c>
      <c r="V107" s="1">
        <v>1.2</v>
      </c>
      <c r="W107" s="1">
        <v>1.1000000000000001</v>
      </c>
      <c r="X107" s="1">
        <v>1.1000000000000001</v>
      </c>
      <c r="Y107" s="1">
        <v>0.15</v>
      </c>
      <c r="AB107" s="1">
        <v>0.4</v>
      </c>
      <c r="AF107" s="1">
        <v>0.15</v>
      </c>
      <c r="AI107" s="1">
        <v>0.1</v>
      </c>
      <c r="AK107" s="1" t="s">
        <v>285</v>
      </c>
      <c r="AL107" s="1" t="s">
        <v>286</v>
      </c>
    </row>
    <row r="108" spans="2:38" x14ac:dyDescent="0.25">
      <c r="B108" s="1" t="s">
        <v>428</v>
      </c>
      <c r="C108" s="1" t="s">
        <v>145</v>
      </c>
      <c r="D108" s="1">
        <v>2</v>
      </c>
      <c r="E108" s="1" t="s">
        <v>318</v>
      </c>
      <c r="F108" s="1">
        <f>VLOOKUP(D108, [1]Sheet1!$A$5:$L$14, 2, FALSE)*G108</f>
        <v>10</v>
      </c>
      <c r="G108" s="1">
        <v>1</v>
      </c>
      <c r="H108" s="1">
        <f>ROUND(VLOOKUP(D108, [1]Sheet1!$A$5:$L$14, 3, FALSE)*I108,0)</f>
        <v>190</v>
      </c>
      <c r="I108" s="1">
        <v>0.95</v>
      </c>
      <c r="J108" s="1">
        <f>VLOOKUP(D108, [1]Sheet1!$A$5:$L$14, 4, FALSE)</f>
        <v>0.8</v>
      </c>
      <c r="K108" s="1">
        <f>VLOOKUP(D108, [1]Sheet1!$A$5:$L$14, 5, FALSE)</f>
        <v>1.1000000000000001</v>
      </c>
      <c r="L108" s="1">
        <f>VLOOKUP(D108, [1]Sheet1!$A$5:$L$14, 6, FALSE)</f>
        <v>1.1000000000000001</v>
      </c>
      <c r="M108" s="1">
        <f>VLOOKUP(D108, [1]Sheet1!$A$5:$L$14, 7, FALSE)*P108</f>
        <v>1.2</v>
      </c>
      <c r="N108" s="1">
        <f>VLOOKUP(D108, [1]Sheet1!$A$5:$L$14, 8, FALSE)*Q108</f>
        <v>1.2</v>
      </c>
      <c r="O108" s="1">
        <f>VLOOKUP(D108, [1]Sheet1!$A$5:$L$14, 9, FALSE)*R108</f>
        <v>1.44</v>
      </c>
      <c r="P108" s="1">
        <v>1</v>
      </c>
      <c r="Q108" s="1">
        <v>1</v>
      </c>
      <c r="R108" s="1">
        <v>1.2</v>
      </c>
      <c r="S108" s="1">
        <f>ROUND(VLOOKUP(D108, [1]Sheet1!$A$5:$L$14, 10, FALSE)*V108,0)</f>
        <v>800</v>
      </c>
      <c r="T108" s="1">
        <f>ROUND(VLOOKUP(D108, [1]Sheet1!$A$5:$L$14, 11, FALSE)*W108,0)</f>
        <v>400</v>
      </c>
      <c r="U108" s="1">
        <f>ROUND(VLOOKUP(D108, [1]Sheet1!$A$5:$L$14, 12, FALSE)*X108,0)</f>
        <v>4800</v>
      </c>
      <c r="V108" s="1">
        <v>1</v>
      </c>
      <c r="W108" s="1">
        <v>1</v>
      </c>
      <c r="X108" s="1">
        <v>1.2</v>
      </c>
      <c r="Y108" s="1">
        <v>0.1</v>
      </c>
      <c r="AB108" s="1">
        <v>0.05</v>
      </c>
      <c r="AD108" s="1">
        <v>0.3</v>
      </c>
      <c r="AG108" s="1">
        <v>0.1</v>
      </c>
      <c r="AI108" s="1">
        <v>0.05</v>
      </c>
      <c r="AK108" s="1" t="s">
        <v>277</v>
      </c>
    </row>
    <row r="109" spans="2:38" x14ac:dyDescent="0.25">
      <c r="B109" s="1" t="s">
        <v>429</v>
      </c>
      <c r="C109" s="1" t="s">
        <v>146</v>
      </c>
      <c r="D109" s="1">
        <v>3</v>
      </c>
      <c r="E109" s="1" t="s">
        <v>318</v>
      </c>
      <c r="F109" s="1">
        <f>VLOOKUP(D109, [1]Sheet1!$A$5:$L$14, 2, FALSE)*G109</f>
        <v>20</v>
      </c>
      <c r="G109" s="1">
        <v>1</v>
      </c>
      <c r="H109" s="1">
        <f>ROUND(VLOOKUP(D109, [1]Sheet1!$A$5:$L$14, 3, FALSE)*I109,0)</f>
        <v>420</v>
      </c>
      <c r="I109" s="1">
        <v>1.05</v>
      </c>
      <c r="J109" s="1">
        <f>VLOOKUP(D109, [1]Sheet1!$A$5:$L$14, 4, FALSE)</f>
        <v>0.70000000000000007</v>
      </c>
      <c r="K109" s="1">
        <f>VLOOKUP(D109, [1]Sheet1!$A$5:$L$14, 5, FALSE)</f>
        <v>1.2</v>
      </c>
      <c r="L109" s="1">
        <f>VLOOKUP(D109, [1]Sheet1!$A$5:$L$14, 6, FALSE)</f>
        <v>1.2</v>
      </c>
      <c r="M109" s="1">
        <f>VLOOKUP(D109, [1]Sheet1!$A$5:$L$14, 7, FALSE)*P109</f>
        <v>1.54</v>
      </c>
      <c r="N109" s="1">
        <f>VLOOKUP(D109, [1]Sheet1!$A$5:$L$14, 8, FALSE)*Q109</f>
        <v>1.4</v>
      </c>
      <c r="O109" s="1">
        <f>VLOOKUP(D109, [1]Sheet1!$A$5:$L$14, 9, FALSE)*R109</f>
        <v>1.68</v>
      </c>
      <c r="P109" s="1">
        <v>1.1000000000000001</v>
      </c>
      <c r="Q109" s="1">
        <v>1</v>
      </c>
      <c r="R109" s="1">
        <v>1.2</v>
      </c>
      <c r="S109" s="1">
        <f>ROUND(VLOOKUP(D109, [1]Sheet1!$A$5:$L$14, 10, FALSE)*V109,0)</f>
        <v>1760</v>
      </c>
      <c r="T109" s="1">
        <f>ROUND(VLOOKUP(D109, [1]Sheet1!$A$5:$L$14, 11, FALSE)*W109,0)</f>
        <v>800</v>
      </c>
      <c r="U109" s="1">
        <f>ROUND(VLOOKUP(D109, [1]Sheet1!$A$5:$L$14, 12, FALSE)*X109,0)</f>
        <v>9600</v>
      </c>
      <c r="V109" s="1">
        <v>1.1000000000000001</v>
      </c>
      <c r="W109" s="1">
        <v>1</v>
      </c>
      <c r="X109" s="1">
        <v>1.2</v>
      </c>
      <c r="Y109" s="1">
        <v>0.15</v>
      </c>
      <c r="AB109" s="1">
        <v>0.05</v>
      </c>
      <c r="AD109" s="1">
        <v>0.3</v>
      </c>
      <c r="AG109" s="1">
        <v>0.1</v>
      </c>
      <c r="AI109" s="1">
        <v>0.05</v>
      </c>
      <c r="AK109" s="1" t="s">
        <v>259</v>
      </c>
      <c r="AL109" s="1" t="s">
        <v>260</v>
      </c>
    </row>
    <row r="110" spans="2:38" x14ac:dyDescent="0.25">
      <c r="B110" s="1" t="s">
        <v>430</v>
      </c>
      <c r="C110" s="1" t="s">
        <v>147</v>
      </c>
      <c r="D110" s="1">
        <v>4</v>
      </c>
      <c r="E110" s="1" t="s">
        <v>319</v>
      </c>
      <c r="F110" s="1">
        <f>VLOOKUP(D110, [1]Sheet1!$A$5:$L$14, 2, FALSE)*G110</f>
        <v>40</v>
      </c>
      <c r="G110" s="1">
        <v>1</v>
      </c>
      <c r="H110" s="1">
        <f>ROUND(VLOOKUP(D110, [1]Sheet1!$A$5:$L$14, 3, FALSE)*I110,0)</f>
        <v>880</v>
      </c>
      <c r="I110" s="1">
        <v>1.1000000000000001</v>
      </c>
      <c r="J110" s="1">
        <f>VLOOKUP(D110, [1]Sheet1!$A$5:$L$14, 4, FALSE)</f>
        <v>0.60000000000000009</v>
      </c>
      <c r="K110" s="1">
        <f>VLOOKUP(D110, [1]Sheet1!$A$5:$L$14, 5, FALSE)</f>
        <v>1.3</v>
      </c>
      <c r="L110" s="1">
        <f>VLOOKUP(D110, [1]Sheet1!$A$5:$L$14, 6, FALSE)</f>
        <v>1.3</v>
      </c>
      <c r="M110" s="1">
        <f>VLOOKUP(D110, [1]Sheet1!$A$5:$L$14, 7, FALSE)*P110</f>
        <v>2.04</v>
      </c>
      <c r="N110" s="1">
        <f>VLOOKUP(D110, [1]Sheet1!$A$5:$L$14, 8, FALSE)*Q110</f>
        <v>1.7</v>
      </c>
      <c r="O110" s="1">
        <f>VLOOKUP(D110, [1]Sheet1!$A$5:$L$14, 9, FALSE)*R110</f>
        <v>2.21</v>
      </c>
      <c r="P110" s="1">
        <v>1.2</v>
      </c>
      <c r="Q110" s="1">
        <v>1</v>
      </c>
      <c r="R110" s="1">
        <v>1.3</v>
      </c>
      <c r="S110" s="1">
        <f>ROUND(VLOOKUP(D110, [1]Sheet1!$A$5:$L$14, 10, FALSE)*V110,0)</f>
        <v>3840</v>
      </c>
      <c r="T110" s="1">
        <f>ROUND(VLOOKUP(D110, [1]Sheet1!$A$5:$L$14, 11, FALSE)*W110,0)</f>
        <v>1600</v>
      </c>
      <c r="U110" s="1">
        <f>ROUND(VLOOKUP(D110, [1]Sheet1!$A$5:$L$14, 12, FALSE)*X110,0)</f>
        <v>20800</v>
      </c>
      <c r="V110" s="1">
        <v>1.2</v>
      </c>
      <c r="W110" s="1">
        <v>1</v>
      </c>
      <c r="X110" s="1">
        <v>1.3</v>
      </c>
      <c r="Y110" s="1">
        <v>0.15</v>
      </c>
      <c r="AB110" s="1">
        <v>0.05</v>
      </c>
      <c r="AD110" s="1">
        <v>0.3</v>
      </c>
      <c r="AG110" s="1">
        <v>0.1</v>
      </c>
      <c r="AI110" s="1">
        <v>0.05</v>
      </c>
      <c r="AK110" s="1" t="s">
        <v>259</v>
      </c>
      <c r="AL110" s="1" t="s">
        <v>260</v>
      </c>
    </row>
    <row r="111" spans="2:38" x14ac:dyDescent="0.25">
      <c r="B111" s="1" t="s">
        <v>431</v>
      </c>
      <c r="C111" s="1" t="s">
        <v>148</v>
      </c>
      <c r="D111" s="1">
        <v>5</v>
      </c>
      <c r="E111" s="1" t="s">
        <v>319</v>
      </c>
      <c r="F111" s="1">
        <f>VLOOKUP(D111, [1]Sheet1!$A$5:$L$14, 2, FALSE)*G111</f>
        <v>80</v>
      </c>
      <c r="G111" s="1">
        <v>1</v>
      </c>
      <c r="H111" s="1">
        <f>ROUND(VLOOKUP(D111, [1]Sheet1!$A$5:$L$14, 3, FALSE)*I111,0)</f>
        <v>1760</v>
      </c>
      <c r="I111" s="1">
        <v>1.1000000000000001</v>
      </c>
      <c r="J111" s="1">
        <f>VLOOKUP(D111, [1]Sheet1!$A$5:$L$14, 4, FALSE)</f>
        <v>0.50000000000000011</v>
      </c>
      <c r="K111" s="1">
        <f>VLOOKUP(D111, [1]Sheet1!$A$5:$L$14, 5, FALSE)</f>
        <v>1.4</v>
      </c>
      <c r="L111" s="1">
        <f>VLOOKUP(D111, [1]Sheet1!$A$5:$L$14, 6, FALSE)</f>
        <v>1.4</v>
      </c>
      <c r="M111" s="1">
        <f>VLOOKUP(D111, [1]Sheet1!$A$5:$L$14, 7, FALSE)*P111</f>
        <v>2.4</v>
      </c>
      <c r="N111" s="1">
        <f>VLOOKUP(D111, [1]Sheet1!$A$5:$L$14, 8, FALSE)*Q111</f>
        <v>2</v>
      </c>
      <c r="O111" s="1">
        <f>VLOOKUP(D111, [1]Sheet1!$A$5:$L$14, 9, FALSE)*R111</f>
        <v>2.6</v>
      </c>
      <c r="P111" s="1">
        <v>1.2</v>
      </c>
      <c r="Q111" s="1">
        <v>1</v>
      </c>
      <c r="R111" s="1">
        <v>1.3</v>
      </c>
      <c r="S111" s="1">
        <f>ROUND(VLOOKUP(D111, [1]Sheet1!$A$5:$L$14, 10, FALSE)*V111,0)</f>
        <v>7680</v>
      </c>
      <c r="T111" s="1">
        <f>ROUND(VLOOKUP(D111, [1]Sheet1!$A$5:$L$14, 11, FALSE)*W111,0)</f>
        <v>3200</v>
      </c>
      <c r="U111" s="1">
        <f>ROUND(VLOOKUP(D111, [1]Sheet1!$A$5:$L$14, 12, FALSE)*X111,0)</f>
        <v>41600</v>
      </c>
      <c r="V111" s="1">
        <v>1.2</v>
      </c>
      <c r="W111" s="1">
        <v>1</v>
      </c>
      <c r="X111" s="1">
        <v>1.3</v>
      </c>
      <c r="Y111" s="1">
        <v>0.2</v>
      </c>
      <c r="AB111" s="1">
        <v>0.05</v>
      </c>
      <c r="AD111" s="1">
        <v>0.3</v>
      </c>
      <c r="AG111" s="1">
        <v>0.1</v>
      </c>
      <c r="AI111" s="1">
        <v>0.05</v>
      </c>
      <c r="AK111" s="1" t="s">
        <v>259</v>
      </c>
      <c r="AL111" s="1" t="s">
        <v>249</v>
      </c>
    </row>
    <row r="112" spans="2:38" x14ac:dyDescent="0.25">
      <c r="B112" s="1" t="s">
        <v>432</v>
      </c>
      <c r="C112" s="1" t="s">
        <v>149</v>
      </c>
      <c r="D112" s="1">
        <v>2</v>
      </c>
      <c r="E112" s="1" t="s">
        <v>318</v>
      </c>
      <c r="F112" s="1">
        <f>VLOOKUP(D112, [1]Sheet1!$A$5:$L$14, 2, FALSE)*G112</f>
        <v>10</v>
      </c>
      <c r="G112" s="1">
        <v>1</v>
      </c>
      <c r="H112" s="1">
        <f>ROUND(VLOOKUP(D112, [1]Sheet1!$A$5:$L$14, 3, FALSE)*I112,0)</f>
        <v>220</v>
      </c>
      <c r="I112" s="1">
        <v>1.1000000000000001</v>
      </c>
      <c r="J112" s="1">
        <f>VLOOKUP(D112, [1]Sheet1!$A$5:$L$14, 4, FALSE)</f>
        <v>0.8</v>
      </c>
      <c r="K112" s="1">
        <f>VLOOKUP(D112, [1]Sheet1!$A$5:$L$14, 5, FALSE)</f>
        <v>1.1000000000000001</v>
      </c>
      <c r="L112" s="1">
        <f>VLOOKUP(D112, [1]Sheet1!$A$5:$L$14, 6, FALSE)</f>
        <v>1.1000000000000001</v>
      </c>
      <c r="M112" s="1">
        <f>VLOOKUP(D112, [1]Sheet1!$A$5:$L$14, 7, FALSE)*P112</f>
        <v>1.08</v>
      </c>
      <c r="N112" s="1">
        <f>VLOOKUP(D112, [1]Sheet1!$A$5:$L$14, 8, FALSE)*Q112</f>
        <v>1.08</v>
      </c>
      <c r="O112" s="1">
        <f>VLOOKUP(D112, [1]Sheet1!$A$5:$L$14, 9, FALSE)*R112</f>
        <v>1.2</v>
      </c>
      <c r="P112" s="1">
        <v>0.9</v>
      </c>
      <c r="Q112" s="1">
        <v>0.9</v>
      </c>
      <c r="R112" s="1">
        <v>1</v>
      </c>
      <c r="S112" s="1">
        <f>ROUND(VLOOKUP(D112, [1]Sheet1!$A$5:$L$14, 10, FALSE)*V112,0)</f>
        <v>720</v>
      </c>
      <c r="T112" s="1">
        <f>ROUND(VLOOKUP(D112, [1]Sheet1!$A$5:$L$14, 11, FALSE)*W112,0)</f>
        <v>360</v>
      </c>
      <c r="U112" s="1">
        <f>ROUND(VLOOKUP(D112, [1]Sheet1!$A$5:$L$14, 12, FALSE)*X112,0)</f>
        <v>4000</v>
      </c>
      <c r="V112" s="1">
        <v>0.9</v>
      </c>
      <c r="W112" s="1">
        <v>0.9</v>
      </c>
      <c r="X112" s="1">
        <v>1</v>
      </c>
      <c r="Y112" s="1">
        <v>0.1</v>
      </c>
      <c r="AB112" s="1">
        <v>0.05</v>
      </c>
      <c r="AD112" s="1">
        <v>0.3</v>
      </c>
      <c r="AF112" s="1">
        <v>0.15</v>
      </c>
      <c r="AI112" s="1">
        <v>0.15</v>
      </c>
      <c r="AK112" s="1" t="s">
        <v>287</v>
      </c>
    </row>
    <row r="113" spans="2:38" x14ac:dyDescent="0.25">
      <c r="B113" s="1" t="s">
        <v>433</v>
      </c>
      <c r="C113" s="1" t="s">
        <v>150</v>
      </c>
      <c r="D113" s="1">
        <v>3</v>
      </c>
      <c r="E113" s="1" t="s">
        <v>318</v>
      </c>
      <c r="F113" s="1">
        <f>VLOOKUP(D113, [1]Sheet1!$A$5:$L$14, 2, FALSE)*G113</f>
        <v>20</v>
      </c>
      <c r="G113" s="1">
        <v>1</v>
      </c>
      <c r="H113" s="1">
        <f>ROUND(VLOOKUP(D113, [1]Sheet1!$A$5:$L$14, 3, FALSE)*I113,0)</f>
        <v>440</v>
      </c>
      <c r="I113" s="1">
        <v>1.1000000000000001</v>
      </c>
      <c r="J113" s="1">
        <f>VLOOKUP(D113, [1]Sheet1!$A$5:$L$14, 4, FALSE)</f>
        <v>0.70000000000000007</v>
      </c>
      <c r="K113" s="1">
        <f>VLOOKUP(D113, [1]Sheet1!$A$5:$L$14, 5, FALSE)</f>
        <v>1.2</v>
      </c>
      <c r="L113" s="1">
        <f>VLOOKUP(D113, [1]Sheet1!$A$5:$L$14, 6, FALSE)</f>
        <v>1.2</v>
      </c>
      <c r="M113" s="1">
        <f>VLOOKUP(D113, [1]Sheet1!$A$5:$L$14, 7, FALSE)*P113</f>
        <v>1.26</v>
      </c>
      <c r="N113" s="1">
        <f>VLOOKUP(D113, [1]Sheet1!$A$5:$L$14, 8, FALSE)*Q113</f>
        <v>1.26</v>
      </c>
      <c r="O113" s="1">
        <f>VLOOKUP(D113, [1]Sheet1!$A$5:$L$14, 9, FALSE)*R113</f>
        <v>1.4</v>
      </c>
      <c r="P113" s="1">
        <v>0.9</v>
      </c>
      <c r="Q113" s="1">
        <v>0.9</v>
      </c>
      <c r="R113" s="1">
        <v>1</v>
      </c>
      <c r="S113" s="1">
        <f>ROUND(VLOOKUP(D113, [1]Sheet1!$A$5:$L$14, 10, FALSE)*V113,0)</f>
        <v>1440</v>
      </c>
      <c r="T113" s="1">
        <f>ROUND(VLOOKUP(D113, [1]Sheet1!$A$5:$L$14, 11, FALSE)*W113,0)</f>
        <v>720</v>
      </c>
      <c r="U113" s="1">
        <f>ROUND(VLOOKUP(D113, [1]Sheet1!$A$5:$L$14, 12, FALSE)*X113,0)</f>
        <v>8000</v>
      </c>
      <c r="V113" s="1">
        <v>0.9</v>
      </c>
      <c r="W113" s="1">
        <v>0.9</v>
      </c>
      <c r="X113" s="1">
        <v>1</v>
      </c>
      <c r="Y113" s="1">
        <v>0.1</v>
      </c>
      <c r="AB113" s="1">
        <v>0.05</v>
      </c>
      <c r="AD113" s="1">
        <v>0.3</v>
      </c>
      <c r="AF113" s="1">
        <v>0.15</v>
      </c>
      <c r="AI113" s="1">
        <v>0.15</v>
      </c>
      <c r="AK113" s="1" t="s">
        <v>287</v>
      </c>
    </row>
    <row r="114" spans="2:38" x14ac:dyDescent="0.25">
      <c r="B114" s="1" t="s">
        <v>434</v>
      </c>
      <c r="C114" s="1" t="s">
        <v>151</v>
      </c>
      <c r="D114" s="1">
        <v>4</v>
      </c>
      <c r="E114" s="1" t="s">
        <v>319</v>
      </c>
      <c r="F114" s="1">
        <f>VLOOKUP(D114, [1]Sheet1!$A$5:$L$14, 2, FALSE)*G114</f>
        <v>40</v>
      </c>
      <c r="G114" s="1">
        <v>1</v>
      </c>
      <c r="H114" s="1">
        <f>ROUND(VLOOKUP(D114, [1]Sheet1!$A$5:$L$14, 3, FALSE)*I114,0)</f>
        <v>880</v>
      </c>
      <c r="I114" s="1">
        <v>1.1000000000000001</v>
      </c>
      <c r="J114" s="1">
        <f>VLOOKUP(D114, [1]Sheet1!$A$5:$L$14, 4, FALSE)</f>
        <v>0.60000000000000009</v>
      </c>
      <c r="K114" s="1">
        <f>VLOOKUP(D114, [1]Sheet1!$A$5:$L$14, 5, FALSE)</f>
        <v>1.3</v>
      </c>
      <c r="L114" s="1">
        <f>VLOOKUP(D114, [1]Sheet1!$A$5:$L$14, 6, FALSE)</f>
        <v>1.3</v>
      </c>
      <c r="M114" s="1">
        <f>VLOOKUP(D114, [1]Sheet1!$A$5:$L$14, 7, FALSE)*P114</f>
        <v>1.53</v>
      </c>
      <c r="N114" s="1">
        <f>VLOOKUP(D114, [1]Sheet1!$A$5:$L$14, 8, FALSE)*Q114</f>
        <v>1.53</v>
      </c>
      <c r="O114" s="1">
        <f>VLOOKUP(D114, [1]Sheet1!$A$5:$L$14, 9, FALSE)*R114</f>
        <v>1.7</v>
      </c>
      <c r="P114" s="1">
        <v>0.9</v>
      </c>
      <c r="Q114" s="1">
        <v>0.9</v>
      </c>
      <c r="R114" s="1">
        <v>1</v>
      </c>
      <c r="S114" s="1">
        <f>ROUND(VLOOKUP(D114, [1]Sheet1!$A$5:$L$14, 10, FALSE)*V114,0)</f>
        <v>2880</v>
      </c>
      <c r="T114" s="1">
        <f>ROUND(VLOOKUP(D114, [1]Sheet1!$A$5:$L$14, 11, FALSE)*W114,0)</f>
        <v>1440</v>
      </c>
      <c r="U114" s="1">
        <f>ROUND(VLOOKUP(D114, [1]Sheet1!$A$5:$L$14, 12, FALSE)*X114,0)</f>
        <v>16000</v>
      </c>
      <c r="V114" s="1">
        <v>0.9</v>
      </c>
      <c r="W114" s="1">
        <v>0.9</v>
      </c>
      <c r="X114" s="1">
        <v>1</v>
      </c>
      <c r="Y114" s="1">
        <v>0.1</v>
      </c>
      <c r="AB114" s="1">
        <v>0.05</v>
      </c>
      <c r="AD114" s="1">
        <v>0.3</v>
      </c>
      <c r="AF114" s="1">
        <v>0.15</v>
      </c>
      <c r="AI114" s="1">
        <v>0.2</v>
      </c>
      <c r="AK114" s="1" t="s">
        <v>287</v>
      </c>
    </row>
    <row r="115" spans="2:38" x14ac:dyDescent="0.25">
      <c r="B115" s="1" t="s">
        <v>435</v>
      </c>
      <c r="C115" s="1" t="s">
        <v>152</v>
      </c>
      <c r="D115" s="1">
        <v>5</v>
      </c>
      <c r="E115" s="1" t="s">
        <v>319</v>
      </c>
      <c r="F115" s="1">
        <f>VLOOKUP(D115, [1]Sheet1!$A$5:$L$14, 2, FALSE)*G115</f>
        <v>80</v>
      </c>
      <c r="G115" s="1">
        <v>1</v>
      </c>
      <c r="H115" s="1">
        <f>ROUND(VLOOKUP(D115, [1]Sheet1!$A$5:$L$14, 3, FALSE)*I115,0)</f>
        <v>1760</v>
      </c>
      <c r="I115" s="1">
        <v>1.1000000000000001</v>
      </c>
      <c r="J115" s="1">
        <f>VLOOKUP(D115, [1]Sheet1!$A$5:$L$14, 4, FALSE)</f>
        <v>0.50000000000000011</v>
      </c>
      <c r="K115" s="1">
        <f>VLOOKUP(D115, [1]Sheet1!$A$5:$L$14, 5, FALSE)</f>
        <v>1.4</v>
      </c>
      <c r="L115" s="1">
        <f>VLOOKUP(D115, [1]Sheet1!$A$5:$L$14, 6, FALSE)</f>
        <v>1.4</v>
      </c>
      <c r="M115" s="1">
        <f>VLOOKUP(D115, [1]Sheet1!$A$5:$L$14, 7, FALSE)*P115</f>
        <v>1.8</v>
      </c>
      <c r="N115" s="1">
        <f>VLOOKUP(D115, [1]Sheet1!$A$5:$L$14, 8, FALSE)*Q115</f>
        <v>1.8</v>
      </c>
      <c r="O115" s="1">
        <f>VLOOKUP(D115, [1]Sheet1!$A$5:$L$14, 9, FALSE)*R115</f>
        <v>2</v>
      </c>
      <c r="P115" s="1">
        <v>0.9</v>
      </c>
      <c r="Q115" s="1">
        <v>0.9</v>
      </c>
      <c r="R115" s="1">
        <v>1</v>
      </c>
      <c r="S115" s="1">
        <f>ROUND(VLOOKUP(D115, [1]Sheet1!$A$5:$L$14, 10, FALSE)*V115,0)</f>
        <v>5760</v>
      </c>
      <c r="T115" s="1">
        <f>ROUND(VLOOKUP(D115, [1]Sheet1!$A$5:$L$14, 11, FALSE)*W115,0)</f>
        <v>2880</v>
      </c>
      <c r="U115" s="1">
        <f>ROUND(VLOOKUP(D115, [1]Sheet1!$A$5:$L$14, 12, FALSE)*X115,0)</f>
        <v>32000</v>
      </c>
      <c r="V115" s="1">
        <v>0.9</v>
      </c>
      <c r="W115" s="1">
        <v>0.9</v>
      </c>
      <c r="X115" s="1">
        <v>1</v>
      </c>
      <c r="Y115" s="1">
        <v>0.1</v>
      </c>
      <c r="AB115" s="1">
        <v>0.05</v>
      </c>
      <c r="AD115" s="1">
        <v>0.3</v>
      </c>
      <c r="AF115" s="1">
        <v>0.15</v>
      </c>
      <c r="AI115" s="1">
        <v>0.2</v>
      </c>
      <c r="AK115" s="1" t="s">
        <v>287</v>
      </c>
    </row>
    <row r="116" spans="2:38" x14ac:dyDescent="0.25">
      <c r="B116" s="1" t="s">
        <v>436</v>
      </c>
      <c r="C116" s="1" t="s">
        <v>153</v>
      </c>
      <c r="D116" s="1">
        <v>6</v>
      </c>
      <c r="E116" s="1" t="s">
        <v>320</v>
      </c>
      <c r="F116" s="1">
        <f>VLOOKUP(D116, [1]Sheet1!$A$5:$L$14, 2, FALSE)*G116</f>
        <v>160</v>
      </c>
      <c r="G116" s="1">
        <v>1</v>
      </c>
      <c r="H116" s="1">
        <f>ROUND(VLOOKUP(D116, [1]Sheet1!$A$5:$L$14, 3, FALSE)*I116,0)</f>
        <v>3520</v>
      </c>
      <c r="I116" s="1">
        <v>1.1000000000000001</v>
      </c>
      <c r="J116" s="1">
        <f>VLOOKUP(D116, [1]Sheet1!$A$5:$L$14, 4, FALSE)</f>
        <v>0.40000000000000013</v>
      </c>
      <c r="K116" s="1">
        <f>VLOOKUP(D116, [1]Sheet1!$A$5:$L$14, 5, FALSE)</f>
        <v>1.5</v>
      </c>
      <c r="L116" s="1">
        <f>VLOOKUP(D116, [1]Sheet1!$A$5:$L$14, 6, FALSE)</f>
        <v>1.5</v>
      </c>
      <c r="M116" s="1">
        <f>VLOOKUP(D116, [1]Sheet1!$A$5:$L$14, 7, FALSE)*P116</f>
        <v>2.16</v>
      </c>
      <c r="N116" s="1">
        <f>VLOOKUP(D116, [1]Sheet1!$A$5:$L$14, 8, FALSE)*Q116</f>
        <v>2.16</v>
      </c>
      <c r="O116" s="1">
        <f>VLOOKUP(D116, [1]Sheet1!$A$5:$L$14, 9, FALSE)*R116</f>
        <v>2.4</v>
      </c>
      <c r="P116" s="1">
        <v>0.9</v>
      </c>
      <c r="Q116" s="1">
        <v>0.9</v>
      </c>
      <c r="R116" s="1">
        <v>1</v>
      </c>
      <c r="S116" s="1">
        <f>ROUND(VLOOKUP(D116, [1]Sheet1!$A$5:$L$14, 10, FALSE)*V116,0)</f>
        <v>11520</v>
      </c>
      <c r="T116" s="1">
        <f>ROUND(VLOOKUP(D116, [1]Sheet1!$A$5:$L$14, 11, FALSE)*W116,0)</f>
        <v>5760</v>
      </c>
      <c r="U116" s="1">
        <f>ROUND(VLOOKUP(D116, [1]Sheet1!$A$5:$L$14, 12, FALSE)*X116,0)</f>
        <v>64000</v>
      </c>
      <c r="V116" s="1">
        <v>0.9</v>
      </c>
      <c r="W116" s="1">
        <v>0.9</v>
      </c>
      <c r="X116" s="1">
        <v>1</v>
      </c>
      <c r="Y116" s="1">
        <v>0.1</v>
      </c>
      <c r="AB116" s="1">
        <v>0.05</v>
      </c>
      <c r="AD116" s="1">
        <v>0.3</v>
      </c>
      <c r="AF116" s="1">
        <v>0.15</v>
      </c>
      <c r="AI116" s="1">
        <v>0.25</v>
      </c>
      <c r="AK116" s="1" t="s">
        <v>287</v>
      </c>
    </row>
    <row r="117" spans="2:38" x14ac:dyDescent="0.25">
      <c r="B117" s="1" t="s">
        <v>437</v>
      </c>
      <c r="C117" s="1" t="s">
        <v>154</v>
      </c>
      <c r="D117" s="1">
        <v>7</v>
      </c>
      <c r="E117" s="1" t="s">
        <v>320</v>
      </c>
      <c r="F117" s="1">
        <f>VLOOKUP(D117, [1]Sheet1!$A$5:$L$14, 2, FALSE)*G117</f>
        <v>320</v>
      </c>
      <c r="G117" s="1">
        <v>1</v>
      </c>
      <c r="H117" s="1">
        <f>ROUND(VLOOKUP(D117, [1]Sheet1!$A$5:$L$14, 3, FALSE)*I117,0)</f>
        <v>7040</v>
      </c>
      <c r="I117" s="1">
        <v>1.1000000000000001</v>
      </c>
      <c r="J117" s="1">
        <f>VLOOKUP(D117, [1]Sheet1!$A$5:$L$14, 4, FALSE)</f>
        <v>0.30000000000000016</v>
      </c>
      <c r="K117" s="1">
        <f>VLOOKUP(D117, [1]Sheet1!$A$5:$L$14, 5, FALSE)</f>
        <v>1.7</v>
      </c>
      <c r="L117" s="1">
        <f>VLOOKUP(D117, [1]Sheet1!$A$5:$L$14, 6, FALSE)</f>
        <v>1.7</v>
      </c>
      <c r="M117" s="1">
        <f>VLOOKUP(D117, [1]Sheet1!$A$5:$L$14, 7, FALSE)*P117</f>
        <v>2.61</v>
      </c>
      <c r="N117" s="1">
        <f>VLOOKUP(D117, [1]Sheet1!$A$5:$L$14, 8, FALSE)*Q117</f>
        <v>2.61</v>
      </c>
      <c r="O117" s="1">
        <f>VLOOKUP(D117, [1]Sheet1!$A$5:$L$14, 9, FALSE)*R117</f>
        <v>2.9</v>
      </c>
      <c r="P117" s="1">
        <v>0.9</v>
      </c>
      <c r="Q117" s="1">
        <v>0.9</v>
      </c>
      <c r="R117" s="1">
        <v>1</v>
      </c>
      <c r="S117" s="1">
        <f>ROUND(VLOOKUP(D117, [1]Sheet1!$A$5:$L$14, 10, FALSE)*V117,0)</f>
        <v>23040</v>
      </c>
      <c r="T117" s="1">
        <f>ROUND(VLOOKUP(D117, [1]Sheet1!$A$5:$L$14, 11, FALSE)*W117,0)</f>
        <v>11520</v>
      </c>
      <c r="U117" s="1">
        <f>ROUND(VLOOKUP(D117, [1]Sheet1!$A$5:$L$14, 12, FALSE)*X117,0)</f>
        <v>128000</v>
      </c>
      <c r="V117" s="1">
        <v>0.9</v>
      </c>
      <c r="W117" s="1">
        <v>0.9</v>
      </c>
      <c r="X117" s="1">
        <v>1</v>
      </c>
      <c r="Y117" s="1">
        <v>0.1</v>
      </c>
      <c r="AB117" s="1">
        <v>0.05</v>
      </c>
      <c r="AD117" s="1">
        <v>0.3</v>
      </c>
      <c r="AF117" s="1">
        <v>0.15</v>
      </c>
      <c r="AI117" s="1">
        <v>0.25</v>
      </c>
      <c r="AK117" s="1" t="s">
        <v>287</v>
      </c>
    </row>
    <row r="118" spans="2:38" x14ac:dyDescent="0.25">
      <c r="B118" s="1" t="s">
        <v>438</v>
      </c>
      <c r="C118" s="1" t="s">
        <v>155</v>
      </c>
      <c r="D118" s="1">
        <v>8</v>
      </c>
      <c r="E118" s="1" t="s">
        <v>320</v>
      </c>
      <c r="F118" s="1">
        <f>VLOOKUP(D118, [1]Sheet1!$A$5:$L$14, 2, FALSE)*G118</f>
        <v>640</v>
      </c>
      <c r="G118" s="1">
        <v>1</v>
      </c>
      <c r="H118" s="1">
        <f>ROUND(VLOOKUP(D118, [1]Sheet1!$A$5:$L$14, 3, FALSE)*I118,0)</f>
        <v>14080</v>
      </c>
      <c r="I118" s="1">
        <v>1.1000000000000001</v>
      </c>
      <c r="J118" s="1">
        <f>VLOOKUP(D118, [1]Sheet1!$A$5:$L$14, 4, FALSE)</f>
        <v>0.20000000000000015</v>
      </c>
      <c r="K118" s="1">
        <f>VLOOKUP(D118, [1]Sheet1!$A$5:$L$14, 5, FALSE)</f>
        <v>1.9</v>
      </c>
      <c r="L118" s="1">
        <f>VLOOKUP(D118, [1]Sheet1!$A$5:$L$14, 6, FALSE)</f>
        <v>1.9</v>
      </c>
      <c r="M118" s="1">
        <f>VLOOKUP(D118, [1]Sheet1!$A$5:$L$14, 7, FALSE)*P118</f>
        <v>3.15</v>
      </c>
      <c r="N118" s="1">
        <f>VLOOKUP(D118, [1]Sheet1!$A$5:$L$14, 8, FALSE)*Q118</f>
        <v>3.15</v>
      </c>
      <c r="O118" s="1">
        <f>VLOOKUP(D118, [1]Sheet1!$A$5:$L$14, 9, FALSE)*R118</f>
        <v>3.5</v>
      </c>
      <c r="P118" s="1">
        <v>0.9</v>
      </c>
      <c r="Q118" s="1">
        <v>0.9</v>
      </c>
      <c r="R118" s="1">
        <v>1</v>
      </c>
      <c r="S118" s="1">
        <f>ROUND(VLOOKUP(D118, [1]Sheet1!$A$5:$L$14, 10, FALSE)*V118,0)</f>
        <v>46080</v>
      </c>
      <c r="T118" s="1">
        <f>ROUND(VLOOKUP(D118, [1]Sheet1!$A$5:$L$14, 11, FALSE)*W118,0)</f>
        <v>23040</v>
      </c>
      <c r="U118" s="1">
        <f>ROUND(VLOOKUP(D118, [1]Sheet1!$A$5:$L$14, 12, FALSE)*X118,0)</f>
        <v>256000</v>
      </c>
      <c r="V118" s="1">
        <v>0.9</v>
      </c>
      <c r="W118" s="1">
        <v>0.9</v>
      </c>
      <c r="X118" s="1">
        <v>1</v>
      </c>
      <c r="Y118" s="1">
        <v>0.1</v>
      </c>
      <c r="AB118" s="1">
        <v>0.05</v>
      </c>
      <c r="AD118" s="1">
        <v>0.3</v>
      </c>
      <c r="AF118" s="1">
        <v>0.15</v>
      </c>
      <c r="AI118" s="1">
        <v>0.25</v>
      </c>
      <c r="AK118" s="1" t="s">
        <v>287</v>
      </c>
    </row>
    <row r="119" spans="2:38" x14ac:dyDescent="0.25">
      <c r="B119" s="1" t="s">
        <v>439</v>
      </c>
      <c r="C119" s="1" t="s">
        <v>156</v>
      </c>
      <c r="D119" s="1">
        <v>9</v>
      </c>
      <c r="E119" s="1" t="s">
        <v>320</v>
      </c>
      <c r="F119" s="1">
        <f>VLOOKUP(D119, [1]Sheet1!$A$5:$L$14, 2, FALSE)*G119</f>
        <v>1280</v>
      </c>
      <c r="G119" s="1">
        <v>1</v>
      </c>
      <c r="H119" s="1">
        <f>ROUND(VLOOKUP(D119, [1]Sheet1!$A$5:$L$14, 3, FALSE)*I119,0)</f>
        <v>28160</v>
      </c>
      <c r="I119" s="1">
        <v>1.1000000000000001</v>
      </c>
      <c r="J119" s="1">
        <f>VLOOKUP(D119, [1]Sheet1!$A$5:$L$14, 4, FALSE)</f>
        <v>0.10000000000000014</v>
      </c>
      <c r="K119" s="1">
        <f>VLOOKUP(D119, [1]Sheet1!$A$5:$L$14, 5, FALSE)</f>
        <v>2.1</v>
      </c>
      <c r="L119" s="1">
        <f>VLOOKUP(D119, [1]Sheet1!$A$5:$L$14, 6, FALSE)</f>
        <v>2.1</v>
      </c>
      <c r="M119" s="1">
        <f>VLOOKUP(D119, [1]Sheet1!$A$5:$L$14, 7, FALSE)*P119</f>
        <v>3.7800000000000002</v>
      </c>
      <c r="N119" s="1">
        <f>VLOOKUP(D119, [1]Sheet1!$A$5:$L$14, 8, FALSE)*Q119</f>
        <v>3.7800000000000002</v>
      </c>
      <c r="O119" s="1">
        <f>VLOOKUP(D119, [1]Sheet1!$A$5:$L$14, 9, FALSE)*R119</f>
        <v>4.2</v>
      </c>
      <c r="P119" s="1">
        <v>0.9</v>
      </c>
      <c r="Q119" s="1">
        <v>0.9</v>
      </c>
      <c r="R119" s="1">
        <v>1</v>
      </c>
      <c r="S119" s="1">
        <f>ROUND(VLOOKUP(D119, [1]Sheet1!$A$5:$L$14, 10, FALSE)*V119,0)</f>
        <v>92160</v>
      </c>
      <c r="T119" s="1">
        <f>ROUND(VLOOKUP(D119, [1]Sheet1!$A$5:$L$14, 11, FALSE)*W119,0)</f>
        <v>46080</v>
      </c>
      <c r="U119" s="1">
        <f>ROUND(VLOOKUP(D119, [1]Sheet1!$A$5:$L$14, 12, FALSE)*X119,0)</f>
        <v>512000</v>
      </c>
      <c r="V119" s="1">
        <v>0.9</v>
      </c>
      <c r="W119" s="1">
        <v>0.9</v>
      </c>
      <c r="X119" s="1">
        <v>1</v>
      </c>
      <c r="Y119" s="1">
        <v>0.1</v>
      </c>
      <c r="AB119" s="1">
        <v>0.05</v>
      </c>
      <c r="AD119" s="1">
        <v>0.3</v>
      </c>
      <c r="AF119" s="1">
        <v>0.15</v>
      </c>
      <c r="AI119" s="1">
        <v>0.3</v>
      </c>
      <c r="AK119" s="1" t="s">
        <v>287</v>
      </c>
    </row>
    <row r="120" spans="2:38" x14ac:dyDescent="0.25">
      <c r="B120" s="1" t="s">
        <v>440</v>
      </c>
      <c r="C120" s="1" t="s">
        <v>157</v>
      </c>
      <c r="D120" s="1">
        <v>3</v>
      </c>
      <c r="E120" s="1" t="s">
        <v>318</v>
      </c>
      <c r="F120" s="1">
        <f>VLOOKUP(D120, [1]Sheet1!$A$5:$L$14, 2, FALSE)*G120</f>
        <v>20</v>
      </c>
      <c r="G120" s="1">
        <v>1</v>
      </c>
      <c r="H120" s="1">
        <f>ROUND(VLOOKUP(D120, [1]Sheet1!$A$5:$L$14, 3, FALSE)*I120,0)</f>
        <v>420</v>
      </c>
      <c r="I120" s="1">
        <v>1.05</v>
      </c>
      <c r="J120" s="1">
        <f>VLOOKUP(D120, [1]Sheet1!$A$5:$L$14, 4, FALSE)</f>
        <v>0.70000000000000007</v>
      </c>
      <c r="K120" s="1">
        <f>VLOOKUP(D120, [1]Sheet1!$A$5:$L$14, 5, FALSE)</f>
        <v>1.2</v>
      </c>
      <c r="L120" s="1">
        <f>VLOOKUP(D120, [1]Sheet1!$A$5:$L$14, 6, FALSE)</f>
        <v>1.2</v>
      </c>
      <c r="M120" s="1">
        <f>VLOOKUP(D120, [1]Sheet1!$A$5:$L$14, 7, FALSE)*P120</f>
        <v>1.6099999999999999</v>
      </c>
      <c r="N120" s="1">
        <f>VLOOKUP(D120, [1]Sheet1!$A$5:$L$14, 8, FALSE)*Q120</f>
        <v>1.4</v>
      </c>
      <c r="O120" s="1">
        <f>VLOOKUP(D120, [1]Sheet1!$A$5:$L$14, 9, FALSE)*R120</f>
        <v>1.54</v>
      </c>
      <c r="P120" s="1">
        <v>1.1499999999999999</v>
      </c>
      <c r="Q120" s="1">
        <v>1</v>
      </c>
      <c r="R120" s="1">
        <v>1.1000000000000001</v>
      </c>
      <c r="S120" s="1">
        <f>ROUND(VLOOKUP(D120, [1]Sheet1!$A$5:$L$14, 10, FALSE)*V120,0)</f>
        <v>1840</v>
      </c>
      <c r="T120" s="1">
        <f>ROUND(VLOOKUP(D120, [1]Sheet1!$A$5:$L$14, 11, FALSE)*W120,0)</f>
        <v>800</v>
      </c>
      <c r="U120" s="1">
        <f>ROUND(VLOOKUP(D120, [1]Sheet1!$A$5:$L$14, 12, FALSE)*X120,0)</f>
        <v>8800</v>
      </c>
      <c r="V120" s="1">
        <v>1.1499999999999999</v>
      </c>
      <c r="W120" s="1">
        <v>1</v>
      </c>
      <c r="X120" s="1">
        <v>1.1000000000000001</v>
      </c>
      <c r="Y120" s="1">
        <v>0.15</v>
      </c>
      <c r="AB120" s="1">
        <v>0.5</v>
      </c>
      <c r="AF120" s="1">
        <v>0.15</v>
      </c>
      <c r="AK120" s="1" t="s">
        <v>288</v>
      </c>
      <c r="AL120" s="1" t="s">
        <v>238</v>
      </c>
    </row>
    <row r="121" spans="2:38" x14ac:dyDescent="0.25">
      <c r="B121" s="1" t="s">
        <v>441</v>
      </c>
      <c r="C121" s="1" t="s">
        <v>158</v>
      </c>
      <c r="D121" s="1">
        <v>4</v>
      </c>
      <c r="E121" s="1" t="s">
        <v>320</v>
      </c>
      <c r="F121" s="1">
        <f>VLOOKUP(D121, [1]Sheet1!$A$5:$L$14, 2, FALSE)*G121</f>
        <v>40</v>
      </c>
      <c r="G121" s="1">
        <v>1</v>
      </c>
      <c r="H121" s="1">
        <f>ROUND(VLOOKUP(D121, [1]Sheet1!$A$5:$L$14, 3, FALSE)*I121,0)</f>
        <v>880</v>
      </c>
      <c r="I121" s="1">
        <v>1.1000000000000001</v>
      </c>
      <c r="J121" s="1">
        <f>VLOOKUP(D121, [1]Sheet1!$A$5:$L$14, 4, FALSE)</f>
        <v>0.60000000000000009</v>
      </c>
      <c r="K121" s="1">
        <f>VLOOKUP(D121, [1]Sheet1!$A$5:$L$14, 5, FALSE)</f>
        <v>1.3</v>
      </c>
      <c r="L121" s="1">
        <f>VLOOKUP(D121, [1]Sheet1!$A$5:$L$14, 6, FALSE)</f>
        <v>1.3</v>
      </c>
      <c r="M121" s="1">
        <f>VLOOKUP(D121, [1]Sheet1!$A$5:$L$14, 7, FALSE)*P121</f>
        <v>1.9549999999999998</v>
      </c>
      <c r="N121" s="1">
        <f>VLOOKUP(D121, [1]Sheet1!$A$5:$L$14, 8, FALSE)*Q121</f>
        <v>1.87</v>
      </c>
      <c r="O121" s="1">
        <f>VLOOKUP(D121, [1]Sheet1!$A$5:$L$14, 9, FALSE)*R121</f>
        <v>1.87</v>
      </c>
      <c r="P121" s="1">
        <v>1.1499999999999999</v>
      </c>
      <c r="Q121" s="1">
        <v>1.1000000000000001</v>
      </c>
      <c r="R121" s="1">
        <v>1.1000000000000001</v>
      </c>
      <c r="S121" s="1">
        <f>ROUND(VLOOKUP(D121, [1]Sheet1!$A$5:$L$14, 10, FALSE)*V121,0)</f>
        <v>3680</v>
      </c>
      <c r="T121" s="1">
        <f>ROUND(VLOOKUP(D121, [1]Sheet1!$A$5:$L$14, 11, FALSE)*W121,0)</f>
        <v>1760</v>
      </c>
      <c r="U121" s="1">
        <f>ROUND(VLOOKUP(D121, [1]Sheet1!$A$5:$L$14, 12, FALSE)*X121,0)</f>
        <v>17600</v>
      </c>
      <c r="V121" s="1">
        <v>1.1499999999999999</v>
      </c>
      <c r="W121" s="1">
        <v>1.1000000000000001</v>
      </c>
      <c r="X121" s="1">
        <v>1.1000000000000001</v>
      </c>
      <c r="Y121" s="1">
        <v>0.15</v>
      </c>
      <c r="AA121" s="1">
        <v>0.3</v>
      </c>
      <c r="AB121" s="1">
        <v>0.15</v>
      </c>
      <c r="AF121" s="1">
        <v>0.15</v>
      </c>
      <c r="AH121" s="1">
        <v>0.1</v>
      </c>
      <c r="AI121" s="1">
        <v>0.05</v>
      </c>
      <c r="AK121" s="1" t="s">
        <v>288</v>
      </c>
      <c r="AL121" s="1" t="s">
        <v>221</v>
      </c>
    </row>
    <row r="122" spans="2:38" x14ac:dyDescent="0.25">
      <c r="B122" s="1" t="s">
        <v>442</v>
      </c>
      <c r="C122" s="1" t="s">
        <v>159</v>
      </c>
      <c r="D122" s="1">
        <v>5</v>
      </c>
      <c r="E122" s="1" t="s">
        <v>320</v>
      </c>
      <c r="F122" s="1">
        <f>VLOOKUP(D122, [1]Sheet1!$A$5:$L$14, 2, FALSE)*G122</f>
        <v>80</v>
      </c>
      <c r="G122" s="1">
        <v>1</v>
      </c>
      <c r="H122" s="1">
        <f>ROUND(VLOOKUP(D122, [1]Sheet1!$A$5:$L$14, 3, FALSE)*I122,0)</f>
        <v>1840</v>
      </c>
      <c r="I122" s="1">
        <v>1.1499999999999999</v>
      </c>
      <c r="J122" s="1">
        <f>VLOOKUP(D122, [1]Sheet1!$A$5:$L$14, 4, FALSE)</f>
        <v>0.50000000000000011</v>
      </c>
      <c r="K122" s="1">
        <f>VLOOKUP(D122, [1]Sheet1!$A$5:$L$14, 5, FALSE)</f>
        <v>1.4</v>
      </c>
      <c r="L122" s="1">
        <f>VLOOKUP(D122, [1]Sheet1!$A$5:$L$14, 6, FALSE)</f>
        <v>1.4</v>
      </c>
      <c r="M122" s="1">
        <f>VLOOKUP(D122, [1]Sheet1!$A$5:$L$14, 7, FALSE)*P122</f>
        <v>2.2999999999999998</v>
      </c>
      <c r="N122" s="1">
        <f>VLOOKUP(D122, [1]Sheet1!$A$5:$L$14, 8, FALSE)*Q122</f>
        <v>2.2000000000000002</v>
      </c>
      <c r="O122" s="1">
        <f>VLOOKUP(D122, [1]Sheet1!$A$5:$L$14, 9, FALSE)*R122</f>
        <v>2.2000000000000002</v>
      </c>
      <c r="P122" s="1">
        <v>1.1499999999999999</v>
      </c>
      <c r="Q122" s="1">
        <v>1.1000000000000001</v>
      </c>
      <c r="R122" s="1">
        <v>1.1000000000000001</v>
      </c>
      <c r="S122" s="1">
        <f>ROUND(VLOOKUP(D122, [1]Sheet1!$A$5:$L$14, 10, FALSE)*V122,0)</f>
        <v>7360</v>
      </c>
      <c r="T122" s="1">
        <f>ROUND(VLOOKUP(D122, [1]Sheet1!$A$5:$L$14, 11, FALSE)*W122,0)</f>
        <v>3520</v>
      </c>
      <c r="U122" s="1">
        <f>ROUND(VLOOKUP(D122, [1]Sheet1!$A$5:$L$14, 12, FALSE)*X122,0)</f>
        <v>35200</v>
      </c>
      <c r="V122" s="1">
        <v>1.1499999999999999</v>
      </c>
      <c r="W122" s="1">
        <v>1.1000000000000001</v>
      </c>
      <c r="X122" s="1">
        <v>1.1000000000000001</v>
      </c>
      <c r="Y122" s="1">
        <v>0.15</v>
      </c>
      <c r="AB122" s="1">
        <v>0.5</v>
      </c>
      <c r="AF122" s="1">
        <v>0.15</v>
      </c>
      <c r="AI122" s="1">
        <v>0.05</v>
      </c>
      <c r="AK122" s="1" t="s">
        <v>288</v>
      </c>
      <c r="AL122" s="1" t="s">
        <v>218</v>
      </c>
    </row>
    <row r="123" spans="2:38" x14ac:dyDescent="0.25">
      <c r="B123" s="1" t="s">
        <v>443</v>
      </c>
      <c r="C123" s="1" t="s">
        <v>160</v>
      </c>
      <c r="D123" s="1">
        <v>6</v>
      </c>
      <c r="E123" s="1" t="s">
        <v>320</v>
      </c>
      <c r="F123" s="1">
        <f>VLOOKUP(D123, [1]Sheet1!$A$5:$L$14, 2, FALSE)*G123</f>
        <v>160</v>
      </c>
      <c r="G123" s="1">
        <v>1</v>
      </c>
      <c r="H123" s="1">
        <f>ROUND(VLOOKUP(D123, [1]Sheet1!$A$5:$L$14, 3, FALSE)*I123,0)</f>
        <v>3680</v>
      </c>
      <c r="I123" s="1">
        <v>1.1499999999999999</v>
      </c>
      <c r="J123" s="1">
        <f>VLOOKUP(D123, [1]Sheet1!$A$5:$L$14, 4, FALSE)</f>
        <v>0.40000000000000013</v>
      </c>
      <c r="K123" s="1">
        <f>VLOOKUP(D123, [1]Sheet1!$A$5:$L$14, 5, FALSE)</f>
        <v>1.5</v>
      </c>
      <c r="L123" s="1">
        <f>VLOOKUP(D123, [1]Sheet1!$A$5:$L$14, 6, FALSE)</f>
        <v>1.5</v>
      </c>
      <c r="M123" s="1">
        <f>VLOOKUP(D123, [1]Sheet1!$A$5:$L$14, 7, FALSE)*P123</f>
        <v>2.76</v>
      </c>
      <c r="N123" s="1">
        <f>VLOOKUP(D123, [1]Sheet1!$A$5:$L$14, 8, FALSE)*Q123</f>
        <v>2.64</v>
      </c>
      <c r="O123" s="1">
        <f>VLOOKUP(D123, [1]Sheet1!$A$5:$L$14, 9, FALSE)*R123</f>
        <v>2.64</v>
      </c>
      <c r="P123" s="1">
        <v>1.1499999999999999</v>
      </c>
      <c r="Q123" s="1">
        <v>1.1000000000000001</v>
      </c>
      <c r="R123" s="1">
        <v>1.1000000000000001</v>
      </c>
      <c r="S123" s="1">
        <f>ROUND(VLOOKUP(D123, [1]Sheet1!$A$5:$L$14, 10, FALSE)*V123,0)</f>
        <v>14720</v>
      </c>
      <c r="T123" s="1">
        <f>ROUND(VLOOKUP(D123, [1]Sheet1!$A$5:$L$14, 11, FALSE)*W123,0)</f>
        <v>7040</v>
      </c>
      <c r="U123" s="1">
        <f>ROUND(VLOOKUP(D123, [1]Sheet1!$A$5:$L$14, 12, FALSE)*X123,0)</f>
        <v>70400</v>
      </c>
      <c r="V123" s="1">
        <v>1.1499999999999999</v>
      </c>
      <c r="W123" s="1">
        <v>1.1000000000000001</v>
      </c>
      <c r="X123" s="1">
        <v>1.1000000000000001</v>
      </c>
      <c r="Y123" s="1">
        <v>0.15</v>
      </c>
      <c r="AB123" s="1">
        <v>0.5</v>
      </c>
      <c r="AF123" s="1">
        <v>0.15</v>
      </c>
      <c r="AI123" s="1">
        <v>0.1</v>
      </c>
      <c r="AK123" s="1" t="s">
        <v>288</v>
      </c>
      <c r="AL123" s="1" t="s">
        <v>238</v>
      </c>
    </row>
    <row r="124" spans="2:38" x14ac:dyDescent="0.25">
      <c r="B124" s="1" t="s">
        <v>444</v>
      </c>
      <c r="C124" s="1" t="s">
        <v>161</v>
      </c>
      <c r="D124" s="1">
        <v>7</v>
      </c>
      <c r="E124" s="1" t="s">
        <v>320</v>
      </c>
      <c r="F124" s="1">
        <f>VLOOKUP(D124, [1]Sheet1!$A$5:$L$14, 2, FALSE)*G124</f>
        <v>320</v>
      </c>
      <c r="G124" s="1">
        <v>1</v>
      </c>
      <c r="H124" s="1">
        <f>ROUND(VLOOKUP(D124, [1]Sheet1!$A$5:$L$14, 3, FALSE)*I124,0)</f>
        <v>8000</v>
      </c>
      <c r="I124" s="1">
        <v>1.25</v>
      </c>
      <c r="J124" s="1">
        <f>VLOOKUP(D124, [1]Sheet1!$A$5:$L$14, 4, FALSE)</f>
        <v>0.30000000000000016</v>
      </c>
      <c r="K124" s="1">
        <f>VLOOKUP(D124, [1]Sheet1!$A$5:$L$14, 5, FALSE)</f>
        <v>1.7</v>
      </c>
      <c r="L124" s="1">
        <f>VLOOKUP(D124, [1]Sheet1!$A$5:$L$14, 6, FALSE)</f>
        <v>1.7</v>
      </c>
      <c r="M124" s="1">
        <f>VLOOKUP(D124, [1]Sheet1!$A$5:$L$14, 7, FALSE)*P124</f>
        <v>3.625</v>
      </c>
      <c r="N124" s="1">
        <f>VLOOKUP(D124, [1]Sheet1!$A$5:$L$14, 8, FALSE)*Q124</f>
        <v>3.19</v>
      </c>
      <c r="O124" s="1">
        <f>VLOOKUP(D124, [1]Sheet1!$A$5:$L$14, 9, FALSE)*R124</f>
        <v>3.19</v>
      </c>
      <c r="P124" s="1">
        <v>1.25</v>
      </c>
      <c r="Q124" s="1">
        <v>1.1000000000000001</v>
      </c>
      <c r="R124" s="1">
        <v>1.1000000000000001</v>
      </c>
      <c r="S124" s="1">
        <f>ROUND(VLOOKUP(D124, [1]Sheet1!$A$5:$L$14, 10, FALSE)*V124,0)</f>
        <v>32000</v>
      </c>
      <c r="T124" s="1">
        <f>ROUND(VLOOKUP(D124, [1]Sheet1!$A$5:$L$14, 11, FALSE)*W124,0)</f>
        <v>14080</v>
      </c>
      <c r="U124" s="1">
        <f>ROUND(VLOOKUP(D124, [1]Sheet1!$A$5:$L$14, 12, FALSE)*X124,0)</f>
        <v>140800</v>
      </c>
      <c r="V124" s="1">
        <v>1.25</v>
      </c>
      <c r="W124" s="1">
        <v>1.1000000000000001</v>
      </c>
      <c r="X124" s="1">
        <v>1.1000000000000001</v>
      </c>
      <c r="Y124" s="1">
        <v>0.2</v>
      </c>
      <c r="AB124" s="1">
        <v>0.5</v>
      </c>
      <c r="AF124" s="1">
        <v>0.15</v>
      </c>
      <c r="AI124" s="1">
        <v>0.15</v>
      </c>
      <c r="AK124" s="1" t="s">
        <v>288</v>
      </c>
      <c r="AL124" s="1" t="s">
        <v>240</v>
      </c>
    </row>
    <row r="125" spans="2:38" x14ac:dyDescent="0.25">
      <c r="B125" s="1" t="s">
        <v>445</v>
      </c>
      <c r="C125" s="1" t="s">
        <v>162</v>
      </c>
      <c r="D125" s="1">
        <v>2</v>
      </c>
      <c r="E125" s="1" t="s">
        <v>319</v>
      </c>
      <c r="F125" s="1">
        <f>VLOOKUP(D125, [1]Sheet1!$A$5:$L$14, 2, FALSE)*G125</f>
        <v>10</v>
      </c>
      <c r="G125" s="1">
        <v>1</v>
      </c>
      <c r="H125" s="1">
        <f>ROUND(VLOOKUP(D125, [1]Sheet1!$A$5:$L$14, 3, FALSE)*I125,0)</f>
        <v>190</v>
      </c>
      <c r="I125" s="1">
        <v>0.95</v>
      </c>
      <c r="J125" s="1">
        <f>VLOOKUP(D125, [1]Sheet1!$A$5:$L$14, 4, FALSE)</f>
        <v>0.8</v>
      </c>
      <c r="K125" s="1">
        <f>VLOOKUP(D125, [1]Sheet1!$A$5:$L$14, 5, FALSE)</f>
        <v>1.1000000000000001</v>
      </c>
      <c r="L125" s="1">
        <f>VLOOKUP(D125, [1]Sheet1!$A$5:$L$14, 6, FALSE)</f>
        <v>1.1000000000000001</v>
      </c>
      <c r="M125" s="1">
        <f>VLOOKUP(D125, [1]Sheet1!$A$5:$L$14, 7, FALSE)*P125</f>
        <v>1.2</v>
      </c>
      <c r="N125" s="1">
        <f>VLOOKUP(D125, [1]Sheet1!$A$5:$L$14, 8, FALSE)*Q125</f>
        <v>0.96</v>
      </c>
      <c r="O125" s="1">
        <f>VLOOKUP(D125, [1]Sheet1!$A$5:$L$14, 9, FALSE)*R125</f>
        <v>0.96</v>
      </c>
      <c r="P125" s="1">
        <v>1</v>
      </c>
      <c r="Q125" s="1">
        <v>0.8</v>
      </c>
      <c r="R125" s="1">
        <v>0.8</v>
      </c>
      <c r="S125" s="1">
        <f>ROUND(VLOOKUP(D125, [1]Sheet1!$A$5:$L$14, 10, FALSE)*V125,0)</f>
        <v>800</v>
      </c>
      <c r="T125" s="1">
        <f>ROUND(VLOOKUP(D125, [1]Sheet1!$A$5:$L$14, 11, FALSE)*W125,0)</f>
        <v>320</v>
      </c>
      <c r="U125" s="1">
        <f>ROUND(VLOOKUP(D125, [1]Sheet1!$A$5:$L$14, 12, FALSE)*X125,0)</f>
        <v>3200</v>
      </c>
      <c r="V125" s="1">
        <v>1</v>
      </c>
      <c r="W125" s="1">
        <v>0.8</v>
      </c>
      <c r="X125" s="1">
        <v>0.8</v>
      </c>
      <c r="Y125" s="1">
        <v>0.1</v>
      </c>
      <c r="AB125" s="1">
        <v>0.4</v>
      </c>
      <c r="AF125" s="1">
        <v>0.1</v>
      </c>
      <c r="AI125" s="1">
        <v>0.05</v>
      </c>
      <c r="AK125" s="1" t="s">
        <v>266</v>
      </c>
      <c r="AL125" s="1" t="s">
        <v>238</v>
      </c>
    </row>
    <row r="126" spans="2:38" x14ac:dyDescent="0.25">
      <c r="B126" s="1" t="s">
        <v>446</v>
      </c>
      <c r="C126" s="1" t="s">
        <v>163</v>
      </c>
      <c r="D126" s="1">
        <v>3</v>
      </c>
      <c r="E126" s="1" t="s">
        <v>319</v>
      </c>
      <c r="F126" s="1">
        <f>VLOOKUP(D126, [1]Sheet1!$A$5:$L$14, 2, FALSE)*G126</f>
        <v>20</v>
      </c>
      <c r="G126" s="1">
        <v>1</v>
      </c>
      <c r="H126" s="1">
        <f>ROUND(VLOOKUP(D126, [1]Sheet1!$A$5:$L$14, 3, FALSE)*I126,0)</f>
        <v>380</v>
      </c>
      <c r="I126" s="1">
        <v>0.95</v>
      </c>
      <c r="J126" s="1">
        <f>VLOOKUP(D126, [1]Sheet1!$A$5:$L$14, 4, FALSE)</f>
        <v>0.70000000000000007</v>
      </c>
      <c r="K126" s="1">
        <f>VLOOKUP(D126, [1]Sheet1!$A$5:$L$14, 5, FALSE)</f>
        <v>1.2</v>
      </c>
      <c r="L126" s="1">
        <f>VLOOKUP(D126, [1]Sheet1!$A$5:$L$14, 6, FALSE)</f>
        <v>1.2</v>
      </c>
      <c r="M126" s="1">
        <f>VLOOKUP(D126, [1]Sheet1!$A$5:$L$14, 7, FALSE)*P126</f>
        <v>1.4</v>
      </c>
      <c r="N126" s="1">
        <f>VLOOKUP(D126, [1]Sheet1!$A$5:$L$14, 8, FALSE)*Q126</f>
        <v>1.1199999999999999</v>
      </c>
      <c r="O126" s="1">
        <f>VLOOKUP(D126, [1]Sheet1!$A$5:$L$14, 9, FALSE)*R126</f>
        <v>1.1199999999999999</v>
      </c>
      <c r="P126" s="1">
        <v>1</v>
      </c>
      <c r="Q126" s="1">
        <v>0.8</v>
      </c>
      <c r="R126" s="1">
        <v>0.8</v>
      </c>
      <c r="S126" s="1">
        <f>ROUND(VLOOKUP(D126, [1]Sheet1!$A$5:$L$14, 10, FALSE)*V126,0)</f>
        <v>1600</v>
      </c>
      <c r="T126" s="1">
        <f>ROUND(VLOOKUP(D126, [1]Sheet1!$A$5:$L$14, 11, FALSE)*W126,0)</f>
        <v>640</v>
      </c>
      <c r="U126" s="1">
        <f>ROUND(VLOOKUP(D126, [1]Sheet1!$A$5:$L$14, 12, FALSE)*X126,0)</f>
        <v>6400</v>
      </c>
      <c r="V126" s="1">
        <v>1</v>
      </c>
      <c r="W126" s="1">
        <v>0.8</v>
      </c>
      <c r="X126" s="1">
        <v>0.8</v>
      </c>
      <c r="Y126" s="1">
        <v>0.1</v>
      </c>
      <c r="AB126" s="1">
        <v>0.4</v>
      </c>
      <c r="AF126" s="1">
        <v>0.1</v>
      </c>
      <c r="AI126" s="1">
        <v>0.15</v>
      </c>
      <c r="AK126" s="1" t="s">
        <v>266</v>
      </c>
      <c r="AL126" s="1" t="s">
        <v>289</v>
      </c>
    </row>
    <row r="127" spans="2:38" x14ac:dyDescent="0.25">
      <c r="B127" s="1" t="s">
        <v>447</v>
      </c>
      <c r="C127" s="1" t="s">
        <v>164</v>
      </c>
      <c r="D127" s="1">
        <v>4</v>
      </c>
      <c r="E127" s="1" t="s">
        <v>319</v>
      </c>
      <c r="F127" s="1">
        <f>VLOOKUP(D127, [1]Sheet1!$A$5:$L$14, 2, FALSE)*G127</f>
        <v>40</v>
      </c>
      <c r="G127" s="1">
        <v>1</v>
      </c>
      <c r="H127" s="1">
        <f>ROUND(VLOOKUP(D127, [1]Sheet1!$A$5:$L$14, 3, FALSE)*I127,0)</f>
        <v>760</v>
      </c>
      <c r="I127" s="1">
        <v>0.95</v>
      </c>
      <c r="J127" s="1">
        <f>VLOOKUP(D127, [1]Sheet1!$A$5:$L$14, 4, FALSE)</f>
        <v>0.60000000000000009</v>
      </c>
      <c r="K127" s="1">
        <f>VLOOKUP(D127, [1]Sheet1!$A$5:$L$14, 5, FALSE)</f>
        <v>1.3</v>
      </c>
      <c r="L127" s="1">
        <f>VLOOKUP(D127, [1]Sheet1!$A$5:$L$14, 6, FALSE)</f>
        <v>1.3</v>
      </c>
      <c r="M127" s="1">
        <f>VLOOKUP(D127, [1]Sheet1!$A$5:$L$14, 7, FALSE)*P127</f>
        <v>1.36</v>
      </c>
      <c r="N127" s="1">
        <f>VLOOKUP(D127, [1]Sheet1!$A$5:$L$14, 8, FALSE)*Q127</f>
        <v>1.36</v>
      </c>
      <c r="O127" s="1">
        <f>VLOOKUP(D127, [1]Sheet1!$A$5:$L$14, 9, FALSE)*R127</f>
        <v>1.36</v>
      </c>
      <c r="P127" s="1">
        <v>0.8</v>
      </c>
      <c r="Q127" s="1">
        <v>0.8</v>
      </c>
      <c r="R127" s="1">
        <v>0.8</v>
      </c>
      <c r="S127" s="1">
        <f>ROUND(VLOOKUP(D127, [1]Sheet1!$A$5:$L$14, 10, FALSE)*V127,0)</f>
        <v>2560</v>
      </c>
      <c r="T127" s="1">
        <f>ROUND(VLOOKUP(D127, [1]Sheet1!$A$5:$L$14, 11, FALSE)*W127,0)</f>
        <v>1280</v>
      </c>
      <c r="U127" s="1">
        <f>ROUND(VLOOKUP(D127, [1]Sheet1!$A$5:$L$14, 12, FALSE)*X127,0)</f>
        <v>12800</v>
      </c>
      <c r="V127" s="1">
        <v>0.8</v>
      </c>
      <c r="W127" s="1">
        <v>0.8</v>
      </c>
      <c r="X127" s="1">
        <v>0.8</v>
      </c>
      <c r="Y127" s="1">
        <v>0.1</v>
      </c>
      <c r="AB127" s="1">
        <v>0.4</v>
      </c>
      <c r="AF127" s="1">
        <v>0.1</v>
      </c>
      <c r="AI127" s="1">
        <v>0.2</v>
      </c>
      <c r="AK127" s="1" t="s">
        <v>250</v>
      </c>
    </row>
    <row r="128" spans="2:38" x14ac:dyDescent="0.25">
      <c r="B128" s="1" t="s">
        <v>448</v>
      </c>
      <c r="C128" s="1" t="s">
        <v>165</v>
      </c>
      <c r="D128" s="1">
        <v>5</v>
      </c>
      <c r="E128" s="1" t="s">
        <v>319</v>
      </c>
      <c r="F128" s="1">
        <f>VLOOKUP(D128, [1]Sheet1!$A$5:$L$14, 2, FALSE)*G128</f>
        <v>80</v>
      </c>
      <c r="G128" s="1">
        <v>1</v>
      </c>
      <c r="H128" s="1">
        <f>ROUND(VLOOKUP(D128, [1]Sheet1!$A$5:$L$14, 3, FALSE)*I128,0)</f>
        <v>1840</v>
      </c>
      <c r="I128" s="1">
        <v>1.1499999999999999</v>
      </c>
      <c r="J128" s="1">
        <f>VLOOKUP(D128, [1]Sheet1!$A$5:$L$14, 4, FALSE)</f>
        <v>0.50000000000000011</v>
      </c>
      <c r="K128" s="1">
        <f>VLOOKUP(D128, [1]Sheet1!$A$5:$L$14, 5, FALSE)</f>
        <v>1.4</v>
      </c>
      <c r="L128" s="1">
        <f>VLOOKUP(D128, [1]Sheet1!$A$5:$L$14, 6, FALSE)</f>
        <v>1.4</v>
      </c>
      <c r="M128" s="1">
        <f>VLOOKUP(D128, [1]Sheet1!$A$5:$L$14, 7, FALSE)*P128</f>
        <v>2</v>
      </c>
      <c r="N128" s="1">
        <f>VLOOKUP(D128, [1]Sheet1!$A$5:$L$14, 8, FALSE)*Q128</f>
        <v>1.6</v>
      </c>
      <c r="O128" s="1">
        <f>VLOOKUP(D128, [1]Sheet1!$A$5:$L$14, 9, FALSE)*R128</f>
        <v>1.4</v>
      </c>
      <c r="P128" s="1">
        <v>1</v>
      </c>
      <c r="Q128" s="1">
        <v>0.8</v>
      </c>
      <c r="R128" s="1">
        <v>0.7</v>
      </c>
      <c r="S128" s="1">
        <f>ROUND(VLOOKUP(D128, [1]Sheet1!$A$5:$L$14, 10, FALSE)*V128,0)</f>
        <v>6400</v>
      </c>
      <c r="T128" s="1">
        <f>ROUND(VLOOKUP(D128, [1]Sheet1!$A$5:$L$14, 11, FALSE)*W128,0)</f>
        <v>2560</v>
      </c>
      <c r="U128" s="1">
        <f>ROUND(VLOOKUP(D128, [1]Sheet1!$A$5:$L$14, 12, FALSE)*X128,0)</f>
        <v>22400</v>
      </c>
      <c r="V128" s="1">
        <v>1</v>
      </c>
      <c r="W128" s="1">
        <v>0.8</v>
      </c>
      <c r="X128" s="1">
        <v>0.7</v>
      </c>
      <c r="Y128" s="1">
        <v>0.1</v>
      </c>
      <c r="AB128" s="1">
        <v>0.4</v>
      </c>
      <c r="AF128" s="1">
        <v>0.1</v>
      </c>
      <c r="AI128" s="1">
        <v>0.2</v>
      </c>
      <c r="AK128" s="1" t="s">
        <v>289</v>
      </c>
      <c r="AL128" s="1" t="s">
        <v>290</v>
      </c>
    </row>
    <row r="129" spans="2:38" x14ac:dyDescent="0.25">
      <c r="B129" s="1" t="s">
        <v>449</v>
      </c>
      <c r="C129" s="1" t="s">
        <v>166</v>
      </c>
      <c r="D129" s="1">
        <v>6</v>
      </c>
      <c r="E129" s="1" t="s">
        <v>321</v>
      </c>
      <c r="F129" s="1">
        <f>VLOOKUP(D129, [1]Sheet1!$A$5:$L$14, 2, FALSE)*G129</f>
        <v>160</v>
      </c>
      <c r="G129" s="1">
        <v>1</v>
      </c>
      <c r="H129" s="1">
        <f>ROUND(VLOOKUP(D129, [1]Sheet1!$A$5:$L$14, 3, FALSE)*I129,0)</f>
        <v>3360</v>
      </c>
      <c r="I129" s="1">
        <v>1.05</v>
      </c>
      <c r="J129" s="1">
        <f>VLOOKUP(D129, [1]Sheet1!$A$5:$L$14, 4, FALSE)</f>
        <v>0.40000000000000013</v>
      </c>
      <c r="K129" s="1">
        <f>VLOOKUP(D129, [1]Sheet1!$A$5:$L$14, 5, FALSE)</f>
        <v>1.5</v>
      </c>
      <c r="L129" s="1">
        <f>VLOOKUP(D129, [1]Sheet1!$A$5:$L$14, 6, FALSE)</f>
        <v>1.5</v>
      </c>
      <c r="M129" s="1">
        <f>VLOOKUP(D129, [1]Sheet1!$A$5:$L$14, 7, FALSE)*P129</f>
        <v>2.88</v>
      </c>
      <c r="N129" s="1">
        <f>VLOOKUP(D129, [1]Sheet1!$A$5:$L$14, 8, FALSE)*Q129</f>
        <v>3.12</v>
      </c>
      <c r="O129" s="1">
        <f>VLOOKUP(D129, [1]Sheet1!$A$5:$L$14, 9, FALSE)*R129</f>
        <v>2.16</v>
      </c>
      <c r="P129" s="1">
        <v>1.2</v>
      </c>
      <c r="Q129" s="1">
        <v>1.3</v>
      </c>
      <c r="R129" s="1">
        <v>0.9</v>
      </c>
      <c r="S129" s="1">
        <f>ROUND(VLOOKUP(D129, [1]Sheet1!$A$5:$L$14, 10, FALSE)*V129,0)</f>
        <v>15360</v>
      </c>
      <c r="T129" s="1">
        <f>ROUND(VLOOKUP(D129, [1]Sheet1!$A$5:$L$14, 11, FALSE)*W129,0)</f>
        <v>8320</v>
      </c>
      <c r="U129" s="1">
        <f>ROUND(VLOOKUP(D129, [1]Sheet1!$A$5:$L$14, 12, FALSE)*X129,0)</f>
        <v>57600</v>
      </c>
      <c r="V129" s="1">
        <v>1.2</v>
      </c>
      <c r="W129" s="1">
        <v>1.3</v>
      </c>
      <c r="X129" s="1">
        <v>0.9</v>
      </c>
      <c r="AC129" s="1">
        <v>0.9</v>
      </c>
      <c r="AK129" s="1" t="s">
        <v>291</v>
      </c>
      <c r="AL129" s="1" t="s">
        <v>292</v>
      </c>
    </row>
    <row r="130" spans="2:38" x14ac:dyDescent="0.25">
      <c r="B130" s="1" t="s">
        <v>450</v>
      </c>
      <c r="C130" s="1" t="s">
        <v>167</v>
      </c>
      <c r="D130" s="1">
        <v>3</v>
      </c>
      <c r="E130" s="1" t="s">
        <v>318</v>
      </c>
      <c r="F130" s="1">
        <f>VLOOKUP(D130, [1]Sheet1!$A$5:$L$14, 2, FALSE)*G130</f>
        <v>20</v>
      </c>
      <c r="G130" s="1">
        <v>1</v>
      </c>
      <c r="H130" s="1">
        <f>ROUND(VLOOKUP(D130, [1]Sheet1!$A$5:$L$14, 3, FALSE)*I130,0)</f>
        <v>420</v>
      </c>
      <c r="I130" s="1">
        <v>1.05</v>
      </c>
      <c r="J130" s="1">
        <f>VLOOKUP(D130, [1]Sheet1!$A$5:$L$14, 4, FALSE)</f>
        <v>0.70000000000000007</v>
      </c>
      <c r="K130" s="1">
        <f>VLOOKUP(D130, [1]Sheet1!$A$5:$L$14, 5, FALSE)</f>
        <v>1.2</v>
      </c>
      <c r="L130" s="1">
        <f>VLOOKUP(D130, [1]Sheet1!$A$5:$L$14, 6, FALSE)</f>
        <v>1.2</v>
      </c>
      <c r="M130" s="1">
        <f>VLOOKUP(D130, [1]Sheet1!$A$5:$L$14, 7, FALSE)*P130</f>
        <v>1.54</v>
      </c>
      <c r="N130" s="1">
        <f>VLOOKUP(D130, [1]Sheet1!$A$5:$L$14, 8, FALSE)*Q130</f>
        <v>1.54</v>
      </c>
      <c r="O130" s="1">
        <f>VLOOKUP(D130, [1]Sheet1!$A$5:$L$14, 9, FALSE)*R130</f>
        <v>1.6099999999999999</v>
      </c>
      <c r="P130" s="1">
        <v>1.1000000000000001</v>
      </c>
      <c r="Q130" s="1">
        <v>1.1000000000000001</v>
      </c>
      <c r="R130" s="1">
        <v>1.1499999999999999</v>
      </c>
      <c r="S130" s="1">
        <f>ROUND(VLOOKUP(D130, [1]Sheet1!$A$5:$L$14, 10, FALSE)*V130,0)</f>
        <v>1760</v>
      </c>
      <c r="T130" s="1">
        <f>ROUND(VLOOKUP(D130, [1]Sheet1!$A$5:$L$14, 11, FALSE)*W130,0)</f>
        <v>880</v>
      </c>
      <c r="U130" s="1">
        <f>ROUND(VLOOKUP(D130, [1]Sheet1!$A$5:$L$14, 12, FALSE)*X130,0)</f>
        <v>9200</v>
      </c>
      <c r="V130" s="1">
        <v>1.1000000000000001</v>
      </c>
      <c r="W130" s="1">
        <v>1.1000000000000001</v>
      </c>
      <c r="X130" s="1">
        <v>1.1499999999999999</v>
      </c>
      <c r="Y130" s="1">
        <v>0.1</v>
      </c>
      <c r="AB130" s="1">
        <v>0.4</v>
      </c>
      <c r="AF130" s="1">
        <v>0.1</v>
      </c>
      <c r="AI130" s="1">
        <v>0.05</v>
      </c>
      <c r="AK130" s="1" t="s">
        <v>293</v>
      </c>
      <c r="AL130" s="1" t="s">
        <v>294</v>
      </c>
    </row>
    <row r="131" spans="2:38" x14ac:dyDescent="0.25">
      <c r="B131" s="1" t="s">
        <v>451</v>
      </c>
      <c r="C131" s="1" t="s">
        <v>168</v>
      </c>
      <c r="D131" s="1">
        <v>4</v>
      </c>
      <c r="E131" s="1" t="s">
        <v>318</v>
      </c>
      <c r="F131" s="1">
        <f>VLOOKUP(D131, [1]Sheet1!$A$5:$L$14, 2, FALSE)*G131</f>
        <v>40</v>
      </c>
      <c r="G131" s="1">
        <v>1</v>
      </c>
      <c r="H131" s="1">
        <f>ROUND(VLOOKUP(D131, [1]Sheet1!$A$5:$L$14, 3, FALSE)*I131,0)</f>
        <v>840</v>
      </c>
      <c r="I131" s="1">
        <v>1.05</v>
      </c>
      <c r="J131" s="1">
        <f>VLOOKUP(D131, [1]Sheet1!$A$5:$L$14, 4, FALSE)</f>
        <v>0.60000000000000009</v>
      </c>
      <c r="K131" s="1">
        <f>VLOOKUP(D131, [1]Sheet1!$A$5:$L$14, 5, FALSE)</f>
        <v>1.3</v>
      </c>
      <c r="L131" s="1">
        <f>VLOOKUP(D131, [1]Sheet1!$A$5:$L$14, 6, FALSE)</f>
        <v>1.3</v>
      </c>
      <c r="M131" s="1">
        <f>VLOOKUP(D131, [1]Sheet1!$A$5:$L$14, 7, FALSE)*P131</f>
        <v>1.87</v>
      </c>
      <c r="N131" s="1">
        <f>VLOOKUP(D131, [1]Sheet1!$A$5:$L$14, 8, FALSE)*Q131</f>
        <v>1.87</v>
      </c>
      <c r="O131" s="1">
        <f>VLOOKUP(D131, [1]Sheet1!$A$5:$L$14, 9, FALSE)*R131</f>
        <v>1.9549999999999998</v>
      </c>
      <c r="P131" s="1">
        <v>1.1000000000000001</v>
      </c>
      <c r="Q131" s="1">
        <v>1.1000000000000001</v>
      </c>
      <c r="R131" s="1">
        <v>1.1499999999999999</v>
      </c>
      <c r="S131" s="1">
        <f>ROUND(VLOOKUP(D131, [1]Sheet1!$A$5:$L$14, 10, FALSE)*V131,0)</f>
        <v>3520</v>
      </c>
      <c r="T131" s="1">
        <f>ROUND(VLOOKUP(D131, [1]Sheet1!$A$5:$L$14, 11, FALSE)*W131,0)</f>
        <v>1760</v>
      </c>
      <c r="U131" s="1">
        <f>ROUND(VLOOKUP(D131, [1]Sheet1!$A$5:$L$14, 12, FALSE)*X131,0)</f>
        <v>18400</v>
      </c>
      <c r="V131" s="1">
        <v>1.1000000000000001</v>
      </c>
      <c r="W131" s="1">
        <v>1.1000000000000001</v>
      </c>
      <c r="X131" s="1">
        <v>1.1499999999999999</v>
      </c>
      <c r="Y131" s="1">
        <v>0.1</v>
      </c>
      <c r="AB131" s="1">
        <v>0.4</v>
      </c>
      <c r="AF131" s="1">
        <v>0.1</v>
      </c>
      <c r="AI131" s="1">
        <v>0.05</v>
      </c>
      <c r="AK131" s="1" t="s">
        <v>293</v>
      </c>
      <c r="AL131" s="1" t="s">
        <v>294</v>
      </c>
    </row>
    <row r="132" spans="2:38" x14ac:dyDescent="0.25">
      <c r="B132" s="1" t="s">
        <v>452</v>
      </c>
      <c r="C132" s="1" t="s">
        <v>169</v>
      </c>
      <c r="D132" s="1">
        <v>5</v>
      </c>
      <c r="E132" s="1" t="s">
        <v>321</v>
      </c>
      <c r="F132" s="1">
        <f>VLOOKUP(D132, [1]Sheet1!$A$5:$L$14, 2, FALSE)*G132</f>
        <v>80</v>
      </c>
      <c r="G132" s="1">
        <v>1</v>
      </c>
      <c r="H132" s="1">
        <f>ROUND(VLOOKUP(D132, [1]Sheet1!$A$5:$L$14, 3, FALSE)*I132,0)</f>
        <v>2080</v>
      </c>
      <c r="I132" s="1">
        <v>1.3</v>
      </c>
      <c r="J132" s="1">
        <f>VLOOKUP(D132, [1]Sheet1!$A$5:$L$14, 4, FALSE)</f>
        <v>0.50000000000000011</v>
      </c>
      <c r="K132" s="1">
        <f>VLOOKUP(D132, [1]Sheet1!$A$5:$L$14, 5, FALSE)</f>
        <v>1.4</v>
      </c>
      <c r="L132" s="1">
        <f>VLOOKUP(D132, [1]Sheet1!$A$5:$L$14, 6, FALSE)</f>
        <v>1.4</v>
      </c>
      <c r="M132" s="1">
        <f>VLOOKUP(D132, [1]Sheet1!$A$5:$L$14, 7, FALSE)*P132</f>
        <v>2.2999999999999998</v>
      </c>
      <c r="N132" s="1">
        <f>VLOOKUP(D132, [1]Sheet1!$A$5:$L$14, 8, FALSE)*Q132</f>
        <v>2.2000000000000002</v>
      </c>
      <c r="O132" s="1">
        <f>VLOOKUP(D132, [1]Sheet1!$A$5:$L$14, 9, FALSE)*R132</f>
        <v>2.2999999999999998</v>
      </c>
      <c r="P132" s="1">
        <v>1.1499999999999999</v>
      </c>
      <c r="Q132" s="1">
        <v>1.1000000000000001</v>
      </c>
      <c r="R132" s="1">
        <v>1.1499999999999999</v>
      </c>
      <c r="S132" s="1">
        <f>ROUND(VLOOKUP(D132, [1]Sheet1!$A$5:$L$14, 10, FALSE)*V132,0)</f>
        <v>7360</v>
      </c>
      <c r="T132" s="1">
        <f>ROUND(VLOOKUP(D132, [1]Sheet1!$A$5:$L$14, 11, FALSE)*W132,0)</f>
        <v>3520</v>
      </c>
      <c r="U132" s="1">
        <f>ROUND(VLOOKUP(D132, [1]Sheet1!$A$5:$L$14, 12, FALSE)*X132,0)</f>
        <v>36800</v>
      </c>
      <c r="V132" s="1">
        <v>1.1499999999999999</v>
      </c>
      <c r="W132" s="1">
        <v>1.1000000000000001</v>
      </c>
      <c r="X132" s="1">
        <v>1.1499999999999999</v>
      </c>
      <c r="Y132" s="1">
        <v>0.1</v>
      </c>
      <c r="AB132" s="1">
        <v>0.45</v>
      </c>
      <c r="AF132" s="1">
        <v>0.1</v>
      </c>
      <c r="AI132" s="1">
        <v>0.2</v>
      </c>
      <c r="AK132" s="1" t="s">
        <v>293</v>
      </c>
      <c r="AL132" s="1" t="s">
        <v>282</v>
      </c>
    </row>
    <row r="133" spans="2:38" x14ac:dyDescent="0.25">
      <c r="B133" s="1" t="s">
        <v>453</v>
      </c>
      <c r="C133" s="1" t="s">
        <v>170</v>
      </c>
      <c r="D133" s="1">
        <v>2</v>
      </c>
      <c r="E133" s="1" t="s">
        <v>318</v>
      </c>
      <c r="F133" s="1">
        <f>VLOOKUP(D133, [1]Sheet1!$A$5:$L$14, 2, FALSE)*G133</f>
        <v>10</v>
      </c>
      <c r="G133" s="1">
        <v>1</v>
      </c>
      <c r="H133" s="1">
        <f>ROUND(VLOOKUP(D133, [1]Sheet1!$A$5:$L$14, 3, FALSE)*I133,0)</f>
        <v>160</v>
      </c>
      <c r="I133" s="1">
        <v>0.8</v>
      </c>
      <c r="J133" s="1">
        <f>VLOOKUP(D133, [1]Sheet1!$A$5:$L$14, 4, FALSE)</f>
        <v>0.8</v>
      </c>
      <c r="K133" s="1">
        <f>VLOOKUP(D133, [1]Sheet1!$A$5:$L$14, 5, FALSE)</f>
        <v>1.1000000000000001</v>
      </c>
      <c r="L133" s="1">
        <f>VLOOKUP(D133, [1]Sheet1!$A$5:$L$14, 6, FALSE)</f>
        <v>1.1000000000000001</v>
      </c>
      <c r="M133" s="1">
        <f>VLOOKUP(D133, [1]Sheet1!$A$5:$L$14, 7, FALSE)*P133</f>
        <v>0.6</v>
      </c>
      <c r="N133" s="1">
        <f>VLOOKUP(D133, [1]Sheet1!$A$5:$L$14, 8, FALSE)*Q133</f>
        <v>1.08</v>
      </c>
      <c r="O133" s="1">
        <f>VLOOKUP(D133, [1]Sheet1!$A$5:$L$14, 9, FALSE)*R133</f>
        <v>1.08</v>
      </c>
      <c r="P133" s="1">
        <v>0.5</v>
      </c>
      <c r="Q133" s="1">
        <v>0.9</v>
      </c>
      <c r="R133" s="1">
        <v>0.9</v>
      </c>
      <c r="S133" s="1">
        <f>ROUND(VLOOKUP(D133, [1]Sheet1!$A$5:$L$14, 10, FALSE)*V133,0)</f>
        <v>400</v>
      </c>
      <c r="T133" s="1">
        <f>ROUND(VLOOKUP(D133, [1]Sheet1!$A$5:$L$14, 11, FALSE)*W133,0)</f>
        <v>360</v>
      </c>
      <c r="U133" s="1">
        <f>ROUND(VLOOKUP(D133, [1]Sheet1!$A$5:$L$14, 12, FALSE)*X133,0)</f>
        <v>3600</v>
      </c>
      <c r="V133" s="1">
        <v>0.5</v>
      </c>
      <c r="W133" s="1">
        <v>0.9</v>
      </c>
      <c r="X133" s="1">
        <v>0.9</v>
      </c>
      <c r="AA133" s="1">
        <v>0.5</v>
      </c>
      <c r="AK133" s="1" t="s">
        <v>295</v>
      </c>
    </row>
    <row r="134" spans="2:38" x14ac:dyDescent="0.25">
      <c r="B134" s="1" t="s">
        <v>454</v>
      </c>
      <c r="C134" s="1" t="s">
        <v>171</v>
      </c>
      <c r="D134" s="1">
        <v>3</v>
      </c>
      <c r="E134" s="1" t="s">
        <v>321</v>
      </c>
      <c r="F134" s="1">
        <f>VLOOKUP(D134, [1]Sheet1!$A$5:$L$14, 2, FALSE)*G134</f>
        <v>20</v>
      </c>
      <c r="G134" s="1">
        <v>1</v>
      </c>
      <c r="H134" s="1">
        <f>ROUND(VLOOKUP(D134, [1]Sheet1!$A$5:$L$14, 3, FALSE)*I134,0)</f>
        <v>440</v>
      </c>
      <c r="I134" s="1">
        <v>1.1000000000000001</v>
      </c>
      <c r="J134" s="1">
        <f>VLOOKUP(D134, [1]Sheet1!$A$5:$L$14, 4, FALSE)</f>
        <v>0.70000000000000007</v>
      </c>
      <c r="K134" s="1">
        <f>VLOOKUP(D134, [1]Sheet1!$A$5:$L$14, 5, FALSE)</f>
        <v>1.2</v>
      </c>
      <c r="L134" s="1">
        <f>VLOOKUP(D134, [1]Sheet1!$A$5:$L$14, 6, FALSE)</f>
        <v>1.2</v>
      </c>
      <c r="M134" s="1">
        <f>VLOOKUP(D134, [1]Sheet1!$A$5:$L$14, 7, FALSE)*P134</f>
        <v>0.7</v>
      </c>
      <c r="N134" s="1">
        <f>VLOOKUP(D134, [1]Sheet1!$A$5:$L$14, 8, FALSE)*Q134</f>
        <v>1.26</v>
      </c>
      <c r="O134" s="1">
        <f>VLOOKUP(D134, [1]Sheet1!$A$5:$L$14, 9, FALSE)*R134</f>
        <v>1.26</v>
      </c>
      <c r="P134" s="1">
        <v>0.5</v>
      </c>
      <c r="Q134" s="1">
        <v>0.9</v>
      </c>
      <c r="R134" s="1">
        <v>0.9</v>
      </c>
      <c r="S134" s="1">
        <f>ROUND(VLOOKUP(D134, [1]Sheet1!$A$5:$L$14, 10, FALSE)*V134,0)</f>
        <v>800</v>
      </c>
      <c r="T134" s="1">
        <f>ROUND(VLOOKUP(D134, [1]Sheet1!$A$5:$L$14, 11, FALSE)*W134,0)</f>
        <v>720</v>
      </c>
      <c r="U134" s="1">
        <f>ROUND(VLOOKUP(D134, [1]Sheet1!$A$5:$L$14, 12, FALSE)*X134,0)</f>
        <v>7200</v>
      </c>
      <c r="V134" s="1">
        <v>0.5</v>
      </c>
      <c r="W134" s="1">
        <v>0.9</v>
      </c>
      <c r="X134" s="1">
        <v>0.9</v>
      </c>
      <c r="AA134" s="1">
        <v>0.5</v>
      </c>
      <c r="AI134" s="1">
        <v>0.05</v>
      </c>
      <c r="AK134" s="1" t="s">
        <v>295</v>
      </c>
    </row>
    <row r="135" spans="2:38" x14ac:dyDescent="0.25">
      <c r="B135" s="1" t="s">
        <v>455</v>
      </c>
      <c r="C135" s="1" t="s">
        <v>172</v>
      </c>
      <c r="D135" s="1">
        <v>4</v>
      </c>
      <c r="E135" s="1" t="s">
        <v>321</v>
      </c>
      <c r="F135" s="1">
        <f>VLOOKUP(D135, [1]Sheet1!$A$5:$L$14, 2, FALSE)*G135</f>
        <v>40</v>
      </c>
      <c r="G135" s="1">
        <v>1</v>
      </c>
      <c r="H135" s="1">
        <f>ROUND(VLOOKUP(D135, [1]Sheet1!$A$5:$L$14, 3, FALSE)*I135,0)</f>
        <v>880</v>
      </c>
      <c r="I135" s="1">
        <v>1.1000000000000001</v>
      </c>
      <c r="J135" s="1">
        <f>VLOOKUP(D135, [1]Sheet1!$A$5:$L$14, 4, FALSE)</f>
        <v>0.60000000000000009</v>
      </c>
      <c r="K135" s="1">
        <f>VLOOKUP(D135, [1]Sheet1!$A$5:$L$14, 5, FALSE)</f>
        <v>1.3</v>
      </c>
      <c r="L135" s="1">
        <f>VLOOKUP(D135, [1]Sheet1!$A$5:$L$14, 6, FALSE)</f>
        <v>1.3</v>
      </c>
      <c r="M135" s="1">
        <f>VLOOKUP(D135, [1]Sheet1!$A$5:$L$14, 7, FALSE)*P135</f>
        <v>1.19</v>
      </c>
      <c r="N135" s="1">
        <f>VLOOKUP(D135, [1]Sheet1!$A$5:$L$14, 8, FALSE)*Q135</f>
        <v>1.7</v>
      </c>
      <c r="O135" s="1">
        <f>VLOOKUP(D135, [1]Sheet1!$A$5:$L$14, 9, FALSE)*R135</f>
        <v>1.7</v>
      </c>
      <c r="P135" s="1">
        <v>0.7</v>
      </c>
      <c r="Q135" s="1">
        <v>1</v>
      </c>
      <c r="R135" s="1">
        <v>1</v>
      </c>
      <c r="S135" s="1">
        <f>ROUND(VLOOKUP(D135, [1]Sheet1!$A$5:$L$14, 10, FALSE)*V135,0)</f>
        <v>2240</v>
      </c>
      <c r="T135" s="1">
        <f>ROUND(VLOOKUP(D135, [1]Sheet1!$A$5:$L$14, 11, FALSE)*W135,0)</f>
        <v>1600</v>
      </c>
      <c r="U135" s="1">
        <f>ROUND(VLOOKUP(D135, [1]Sheet1!$A$5:$L$14, 12, FALSE)*X135,0)</f>
        <v>16000</v>
      </c>
      <c r="V135" s="1">
        <v>0.7</v>
      </c>
      <c r="W135" s="1">
        <v>1</v>
      </c>
      <c r="X135" s="1">
        <v>1</v>
      </c>
      <c r="AA135" s="1">
        <v>0.5</v>
      </c>
      <c r="AI135" s="1">
        <v>0.05</v>
      </c>
      <c r="AK135" s="1" t="s">
        <v>295</v>
      </c>
      <c r="AL135" s="1" t="s">
        <v>249</v>
      </c>
    </row>
    <row r="136" spans="2:38" x14ac:dyDescent="0.25">
      <c r="B136" s="1" t="s">
        <v>456</v>
      </c>
      <c r="C136" s="1" t="s">
        <v>173</v>
      </c>
      <c r="D136" s="1">
        <v>5</v>
      </c>
      <c r="E136" s="1" t="s">
        <v>320</v>
      </c>
      <c r="F136" s="1">
        <f>VLOOKUP(D136, [1]Sheet1!$A$5:$L$14, 2, FALSE)*G136</f>
        <v>80</v>
      </c>
      <c r="G136" s="1">
        <v>1</v>
      </c>
      <c r="H136" s="1">
        <f>ROUND(VLOOKUP(D136, [1]Sheet1!$A$5:$L$14, 3, FALSE)*I136,0)</f>
        <v>1840</v>
      </c>
      <c r="I136" s="1">
        <v>1.1499999999999999</v>
      </c>
      <c r="J136" s="1">
        <f>VLOOKUP(D136, [1]Sheet1!$A$5:$L$14, 4, FALSE)</f>
        <v>0.50000000000000011</v>
      </c>
      <c r="K136" s="1">
        <f>VLOOKUP(D136, [1]Sheet1!$A$5:$L$14, 5, FALSE)</f>
        <v>1.4</v>
      </c>
      <c r="L136" s="1">
        <f>VLOOKUP(D136, [1]Sheet1!$A$5:$L$14, 6, FALSE)</f>
        <v>1.4</v>
      </c>
      <c r="M136" s="1">
        <f>VLOOKUP(D136, [1]Sheet1!$A$5:$L$14, 7, FALSE)*P136</f>
        <v>2.2000000000000002</v>
      </c>
      <c r="N136" s="1">
        <f>VLOOKUP(D136, [1]Sheet1!$A$5:$L$14, 8, FALSE)*Q136</f>
        <v>2.2000000000000002</v>
      </c>
      <c r="O136" s="1">
        <f>VLOOKUP(D136, [1]Sheet1!$A$5:$L$14, 9, FALSE)*R136</f>
        <v>2</v>
      </c>
      <c r="P136" s="1">
        <v>1.1000000000000001</v>
      </c>
      <c r="Q136" s="1">
        <v>1.1000000000000001</v>
      </c>
      <c r="R136" s="1">
        <v>1</v>
      </c>
      <c r="S136" s="1">
        <f>ROUND(VLOOKUP(D136, [1]Sheet1!$A$5:$L$14, 10, FALSE)*V136,0)</f>
        <v>7040</v>
      </c>
      <c r="T136" s="1">
        <f>ROUND(VLOOKUP(D136, [1]Sheet1!$A$5:$L$14, 11, FALSE)*W136,0)</f>
        <v>3520</v>
      </c>
      <c r="U136" s="1">
        <f>ROUND(VLOOKUP(D136, [1]Sheet1!$A$5:$L$14, 12, FALSE)*X136,0)</f>
        <v>32000</v>
      </c>
      <c r="V136" s="1">
        <v>1.1000000000000001</v>
      </c>
      <c r="W136" s="1">
        <v>1.1000000000000001</v>
      </c>
      <c r="X136" s="1">
        <v>1</v>
      </c>
      <c r="AA136" s="1">
        <v>0.5</v>
      </c>
      <c r="AI136" s="1">
        <v>0.05</v>
      </c>
      <c r="AK136" s="1" t="s">
        <v>238</v>
      </c>
      <c r="AL136" s="1" t="s">
        <v>221</v>
      </c>
    </row>
    <row r="137" spans="2:38" x14ac:dyDescent="0.25">
      <c r="B137" s="1" t="s">
        <v>457</v>
      </c>
      <c r="C137" s="1" t="s">
        <v>174</v>
      </c>
      <c r="D137" s="1">
        <v>6</v>
      </c>
      <c r="E137" s="1" t="s">
        <v>319</v>
      </c>
      <c r="F137" s="1">
        <f>VLOOKUP(D137, [1]Sheet1!$A$5:$L$14, 2, FALSE)*G137</f>
        <v>160</v>
      </c>
      <c r="G137" s="1">
        <v>1</v>
      </c>
      <c r="H137" s="1">
        <f>ROUND(VLOOKUP(D137, [1]Sheet1!$A$5:$L$14, 3, FALSE)*I137,0)</f>
        <v>3840</v>
      </c>
      <c r="I137" s="1">
        <v>1.2</v>
      </c>
      <c r="J137" s="1">
        <f>VLOOKUP(D137, [1]Sheet1!$A$5:$L$14, 4, FALSE)</f>
        <v>0.40000000000000013</v>
      </c>
      <c r="K137" s="1">
        <f>VLOOKUP(D137, [1]Sheet1!$A$5:$L$14, 5, FALSE)</f>
        <v>1.5</v>
      </c>
      <c r="L137" s="1">
        <f>VLOOKUP(D137, [1]Sheet1!$A$5:$L$14, 6, FALSE)</f>
        <v>1.5</v>
      </c>
      <c r="M137" s="1">
        <f>VLOOKUP(D137, [1]Sheet1!$A$5:$L$14, 7, FALSE)*P137</f>
        <v>2.88</v>
      </c>
      <c r="N137" s="1">
        <f>VLOOKUP(D137, [1]Sheet1!$A$5:$L$14, 8, FALSE)*Q137</f>
        <v>3.5999999999999996</v>
      </c>
      <c r="O137" s="1">
        <f>VLOOKUP(D137, [1]Sheet1!$A$5:$L$14, 9, FALSE)*R137</f>
        <v>4.8</v>
      </c>
      <c r="P137" s="1">
        <v>1.2</v>
      </c>
      <c r="Q137" s="1">
        <v>1.5</v>
      </c>
      <c r="R137" s="1">
        <v>2</v>
      </c>
      <c r="S137" s="1">
        <f>ROUND(VLOOKUP(D137, [1]Sheet1!$A$5:$L$14, 10, FALSE)*V137,0)</f>
        <v>15360</v>
      </c>
      <c r="T137" s="1">
        <f>ROUND(VLOOKUP(D137, [1]Sheet1!$A$5:$L$14, 11, FALSE)*W137,0)</f>
        <v>9600</v>
      </c>
      <c r="U137" s="1">
        <f>ROUND(VLOOKUP(D137, [1]Sheet1!$A$5:$L$14, 12, FALSE)*X137,0)</f>
        <v>128000</v>
      </c>
      <c r="V137" s="1">
        <v>1.2</v>
      </c>
      <c r="W137" s="1">
        <v>1.5</v>
      </c>
      <c r="X137" s="1">
        <v>2</v>
      </c>
      <c r="AA137" s="1">
        <v>0.8</v>
      </c>
      <c r="AI137" s="1">
        <v>0.05</v>
      </c>
      <c r="AK137" s="1" t="s">
        <v>263</v>
      </c>
    </row>
    <row r="138" spans="2:38" x14ac:dyDescent="0.25">
      <c r="B138" s="1" t="s">
        <v>458</v>
      </c>
      <c r="C138" s="1" t="s">
        <v>175</v>
      </c>
      <c r="D138" s="1">
        <v>7</v>
      </c>
      <c r="E138" s="1" t="s">
        <v>319</v>
      </c>
      <c r="F138" s="1">
        <f>VLOOKUP(D138, [1]Sheet1!$A$5:$L$14, 2, FALSE)*G138</f>
        <v>320</v>
      </c>
      <c r="G138" s="1">
        <v>1</v>
      </c>
      <c r="H138" s="1">
        <f>ROUND(VLOOKUP(D138, [1]Sheet1!$A$5:$L$14, 3, FALSE)*I138,0)</f>
        <v>8000</v>
      </c>
      <c r="I138" s="1">
        <v>1.25</v>
      </c>
      <c r="J138" s="1">
        <f>VLOOKUP(D138, [1]Sheet1!$A$5:$L$14, 4, FALSE)</f>
        <v>0.30000000000000016</v>
      </c>
      <c r="K138" s="1">
        <f>VLOOKUP(D138, [1]Sheet1!$A$5:$L$14, 5, FALSE)</f>
        <v>1.7</v>
      </c>
      <c r="L138" s="1">
        <f>VLOOKUP(D138, [1]Sheet1!$A$5:$L$14, 6, FALSE)</f>
        <v>1.7</v>
      </c>
      <c r="M138" s="1">
        <f>VLOOKUP(D138, [1]Sheet1!$A$5:$L$14, 7, FALSE)*P138</f>
        <v>3.77</v>
      </c>
      <c r="N138" s="1">
        <f>VLOOKUP(D138, [1]Sheet1!$A$5:$L$14, 8, FALSE)*Q138</f>
        <v>3.77</v>
      </c>
      <c r="O138" s="1">
        <f>VLOOKUP(D138, [1]Sheet1!$A$5:$L$14, 9, FALSE)*R138</f>
        <v>4.3499999999999996</v>
      </c>
      <c r="P138" s="1">
        <v>1.3</v>
      </c>
      <c r="Q138" s="1">
        <v>1.3</v>
      </c>
      <c r="R138" s="1">
        <v>1.5</v>
      </c>
      <c r="S138" s="1">
        <f>ROUND(VLOOKUP(D138, [1]Sheet1!$A$5:$L$14, 10, FALSE)*V138,0)</f>
        <v>33280</v>
      </c>
      <c r="T138" s="1">
        <f>ROUND(VLOOKUP(D138, [1]Sheet1!$A$5:$L$14, 11, FALSE)*W138,0)</f>
        <v>16640</v>
      </c>
      <c r="U138" s="1">
        <f>ROUND(VLOOKUP(D138, [1]Sheet1!$A$5:$L$14, 12, FALSE)*X138,0)</f>
        <v>192000</v>
      </c>
      <c r="V138" s="1">
        <v>1.3</v>
      </c>
      <c r="W138" s="1">
        <v>1.3</v>
      </c>
      <c r="X138" s="1">
        <v>1.5</v>
      </c>
      <c r="Y138" s="1">
        <v>0.1</v>
      </c>
      <c r="AA138" s="1">
        <v>0.2</v>
      </c>
      <c r="AE138" s="1">
        <v>0.35</v>
      </c>
      <c r="AF138" s="1">
        <v>0.1</v>
      </c>
      <c r="AI138" s="1">
        <v>0.05</v>
      </c>
      <c r="AK138" s="1" t="s">
        <v>263</v>
      </c>
      <c r="AL138" s="1" t="s">
        <v>224</v>
      </c>
    </row>
    <row r="139" spans="2:38" x14ac:dyDescent="0.25">
      <c r="B139" s="1" t="s">
        <v>459</v>
      </c>
      <c r="C139" s="1" t="s">
        <v>176</v>
      </c>
      <c r="D139" s="1">
        <v>3</v>
      </c>
      <c r="E139" s="1" t="s">
        <v>318</v>
      </c>
      <c r="F139" s="1">
        <f>VLOOKUP(D139, [1]Sheet1!$A$5:$L$14, 2, FALSE)*G139</f>
        <v>20</v>
      </c>
      <c r="G139" s="1">
        <v>1</v>
      </c>
      <c r="H139" s="1">
        <f>ROUND(VLOOKUP(D139, [1]Sheet1!$A$5:$L$14, 3, FALSE)*I139,0)</f>
        <v>440</v>
      </c>
      <c r="I139" s="1">
        <v>1.1000000000000001</v>
      </c>
      <c r="J139" s="1">
        <f>VLOOKUP(D139, [1]Sheet1!$A$5:$L$14, 4, FALSE)</f>
        <v>0.70000000000000007</v>
      </c>
      <c r="K139" s="1">
        <f>VLOOKUP(D139, [1]Sheet1!$A$5:$L$14, 5, FALSE)</f>
        <v>1.2</v>
      </c>
      <c r="L139" s="1">
        <f>VLOOKUP(D139, [1]Sheet1!$A$5:$L$14, 6, FALSE)</f>
        <v>1.2</v>
      </c>
      <c r="M139" s="1">
        <f>VLOOKUP(D139, [1]Sheet1!$A$5:$L$14, 7, FALSE)*P139</f>
        <v>1.75</v>
      </c>
      <c r="N139" s="1">
        <f>VLOOKUP(D139, [1]Sheet1!$A$5:$L$14, 8, FALSE)*Q139</f>
        <v>1.68</v>
      </c>
      <c r="O139" s="1">
        <f>VLOOKUP(D139, [1]Sheet1!$A$5:$L$14, 9, FALSE)*R139</f>
        <v>1.54</v>
      </c>
      <c r="P139" s="1">
        <v>1.25</v>
      </c>
      <c r="Q139" s="1">
        <v>1.2</v>
      </c>
      <c r="R139" s="1">
        <v>1.1000000000000001</v>
      </c>
      <c r="S139" s="1">
        <f>ROUND(VLOOKUP(D139, [1]Sheet1!$A$5:$L$14, 10, FALSE)*V139,0)</f>
        <v>2000</v>
      </c>
      <c r="T139" s="1">
        <f>ROUND(VLOOKUP(D139, [1]Sheet1!$A$5:$L$14, 11, FALSE)*W139,0)</f>
        <v>960</v>
      </c>
      <c r="U139" s="1">
        <f>ROUND(VLOOKUP(D139, [1]Sheet1!$A$5:$L$14, 12, FALSE)*X139,0)</f>
        <v>8800</v>
      </c>
      <c r="V139" s="1">
        <v>1.25</v>
      </c>
      <c r="W139" s="1">
        <v>1.2</v>
      </c>
      <c r="X139" s="1">
        <v>1.1000000000000001</v>
      </c>
      <c r="Y139" s="1">
        <v>0.15</v>
      </c>
      <c r="AA139" s="1">
        <v>0.2</v>
      </c>
      <c r="AC139" s="1">
        <v>0.25</v>
      </c>
      <c r="AF139" s="1">
        <v>0.1</v>
      </c>
      <c r="AK139" s="1" t="s">
        <v>293</v>
      </c>
      <c r="AL139" s="1" t="s">
        <v>243</v>
      </c>
    </row>
    <row r="140" spans="2:38" x14ac:dyDescent="0.25">
      <c r="B140" s="1" t="s">
        <v>460</v>
      </c>
      <c r="C140" s="1" t="s">
        <v>177</v>
      </c>
      <c r="D140" s="1">
        <v>6</v>
      </c>
      <c r="E140" s="1" t="s">
        <v>319</v>
      </c>
      <c r="F140" s="1">
        <f>VLOOKUP(D140, [1]Sheet1!$A$5:$L$14, 2, FALSE)*G140</f>
        <v>160</v>
      </c>
      <c r="G140" s="1">
        <v>1</v>
      </c>
      <c r="H140" s="1">
        <f>ROUND(VLOOKUP(D140, [1]Sheet1!$A$5:$L$14, 3, FALSE)*I140,0)</f>
        <v>3680</v>
      </c>
      <c r="I140" s="1">
        <v>1.1499999999999999</v>
      </c>
      <c r="J140" s="1">
        <f>VLOOKUP(D140, [1]Sheet1!$A$5:$L$14, 4, FALSE)</f>
        <v>0.40000000000000013</v>
      </c>
      <c r="K140" s="1">
        <f>VLOOKUP(D140, [1]Sheet1!$A$5:$L$14, 5, FALSE)</f>
        <v>1.5</v>
      </c>
      <c r="L140" s="1">
        <f>VLOOKUP(D140, [1]Sheet1!$A$5:$L$14, 6, FALSE)</f>
        <v>1.5</v>
      </c>
      <c r="M140" s="1">
        <f>VLOOKUP(D140, [1]Sheet1!$A$5:$L$14, 7, FALSE)*P140</f>
        <v>3</v>
      </c>
      <c r="N140" s="1">
        <f>VLOOKUP(D140, [1]Sheet1!$A$5:$L$14, 8, FALSE)*Q140</f>
        <v>2.88</v>
      </c>
      <c r="O140" s="1">
        <f>VLOOKUP(D140, [1]Sheet1!$A$5:$L$14, 9, FALSE)*R140</f>
        <v>2.64</v>
      </c>
      <c r="P140" s="1">
        <v>1.25</v>
      </c>
      <c r="Q140" s="1">
        <v>1.2</v>
      </c>
      <c r="R140" s="1">
        <v>1.1000000000000001</v>
      </c>
      <c r="S140" s="1">
        <f>ROUND(VLOOKUP(D140, [1]Sheet1!$A$5:$L$14, 10, FALSE)*V140,0)</f>
        <v>16000</v>
      </c>
      <c r="T140" s="1">
        <f>ROUND(VLOOKUP(D140, [1]Sheet1!$A$5:$L$14, 11, FALSE)*W140,0)</f>
        <v>7680</v>
      </c>
      <c r="U140" s="1">
        <f>ROUND(VLOOKUP(D140, [1]Sheet1!$A$5:$L$14, 12, FALSE)*X140,0)</f>
        <v>70400</v>
      </c>
      <c r="V140" s="1">
        <v>1.25</v>
      </c>
      <c r="W140" s="1">
        <v>1.2</v>
      </c>
      <c r="X140" s="1">
        <v>1.1000000000000001</v>
      </c>
      <c r="Y140" s="1">
        <v>0.15</v>
      </c>
      <c r="AA140" s="1">
        <v>0.2</v>
      </c>
      <c r="AC140" s="1">
        <v>0.25</v>
      </c>
      <c r="AF140" s="1">
        <v>0.1</v>
      </c>
      <c r="AI140" s="1">
        <v>0.1</v>
      </c>
      <c r="AK140" s="1" t="s">
        <v>243</v>
      </c>
      <c r="AL140" s="1" t="s">
        <v>221</v>
      </c>
    </row>
    <row r="141" spans="2:38" x14ac:dyDescent="0.25">
      <c r="B141" s="1" t="s">
        <v>461</v>
      </c>
      <c r="C141" s="1" t="s">
        <v>178</v>
      </c>
      <c r="D141" s="1">
        <v>1</v>
      </c>
      <c r="E141" s="1" t="s">
        <v>318</v>
      </c>
      <c r="F141" s="1">
        <f>VLOOKUP(D141, [1]Sheet1!$A$5:$L$14, 2, FALSE)*G141</f>
        <v>0</v>
      </c>
      <c r="G141" s="1">
        <v>0</v>
      </c>
      <c r="H141" s="1">
        <f>ROUND(VLOOKUP(D141, [1]Sheet1!$A$5:$L$14, 3, FALSE)*I141,0)</f>
        <v>70</v>
      </c>
      <c r="I141" s="1">
        <v>0.7</v>
      </c>
      <c r="J141" s="1">
        <f>VLOOKUP(D141, [1]Sheet1!$A$5:$L$14, 4, FALSE)</f>
        <v>0.9</v>
      </c>
      <c r="K141" s="1">
        <f>VLOOKUP(D141, [1]Sheet1!$A$5:$L$14, 5, FALSE)</f>
        <v>1</v>
      </c>
      <c r="L141" s="1">
        <f>VLOOKUP(D141, [1]Sheet1!$A$5:$L$14, 6, FALSE)</f>
        <v>1</v>
      </c>
      <c r="M141" s="1">
        <f>VLOOKUP(D141, [1]Sheet1!$A$5:$L$14, 7, FALSE)*P141</f>
        <v>0.9</v>
      </c>
      <c r="N141" s="1">
        <f>VLOOKUP(D141, [1]Sheet1!$A$5:$L$14, 8, FALSE)*Q141</f>
        <v>0.7</v>
      </c>
      <c r="O141" s="1">
        <f>VLOOKUP(D141, [1]Sheet1!$A$5:$L$14, 9, FALSE)*R141</f>
        <v>0.7</v>
      </c>
      <c r="P141" s="1">
        <v>0.9</v>
      </c>
      <c r="Q141" s="1">
        <v>0.7</v>
      </c>
      <c r="R141" s="1">
        <v>0.7</v>
      </c>
      <c r="S141" s="1">
        <f>ROUND(VLOOKUP(D141, [1]Sheet1!$A$5:$L$14, 10, FALSE)*V141,0)</f>
        <v>360</v>
      </c>
      <c r="T141" s="1">
        <f>ROUND(VLOOKUP(D141, [1]Sheet1!$A$5:$L$14, 11, FALSE)*W141,0)</f>
        <v>140</v>
      </c>
      <c r="U141" s="1">
        <f>ROUND(VLOOKUP(D141, [1]Sheet1!$A$5:$L$14, 12, FALSE)*X141,0)</f>
        <v>1400</v>
      </c>
      <c r="V141" s="1">
        <v>0.9</v>
      </c>
      <c r="W141" s="1">
        <v>0.7</v>
      </c>
      <c r="X141" s="1">
        <v>0.7</v>
      </c>
      <c r="Y141" s="1">
        <v>0.1</v>
      </c>
      <c r="AB141" s="1">
        <v>0.3</v>
      </c>
      <c r="AF141" s="1">
        <v>0.1</v>
      </c>
      <c r="AI141" s="1">
        <v>0.05</v>
      </c>
      <c r="AK141" s="1" t="s">
        <v>266</v>
      </c>
    </row>
    <row r="142" spans="2:38" x14ac:dyDescent="0.25">
      <c r="B142" s="1" t="s">
        <v>462</v>
      </c>
      <c r="C142" s="1" t="s">
        <v>179</v>
      </c>
      <c r="D142" s="1">
        <v>2</v>
      </c>
      <c r="E142" s="1" t="s">
        <v>320</v>
      </c>
      <c r="F142" s="1">
        <f>VLOOKUP(D142, [1]Sheet1!$A$5:$L$14, 2, FALSE)*G142</f>
        <v>10</v>
      </c>
      <c r="G142" s="1">
        <v>1</v>
      </c>
      <c r="H142" s="1">
        <f>ROUND(VLOOKUP(D142, [1]Sheet1!$A$5:$L$14, 3, FALSE)*I142,0)</f>
        <v>180</v>
      </c>
      <c r="I142" s="1">
        <v>0.9</v>
      </c>
      <c r="J142" s="1">
        <f>VLOOKUP(D142, [1]Sheet1!$A$5:$L$14, 4, FALSE)</f>
        <v>0.8</v>
      </c>
      <c r="K142" s="1">
        <f>VLOOKUP(D142, [1]Sheet1!$A$5:$L$14, 5, FALSE)</f>
        <v>1.1000000000000001</v>
      </c>
      <c r="L142" s="1">
        <f>VLOOKUP(D142, [1]Sheet1!$A$5:$L$14, 6, FALSE)</f>
        <v>1.1000000000000001</v>
      </c>
      <c r="M142" s="1">
        <f>VLOOKUP(D142, [1]Sheet1!$A$5:$L$14, 7, FALSE)*P142</f>
        <v>0.84</v>
      </c>
      <c r="N142" s="1">
        <f>VLOOKUP(D142, [1]Sheet1!$A$5:$L$14, 8, FALSE)*Q142</f>
        <v>0.84</v>
      </c>
      <c r="O142" s="1">
        <f>VLOOKUP(D142, [1]Sheet1!$A$5:$L$14, 9, FALSE)*R142</f>
        <v>0.84</v>
      </c>
      <c r="P142" s="1">
        <v>0.7</v>
      </c>
      <c r="Q142" s="1">
        <v>0.7</v>
      </c>
      <c r="R142" s="1">
        <v>0.7</v>
      </c>
      <c r="S142" s="1">
        <f>ROUND(VLOOKUP(D142, [1]Sheet1!$A$5:$L$14, 10, FALSE)*V142,0)</f>
        <v>560</v>
      </c>
      <c r="T142" s="1">
        <f>ROUND(VLOOKUP(D142, [1]Sheet1!$A$5:$L$14, 11, FALSE)*W142,0)</f>
        <v>280</v>
      </c>
      <c r="U142" s="1">
        <f>ROUND(VLOOKUP(D142, [1]Sheet1!$A$5:$L$14, 12, FALSE)*X142,0)</f>
        <v>2800</v>
      </c>
      <c r="V142" s="1">
        <v>0.7</v>
      </c>
      <c r="W142" s="1">
        <v>0.7</v>
      </c>
      <c r="X142" s="1">
        <v>0.7</v>
      </c>
      <c r="Y142" s="1">
        <v>0.1</v>
      </c>
      <c r="AB142" s="1">
        <v>0.3</v>
      </c>
      <c r="AF142" s="1">
        <v>0.1</v>
      </c>
      <c r="AI142" s="1">
        <v>0.1</v>
      </c>
      <c r="AK142" s="1" t="s">
        <v>266</v>
      </c>
      <c r="AL142" s="1" t="s">
        <v>282</v>
      </c>
    </row>
    <row r="143" spans="2:38" x14ac:dyDescent="0.25">
      <c r="B143" s="1" t="s">
        <v>463</v>
      </c>
      <c r="C143" s="1" t="s">
        <v>180</v>
      </c>
      <c r="D143" s="1">
        <v>3</v>
      </c>
      <c r="E143" s="1" t="s">
        <v>320</v>
      </c>
      <c r="F143" s="1">
        <f>VLOOKUP(D143, [1]Sheet1!$A$5:$L$14, 2, FALSE)*G143</f>
        <v>20</v>
      </c>
      <c r="G143" s="1">
        <v>1</v>
      </c>
      <c r="H143" s="1">
        <f>ROUND(VLOOKUP(D143, [1]Sheet1!$A$5:$L$14, 3, FALSE)*I143,0)</f>
        <v>440</v>
      </c>
      <c r="I143" s="1">
        <v>1.1000000000000001</v>
      </c>
      <c r="J143" s="1">
        <f>VLOOKUP(D143, [1]Sheet1!$A$5:$L$14, 4, FALSE)</f>
        <v>0.70000000000000007</v>
      </c>
      <c r="K143" s="1">
        <f>VLOOKUP(D143, [1]Sheet1!$A$5:$L$14, 5, FALSE)</f>
        <v>1.2</v>
      </c>
      <c r="L143" s="1">
        <f>VLOOKUP(D143, [1]Sheet1!$A$5:$L$14, 6, FALSE)</f>
        <v>1.2</v>
      </c>
      <c r="M143" s="1">
        <f>VLOOKUP(D143, [1]Sheet1!$A$5:$L$14, 7, FALSE)*P143</f>
        <v>1.1199999999999999</v>
      </c>
      <c r="N143" s="1">
        <f>VLOOKUP(D143, [1]Sheet1!$A$5:$L$14, 8, FALSE)*Q143</f>
        <v>1.1199999999999999</v>
      </c>
      <c r="O143" s="1">
        <f>VLOOKUP(D143, [1]Sheet1!$A$5:$L$14, 9, FALSE)*R143</f>
        <v>1.1199999999999999</v>
      </c>
      <c r="P143" s="1">
        <v>0.8</v>
      </c>
      <c r="Q143" s="1">
        <v>0.8</v>
      </c>
      <c r="R143" s="1">
        <v>0.8</v>
      </c>
      <c r="S143" s="1">
        <f>ROUND(VLOOKUP(D143, [1]Sheet1!$A$5:$L$14, 10, FALSE)*V143,0)</f>
        <v>1280</v>
      </c>
      <c r="T143" s="1">
        <f>ROUND(VLOOKUP(D143, [1]Sheet1!$A$5:$L$14, 11, FALSE)*W143,0)</f>
        <v>640</v>
      </c>
      <c r="U143" s="1">
        <f>ROUND(VLOOKUP(D143, [1]Sheet1!$A$5:$L$14, 12, FALSE)*X143,0)</f>
        <v>6400</v>
      </c>
      <c r="V143" s="1">
        <v>0.8</v>
      </c>
      <c r="W143" s="1">
        <v>0.8</v>
      </c>
      <c r="X143" s="1">
        <v>0.8</v>
      </c>
      <c r="Y143" s="1">
        <v>0.1</v>
      </c>
      <c r="AB143" s="1">
        <v>0.3</v>
      </c>
      <c r="AF143" s="1">
        <v>0.1</v>
      </c>
      <c r="AI143" s="1">
        <v>0.15</v>
      </c>
      <c r="AK143" s="1" t="s">
        <v>266</v>
      </c>
      <c r="AL143" s="1" t="s">
        <v>282</v>
      </c>
    </row>
    <row r="144" spans="2:38" x14ac:dyDescent="0.25">
      <c r="B144" s="1" t="s">
        <v>464</v>
      </c>
      <c r="C144" s="1" t="s">
        <v>181</v>
      </c>
      <c r="D144" s="1">
        <v>4</v>
      </c>
      <c r="E144" s="1" t="s">
        <v>321</v>
      </c>
      <c r="F144" s="1">
        <f>VLOOKUP(D144, [1]Sheet1!$A$5:$L$14, 2, FALSE)*G144</f>
        <v>40</v>
      </c>
      <c r="G144" s="1">
        <v>1</v>
      </c>
      <c r="H144" s="1">
        <f>ROUND(VLOOKUP(D144, [1]Sheet1!$A$5:$L$14, 3, FALSE)*I144,0)</f>
        <v>960</v>
      </c>
      <c r="I144" s="1">
        <v>1.2</v>
      </c>
      <c r="J144" s="1">
        <f>VLOOKUP(D144, [1]Sheet1!$A$5:$L$14, 4, FALSE)</f>
        <v>0.60000000000000009</v>
      </c>
      <c r="K144" s="1">
        <f>VLOOKUP(D144, [1]Sheet1!$A$5:$L$14, 5, FALSE)</f>
        <v>1.3</v>
      </c>
      <c r="L144" s="1">
        <f>VLOOKUP(D144, [1]Sheet1!$A$5:$L$14, 6, FALSE)</f>
        <v>1.3</v>
      </c>
      <c r="M144" s="1">
        <f>VLOOKUP(D144, [1]Sheet1!$A$5:$L$14, 7, FALSE)*P144</f>
        <v>2.5499999999999998</v>
      </c>
      <c r="N144" s="1">
        <f>VLOOKUP(D144, [1]Sheet1!$A$5:$L$14, 8, FALSE)*Q144</f>
        <v>1.7</v>
      </c>
      <c r="O144" s="1">
        <f>VLOOKUP(D144, [1]Sheet1!$A$5:$L$14, 9, FALSE)*R144</f>
        <v>2.21</v>
      </c>
      <c r="P144" s="1">
        <v>1.5</v>
      </c>
      <c r="Q144" s="1">
        <v>1</v>
      </c>
      <c r="R144" s="1">
        <v>1.3</v>
      </c>
      <c r="S144" s="1">
        <f>ROUND(VLOOKUP(D144, [1]Sheet1!$A$5:$L$14, 10, FALSE)*V144,0)</f>
        <v>4800</v>
      </c>
      <c r="T144" s="1">
        <f>ROUND(VLOOKUP(D144, [1]Sheet1!$A$5:$L$14, 11, FALSE)*W144,0)</f>
        <v>1600</v>
      </c>
      <c r="U144" s="1">
        <f>ROUND(VLOOKUP(D144, [1]Sheet1!$A$5:$L$14, 12, FALSE)*X144,0)</f>
        <v>20800</v>
      </c>
      <c r="V144" s="1">
        <v>1.5</v>
      </c>
      <c r="W144" s="1">
        <v>1</v>
      </c>
      <c r="X144" s="1">
        <v>1.3</v>
      </c>
      <c r="Y144" s="1">
        <v>0.1</v>
      </c>
      <c r="AB144" s="1">
        <v>0.3</v>
      </c>
      <c r="AF144" s="1">
        <v>0.1</v>
      </c>
      <c r="AI144" s="1">
        <v>0.1</v>
      </c>
      <c r="AK144" s="1" t="s">
        <v>296</v>
      </c>
      <c r="AL144" s="1" t="s">
        <v>297</v>
      </c>
    </row>
    <row r="145" spans="2:45" x14ac:dyDescent="0.25">
      <c r="B145" s="1" t="s">
        <v>465</v>
      </c>
      <c r="C145" s="1" t="s">
        <v>182</v>
      </c>
      <c r="D145" s="1">
        <v>9</v>
      </c>
      <c r="E145" s="1" t="s">
        <v>321</v>
      </c>
      <c r="F145" s="1">
        <f>VLOOKUP(D145, [1]Sheet1!$A$5:$L$14, 2, FALSE)*G145</f>
        <v>1280</v>
      </c>
      <c r="G145" s="1">
        <v>1</v>
      </c>
      <c r="H145" s="1">
        <f>ROUND(VLOOKUP(D145, [1]Sheet1!$A$5:$L$14, 3, FALSE)*I145,0)</f>
        <v>25600</v>
      </c>
      <c r="I145" s="1">
        <v>1</v>
      </c>
      <c r="J145" s="1">
        <f>VLOOKUP(D145, [1]Sheet1!$A$5:$L$14, 4, FALSE)</f>
        <v>0.10000000000000014</v>
      </c>
      <c r="K145" s="1">
        <f>VLOOKUP(D145, [1]Sheet1!$A$5:$L$14, 5, FALSE)</f>
        <v>2.1</v>
      </c>
      <c r="L145" s="1">
        <f>VLOOKUP(D145, [1]Sheet1!$A$5:$L$14, 6, FALSE)</f>
        <v>2.1</v>
      </c>
      <c r="M145" s="1">
        <f>VLOOKUP(D145, [1]Sheet1!$A$5:$L$14, 7, FALSE)*P145</f>
        <v>4.620000000000001</v>
      </c>
      <c r="N145" s="1">
        <f>VLOOKUP(D145, [1]Sheet1!$A$5:$L$14, 8, FALSE)*Q145</f>
        <v>4.2</v>
      </c>
      <c r="O145" s="1">
        <f>VLOOKUP(D145, [1]Sheet1!$A$5:$L$14, 9, FALSE)*R145</f>
        <v>5.04</v>
      </c>
      <c r="P145" s="1">
        <v>1.1000000000000001</v>
      </c>
      <c r="Q145" s="1">
        <v>1</v>
      </c>
      <c r="R145" s="1">
        <v>1.2</v>
      </c>
      <c r="S145" s="1">
        <f>ROUND(VLOOKUP(D145, [1]Sheet1!$A$5:$L$14, 10, FALSE)*V145,0)</f>
        <v>0</v>
      </c>
      <c r="T145" s="1">
        <f>ROUND(VLOOKUP(D145, [1]Sheet1!$A$5:$L$14, 11, FALSE)*W145,0)</f>
        <v>0</v>
      </c>
      <c r="U145" s="1">
        <f>ROUND(VLOOKUP(D145, [1]Sheet1!$A$5:$L$14, 12, FALSE)*X145,0)</f>
        <v>0</v>
      </c>
      <c r="V145" s="1">
        <v>0</v>
      </c>
      <c r="W145" s="1">
        <v>0</v>
      </c>
      <c r="X145" s="1">
        <v>0</v>
      </c>
      <c r="Y145" s="1">
        <v>0.1</v>
      </c>
      <c r="AA145" s="1">
        <v>0.4</v>
      </c>
      <c r="AG145" s="1">
        <v>0.1</v>
      </c>
      <c r="AH145" s="1">
        <v>0.1</v>
      </c>
      <c r="AK145" s="1" t="s">
        <v>259</v>
      </c>
      <c r="AL145" s="1" t="s">
        <v>260</v>
      </c>
      <c r="AM145" s="1" t="s">
        <v>298</v>
      </c>
      <c r="AN145" s="1" t="s">
        <v>299</v>
      </c>
      <c r="AO145" s="1" t="s">
        <v>300</v>
      </c>
      <c r="AP145" s="1" t="s">
        <v>301</v>
      </c>
    </row>
    <row r="146" spans="2:45" x14ac:dyDescent="0.25">
      <c r="B146" s="1" t="s">
        <v>466</v>
      </c>
      <c r="C146" s="1" t="s">
        <v>183</v>
      </c>
      <c r="D146" s="1">
        <v>9</v>
      </c>
      <c r="E146" s="1" t="s">
        <v>321</v>
      </c>
      <c r="F146" s="1">
        <f>VLOOKUP(D146, [1]Sheet1!$A$5:$L$14, 2, FALSE)*G146</f>
        <v>1280</v>
      </c>
      <c r="G146" s="1">
        <v>1</v>
      </c>
      <c r="H146" s="1">
        <f>ROUND(VLOOKUP(D146, [1]Sheet1!$A$5:$L$14, 3, FALSE)*I146,0)</f>
        <v>30720</v>
      </c>
      <c r="I146" s="1">
        <v>1.2</v>
      </c>
      <c r="J146" s="1">
        <f>VLOOKUP(D146, [1]Sheet1!$A$5:$L$14, 4, FALSE)</f>
        <v>0.10000000000000014</v>
      </c>
      <c r="K146" s="1">
        <f>VLOOKUP(D146, [1]Sheet1!$A$5:$L$14, 5, FALSE)</f>
        <v>2.1</v>
      </c>
      <c r="L146" s="1">
        <f>VLOOKUP(D146, [1]Sheet1!$A$5:$L$14, 6, FALSE)</f>
        <v>2.1</v>
      </c>
      <c r="M146" s="1">
        <f>VLOOKUP(D146, [1]Sheet1!$A$5:$L$14, 7, FALSE)*P146</f>
        <v>4.41</v>
      </c>
      <c r="N146" s="1">
        <f>VLOOKUP(D146, [1]Sheet1!$A$5:$L$14, 8, FALSE)*Q146</f>
        <v>4.41</v>
      </c>
      <c r="O146" s="1">
        <f>VLOOKUP(D146, [1]Sheet1!$A$5:$L$14, 9, FALSE)*R146</f>
        <v>4.41</v>
      </c>
      <c r="P146" s="1">
        <v>1.05</v>
      </c>
      <c r="Q146" s="1">
        <v>1.05</v>
      </c>
      <c r="R146" s="1">
        <v>1.05</v>
      </c>
      <c r="S146" s="1">
        <f>ROUND(VLOOKUP(D146, [1]Sheet1!$A$5:$L$14, 10, FALSE)*V146,0)</f>
        <v>0</v>
      </c>
      <c r="T146" s="1">
        <f>ROUND(VLOOKUP(D146, [1]Sheet1!$A$5:$L$14, 11, FALSE)*W146,0)</f>
        <v>0</v>
      </c>
      <c r="U146" s="1">
        <f>ROUND(VLOOKUP(D146, [1]Sheet1!$A$5:$L$14, 12, FALSE)*X146,0)</f>
        <v>0</v>
      </c>
      <c r="V146" s="1">
        <v>0</v>
      </c>
      <c r="W146" s="1">
        <v>0</v>
      </c>
      <c r="X146" s="1">
        <v>0</v>
      </c>
      <c r="Y146" s="1">
        <v>0.1</v>
      </c>
      <c r="AB146" s="1">
        <v>0.55000000000000004</v>
      </c>
      <c r="AF146" s="1">
        <v>0.1</v>
      </c>
      <c r="AI146" s="1">
        <v>0.3</v>
      </c>
      <c r="AK146" s="1" t="s">
        <v>274</v>
      </c>
      <c r="AL146" s="1" t="s">
        <v>276</v>
      </c>
      <c r="AM146" s="1" t="s">
        <v>302</v>
      </c>
      <c r="AN146" s="1" t="s">
        <v>282</v>
      </c>
      <c r="AO146" s="1" t="s">
        <v>303</v>
      </c>
      <c r="AP146" s="1" t="s">
        <v>299</v>
      </c>
    </row>
    <row r="147" spans="2:45" x14ac:dyDescent="0.25">
      <c r="B147" s="1" t="s">
        <v>467</v>
      </c>
      <c r="C147" s="1" t="s">
        <v>184</v>
      </c>
      <c r="D147" s="1">
        <v>9</v>
      </c>
      <c r="E147" s="1" t="s">
        <v>321</v>
      </c>
      <c r="F147" s="1">
        <f>VLOOKUP(D147, [1]Sheet1!$A$5:$L$14, 2, FALSE)*G147</f>
        <v>1280</v>
      </c>
      <c r="G147" s="1">
        <v>1</v>
      </c>
      <c r="H147" s="1">
        <f>ROUND(VLOOKUP(D147, [1]Sheet1!$A$5:$L$14, 3, FALSE)*I147,0)</f>
        <v>28160</v>
      </c>
      <c r="I147" s="1">
        <v>1.1000000000000001</v>
      </c>
      <c r="J147" s="1">
        <f>VLOOKUP(D147, [1]Sheet1!$A$5:$L$14, 4, FALSE)</f>
        <v>0.10000000000000014</v>
      </c>
      <c r="K147" s="1">
        <f>VLOOKUP(D147, [1]Sheet1!$A$5:$L$14, 5, FALSE)</f>
        <v>2.1</v>
      </c>
      <c r="L147" s="1">
        <f>VLOOKUP(D147, [1]Sheet1!$A$5:$L$14, 6, FALSE)</f>
        <v>2.1</v>
      </c>
      <c r="M147" s="1">
        <f>VLOOKUP(D147, [1]Sheet1!$A$5:$L$14, 7, FALSE)*P147</f>
        <v>3.7800000000000002</v>
      </c>
      <c r="N147" s="1">
        <f>VLOOKUP(D147, [1]Sheet1!$A$5:$L$14, 8, FALSE)*Q147</f>
        <v>3.7800000000000002</v>
      </c>
      <c r="O147" s="1">
        <f>VLOOKUP(D147, [1]Sheet1!$A$5:$L$14, 9, FALSE)*R147</f>
        <v>4.2</v>
      </c>
      <c r="P147" s="1">
        <v>0.9</v>
      </c>
      <c r="Q147" s="1">
        <v>0.9</v>
      </c>
      <c r="R147" s="1">
        <v>1</v>
      </c>
      <c r="S147" s="1">
        <f>ROUND(VLOOKUP(D147, [1]Sheet1!$A$5:$L$14, 10, FALSE)*V147,0)</f>
        <v>0</v>
      </c>
      <c r="T147" s="1">
        <f>ROUND(VLOOKUP(D147, [1]Sheet1!$A$5:$L$14, 11, FALSE)*W147,0)</f>
        <v>0</v>
      </c>
      <c r="U147" s="1">
        <f>ROUND(VLOOKUP(D147, [1]Sheet1!$A$5:$L$14, 12, FALSE)*X147,0)</f>
        <v>0</v>
      </c>
      <c r="V147" s="1">
        <v>0</v>
      </c>
      <c r="W147" s="1">
        <v>0</v>
      </c>
      <c r="X147" s="1">
        <v>0</v>
      </c>
      <c r="Y147" s="1">
        <v>0.1</v>
      </c>
      <c r="AB147" s="1">
        <v>0.05</v>
      </c>
      <c r="AD147" s="1">
        <v>0.3</v>
      </c>
      <c r="AF147" s="1">
        <v>0.15</v>
      </c>
      <c r="AI147" s="1">
        <v>0.3</v>
      </c>
      <c r="AK147" s="1" t="s">
        <v>287</v>
      </c>
      <c r="AL147" s="1" t="s">
        <v>304</v>
      </c>
      <c r="AM147" s="1" t="s">
        <v>305</v>
      </c>
      <c r="AN147" s="1" t="s">
        <v>306</v>
      </c>
      <c r="AO147" s="1" t="s">
        <v>307</v>
      </c>
      <c r="AP147" s="1" t="s">
        <v>308</v>
      </c>
      <c r="AQ147" s="1" t="s">
        <v>309</v>
      </c>
      <c r="AR147" s="1" t="s">
        <v>310</v>
      </c>
      <c r="AS147" s="1" t="s">
        <v>299</v>
      </c>
    </row>
    <row r="148" spans="2:45" x14ac:dyDescent="0.25">
      <c r="B148" s="1" t="s">
        <v>468</v>
      </c>
      <c r="C148" s="1" t="s">
        <v>185</v>
      </c>
      <c r="D148" s="1">
        <v>9</v>
      </c>
      <c r="E148" s="1" t="s">
        <v>321</v>
      </c>
      <c r="F148" s="1">
        <f>VLOOKUP(D148, [1]Sheet1!$A$5:$L$14, 2, FALSE)*G148</f>
        <v>1280</v>
      </c>
      <c r="G148" s="1">
        <v>1</v>
      </c>
      <c r="H148" s="1">
        <f>ROUND(VLOOKUP(D148, [1]Sheet1!$A$5:$L$14, 3, FALSE)*I148,0)</f>
        <v>28160</v>
      </c>
      <c r="I148" s="1">
        <v>1.1000000000000001</v>
      </c>
      <c r="J148" s="1">
        <f>VLOOKUP(D148, [1]Sheet1!$A$5:$L$14, 4, FALSE)</f>
        <v>0.10000000000000014</v>
      </c>
      <c r="K148" s="1">
        <f>VLOOKUP(D148, [1]Sheet1!$A$5:$L$14, 5, FALSE)</f>
        <v>2.1</v>
      </c>
      <c r="L148" s="1">
        <f>VLOOKUP(D148, [1]Sheet1!$A$5:$L$14, 6, FALSE)</f>
        <v>2.1</v>
      </c>
      <c r="M148" s="1">
        <f>VLOOKUP(D148, [1]Sheet1!$A$5:$L$14, 7, FALSE)*P148</f>
        <v>3.7800000000000002</v>
      </c>
      <c r="N148" s="1">
        <f>VLOOKUP(D148, [1]Sheet1!$A$5:$L$14, 8, FALSE)*Q148</f>
        <v>3.7800000000000002</v>
      </c>
      <c r="O148" s="1">
        <f>VLOOKUP(D148, [1]Sheet1!$A$5:$L$14, 9, FALSE)*R148</f>
        <v>4.2</v>
      </c>
      <c r="P148" s="1">
        <v>0.9</v>
      </c>
      <c r="Q148" s="1">
        <v>0.9</v>
      </c>
      <c r="R148" s="1">
        <v>1</v>
      </c>
      <c r="S148" s="1">
        <f>ROUND(VLOOKUP(D148, [1]Sheet1!$A$5:$L$14, 10, FALSE)*V148,0)</f>
        <v>0</v>
      </c>
      <c r="T148" s="1">
        <f>ROUND(VLOOKUP(D148, [1]Sheet1!$A$5:$L$14, 11, FALSE)*W148,0)</f>
        <v>0</v>
      </c>
      <c r="U148" s="1">
        <f>ROUND(VLOOKUP(D148, [1]Sheet1!$A$5:$L$14, 12, FALSE)*X148,0)</f>
        <v>0</v>
      </c>
      <c r="V148" s="1">
        <v>0</v>
      </c>
      <c r="W148" s="1">
        <v>0</v>
      </c>
      <c r="X148" s="1">
        <v>0</v>
      </c>
      <c r="Y148" s="1">
        <v>0.1</v>
      </c>
      <c r="AB148" s="1">
        <v>0.05</v>
      </c>
      <c r="AD148" s="1">
        <v>0.3</v>
      </c>
      <c r="AF148" s="1">
        <v>0.15</v>
      </c>
      <c r="AI148" s="1">
        <v>0.3</v>
      </c>
      <c r="AK148" s="1" t="s">
        <v>287</v>
      </c>
      <c r="AL148" s="1" t="s">
        <v>311</v>
      </c>
      <c r="AM148" s="1" t="s">
        <v>312</v>
      </c>
      <c r="AN148" s="1" t="s">
        <v>313</v>
      </c>
      <c r="AO148" s="1" t="s">
        <v>299</v>
      </c>
    </row>
    <row r="149" spans="2:45" x14ac:dyDescent="0.25">
      <c r="B149" s="1" t="s">
        <v>469</v>
      </c>
      <c r="C149" s="1" t="s">
        <v>186</v>
      </c>
      <c r="D149" s="1">
        <v>9</v>
      </c>
      <c r="E149" s="1" t="s">
        <v>321</v>
      </c>
      <c r="F149" s="1">
        <f>VLOOKUP(D149, [1]Sheet1!$A$5:$L$14, 2, FALSE)*G149</f>
        <v>1280</v>
      </c>
      <c r="G149" s="1">
        <v>1</v>
      </c>
      <c r="H149" s="1">
        <f>ROUND(VLOOKUP(D149, [1]Sheet1!$A$5:$L$14, 3, FALSE)*I149,0)</f>
        <v>32000</v>
      </c>
      <c r="I149" s="1">
        <v>1.25</v>
      </c>
      <c r="J149" s="1">
        <f>VLOOKUP(D149, [1]Sheet1!$A$5:$L$14, 4, FALSE)</f>
        <v>0.10000000000000014</v>
      </c>
      <c r="K149" s="1">
        <f>VLOOKUP(D149, [1]Sheet1!$A$5:$L$14, 5, FALSE)</f>
        <v>2.1</v>
      </c>
      <c r="L149" s="1">
        <f>VLOOKUP(D149, [1]Sheet1!$A$5:$L$14, 6, FALSE)</f>
        <v>2.1</v>
      </c>
      <c r="M149" s="1">
        <f>VLOOKUP(D149, [1]Sheet1!$A$5:$L$14, 7, FALSE)*P149</f>
        <v>5.4600000000000009</v>
      </c>
      <c r="N149" s="1">
        <f>VLOOKUP(D149, [1]Sheet1!$A$5:$L$14, 8, FALSE)*Q149</f>
        <v>5.4600000000000009</v>
      </c>
      <c r="O149" s="1">
        <f>VLOOKUP(D149, [1]Sheet1!$A$5:$L$14, 9, FALSE)*R149</f>
        <v>5.04</v>
      </c>
      <c r="P149" s="1">
        <v>1.3</v>
      </c>
      <c r="Q149" s="1">
        <v>1.3</v>
      </c>
      <c r="R149" s="1">
        <v>1.2</v>
      </c>
      <c r="S149" s="1">
        <f>ROUND(VLOOKUP(D149, [1]Sheet1!$A$5:$L$14, 10, FALSE)*V149,0)</f>
        <v>0</v>
      </c>
      <c r="T149" s="1">
        <f>ROUND(VLOOKUP(D149, [1]Sheet1!$A$5:$L$14, 11, FALSE)*W149,0)</f>
        <v>0</v>
      </c>
      <c r="U149" s="1">
        <f>ROUND(VLOOKUP(D149, [1]Sheet1!$A$5:$L$14, 12, FALSE)*X149,0)</f>
        <v>0</v>
      </c>
      <c r="V149" s="1">
        <v>0</v>
      </c>
      <c r="W149" s="1">
        <v>0</v>
      </c>
      <c r="X149" s="1">
        <v>0</v>
      </c>
      <c r="Y149" s="1">
        <v>0.15</v>
      </c>
      <c r="AB149" s="1">
        <v>0.4</v>
      </c>
      <c r="AF149" s="1">
        <v>0.1</v>
      </c>
      <c r="AI149" s="1">
        <v>0.35</v>
      </c>
      <c r="AK149" s="1" t="s">
        <v>314</v>
      </c>
      <c r="AL149" s="1" t="s">
        <v>270</v>
      </c>
      <c r="AM149" s="1" t="s">
        <v>315</v>
      </c>
      <c r="AN149" s="1" t="s">
        <v>316</v>
      </c>
      <c r="AO149" s="1" t="s">
        <v>299</v>
      </c>
      <c r="AP149" s="1" t="s">
        <v>298</v>
      </c>
    </row>
  </sheetData>
  <mergeCells count="4">
    <mergeCell ref="Y1:AI1"/>
    <mergeCell ref="Y2:AI2"/>
    <mergeCell ref="AK2:AS2"/>
    <mergeCell ref="AK1:AS1"/>
  </mergeCells>
  <phoneticPr fontId="1" type="noConversion"/>
  <conditionalFormatting sqref="A5:H34 Y5:XFD34 I5:X149 H6:H149 F35:H149 A5:A149 B6:B149">
    <cfRule type="expression" priority="5">
      <formula xml:space="preserve"> MOD(ROW(),2)</formula>
    </cfRule>
  </conditionalFormatting>
  <conditionalFormatting sqref="A5:XFD149">
    <cfRule type="expression" dxfId="2" priority="2">
      <formula xml:space="preserve"> MOD(ROW(),2)</formula>
    </cfRule>
    <cfRule type="expression" dxfId="1" priority="3">
      <formula>" = MOD（ROW（），2）"</formula>
    </cfRule>
    <cfRule type="expression" dxfId="0" priority="4">
      <formula>" = MOD（ROW（），2）"</formula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ignoredErrors>
    <ignoredError sqref="L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walon</dc:creator>
  <cp:lastModifiedBy>无岐 孟</cp:lastModifiedBy>
  <dcterms:created xsi:type="dcterms:W3CDTF">2023-08-11T11:08:00Z</dcterms:created>
  <dcterms:modified xsi:type="dcterms:W3CDTF">2025-04-16T01:08:07Z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A89A68C9789044829B391CB848D29310_11</vt:lpwstr>
  </property>
  <property fmtid="{D5CDD505-2E9C-101B-9397-08002B2CF9AE}" pid="3" name="KSOProductBuildVer">
    <vt:lpwstr>1033-12.2.0.13110</vt:lpwstr>
  </property>
</Properties>
</file>