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definedNames>
    <definedName function="false" hidden="false" localSheetId="0" name="_xlnm.Print_Area" vbProcedure="false">Sheet1!$A$1:$M$43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<sst xmlns="http://schemas.openxmlformats.org/spreadsheetml/2006/main" count="702" uniqueCount="120">
  <si>
    <t xml:space="preserve">A</t>
  </si>
  <si>
    <t xml:space="preserve">No Pi</t>
  </si>
  <si>
    <t xml:space="preserve">HZ21 50uM</t>
  </si>
  <si>
    <t xml:space="preserve">HZ28 1uM</t>
  </si>
  <si>
    <t xml:space="preserve">B</t>
  </si>
  <si>
    <t xml:space="preserve">Pi 2,5 uM</t>
  </si>
  <si>
    <t xml:space="preserve">HZ21 5uM</t>
  </si>
  <si>
    <t xml:space="preserve">HZ31 50uM</t>
  </si>
  <si>
    <t xml:space="preserve">C</t>
  </si>
  <si>
    <t xml:space="preserve">Pi 10 uM</t>
  </si>
  <si>
    <t xml:space="preserve">HZ21 1uM</t>
  </si>
  <si>
    <t xml:space="preserve">HZ31 5uM</t>
  </si>
  <si>
    <t xml:space="preserve">D</t>
  </si>
  <si>
    <t xml:space="preserve">Pi 20 uM</t>
  </si>
  <si>
    <t xml:space="preserve">HZ27 50uM</t>
  </si>
  <si>
    <t xml:space="preserve">HZ31 1uM</t>
  </si>
  <si>
    <t xml:space="preserve">E</t>
  </si>
  <si>
    <t xml:space="preserve">TVP no inhibitor</t>
  </si>
  <si>
    <t xml:space="preserve">HZ27 5uM</t>
  </si>
  <si>
    <t xml:space="preserve">HZ32 50uM</t>
  </si>
  <si>
    <t xml:space="preserve">F</t>
  </si>
  <si>
    <t xml:space="preserve">IDP 50uM</t>
  </si>
  <si>
    <t xml:space="preserve">HZ27 1uM</t>
  </si>
  <si>
    <t xml:space="preserve">HZ32 5uM</t>
  </si>
  <si>
    <t xml:space="preserve">G</t>
  </si>
  <si>
    <t xml:space="preserve">MTI61 50 uM</t>
  </si>
  <si>
    <t xml:space="preserve">HZ28 50uM</t>
  </si>
  <si>
    <t xml:space="preserve">HZ32 1uM</t>
  </si>
  <si>
    <t xml:space="preserve">H</t>
  </si>
  <si>
    <t xml:space="preserve">AKI XVII103 5uM</t>
  </si>
  <si>
    <t xml:space="preserve">HZ28 5uM</t>
  </si>
  <si>
    <t xml:space="preserve">HZ33 50uM</t>
  </si>
  <si>
    <t xml:space="preserve">HZ35 1uM</t>
  </si>
  <si>
    <t xml:space="preserve">HZ33 5uM</t>
  </si>
  <si>
    <t xml:space="preserve">NJAKI12 50uM</t>
  </si>
  <si>
    <t xml:space="preserve">HZ33 1uM</t>
  </si>
  <si>
    <t xml:space="preserve">NJAKI12 5uM</t>
  </si>
  <si>
    <t xml:space="preserve">HZ34 50uM</t>
  </si>
  <si>
    <t xml:space="preserve">NJAKI12 1uM</t>
  </si>
  <si>
    <t xml:space="preserve">HZ34 5uM</t>
  </si>
  <si>
    <t xml:space="preserve">NJAKI13 50uM</t>
  </si>
  <si>
    <t xml:space="preserve">HZ34 1uM</t>
  </si>
  <si>
    <t xml:space="preserve">NJAKI13 5uM</t>
  </si>
  <si>
    <t xml:space="preserve">HZ35 50uM</t>
  </si>
  <si>
    <t xml:space="preserve">NJAKI13 1uM</t>
  </si>
  <si>
    <t xml:space="preserve">HZ35 5uM</t>
  </si>
  <si>
    <t xml:space="preserve">NJAKI14 50uM</t>
  </si>
  <si>
    <t xml:space="preserve">NJAKI16 1uM</t>
  </si>
  <si>
    <t xml:space="preserve">NJAKI14 5uM</t>
  </si>
  <si>
    <t xml:space="preserve">NJAKI17 50uM</t>
  </si>
  <si>
    <t xml:space="preserve">NJAKI14 1uM</t>
  </si>
  <si>
    <t xml:space="preserve">NJAKI17 5uM</t>
  </si>
  <si>
    <t xml:space="preserve">NJAKI15 50uM</t>
  </si>
  <si>
    <t xml:space="preserve">NJAKI17 1uM</t>
  </si>
  <si>
    <t xml:space="preserve">NJAKI15 5uM</t>
  </si>
  <si>
    <t xml:space="preserve">NJAKI18 50uM</t>
  </si>
  <si>
    <t xml:space="preserve">NJAKI15 1uM</t>
  </si>
  <si>
    <t xml:space="preserve">NJAKI18 5uM</t>
  </si>
  <si>
    <t xml:space="preserve">NJAKI16 50uM</t>
  </si>
  <si>
    <t xml:space="preserve">NJAKI18 1uM</t>
  </si>
  <si>
    <t xml:space="preserve">NJAKI165uM</t>
  </si>
  <si>
    <t xml:space="preserve">AKI13 50uM</t>
  </si>
  <si>
    <t xml:space="preserve">AKI20 1uM</t>
  </si>
  <si>
    <t xml:space="preserve">AKI13 5uM</t>
  </si>
  <si>
    <t xml:space="preserve">AKI13 1uM</t>
  </si>
  <si>
    <t xml:space="preserve">AKI18 50uM</t>
  </si>
  <si>
    <t xml:space="preserve">AKI18 5uM</t>
  </si>
  <si>
    <t xml:space="preserve">AKI18 1uM</t>
  </si>
  <si>
    <t xml:space="preserve">AKI20 50uM</t>
  </si>
  <si>
    <t xml:space="preserve">AKI20 5uM</t>
  </si>
  <si>
    <t xml:space="preserve">raw data</t>
  </si>
  <si>
    <t xml:space="preserve">raw data - blank</t>
  </si>
  <si>
    <t xml:space="preserve">Pi amount (nmol)</t>
  </si>
  <si>
    <t xml:space="preserve">Specific activity (umol/mg/min)</t>
  </si>
  <si>
    <t xml:space="preserve">Average Specific activity (umol/mg/min)</t>
  </si>
  <si>
    <t xml:space="preserve">% Activity</t>
  </si>
  <si>
    <t xml:space="preserve">Average % activity</t>
  </si>
  <si>
    <t xml:space="preserve">% of inhibition</t>
  </si>
  <si>
    <t xml:space="preserve">Average % of inhibition</t>
  </si>
  <si>
    <t xml:space="preserve">Standard deviation</t>
  </si>
  <si>
    <t xml:space="preserve">Pi (nmol)</t>
  </si>
  <si>
    <t xml:space="preserve">A1</t>
  </si>
  <si>
    <t xml:space="preserve">A2</t>
  </si>
  <si>
    <t xml:space="preserve">A3</t>
  </si>
  <si>
    <t xml:space="preserve">A4</t>
  </si>
  <si>
    <t xml:space="preserve">Average</t>
  </si>
  <si>
    <t xml:space="preserve">Results summary</t>
  </si>
  <si>
    <t xml:space="preserve">Sample</t>
  </si>
  <si>
    <t xml:space="preserve">Conc1 (uM)</t>
  </si>
  <si>
    <t xml:space="preserve">Conc2 (uM)</t>
  </si>
  <si>
    <t xml:space="preserve">Conc3 (uM)</t>
  </si>
  <si>
    <t xml:space="preserve">Conc1</t>
  </si>
  <si>
    <t xml:space="preserve">STDEVc1</t>
  </si>
  <si>
    <t xml:space="preserve">Conc2</t>
  </si>
  <si>
    <t xml:space="preserve">STDEVc2</t>
  </si>
  <si>
    <t xml:space="preserve">Conc3</t>
  </si>
  <si>
    <t xml:space="preserve">STDEVconc3</t>
  </si>
  <si>
    <t xml:space="preserve">No Inhibitor</t>
  </si>
  <si>
    <t xml:space="preserve">IDP</t>
  </si>
  <si>
    <t xml:space="preserve">MTI61</t>
  </si>
  <si>
    <t xml:space="preserve">AKI XVII103</t>
  </si>
  <si>
    <t xml:space="preserve">HZ21</t>
  </si>
  <si>
    <t xml:space="preserve">HZ27</t>
  </si>
  <si>
    <t xml:space="preserve">HZ28</t>
  </si>
  <si>
    <t xml:space="preserve">HZ31</t>
  </si>
  <si>
    <t xml:space="preserve">HZ32</t>
  </si>
  <si>
    <t xml:space="preserve">HZ33</t>
  </si>
  <si>
    <t xml:space="preserve">HZ34</t>
  </si>
  <si>
    <t xml:space="preserve">HZ35</t>
  </si>
  <si>
    <t xml:space="preserve">NJAKI12</t>
  </si>
  <si>
    <t xml:space="preserve">NJAKI13</t>
  </si>
  <si>
    <t xml:space="preserve">NJAKI16 5uM</t>
  </si>
  <si>
    <t xml:space="preserve">NJAKI14</t>
  </si>
  <si>
    <t xml:space="preserve">NJAKI15</t>
  </si>
  <si>
    <t xml:space="preserve">NJAKI16</t>
  </si>
  <si>
    <t xml:space="preserve">NJAKI17</t>
  </si>
  <si>
    <t xml:space="preserve">NJAKI18</t>
  </si>
  <si>
    <t xml:space="preserve">AKI13</t>
  </si>
  <si>
    <t xml:space="preserve">AKI18</t>
  </si>
  <si>
    <t xml:space="preserve">AKI20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</si>
</sst>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(Body)"/>
      <family val="0"/>
      <charset val="1"/>
    </font>
    <font>
      <b val="true"/>
      <sz val="8"/>
      <color rgb="FF000000"/>
      <name val="Calibri"/>
      <family val="2"/>
      <charset val="1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1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2CC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70AD47"/>
        <bgColor rgb="FF99CC00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55106090673"/>
          <c:y val="0.0595701125895599"/>
          <c:w val="0.744313845214471"/>
          <c:h val="0.74943705220061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Sheet2!$AV$4:$AV$7</c:f>
              <c:numCache>
                <c:formatCode>General</c:formatCode>
                <c:ptCount val="4"/>
                <c:pt idx="0">
                  <c:v>-3.46944695195361E-018</c:v>
                </c:pt>
                <c:pt idx="1">
                  <c:v>0.13065</c:v>
                </c:pt>
                <c:pt idx="2">
                  <c:v>0.5231</c:v>
                </c:pt>
                <c:pt idx="3">
                  <c:v>1.0271</c:v>
                </c:pt>
              </c:numCache>
            </c:numRef>
          </c:yVal>
          <c:smooth val="0"/>
        </c:ser>
        <c:axId val="18689544"/>
        <c:axId val="67556878"/>
      </c:scatterChart>
      <c:valAx>
        <c:axId val="186895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56878"/>
        <c:crosses val="autoZero"/>
        <c:crossBetween val="midCat"/>
      </c:valAx>
      <c:valAx>
        <c:axId val="675568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895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Sheet2!$EH$16:$EH$24</c:f>
                <c:numCache>
                  <c:formatCode>General</c:formatCode>
                  <c:ptCount val="9"/>
                  <c:pt idx="0">
                    <c:v>2.05941757736237</c:v>
                  </c:pt>
                  <c:pt idx="1">
                    <c:v>2.95647283011671</c:v>
                  </c:pt>
                  <c:pt idx="2">
                    <c:v>2.4694423234848</c:v>
                  </c:pt>
                  <c:pt idx="3">
                    <c:v>2.0138394566546</c:v>
                  </c:pt>
                  <c:pt idx="4">
                    <c:v>1.55909903959387</c:v>
                  </c:pt>
                  <c:pt idx="5">
                    <c:v>4.49539091281061</c:v>
                  </c:pt>
                  <c:pt idx="6">
                    <c:v>0.178560089763996</c:v>
                  </c:pt>
                  <c:pt idx="7">
                    <c:v>1.75206182698198</c:v>
                  </c:pt>
                  <c:pt idx="8">
                    <c:v>2.78442177579066</c:v>
                  </c:pt>
                </c:numCache>
              </c:numRef>
            </c:plus>
            <c:minus>
              <c:numRef>
                <c:f>Sheet2!$EH$16:$EH$24</c:f>
                <c:numCache>
                  <c:formatCode>General</c:formatCode>
                  <c:ptCount val="9"/>
                  <c:pt idx="0">
                    <c:v>2.05941757736237</c:v>
                  </c:pt>
                  <c:pt idx="1">
                    <c:v>2.95647283011671</c:v>
                  </c:pt>
                  <c:pt idx="2">
                    <c:v>2.4694423234848</c:v>
                  </c:pt>
                  <c:pt idx="3">
                    <c:v>2.0138394566546</c:v>
                  </c:pt>
                  <c:pt idx="4">
                    <c:v>1.55909903959387</c:v>
                  </c:pt>
                  <c:pt idx="5">
                    <c:v>4.49539091281061</c:v>
                  </c:pt>
                  <c:pt idx="6">
                    <c:v>0.178560089763996</c:v>
                  </c:pt>
                  <c:pt idx="7">
                    <c:v>1.75206182698198</c:v>
                  </c:pt>
                  <c:pt idx="8">
                    <c:v>2.78442177579066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HZ21</c:v>
                </c:pt>
                <c:pt idx="5">
                  <c:v>HZ27</c:v>
                </c:pt>
                <c:pt idx="6">
                  <c:v>HZ28</c:v>
                </c:pt>
                <c:pt idx="7">
                  <c:v>HZ31</c:v>
                </c:pt>
                <c:pt idx="8">
                  <c:v>HZ32</c:v>
                </c:pt>
              </c:strCache>
            </c:strRef>
          </c:cat>
          <c:val>
            <c:numRef>
              <c:f>Sheet2!$EG$16:$EG$24</c:f>
              <c:numCache>
                <c:formatCode>General</c:formatCode>
                <c:ptCount val="9"/>
                <c:pt idx="0">
                  <c:v>0</c:v>
                </c:pt>
                <c:pt idx="1">
                  <c:v>51.6572103411979</c:v>
                </c:pt>
                <c:pt idx="2">
                  <c:v>68.4629406176992</c:v>
                </c:pt>
                <c:pt idx="3">
                  <c:v>75.1585325152114</c:v>
                </c:pt>
                <c:pt idx="4">
                  <c:v>70.1650792020744</c:v>
                </c:pt>
                <c:pt idx="5">
                  <c:v>44.286411131935</c:v>
                </c:pt>
                <c:pt idx="6">
                  <c:v>99.6191796530684</c:v>
                </c:pt>
                <c:pt idx="7">
                  <c:v>68.2267464249955</c:v>
                </c:pt>
                <c:pt idx="8">
                  <c:v>12.0895484069729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Sheet2!$EJ$16:$EJ$24</c:f>
                <c:numCache>
                  <c:formatCode>General</c:formatCode>
                  <c:ptCount val="9"/>
                  <c:pt idx="4">
                    <c:v>2.49889188709814</c:v>
                  </c:pt>
                  <c:pt idx="5">
                    <c:v>2.84873492993234</c:v>
                  </c:pt>
                  <c:pt idx="6">
                    <c:v>3.37979890082375</c:v>
                  </c:pt>
                  <c:pt idx="7">
                    <c:v>2.96383555985892</c:v>
                  </c:pt>
                  <c:pt idx="8">
                    <c:v>2.74260513242709</c:v>
                  </c:pt>
                </c:numCache>
              </c:numRef>
            </c:plus>
            <c:minus>
              <c:numRef>
                <c:f>Sheet2!$EJ$16:$EJ$24</c:f>
                <c:numCache>
                  <c:formatCode>General</c:formatCode>
                  <c:ptCount val="9"/>
                  <c:pt idx="4">
                    <c:v>2.49889188709814</c:v>
                  </c:pt>
                  <c:pt idx="5">
                    <c:v>2.84873492993234</c:v>
                  </c:pt>
                  <c:pt idx="6">
                    <c:v>3.37979890082375</c:v>
                  </c:pt>
                  <c:pt idx="7">
                    <c:v>2.96383555985892</c:v>
                  </c:pt>
                  <c:pt idx="8">
                    <c:v>2.74260513242709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HZ21</c:v>
                </c:pt>
                <c:pt idx="5">
                  <c:v>HZ27</c:v>
                </c:pt>
                <c:pt idx="6">
                  <c:v>HZ28</c:v>
                </c:pt>
                <c:pt idx="7">
                  <c:v>HZ31</c:v>
                </c:pt>
                <c:pt idx="8">
                  <c:v>HZ32</c:v>
                </c:pt>
              </c:strCache>
            </c:strRef>
          </c:cat>
          <c:val>
            <c:numRef>
              <c:f>Sheet2!$EI$16:$EI$24</c:f>
              <c:numCache>
                <c:formatCode>General</c:formatCode>
                <c:ptCount val="9"/>
                <c:pt idx="4">
                  <c:v>20.8621088033683</c:v>
                </c:pt>
                <c:pt idx="5">
                  <c:v>6.85733357295064</c:v>
                </c:pt>
                <c:pt idx="6">
                  <c:v>31.688531745013</c:v>
                </c:pt>
                <c:pt idx="7">
                  <c:v>19.3704911298811</c:v>
                </c:pt>
                <c:pt idx="8">
                  <c:v>-1.92036147980798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Sheet2!$EL$16:$EL$24</c:f>
                <c:numCache>
                  <c:formatCode>General</c:formatCode>
                  <c:ptCount val="9"/>
                  <c:pt idx="4">
                    <c:v>3.61729161232545</c:v>
                  </c:pt>
                  <c:pt idx="5">
                    <c:v>1.96721902334252</c:v>
                  </c:pt>
                  <c:pt idx="6">
                    <c:v>5.36550051800777</c:v>
                  </c:pt>
                  <c:pt idx="7">
                    <c:v>3.31539265110473</c:v>
                  </c:pt>
                  <c:pt idx="8">
                    <c:v>4.90369091644132</c:v>
                  </c:pt>
                </c:numCache>
              </c:numRef>
            </c:plus>
            <c:minus>
              <c:numRef>
                <c:f>Sheet2!$EL$16:$EL$24</c:f>
                <c:numCache>
                  <c:formatCode>General</c:formatCode>
                  <c:ptCount val="9"/>
                  <c:pt idx="4">
                    <c:v>3.61729161232545</c:v>
                  </c:pt>
                  <c:pt idx="5">
                    <c:v>1.96721902334252</c:v>
                  </c:pt>
                  <c:pt idx="6">
                    <c:v>5.36550051800777</c:v>
                  </c:pt>
                  <c:pt idx="7">
                    <c:v>3.31539265110473</c:v>
                  </c:pt>
                  <c:pt idx="8">
                    <c:v>4.90369091644132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HZ21</c:v>
                </c:pt>
                <c:pt idx="5">
                  <c:v>HZ27</c:v>
                </c:pt>
                <c:pt idx="6">
                  <c:v>HZ28</c:v>
                </c:pt>
                <c:pt idx="7">
                  <c:v>HZ31</c:v>
                </c:pt>
                <c:pt idx="8">
                  <c:v>HZ32</c:v>
                </c:pt>
              </c:strCache>
            </c:strRef>
          </c:cat>
          <c:val>
            <c:numRef>
              <c:f>Sheet2!$EK$16:$EK$24</c:f>
              <c:numCache>
                <c:formatCode>General</c:formatCode>
                <c:ptCount val="9"/>
                <c:pt idx="4">
                  <c:v>60.6556956175708</c:v>
                </c:pt>
                <c:pt idx="5">
                  <c:v>1.76118713255116</c:v>
                </c:pt>
                <c:pt idx="6">
                  <c:v>0.88829555082026</c:v>
                </c:pt>
                <c:pt idx="7">
                  <c:v>2.6905599342764</c:v>
                </c:pt>
                <c:pt idx="8">
                  <c:v>-0.765063798105324</c:v>
                </c:pt>
              </c:numCache>
            </c:numRef>
          </c:val>
        </c:ser>
        <c:gapWidth val="219"/>
        <c:overlap val="-27"/>
        <c:axId val="41419910"/>
        <c:axId val="69834928"/>
      </c:barChart>
      <c:catAx>
        <c:axId val="414199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423201083"/>
              <c:y val="0.892897639418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34928"/>
        <c:crosses val="autoZero"/>
        <c:auto val="1"/>
        <c:lblAlgn val="ctr"/>
        <c:lblOffset val="100"/>
        <c:noMultiLvlLbl val="0"/>
      </c:catAx>
      <c:valAx>
        <c:axId val="69834928"/>
        <c:scaling>
          <c:orientation val="minMax"/>
          <c:max val="10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19910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263958288073"/>
          <c:w val="0.7443082311733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Sheet3!$AV$4:$AV$7</c:f>
              <c:numCache>
                <c:formatCode>General</c:formatCode>
                <c:ptCount val="4"/>
                <c:pt idx="0">
                  <c:v>3.46944695195361E-018</c:v>
                </c:pt>
                <c:pt idx="1">
                  <c:v>0.1226</c:v>
                </c:pt>
                <c:pt idx="2">
                  <c:v>0.49535</c:v>
                </c:pt>
                <c:pt idx="3">
                  <c:v>1.009525</c:v>
                </c:pt>
              </c:numCache>
            </c:numRef>
          </c:yVal>
          <c:smooth val="0"/>
        </c:ser>
        <c:axId val="79103730"/>
        <c:axId val="96702249"/>
      </c:scatterChart>
      <c:valAx>
        <c:axId val="791037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02249"/>
        <c:crosses val="autoZero"/>
        <c:crossBetween val="midCat"/>
      </c:valAx>
      <c:valAx>
        <c:axId val="967022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037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2.80429285388589</c:v>
                  </c:pt>
                  <c:pt idx="1">
                    <c:v>2.80557811984658</c:v>
                  </c:pt>
                  <c:pt idx="2">
                    <c:v>3.25157210625847</c:v>
                  </c:pt>
                  <c:pt idx="3">
                    <c:v>1.21797837261106</c:v>
                  </c:pt>
                  <c:pt idx="4">
                    <c:v>0.204145577536128</c:v>
                  </c:pt>
                  <c:pt idx="5">
                    <c:v>0.90281726085449</c:v>
                  </c:pt>
                  <c:pt idx="6">
                    <c:v>1.0464364796272</c:v>
                  </c:pt>
                  <c:pt idx="7">
                    <c:v>3.83334821081028</c:v>
                  </c:pt>
                  <c:pt idx="8">
                    <c:v>4.18351887052677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2.80429285388589</c:v>
                  </c:pt>
                  <c:pt idx="1">
                    <c:v>2.80557811984658</c:v>
                  </c:pt>
                  <c:pt idx="2">
                    <c:v>3.25157210625847</c:v>
                  </c:pt>
                  <c:pt idx="3">
                    <c:v>1.21797837261106</c:v>
                  </c:pt>
                  <c:pt idx="4">
                    <c:v>0.204145577536128</c:v>
                  </c:pt>
                  <c:pt idx="5">
                    <c:v>0.90281726085449</c:v>
                  </c:pt>
                  <c:pt idx="6">
                    <c:v>1.0464364796272</c:v>
                  </c:pt>
                  <c:pt idx="7">
                    <c:v>3.83334821081028</c:v>
                  </c:pt>
                  <c:pt idx="8">
                    <c:v>4.18351887052677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HZ33</c:v>
                </c:pt>
                <c:pt idx="5">
                  <c:v>HZ34</c:v>
                </c:pt>
                <c:pt idx="6">
                  <c:v>HZ35</c:v>
                </c:pt>
                <c:pt idx="7">
                  <c:v>NJAKI12</c:v>
                </c:pt>
                <c:pt idx="8">
                  <c:v>NJAKI13</c:v>
                </c:pt>
              </c:strCache>
            </c:strRef>
          </c:cat>
          <c:val>
            <c:numRef>
              <c:f>Sheet3!$EG$16:$EG$24</c:f>
              <c:numCache>
                <c:formatCode>General</c:formatCode>
                <c:ptCount val="9"/>
                <c:pt idx="0">
                  <c:v>-1.4210854715202E-014</c:v>
                </c:pt>
                <c:pt idx="1">
                  <c:v>48.2893477369069</c:v>
                </c:pt>
                <c:pt idx="2">
                  <c:v>66.1917133871188</c:v>
                </c:pt>
                <c:pt idx="3">
                  <c:v>73.7946123341994</c:v>
                </c:pt>
                <c:pt idx="4">
                  <c:v>100.224258170382</c:v>
                </c:pt>
                <c:pt idx="5">
                  <c:v>86.6894571311363</c:v>
                </c:pt>
                <c:pt idx="6">
                  <c:v>99.607092392543</c:v>
                </c:pt>
                <c:pt idx="7">
                  <c:v>32.6541774921373</c:v>
                </c:pt>
                <c:pt idx="8">
                  <c:v>17.0627649391495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4">
                    <c:v>0.748025123824325</c:v>
                  </c:pt>
                  <c:pt idx="5">
                    <c:v>4.73920224832546</c:v>
                  </c:pt>
                  <c:pt idx="6">
                    <c:v>3.41264850261196</c:v>
                  </c:pt>
                  <c:pt idx="7">
                    <c:v>5.6167900467071</c:v>
                  </c:pt>
                  <c:pt idx="8">
                    <c:v>5.06568915325777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4">
                    <c:v>0.748025123824325</c:v>
                  </c:pt>
                  <c:pt idx="5">
                    <c:v>4.73920224832546</c:v>
                  </c:pt>
                  <c:pt idx="6">
                    <c:v>3.41264850261196</c:v>
                  </c:pt>
                  <c:pt idx="7">
                    <c:v>5.6167900467071</c:v>
                  </c:pt>
                  <c:pt idx="8">
                    <c:v>5.06568915325777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HZ33</c:v>
                </c:pt>
                <c:pt idx="5">
                  <c:v>HZ34</c:v>
                </c:pt>
                <c:pt idx="6">
                  <c:v>HZ35</c:v>
                </c:pt>
                <c:pt idx="7">
                  <c:v>NJAKI12</c:v>
                </c:pt>
                <c:pt idx="8">
                  <c:v>NJAKI13</c:v>
                </c:pt>
              </c:strCache>
            </c:strRef>
          </c:cat>
          <c:val>
            <c:numRef>
              <c:f>Sheet3!$EI$16:$EI$24</c:f>
              <c:numCache>
                <c:formatCode>General</c:formatCode>
                <c:ptCount val="9"/>
                <c:pt idx="4">
                  <c:v>51.8911527416929</c:v>
                </c:pt>
                <c:pt idx="5">
                  <c:v>30.3104061260768</c:v>
                </c:pt>
                <c:pt idx="6">
                  <c:v>37.667168056885</c:v>
                </c:pt>
                <c:pt idx="7">
                  <c:v>0.205114180226996</c:v>
                </c:pt>
                <c:pt idx="8">
                  <c:v>13.2038834951456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4">
                    <c:v>2.31740256456264</c:v>
                  </c:pt>
                  <c:pt idx="5">
                    <c:v>3.18002301491441</c:v>
                  </c:pt>
                  <c:pt idx="6">
                    <c:v>5.72752621444645</c:v>
                  </c:pt>
                  <c:pt idx="7">
                    <c:v>5.07367165536347</c:v>
                  </c:pt>
                  <c:pt idx="8">
                    <c:v>4.04746206428337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4">
                    <c:v>2.31740256456264</c:v>
                  </c:pt>
                  <c:pt idx="5">
                    <c:v>3.18002301491441</c:v>
                  </c:pt>
                  <c:pt idx="6">
                    <c:v>5.72752621444645</c:v>
                  </c:pt>
                  <c:pt idx="7">
                    <c:v>5.07367165536347</c:v>
                  </c:pt>
                  <c:pt idx="8">
                    <c:v>4.04746206428337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HZ33</c:v>
                </c:pt>
                <c:pt idx="5">
                  <c:v>HZ34</c:v>
                </c:pt>
                <c:pt idx="6">
                  <c:v>HZ35</c:v>
                </c:pt>
                <c:pt idx="7">
                  <c:v>NJAKI12</c:v>
                </c:pt>
                <c:pt idx="8">
                  <c:v>NJAKI13</c:v>
                </c:pt>
              </c:strCache>
            </c:strRef>
          </c:cat>
          <c:val>
            <c:numRef>
              <c:f>Sheet3!$EK$16:$EK$24</c:f>
              <c:numCache>
                <c:formatCode>General</c:formatCode>
                <c:ptCount val="9"/>
                <c:pt idx="4">
                  <c:v>18.6954738137563</c:v>
                </c:pt>
                <c:pt idx="5">
                  <c:v>6.01941747572815</c:v>
                </c:pt>
                <c:pt idx="6">
                  <c:v>10.9749760700123</c:v>
                </c:pt>
                <c:pt idx="7">
                  <c:v>0.410228360453985</c:v>
                </c:pt>
                <c:pt idx="8">
                  <c:v>2.36565021195132</c:v>
                </c:pt>
              </c:numCache>
            </c:numRef>
          </c:val>
        </c:ser>
        <c:gapWidth val="219"/>
        <c:overlap val="-27"/>
        <c:axId val="30090162"/>
        <c:axId val="79014351"/>
      </c:barChart>
      <c:catAx>
        <c:axId val="30090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57498857685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14351"/>
        <c:crosses val="autoZero"/>
        <c:auto val="1"/>
        <c:lblAlgn val="ctr"/>
        <c:lblOffset val="100"/>
        <c:noMultiLvlLbl val="0"/>
      </c:catAx>
      <c:valAx>
        <c:axId val="79014351"/>
        <c:scaling>
          <c:orientation val="minMax"/>
          <c:max val="10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90162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263958288073"/>
          <c:w val="0.7443082311733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</c:f>
              <c:numCache>
                <c:formatCode>General</c:formatCode>
                <c:ptCount val="4"/>
                <c:pt idx="0">
                  <c:v>-1.73472347597681E-018</c:v>
                </c:pt>
                <c:pt idx="1">
                  <c:v>0.1311</c:v>
                </c:pt>
                <c:pt idx="2">
                  <c:v>0.5243</c:v>
                </c:pt>
                <c:pt idx="3">
                  <c:v>1.029925</c:v>
                </c:pt>
              </c:numCache>
            </c:numRef>
          </c:yVal>
          <c:smooth val="0"/>
        </c:ser>
        <c:axId val="69518820"/>
        <c:axId val="77913874"/>
      </c:scatterChart>
      <c:valAx>
        <c:axId val="695188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13874"/>
        <c:crosses val="autoZero"/>
        <c:crossBetween val="midCat"/>
      </c:valAx>
      <c:valAx>
        <c:axId val="779138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188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Sheet4!$EH$16:$EH$24</c:f>
                <c:numCache>
                  <c:formatCode>General</c:formatCode>
                  <c:ptCount val="9"/>
                  <c:pt idx="0">
                    <c:v>0.545520633591427</c:v>
                  </c:pt>
                  <c:pt idx="1">
                    <c:v>2.83644300003943</c:v>
                  </c:pt>
                  <c:pt idx="2">
                    <c:v>1.81704690681371</c:v>
                  </c:pt>
                  <c:pt idx="3">
                    <c:v>1.3395901439842</c:v>
                  </c:pt>
                  <c:pt idx="4">
                    <c:v>2.96924513490628</c:v>
                  </c:pt>
                  <c:pt idx="5">
                    <c:v>2.56328192776079</c:v>
                  </c:pt>
                  <c:pt idx="6">
                    <c:v>3.35396897673618</c:v>
                  </c:pt>
                  <c:pt idx="7">
                    <c:v>0.801964422181495</c:v>
                  </c:pt>
                  <c:pt idx="8">
                    <c:v>0.568231997194903</c:v>
                  </c:pt>
                </c:numCache>
              </c:numRef>
            </c:plus>
            <c:minus>
              <c:numRef>
                <c:f>Sheet4!$EH$16:$EH$24</c:f>
                <c:numCache>
                  <c:formatCode>General</c:formatCode>
                  <c:ptCount val="9"/>
                  <c:pt idx="0">
                    <c:v>0.545520633591427</c:v>
                  </c:pt>
                  <c:pt idx="1">
                    <c:v>2.83644300003943</c:v>
                  </c:pt>
                  <c:pt idx="2">
                    <c:v>1.81704690681371</c:v>
                  </c:pt>
                  <c:pt idx="3">
                    <c:v>1.3395901439842</c:v>
                  </c:pt>
                  <c:pt idx="4">
                    <c:v>2.96924513490628</c:v>
                  </c:pt>
                  <c:pt idx="5">
                    <c:v>2.56328192776079</c:v>
                  </c:pt>
                  <c:pt idx="6">
                    <c:v>3.35396897673618</c:v>
                  </c:pt>
                  <c:pt idx="7">
                    <c:v>0.801964422181495</c:v>
                  </c:pt>
                  <c:pt idx="8">
                    <c:v>0.568231997194903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NJAKI14</c:v>
                </c:pt>
                <c:pt idx="5">
                  <c:v>NJAKI15</c:v>
                </c:pt>
                <c:pt idx="6">
                  <c:v>NJAKI16</c:v>
                </c:pt>
                <c:pt idx="7">
                  <c:v>NJAKI17</c:v>
                </c:pt>
                <c:pt idx="8">
                  <c:v>NJAKI18</c:v>
                </c:pt>
              </c:strCache>
            </c:strRef>
          </c:cat>
          <c:val>
            <c:numRef>
              <c:f>Sheet4!$EG$16:$EG$24</c:f>
              <c:numCache>
                <c:formatCode>General</c:formatCode>
                <c:ptCount val="9"/>
                <c:pt idx="0">
                  <c:v>-3.5527136788005E-015</c:v>
                </c:pt>
                <c:pt idx="1">
                  <c:v>49.6662842840755</c:v>
                </c:pt>
                <c:pt idx="2">
                  <c:v>67.0322765668996</c:v>
                </c:pt>
                <c:pt idx="3">
                  <c:v>74.6923558243821</c:v>
                </c:pt>
                <c:pt idx="4">
                  <c:v>5.51152362081551</c:v>
                </c:pt>
                <c:pt idx="5">
                  <c:v>4.09062467410573</c:v>
                </c:pt>
                <c:pt idx="6">
                  <c:v>3.1685611985956</c:v>
                </c:pt>
                <c:pt idx="7">
                  <c:v>88.9769527583689</c:v>
                </c:pt>
                <c:pt idx="8">
                  <c:v>91.8265721138805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Sheet4!$EJ$16:$EJ$24</c:f>
                <c:numCache>
                  <c:formatCode>General</c:formatCode>
                  <c:ptCount val="9"/>
                  <c:pt idx="4">
                    <c:v>0.737021125195482</c:v>
                  </c:pt>
                  <c:pt idx="5">
                    <c:v>0.590077542871347</c:v>
                  </c:pt>
                  <c:pt idx="6">
                    <c:v>2.25249256626252</c:v>
                  </c:pt>
                  <c:pt idx="7">
                    <c:v>2.23309401295116</c:v>
                  </c:pt>
                  <c:pt idx="8">
                    <c:v>3.11042107974702</c:v>
                  </c:pt>
                </c:numCache>
              </c:numRef>
            </c:plus>
            <c:minus>
              <c:numRef>
                <c:f>Sheet4!$EJ$16:$EJ$24</c:f>
                <c:numCache>
                  <c:formatCode>General</c:formatCode>
                  <c:ptCount val="9"/>
                  <c:pt idx="4">
                    <c:v>0.737021125195482</c:v>
                  </c:pt>
                  <c:pt idx="5">
                    <c:v>0.590077542871347</c:v>
                  </c:pt>
                  <c:pt idx="6">
                    <c:v>2.25249256626252</c:v>
                  </c:pt>
                  <c:pt idx="7">
                    <c:v>2.23309401295116</c:v>
                  </c:pt>
                  <c:pt idx="8">
                    <c:v>3.11042107974702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NJAKI14</c:v>
                </c:pt>
                <c:pt idx="5">
                  <c:v>NJAKI15</c:v>
                </c:pt>
                <c:pt idx="6">
                  <c:v>NJAKI16</c:v>
                </c:pt>
                <c:pt idx="7">
                  <c:v>NJAKI17</c:v>
                </c:pt>
                <c:pt idx="8">
                  <c:v>NJAKI18</c:v>
                </c:pt>
              </c:strCache>
            </c:strRef>
          </c:cat>
          <c:val>
            <c:numRef>
              <c:f>Sheet4!$EI$16:$EI$24</c:f>
              <c:numCache>
                <c:formatCode>General</c:formatCode>
                <c:ptCount val="9"/>
                <c:pt idx="4">
                  <c:v>1.7780790489102</c:v>
                </c:pt>
                <c:pt idx="5">
                  <c:v>1.72332881426635</c:v>
                </c:pt>
                <c:pt idx="6">
                  <c:v>4.31744707477316</c:v>
                </c:pt>
                <c:pt idx="7">
                  <c:v>15.9531755136093</c:v>
                </c:pt>
                <c:pt idx="8">
                  <c:v>61.023047241631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Sheet4!$EL$16:$EL$24</c:f>
                <c:numCache>
                  <c:formatCode>General</c:formatCode>
                  <c:ptCount val="9"/>
                  <c:pt idx="4">
                    <c:v>2.74374359983713</c:v>
                  </c:pt>
                  <c:pt idx="5">
                    <c:v>0.884257072984926</c:v>
                  </c:pt>
                  <c:pt idx="6">
                    <c:v>5.89489922002823</c:v>
                  </c:pt>
                  <c:pt idx="7">
                    <c:v>2.0443723104117</c:v>
                  </c:pt>
                  <c:pt idx="8">
                    <c:v>2.096754901475</c:v>
                  </c:pt>
                </c:numCache>
              </c:numRef>
            </c:plus>
            <c:minus>
              <c:numRef>
                <c:f>Sheet4!$EL$16:$EL$24</c:f>
                <c:numCache>
                  <c:formatCode>General</c:formatCode>
                  <c:ptCount val="9"/>
                  <c:pt idx="4">
                    <c:v>2.74374359983713</c:v>
                  </c:pt>
                  <c:pt idx="5">
                    <c:v>0.884257072984926</c:v>
                  </c:pt>
                  <c:pt idx="6">
                    <c:v>5.89489922002823</c:v>
                  </c:pt>
                  <c:pt idx="7">
                    <c:v>2.0443723104117</c:v>
                  </c:pt>
                  <c:pt idx="8">
                    <c:v>2.096754901475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NJAKI14</c:v>
                </c:pt>
                <c:pt idx="5">
                  <c:v>NJAKI15</c:v>
                </c:pt>
                <c:pt idx="6">
                  <c:v>NJAKI16</c:v>
                </c:pt>
                <c:pt idx="7">
                  <c:v>NJAKI17</c:v>
                </c:pt>
                <c:pt idx="8">
                  <c:v>NJAKI18</c:v>
                </c:pt>
              </c:strCache>
            </c:strRef>
          </c:cat>
          <c:val>
            <c:numRef>
              <c:f>Sheet4!$EK$16:$EK$24</c:f>
              <c:numCache>
                <c:formatCode>General</c:formatCode>
                <c:ptCount val="9"/>
                <c:pt idx="4">
                  <c:v>2.17958076963186</c:v>
                </c:pt>
                <c:pt idx="5">
                  <c:v>3.80383773073313</c:v>
                </c:pt>
                <c:pt idx="6">
                  <c:v>-1.05329022838671</c:v>
                </c:pt>
                <c:pt idx="7">
                  <c:v>3.71258733966002</c:v>
                </c:pt>
                <c:pt idx="8">
                  <c:v>18.9670455730525</c:v>
                </c:pt>
              </c:numCache>
            </c:numRef>
          </c:val>
        </c:ser>
        <c:gapWidth val="219"/>
        <c:overlap val="-27"/>
        <c:axId val="78286098"/>
        <c:axId val="54965275"/>
      </c:barChart>
      <c:catAx>
        <c:axId val="782860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57498857685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65275"/>
        <c:crosses val="autoZero"/>
        <c:auto val="1"/>
        <c:lblAlgn val="ctr"/>
        <c:lblOffset val="100"/>
        <c:noMultiLvlLbl val="0"/>
      </c:catAx>
      <c:valAx>
        <c:axId val="54965275"/>
        <c:scaling>
          <c:orientation val="minMax"/>
          <c:max val="10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86098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701125895599"/>
          <c:w val="0.74430823117338"/>
          <c:h val="0.74943705220061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</c:f>
              <c:numCache>
                <c:formatCode>General</c:formatCode>
                <c:ptCount val="4"/>
                <c:pt idx="0">
                  <c:v>-1.73472347597681E-018</c:v>
                </c:pt>
                <c:pt idx="1">
                  <c:v>0.1311</c:v>
                </c:pt>
                <c:pt idx="2">
                  <c:v>0.5243</c:v>
                </c:pt>
                <c:pt idx="3">
                  <c:v>1.029925</c:v>
                </c:pt>
              </c:numCache>
            </c:numRef>
          </c:yVal>
          <c:smooth val="0"/>
        </c:ser>
        <c:axId val="78648340"/>
        <c:axId val="80772084"/>
      </c:scatterChart>
      <c:valAx>
        <c:axId val="786483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72084"/>
        <c:crosses val="autoZero"/>
        <c:crossBetween val="midCat"/>
      </c:valAx>
      <c:valAx>
        <c:axId val="80772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6483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Sheet5!$EH$16:$EH$24</c:f>
                <c:numCache>
                  <c:formatCode>General</c:formatCode>
                  <c:ptCount val="9"/>
                  <c:pt idx="0">
                    <c:v>0.961667292522445</c:v>
                  </c:pt>
                  <c:pt idx="1">
                    <c:v>1.28527946066565</c:v>
                  </c:pt>
                  <c:pt idx="2">
                    <c:v>2.11838562467259</c:v>
                  </c:pt>
                  <c:pt idx="3">
                    <c:v>1.47878422763085</c:v>
                  </c:pt>
                  <c:pt idx="4">
                    <c:v>2.02062462129154</c:v>
                  </c:pt>
                  <c:pt idx="5">
                    <c:v>3.19081583925553</c:v>
                  </c:pt>
                  <c:pt idx="6">
                    <c:v>2.27047785945487</c:v>
                  </c:pt>
                </c:numCache>
              </c:numRef>
            </c:plus>
            <c:minus>
              <c:numRef>
                <c:f>Sheet5!$EH$16:$EH$24</c:f>
                <c:numCache>
                  <c:formatCode>General</c:formatCode>
                  <c:ptCount val="9"/>
                  <c:pt idx="0">
                    <c:v>0.961667292522445</c:v>
                  </c:pt>
                  <c:pt idx="1">
                    <c:v>1.28527946066565</c:v>
                  </c:pt>
                  <c:pt idx="2">
                    <c:v>2.11838562467259</c:v>
                  </c:pt>
                  <c:pt idx="3">
                    <c:v>1.47878422763085</c:v>
                  </c:pt>
                  <c:pt idx="4">
                    <c:v>2.02062462129154</c:v>
                  </c:pt>
                  <c:pt idx="5">
                    <c:v>3.19081583925553</c:v>
                  </c:pt>
                  <c:pt idx="6">
                    <c:v>2.27047785945487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AKI13</c:v>
                </c:pt>
                <c:pt idx="5">
                  <c:v>AKI18</c:v>
                </c:pt>
                <c:pt idx="6">
                  <c:v>AKI20</c:v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Sheet5!$EG$16:$EG$24</c:f>
              <c:numCache>
                <c:formatCode>General</c:formatCode>
                <c:ptCount val="9"/>
                <c:pt idx="0">
                  <c:v>0</c:v>
                </c:pt>
                <c:pt idx="1">
                  <c:v>48.9664986751999</c:v>
                </c:pt>
                <c:pt idx="2">
                  <c:v>66.6855362229962</c:v>
                </c:pt>
                <c:pt idx="3">
                  <c:v>74.7286846084698</c:v>
                </c:pt>
                <c:pt idx="4">
                  <c:v>1.61177460314964</c:v>
                </c:pt>
                <c:pt idx="5">
                  <c:v>84.7609987236842</c:v>
                </c:pt>
                <c:pt idx="6">
                  <c:v>-1.89743871980544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Sheet5!$EJ$16:$EJ$24</c:f>
                <c:numCache>
                  <c:formatCode>General</c:formatCode>
                  <c:ptCount val="9"/>
                  <c:pt idx="4">
                    <c:v>2.6812992304854</c:v>
                  </c:pt>
                  <c:pt idx="5">
                    <c:v>2.26677816123184</c:v>
                  </c:pt>
                  <c:pt idx="6">
                    <c:v>1.65755195534593</c:v>
                  </c:pt>
                </c:numCache>
              </c:numRef>
            </c:plus>
            <c:minus>
              <c:numRef>
                <c:f>Sheet5!$EJ$16:$EJ$24</c:f>
                <c:numCache>
                  <c:formatCode>General</c:formatCode>
                  <c:ptCount val="9"/>
                  <c:pt idx="4">
                    <c:v>2.6812992304854</c:v>
                  </c:pt>
                  <c:pt idx="5">
                    <c:v>2.26677816123184</c:v>
                  </c:pt>
                  <c:pt idx="6">
                    <c:v>1.65755195534593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AKI13</c:v>
                </c:pt>
                <c:pt idx="5">
                  <c:v>AKI18</c:v>
                </c:pt>
                <c:pt idx="6">
                  <c:v>AKI20</c:v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Sheet5!$EI$16:$EI$24</c:f>
              <c:numCache>
                <c:formatCode>General</c:formatCode>
                <c:ptCount val="9"/>
                <c:pt idx="4">
                  <c:v>-3.28906849911026</c:v>
                </c:pt>
                <c:pt idx="5">
                  <c:v>15.4389661579749</c:v>
                </c:pt>
                <c:pt idx="6">
                  <c:v>0.264697942956264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Sheet5!$EL$16:$EL$24</c:f>
                <c:numCache>
                  <c:formatCode>General</c:formatCode>
                  <c:ptCount val="9"/>
                  <c:pt idx="4">
                    <c:v>4.99835790618534</c:v>
                  </c:pt>
                  <c:pt idx="5">
                    <c:v>3.34680927749269</c:v>
                  </c:pt>
                  <c:pt idx="6">
                    <c:v>1.58754458795065</c:v>
                  </c:pt>
                </c:numCache>
              </c:numRef>
            </c:plus>
            <c:minus>
              <c:numRef>
                <c:f>Sheet5!$EL$16:$EL$24</c:f>
                <c:numCache>
                  <c:formatCode>General</c:formatCode>
                  <c:ptCount val="9"/>
                  <c:pt idx="4">
                    <c:v>4.99835790618534</c:v>
                  </c:pt>
                  <c:pt idx="5">
                    <c:v>3.34680927749269</c:v>
                  </c:pt>
                  <c:pt idx="6">
                    <c:v>1.58754458795065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AKI13</c:v>
                </c:pt>
                <c:pt idx="5">
                  <c:v>AKI18</c:v>
                </c:pt>
                <c:pt idx="6">
                  <c:v>AKI20</c:v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Sheet5!$EK$16:$EK$24</c:f>
              <c:numCache>
                <c:formatCode>General</c:formatCode>
                <c:ptCount val="9"/>
                <c:pt idx="4">
                  <c:v>-3.72411660337504</c:v>
                </c:pt>
                <c:pt idx="5">
                  <c:v>4.9218092759594</c:v>
                </c:pt>
                <c:pt idx="6">
                  <c:v>-2.51069930051603</c:v>
                </c:pt>
              </c:numCache>
            </c:numRef>
          </c:val>
        </c:ser>
        <c:gapWidth val="219"/>
        <c:overlap val="-27"/>
        <c:axId val="16581287"/>
        <c:axId val="21537987"/>
      </c:barChart>
      <c:catAx>
        <c:axId val="165812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57498857685"/>
              <c:y val="0.892897639418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37987"/>
        <c:crosses val="autoZero"/>
        <c:auto val="1"/>
        <c:lblAlgn val="ctr"/>
        <c:lblOffset val="100"/>
        <c:noMultiLvlLbl val="0"/>
      </c:catAx>
      <c:valAx>
        <c:axId val="21537987"/>
        <c:scaling>
          <c:orientation val="minMax"/>
          <c:max val="10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81287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0" name="Chart 1"/>
        <xdr:cNvGraphicFramePr/>
      </xdr:nvGraphicFramePr>
      <xdr:xfrm>
        <a:off x="27639000" y="1873080"/>
        <a:ext cx="471636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1" name="Chart 2"/>
        <xdr:cNvGraphicFramePr/>
      </xdr:nvGraphicFramePr>
      <xdr:xfrm>
        <a:off x="97337880" y="2438280"/>
        <a:ext cx="10370880" cy="34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2" name="Chart 1"/>
        <xdr:cNvGraphicFramePr/>
      </xdr:nvGraphicFramePr>
      <xdr:xfrm>
        <a:off x="27639000" y="1873080"/>
        <a:ext cx="452196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3" name="Chart 2"/>
        <xdr:cNvGraphicFramePr/>
      </xdr:nvGraphicFramePr>
      <xdr:xfrm>
        <a:off x="96577200" y="2438280"/>
        <a:ext cx="1024200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4" name="Chart 1"/>
        <xdr:cNvGraphicFramePr/>
      </xdr:nvGraphicFramePr>
      <xdr:xfrm>
        <a:off x="27639000" y="1873080"/>
        <a:ext cx="452196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5" name="Chart 2"/>
        <xdr:cNvGraphicFramePr/>
      </xdr:nvGraphicFramePr>
      <xdr:xfrm>
        <a:off x="96577200" y="2438280"/>
        <a:ext cx="1024200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6" name="Chart 1"/>
        <xdr:cNvGraphicFramePr/>
      </xdr:nvGraphicFramePr>
      <xdr:xfrm>
        <a:off x="27639000" y="1873080"/>
        <a:ext cx="452196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7" name="Chart 2"/>
        <xdr:cNvGraphicFramePr/>
      </xdr:nvGraphicFramePr>
      <xdr:xfrm>
        <a:off x="97062840" y="2438280"/>
        <a:ext cx="10242000" cy="34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5.8398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1"/>
      <c r="B2" s="1" t="n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</row>
    <row r="3" customFormat="false" ht="16" hidden="false" customHeight="false" outlineLevel="0" collapsed="false">
      <c r="A3" s="1" t="s">
        <v>0</v>
      </c>
      <c r="B3" s="2" t="s">
        <v>1</v>
      </c>
      <c r="C3" s="2"/>
      <c r="D3" s="2"/>
      <c r="E3" s="2"/>
      <c r="F3" s="3" t="s">
        <v>2</v>
      </c>
      <c r="G3" s="3"/>
      <c r="H3" s="3"/>
      <c r="I3" s="3"/>
      <c r="J3" s="4" t="s">
        <v>3</v>
      </c>
      <c r="K3" s="4"/>
      <c r="L3" s="4"/>
      <c r="M3" s="4"/>
    </row>
    <row r="4" customFormat="false" ht="16" hidden="false" customHeight="false" outlineLevel="0" collapsed="false">
      <c r="A4" s="1" t="s">
        <v>4</v>
      </c>
      <c r="B4" s="5" t="s">
        <v>5</v>
      </c>
      <c r="C4" s="5"/>
      <c r="D4" s="5"/>
      <c r="E4" s="5"/>
      <c r="F4" s="3" t="s">
        <v>6</v>
      </c>
      <c r="G4" s="3"/>
      <c r="H4" s="3"/>
      <c r="I4" s="3"/>
      <c r="J4" s="3" t="s">
        <v>7</v>
      </c>
      <c r="K4" s="3"/>
      <c r="L4" s="3"/>
      <c r="M4" s="3"/>
    </row>
    <row r="5" customFormat="false" ht="16" hidden="false" customHeight="false" outlineLevel="0" collapsed="false">
      <c r="A5" s="1" t="s">
        <v>8</v>
      </c>
      <c r="B5" s="5" t="s">
        <v>9</v>
      </c>
      <c r="C5" s="5"/>
      <c r="D5" s="5"/>
      <c r="E5" s="5"/>
      <c r="F5" s="3" t="s">
        <v>10</v>
      </c>
      <c r="G5" s="3"/>
      <c r="H5" s="3"/>
      <c r="I5" s="3"/>
      <c r="J5" s="3" t="s">
        <v>11</v>
      </c>
      <c r="K5" s="3"/>
      <c r="L5" s="3"/>
      <c r="M5" s="3"/>
    </row>
    <row r="6" customFormat="false" ht="16" hidden="false" customHeight="false" outlineLevel="0" collapsed="false">
      <c r="A6" s="1" t="s">
        <v>12</v>
      </c>
      <c r="B6" s="5" t="s">
        <v>13</v>
      </c>
      <c r="C6" s="5"/>
      <c r="D6" s="5"/>
      <c r="E6" s="5"/>
      <c r="F6" s="3" t="s">
        <v>14</v>
      </c>
      <c r="G6" s="3"/>
      <c r="H6" s="3"/>
      <c r="I6" s="3"/>
      <c r="J6" s="3" t="s">
        <v>15</v>
      </c>
      <c r="K6" s="3"/>
      <c r="L6" s="3"/>
      <c r="M6" s="3"/>
    </row>
    <row r="7" customFormat="false" ht="16" hidden="false" customHeight="false" outlineLevel="0" collapsed="false">
      <c r="A7" s="1" t="s">
        <v>16</v>
      </c>
      <c r="B7" s="6" t="s">
        <v>17</v>
      </c>
      <c r="C7" s="6"/>
      <c r="D7" s="6"/>
      <c r="E7" s="6"/>
      <c r="F7" s="3" t="s">
        <v>18</v>
      </c>
      <c r="G7" s="3"/>
      <c r="H7" s="3"/>
      <c r="I7" s="3"/>
      <c r="J7" s="3" t="s">
        <v>19</v>
      </c>
      <c r="K7" s="3"/>
      <c r="L7" s="3"/>
      <c r="M7" s="3"/>
    </row>
    <row r="8" customFormat="false" ht="16" hidden="false" customHeight="false" outlineLevel="0" collapsed="false">
      <c r="A8" s="1" t="s">
        <v>20</v>
      </c>
      <c r="B8" s="7" t="s">
        <v>21</v>
      </c>
      <c r="C8" s="7"/>
      <c r="D8" s="7"/>
      <c r="E8" s="7"/>
      <c r="F8" s="3" t="s">
        <v>22</v>
      </c>
      <c r="G8" s="3"/>
      <c r="H8" s="3"/>
      <c r="I8" s="3"/>
      <c r="J8" s="3" t="s">
        <v>23</v>
      </c>
      <c r="K8" s="3"/>
      <c r="L8" s="3"/>
      <c r="M8" s="3"/>
    </row>
    <row r="9" customFormat="false" ht="16" hidden="false" customHeight="false" outlineLevel="0" collapsed="false">
      <c r="A9" s="1" t="s">
        <v>24</v>
      </c>
      <c r="B9" s="7" t="s">
        <v>25</v>
      </c>
      <c r="C9" s="7"/>
      <c r="D9" s="7"/>
      <c r="E9" s="7"/>
      <c r="F9" s="3" t="s">
        <v>26</v>
      </c>
      <c r="G9" s="3"/>
      <c r="H9" s="3"/>
      <c r="I9" s="3"/>
      <c r="J9" s="3" t="s">
        <v>27</v>
      </c>
      <c r="K9" s="3"/>
      <c r="L9" s="3"/>
      <c r="M9" s="3"/>
    </row>
    <row r="10" customFormat="false" ht="16" hidden="false" customHeight="false" outlineLevel="0" collapsed="false">
      <c r="A10" s="1" t="s">
        <v>28</v>
      </c>
      <c r="B10" s="7" t="s">
        <v>29</v>
      </c>
      <c r="C10" s="7"/>
      <c r="D10" s="7"/>
      <c r="E10" s="7"/>
      <c r="F10" s="3" t="s">
        <v>30</v>
      </c>
      <c r="G10" s="3"/>
      <c r="H10" s="3"/>
      <c r="I10" s="3"/>
      <c r="J10" s="8"/>
      <c r="K10" s="8"/>
      <c r="L10" s="8"/>
      <c r="M10" s="8"/>
    </row>
    <row r="12" customFormat="false" ht="16" hidden="false" customHeight="false" outlineLevel="0" collapsed="false">
      <c r="A12" s="9" t="s">
        <v>4</v>
      </c>
    </row>
    <row r="13" customFormat="false" ht="16" hidden="false" customHeight="false" outlineLevel="0" collapsed="false">
      <c r="A13" s="1"/>
      <c r="B13" s="1" t="n">
        <v>1</v>
      </c>
      <c r="C13" s="1" t="n">
        <v>2</v>
      </c>
      <c r="D13" s="1" t="n">
        <v>3</v>
      </c>
      <c r="E13" s="1" t="n">
        <v>4</v>
      </c>
      <c r="F13" s="1" t="n">
        <v>5</v>
      </c>
      <c r="G13" s="1" t="n">
        <v>6</v>
      </c>
      <c r="H13" s="1" t="n">
        <v>7</v>
      </c>
      <c r="I13" s="1" t="n">
        <v>8</v>
      </c>
      <c r="J13" s="1" t="n">
        <v>9</v>
      </c>
      <c r="K13" s="1" t="n">
        <v>10</v>
      </c>
      <c r="L13" s="1" t="n">
        <v>11</v>
      </c>
      <c r="M13" s="1" t="n">
        <v>12</v>
      </c>
    </row>
    <row r="14" customFormat="false" ht="16" hidden="false" customHeight="false" outlineLevel="0" collapsed="false">
      <c r="A14" s="1" t="s">
        <v>0</v>
      </c>
      <c r="B14" s="2" t="s">
        <v>1</v>
      </c>
      <c r="C14" s="2"/>
      <c r="D14" s="2"/>
      <c r="E14" s="2"/>
      <c r="F14" s="3" t="s">
        <v>31</v>
      </c>
      <c r="G14" s="3"/>
      <c r="H14" s="3"/>
      <c r="I14" s="3"/>
      <c r="J14" s="4" t="s">
        <v>32</v>
      </c>
      <c r="K14" s="4"/>
      <c r="L14" s="4"/>
      <c r="M14" s="4"/>
    </row>
    <row r="15" customFormat="false" ht="16" hidden="false" customHeight="false" outlineLevel="0" collapsed="false">
      <c r="A15" s="1" t="s">
        <v>4</v>
      </c>
      <c r="B15" s="5" t="s">
        <v>5</v>
      </c>
      <c r="C15" s="5"/>
      <c r="D15" s="5"/>
      <c r="E15" s="5"/>
      <c r="F15" s="3" t="s">
        <v>33</v>
      </c>
      <c r="G15" s="3"/>
      <c r="H15" s="3"/>
      <c r="I15" s="3"/>
      <c r="J15" s="3" t="s">
        <v>34</v>
      </c>
      <c r="K15" s="3"/>
      <c r="L15" s="3"/>
      <c r="M15" s="3"/>
    </row>
    <row r="16" customFormat="false" ht="16" hidden="false" customHeight="false" outlineLevel="0" collapsed="false">
      <c r="A16" s="1" t="s">
        <v>8</v>
      </c>
      <c r="B16" s="5" t="s">
        <v>9</v>
      </c>
      <c r="C16" s="5"/>
      <c r="D16" s="5"/>
      <c r="E16" s="5"/>
      <c r="F16" s="3" t="s">
        <v>35</v>
      </c>
      <c r="G16" s="3"/>
      <c r="H16" s="3"/>
      <c r="I16" s="3"/>
      <c r="J16" s="3" t="s">
        <v>36</v>
      </c>
      <c r="K16" s="3"/>
      <c r="L16" s="3"/>
      <c r="M16" s="3"/>
    </row>
    <row r="17" customFormat="false" ht="16" hidden="false" customHeight="false" outlineLevel="0" collapsed="false">
      <c r="A17" s="1" t="s">
        <v>12</v>
      </c>
      <c r="B17" s="5" t="s">
        <v>13</v>
      </c>
      <c r="C17" s="5"/>
      <c r="D17" s="5"/>
      <c r="E17" s="5"/>
      <c r="F17" s="3" t="s">
        <v>37</v>
      </c>
      <c r="G17" s="3"/>
      <c r="H17" s="3"/>
      <c r="I17" s="3"/>
      <c r="J17" s="3" t="s">
        <v>38</v>
      </c>
      <c r="K17" s="3"/>
      <c r="L17" s="3"/>
      <c r="M17" s="3"/>
    </row>
    <row r="18" customFormat="false" ht="16" hidden="false" customHeight="false" outlineLevel="0" collapsed="false">
      <c r="A18" s="1" t="s">
        <v>16</v>
      </c>
      <c r="B18" s="6" t="s">
        <v>17</v>
      </c>
      <c r="C18" s="6"/>
      <c r="D18" s="6"/>
      <c r="E18" s="6"/>
      <c r="F18" s="3" t="s">
        <v>39</v>
      </c>
      <c r="G18" s="3"/>
      <c r="H18" s="3"/>
      <c r="I18" s="3"/>
      <c r="J18" s="3" t="s">
        <v>40</v>
      </c>
      <c r="K18" s="3"/>
      <c r="L18" s="3"/>
      <c r="M18" s="3"/>
    </row>
    <row r="19" customFormat="false" ht="16" hidden="false" customHeight="false" outlineLevel="0" collapsed="false">
      <c r="A19" s="1" t="s">
        <v>20</v>
      </c>
      <c r="B19" s="7" t="s">
        <v>21</v>
      </c>
      <c r="C19" s="7"/>
      <c r="D19" s="7"/>
      <c r="E19" s="7"/>
      <c r="F19" s="3" t="s">
        <v>41</v>
      </c>
      <c r="G19" s="3"/>
      <c r="H19" s="3"/>
      <c r="I19" s="3"/>
      <c r="J19" s="3" t="s">
        <v>42</v>
      </c>
      <c r="K19" s="3"/>
      <c r="L19" s="3"/>
      <c r="M19" s="3"/>
    </row>
    <row r="20" customFormat="false" ht="16" hidden="false" customHeight="false" outlineLevel="0" collapsed="false">
      <c r="A20" s="1" t="s">
        <v>24</v>
      </c>
      <c r="B20" s="7" t="s">
        <v>25</v>
      </c>
      <c r="C20" s="7"/>
      <c r="D20" s="7"/>
      <c r="E20" s="7"/>
      <c r="F20" s="3" t="s">
        <v>43</v>
      </c>
      <c r="G20" s="3"/>
      <c r="H20" s="3"/>
      <c r="I20" s="3"/>
      <c r="J20" s="3" t="s">
        <v>44</v>
      </c>
      <c r="K20" s="3"/>
      <c r="L20" s="3"/>
      <c r="M20" s="3"/>
    </row>
    <row r="21" customFormat="false" ht="16" hidden="false" customHeight="false" outlineLevel="0" collapsed="false">
      <c r="A21" s="1" t="s">
        <v>28</v>
      </c>
      <c r="B21" s="7" t="s">
        <v>29</v>
      </c>
      <c r="C21" s="7"/>
      <c r="D21" s="7"/>
      <c r="E21" s="7"/>
      <c r="F21" s="3" t="s">
        <v>45</v>
      </c>
      <c r="G21" s="3"/>
      <c r="H21" s="3"/>
      <c r="I21" s="3"/>
      <c r="J21" s="8"/>
      <c r="K21" s="8"/>
      <c r="L21" s="8"/>
      <c r="M21" s="8"/>
    </row>
    <row r="23" customFormat="false" ht="16" hidden="false" customHeight="false" outlineLevel="0" collapsed="false">
      <c r="A23" s="9" t="s">
        <v>8</v>
      </c>
    </row>
    <row r="24" customFormat="false" ht="16" hidden="false" customHeight="false" outlineLevel="0" collapsed="false">
      <c r="A24" s="1"/>
      <c r="B24" s="1" t="n">
        <v>1</v>
      </c>
      <c r="C24" s="1" t="n">
        <v>2</v>
      </c>
      <c r="D24" s="1" t="n">
        <v>3</v>
      </c>
      <c r="E24" s="1" t="n">
        <v>4</v>
      </c>
      <c r="F24" s="1" t="n">
        <v>5</v>
      </c>
      <c r="G24" s="1" t="n">
        <v>6</v>
      </c>
      <c r="H24" s="1" t="n">
        <v>7</v>
      </c>
      <c r="I24" s="1" t="n">
        <v>8</v>
      </c>
      <c r="J24" s="1" t="n">
        <v>9</v>
      </c>
      <c r="K24" s="1" t="n">
        <v>10</v>
      </c>
      <c r="L24" s="1" t="n">
        <v>11</v>
      </c>
      <c r="M24" s="1" t="n">
        <v>12</v>
      </c>
    </row>
    <row r="25" customFormat="false" ht="16" hidden="false" customHeight="false" outlineLevel="0" collapsed="false">
      <c r="A25" s="1" t="s">
        <v>0</v>
      </c>
      <c r="B25" s="2" t="s">
        <v>1</v>
      </c>
      <c r="C25" s="2"/>
      <c r="D25" s="2"/>
      <c r="E25" s="2"/>
      <c r="F25" s="3" t="s">
        <v>46</v>
      </c>
      <c r="G25" s="3"/>
      <c r="H25" s="3"/>
      <c r="I25" s="3"/>
      <c r="J25" s="4" t="s">
        <v>47</v>
      </c>
      <c r="K25" s="4"/>
      <c r="L25" s="4"/>
      <c r="M25" s="4"/>
    </row>
    <row r="26" customFormat="false" ht="16" hidden="false" customHeight="false" outlineLevel="0" collapsed="false">
      <c r="A26" s="1" t="s">
        <v>4</v>
      </c>
      <c r="B26" s="5" t="s">
        <v>5</v>
      </c>
      <c r="C26" s="5"/>
      <c r="D26" s="5"/>
      <c r="E26" s="5"/>
      <c r="F26" s="3" t="s">
        <v>48</v>
      </c>
      <c r="G26" s="3"/>
      <c r="H26" s="3"/>
      <c r="I26" s="3"/>
      <c r="J26" s="3" t="s">
        <v>49</v>
      </c>
      <c r="K26" s="3"/>
      <c r="L26" s="3"/>
      <c r="M26" s="3"/>
    </row>
    <row r="27" customFormat="false" ht="16" hidden="false" customHeight="false" outlineLevel="0" collapsed="false">
      <c r="A27" s="1" t="s">
        <v>8</v>
      </c>
      <c r="B27" s="5" t="s">
        <v>9</v>
      </c>
      <c r="C27" s="5"/>
      <c r="D27" s="5"/>
      <c r="E27" s="5"/>
      <c r="F27" s="3" t="s">
        <v>50</v>
      </c>
      <c r="G27" s="3"/>
      <c r="H27" s="3"/>
      <c r="I27" s="3"/>
      <c r="J27" s="3" t="s">
        <v>51</v>
      </c>
      <c r="K27" s="3"/>
      <c r="L27" s="3"/>
      <c r="M27" s="3"/>
    </row>
    <row r="28" customFormat="false" ht="16" hidden="false" customHeight="false" outlineLevel="0" collapsed="false">
      <c r="A28" s="1" t="s">
        <v>12</v>
      </c>
      <c r="B28" s="5" t="s">
        <v>13</v>
      </c>
      <c r="C28" s="5"/>
      <c r="D28" s="5"/>
      <c r="E28" s="5"/>
      <c r="F28" s="3" t="s">
        <v>52</v>
      </c>
      <c r="G28" s="3"/>
      <c r="H28" s="3"/>
      <c r="I28" s="3"/>
      <c r="J28" s="3" t="s">
        <v>53</v>
      </c>
      <c r="K28" s="3"/>
      <c r="L28" s="3"/>
      <c r="M28" s="3"/>
    </row>
    <row r="29" customFormat="false" ht="16" hidden="false" customHeight="false" outlineLevel="0" collapsed="false">
      <c r="A29" s="1" t="s">
        <v>16</v>
      </c>
      <c r="B29" s="6" t="s">
        <v>17</v>
      </c>
      <c r="C29" s="6"/>
      <c r="D29" s="6"/>
      <c r="E29" s="6"/>
      <c r="F29" s="3" t="s">
        <v>54</v>
      </c>
      <c r="G29" s="3"/>
      <c r="H29" s="3"/>
      <c r="I29" s="3"/>
      <c r="J29" s="3" t="s">
        <v>55</v>
      </c>
      <c r="K29" s="3"/>
      <c r="L29" s="3"/>
      <c r="M29" s="3"/>
    </row>
    <row r="30" customFormat="false" ht="16" hidden="false" customHeight="false" outlineLevel="0" collapsed="false">
      <c r="A30" s="1" t="s">
        <v>20</v>
      </c>
      <c r="B30" s="7" t="s">
        <v>21</v>
      </c>
      <c r="C30" s="7"/>
      <c r="D30" s="7"/>
      <c r="E30" s="7"/>
      <c r="F30" s="3" t="s">
        <v>56</v>
      </c>
      <c r="G30" s="3"/>
      <c r="H30" s="3"/>
      <c r="I30" s="3"/>
      <c r="J30" s="3" t="s">
        <v>57</v>
      </c>
      <c r="K30" s="3"/>
      <c r="L30" s="3"/>
      <c r="M30" s="3"/>
    </row>
    <row r="31" customFormat="false" ht="16" hidden="false" customHeight="false" outlineLevel="0" collapsed="false">
      <c r="A31" s="1" t="s">
        <v>24</v>
      </c>
      <c r="B31" s="7" t="s">
        <v>25</v>
      </c>
      <c r="C31" s="7"/>
      <c r="D31" s="7"/>
      <c r="E31" s="7"/>
      <c r="F31" s="3" t="s">
        <v>58</v>
      </c>
      <c r="G31" s="3"/>
      <c r="H31" s="3"/>
      <c r="I31" s="3"/>
      <c r="J31" s="3" t="s">
        <v>59</v>
      </c>
      <c r="K31" s="3"/>
      <c r="L31" s="3"/>
      <c r="M31" s="3"/>
    </row>
    <row r="32" customFormat="false" ht="16" hidden="false" customHeight="false" outlineLevel="0" collapsed="false">
      <c r="A32" s="1" t="s">
        <v>28</v>
      </c>
      <c r="B32" s="7" t="s">
        <v>29</v>
      </c>
      <c r="C32" s="7"/>
      <c r="D32" s="7"/>
      <c r="E32" s="7"/>
      <c r="F32" s="3" t="s">
        <v>60</v>
      </c>
      <c r="G32" s="3"/>
      <c r="H32" s="3"/>
      <c r="I32" s="3"/>
      <c r="J32" s="8"/>
      <c r="K32" s="8"/>
      <c r="L32" s="8"/>
      <c r="M32" s="8"/>
    </row>
    <row r="34" customFormat="false" ht="16" hidden="false" customHeight="false" outlineLevel="0" collapsed="false">
      <c r="A34" s="9" t="s">
        <v>12</v>
      </c>
    </row>
    <row r="35" customFormat="false" ht="16" hidden="false" customHeight="false" outlineLevel="0" collapsed="false">
      <c r="A35" s="1"/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6" hidden="false" customHeight="false" outlineLevel="0" collapsed="false">
      <c r="A36" s="1" t="s">
        <v>0</v>
      </c>
      <c r="B36" s="2" t="s">
        <v>1</v>
      </c>
      <c r="C36" s="2"/>
      <c r="D36" s="2"/>
      <c r="E36" s="2"/>
      <c r="F36" s="3" t="s">
        <v>61</v>
      </c>
      <c r="G36" s="3"/>
      <c r="H36" s="3"/>
      <c r="I36" s="3"/>
      <c r="J36" s="4" t="s">
        <v>62</v>
      </c>
      <c r="K36" s="4"/>
      <c r="L36" s="4"/>
      <c r="M36" s="4"/>
    </row>
    <row r="37" customFormat="false" ht="16" hidden="false" customHeight="false" outlineLevel="0" collapsed="false">
      <c r="A37" s="1" t="s">
        <v>4</v>
      </c>
      <c r="B37" s="5" t="s">
        <v>5</v>
      </c>
      <c r="C37" s="5"/>
      <c r="D37" s="5"/>
      <c r="E37" s="5"/>
      <c r="F37" s="3" t="s">
        <v>63</v>
      </c>
      <c r="G37" s="3"/>
      <c r="H37" s="3"/>
      <c r="I37" s="3"/>
      <c r="J37" s="3"/>
      <c r="K37" s="3"/>
      <c r="L37" s="3"/>
      <c r="M37" s="3"/>
    </row>
    <row r="38" customFormat="false" ht="16" hidden="false" customHeight="false" outlineLevel="0" collapsed="false">
      <c r="A38" s="1" t="s">
        <v>8</v>
      </c>
      <c r="B38" s="5" t="s">
        <v>9</v>
      </c>
      <c r="C38" s="5"/>
      <c r="D38" s="5"/>
      <c r="E38" s="5"/>
      <c r="F38" s="3" t="s">
        <v>64</v>
      </c>
      <c r="G38" s="3"/>
      <c r="H38" s="3"/>
      <c r="I38" s="3"/>
      <c r="J38" s="3"/>
      <c r="K38" s="3"/>
      <c r="L38" s="3"/>
      <c r="M38" s="3"/>
    </row>
    <row r="39" customFormat="false" ht="16" hidden="false" customHeight="false" outlineLevel="0" collapsed="false">
      <c r="A39" s="1" t="s">
        <v>12</v>
      </c>
      <c r="B39" s="5" t="s">
        <v>13</v>
      </c>
      <c r="C39" s="5"/>
      <c r="D39" s="5"/>
      <c r="E39" s="5"/>
      <c r="F39" s="3" t="s">
        <v>65</v>
      </c>
      <c r="G39" s="3"/>
      <c r="H39" s="3"/>
      <c r="I39" s="3"/>
      <c r="J39" s="3"/>
      <c r="K39" s="3"/>
      <c r="L39" s="3"/>
      <c r="M39" s="3"/>
    </row>
    <row r="40" customFormat="false" ht="16" hidden="false" customHeight="false" outlineLevel="0" collapsed="false">
      <c r="A40" s="1" t="s">
        <v>16</v>
      </c>
      <c r="B40" s="6" t="s">
        <v>17</v>
      </c>
      <c r="C40" s="6"/>
      <c r="D40" s="6"/>
      <c r="E40" s="6"/>
      <c r="F40" s="3" t="s">
        <v>66</v>
      </c>
      <c r="G40" s="3"/>
      <c r="H40" s="3"/>
      <c r="I40" s="3"/>
      <c r="J40" s="3"/>
      <c r="K40" s="3"/>
      <c r="L40" s="3"/>
      <c r="M40" s="3"/>
    </row>
    <row r="41" customFormat="false" ht="16" hidden="false" customHeight="false" outlineLevel="0" collapsed="false">
      <c r="A41" s="1" t="s">
        <v>20</v>
      </c>
      <c r="B41" s="7" t="s">
        <v>21</v>
      </c>
      <c r="C41" s="7"/>
      <c r="D41" s="7"/>
      <c r="E41" s="7"/>
      <c r="F41" s="3" t="s">
        <v>67</v>
      </c>
      <c r="G41" s="3"/>
      <c r="H41" s="3"/>
      <c r="I41" s="3"/>
      <c r="J41" s="3"/>
      <c r="K41" s="3"/>
      <c r="L41" s="3"/>
      <c r="M41" s="3"/>
    </row>
    <row r="42" customFormat="false" ht="16" hidden="false" customHeight="false" outlineLevel="0" collapsed="false">
      <c r="A42" s="1" t="s">
        <v>24</v>
      </c>
      <c r="B42" s="7" t="s">
        <v>25</v>
      </c>
      <c r="C42" s="7"/>
      <c r="D42" s="7"/>
      <c r="E42" s="7"/>
      <c r="F42" s="3" t="s">
        <v>68</v>
      </c>
      <c r="G42" s="3"/>
      <c r="H42" s="3"/>
      <c r="I42" s="3"/>
      <c r="J42" s="3"/>
      <c r="K42" s="3"/>
      <c r="L42" s="3"/>
      <c r="M42" s="3"/>
    </row>
    <row r="43" customFormat="false" ht="16" hidden="false" customHeight="false" outlineLevel="0" collapsed="false">
      <c r="A43" s="1" t="s">
        <v>28</v>
      </c>
      <c r="B43" s="7" t="s">
        <v>29</v>
      </c>
      <c r="C43" s="7"/>
      <c r="D43" s="7"/>
      <c r="E43" s="7"/>
      <c r="F43" s="3" t="s">
        <v>69</v>
      </c>
      <c r="G43" s="3"/>
      <c r="H43" s="3"/>
      <c r="I43" s="3"/>
      <c r="J43" s="8"/>
      <c r="K43" s="8"/>
      <c r="L43" s="8"/>
      <c r="M43" s="8"/>
    </row>
  </sheetData>
  <mergeCells count="96">
    <mergeCell ref="B3:E3"/>
    <mergeCell ref="F3:I3"/>
    <mergeCell ref="J3:M3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4:E14"/>
    <mergeCell ref="F14:I14"/>
    <mergeCell ref="J14:M14"/>
    <mergeCell ref="B15:E15"/>
    <mergeCell ref="F15:I15"/>
    <mergeCell ref="J15:M15"/>
    <mergeCell ref="B16:E16"/>
    <mergeCell ref="F16:I16"/>
    <mergeCell ref="J16:M16"/>
    <mergeCell ref="B17:E17"/>
    <mergeCell ref="F17:I17"/>
    <mergeCell ref="J17:M17"/>
    <mergeCell ref="B18:E18"/>
    <mergeCell ref="F18:I18"/>
    <mergeCell ref="J18:M18"/>
    <mergeCell ref="B19:E19"/>
    <mergeCell ref="F19:I19"/>
    <mergeCell ref="J19:M19"/>
    <mergeCell ref="B20:E20"/>
    <mergeCell ref="F20:I20"/>
    <mergeCell ref="J20:M20"/>
    <mergeCell ref="B21:E21"/>
    <mergeCell ref="F21:I21"/>
    <mergeCell ref="J21:M21"/>
    <mergeCell ref="B25:E25"/>
    <mergeCell ref="F25:I25"/>
    <mergeCell ref="J25:M25"/>
    <mergeCell ref="B26:E26"/>
    <mergeCell ref="F26:I26"/>
    <mergeCell ref="J26:M26"/>
    <mergeCell ref="B27:E27"/>
    <mergeCell ref="F27:I27"/>
    <mergeCell ref="J27:M27"/>
    <mergeCell ref="B28:E28"/>
    <mergeCell ref="F28:I28"/>
    <mergeCell ref="J28:M28"/>
    <mergeCell ref="B29:E29"/>
    <mergeCell ref="F29:I29"/>
    <mergeCell ref="J29:M29"/>
    <mergeCell ref="B30:E30"/>
    <mergeCell ref="F30:I30"/>
    <mergeCell ref="J30:M30"/>
    <mergeCell ref="B31:E31"/>
    <mergeCell ref="F31:I31"/>
    <mergeCell ref="J31:M31"/>
    <mergeCell ref="B32:E32"/>
    <mergeCell ref="F32:I32"/>
    <mergeCell ref="J32:M32"/>
    <mergeCell ref="B36:E36"/>
    <mergeCell ref="F36:I36"/>
    <mergeCell ref="J36:M36"/>
    <mergeCell ref="B37:E37"/>
    <mergeCell ref="F37:I37"/>
    <mergeCell ref="J37:M37"/>
    <mergeCell ref="B38:E38"/>
    <mergeCell ref="F38:I38"/>
    <mergeCell ref="J38:M38"/>
    <mergeCell ref="B39:E39"/>
    <mergeCell ref="F39:I39"/>
    <mergeCell ref="J39:M39"/>
    <mergeCell ref="B40:E40"/>
    <mergeCell ref="F40:I40"/>
    <mergeCell ref="J40:M40"/>
    <mergeCell ref="B41:E41"/>
    <mergeCell ref="F41:I41"/>
    <mergeCell ref="J41:M41"/>
    <mergeCell ref="B42:E42"/>
    <mergeCell ref="F42:I42"/>
    <mergeCell ref="J42:M42"/>
    <mergeCell ref="B43:E43"/>
    <mergeCell ref="F43:I43"/>
    <mergeCell ref="J43:M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F2" colorId="64" zoomScale="89" zoomScaleNormal="89" zoomScalePageLayoutView="100" workbookViewId="0">
      <selection pane="topLeft" activeCell="EY36" activeCellId="0" sqref="EY36"/>
    </sheetView>
  </sheetViews>
  <sheetFormatPr defaultColWidth="6.83984375" defaultRowHeight="16" zeroHeight="false" outlineLevelRow="0" outlineLevelCol="0"/>
  <cols>
    <col collapsed="false" customWidth="true" hidden="false" outlineLevel="0" max="44" min="44" style="0" width="7.83"/>
    <col collapsed="false" customWidth="true" hidden="false" outlineLevel="0" max="47" min="47" style="0" width="7.83"/>
    <col collapsed="false" customWidth="true" hidden="false" outlineLevel="0" max="133" min="133" style="0" width="11.33"/>
    <col collapsed="false" customWidth="true" hidden="false" outlineLevel="0" max="142" min="141" style="0" width="7"/>
    <col collapsed="false" customWidth="true" hidden="false" outlineLevel="0" max="143" min="143" style="0" width="7.83"/>
    <col collapsed="false" customWidth="true" hidden="false" outlineLevel="0" max="149" min="149" style="0" width="7"/>
    <col collapsed="false" customWidth="true" hidden="false" outlineLevel="0" max="153" min="153" style="0" width="7"/>
    <col collapsed="false" customWidth="true" hidden="false" outlineLevel="0" max="157" min="157" style="0" width="7.83"/>
  </cols>
  <sheetData>
    <row r="2" customFormat="false" ht="16" hidden="false" customHeight="false" outlineLevel="0" collapsed="false">
      <c r="O2" s="0" t="s">
        <v>70</v>
      </c>
      <c r="AC2" s="0" t="s">
        <v>71</v>
      </c>
      <c r="AX2" s="0" t="s">
        <v>72</v>
      </c>
      <c r="BL2" s="0" t="s">
        <v>73</v>
      </c>
      <c r="BZ2" s="0" t="s">
        <v>74</v>
      </c>
      <c r="CN2" s="0" t="s">
        <v>75</v>
      </c>
      <c r="DB2" s="0" t="s">
        <v>76</v>
      </c>
      <c r="DP2" s="0" t="s">
        <v>77</v>
      </c>
      <c r="ED2" s="0" t="s">
        <v>78</v>
      </c>
      <c r="ER2" s="0" t="s">
        <v>79</v>
      </c>
    </row>
    <row r="3" customFormat="false" ht="16" hidden="false" customHeight="false" outlineLevel="0" collapsed="false">
      <c r="A3" s="1"/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O3" s="1"/>
      <c r="P3" s="1" t="n">
        <v>1</v>
      </c>
      <c r="Q3" s="1" t="n">
        <v>2</v>
      </c>
      <c r="R3" s="1" t="n">
        <v>3</v>
      </c>
      <c r="S3" s="1" t="n">
        <v>4</v>
      </c>
      <c r="T3" s="1" t="n">
        <v>5</v>
      </c>
      <c r="U3" s="1" t="n">
        <v>6</v>
      </c>
      <c r="V3" s="1" t="n">
        <v>7</v>
      </c>
      <c r="W3" s="1" t="n">
        <v>8</v>
      </c>
      <c r="X3" s="1" t="n">
        <v>9</v>
      </c>
      <c r="Y3" s="1" t="n">
        <v>10</v>
      </c>
      <c r="Z3" s="1" t="n">
        <v>11</v>
      </c>
      <c r="AA3" s="1" t="n">
        <v>12</v>
      </c>
      <c r="AC3" s="1"/>
      <c r="AD3" s="1" t="n">
        <v>1</v>
      </c>
      <c r="AE3" s="1" t="n">
        <v>2</v>
      </c>
      <c r="AF3" s="1" t="n">
        <v>3</v>
      </c>
      <c r="AG3" s="1" t="n">
        <v>4</v>
      </c>
      <c r="AH3" s="1" t="n">
        <v>5</v>
      </c>
      <c r="AI3" s="1" t="n">
        <v>6</v>
      </c>
      <c r="AJ3" s="1" t="n">
        <v>7</v>
      </c>
      <c r="AK3" s="1" t="n">
        <v>8</v>
      </c>
      <c r="AL3" s="1" t="n">
        <v>9</v>
      </c>
      <c r="AM3" s="1" t="n">
        <v>10</v>
      </c>
      <c r="AN3" s="1" t="n">
        <v>11</v>
      </c>
      <c r="AO3" s="1" t="n">
        <v>12</v>
      </c>
      <c r="AQ3" s="10" t="s">
        <v>80</v>
      </c>
      <c r="AR3" s="10" t="s">
        <v>81</v>
      </c>
      <c r="AS3" s="10" t="s">
        <v>82</v>
      </c>
      <c r="AT3" s="10" t="s">
        <v>83</v>
      </c>
      <c r="AU3" s="10" t="s">
        <v>84</v>
      </c>
      <c r="AV3" s="10" t="s">
        <v>85</v>
      </c>
      <c r="AX3" s="1"/>
      <c r="AY3" s="1" t="n">
        <v>1</v>
      </c>
      <c r="AZ3" s="1" t="n">
        <v>2</v>
      </c>
      <c r="BA3" s="1" t="n">
        <v>3</v>
      </c>
      <c r="BB3" s="1" t="n">
        <v>4</v>
      </c>
      <c r="BC3" s="1" t="n">
        <v>5</v>
      </c>
      <c r="BD3" s="1" t="n">
        <v>6</v>
      </c>
      <c r="BE3" s="1" t="n">
        <v>7</v>
      </c>
      <c r="BF3" s="1" t="n">
        <v>8</v>
      </c>
      <c r="BG3" s="1" t="n">
        <v>9</v>
      </c>
      <c r="BH3" s="1" t="n">
        <v>10</v>
      </c>
      <c r="BI3" s="1" t="n">
        <v>11</v>
      </c>
      <c r="BJ3" s="1" t="n">
        <v>12</v>
      </c>
      <c r="BL3" s="1"/>
      <c r="BM3" s="1" t="n">
        <v>1</v>
      </c>
      <c r="BN3" s="1" t="n">
        <v>2</v>
      </c>
      <c r="BO3" s="1" t="n">
        <v>3</v>
      </c>
      <c r="BP3" s="1" t="n">
        <v>4</v>
      </c>
      <c r="BQ3" s="1" t="n">
        <v>5</v>
      </c>
      <c r="BR3" s="1" t="n">
        <v>6</v>
      </c>
      <c r="BS3" s="1" t="n">
        <v>7</v>
      </c>
      <c r="BT3" s="1" t="n">
        <v>8</v>
      </c>
      <c r="BU3" s="1" t="n">
        <v>9</v>
      </c>
      <c r="BV3" s="1" t="n">
        <v>10</v>
      </c>
      <c r="BW3" s="1" t="n">
        <v>11</v>
      </c>
      <c r="BX3" s="1" t="n">
        <v>12</v>
      </c>
      <c r="BZ3" s="1"/>
      <c r="CA3" s="1" t="n">
        <v>1</v>
      </c>
      <c r="CB3" s="1" t="n">
        <v>2</v>
      </c>
      <c r="CC3" s="1" t="n">
        <v>3</v>
      </c>
      <c r="CD3" s="1" t="n">
        <v>4</v>
      </c>
      <c r="CE3" s="1" t="n">
        <v>5</v>
      </c>
      <c r="CF3" s="1" t="n">
        <v>6</v>
      </c>
      <c r="CG3" s="1" t="n">
        <v>7</v>
      </c>
      <c r="CH3" s="1" t="n">
        <v>8</v>
      </c>
      <c r="CI3" s="1" t="n">
        <v>9</v>
      </c>
      <c r="CJ3" s="1" t="n">
        <v>10</v>
      </c>
      <c r="CK3" s="1" t="n">
        <v>11</v>
      </c>
      <c r="CL3" s="1" t="n">
        <v>12</v>
      </c>
      <c r="CN3" s="1"/>
      <c r="CO3" s="1" t="n">
        <v>1</v>
      </c>
      <c r="CP3" s="1" t="n">
        <v>2</v>
      </c>
      <c r="CQ3" s="1" t="n">
        <v>3</v>
      </c>
      <c r="CR3" s="1" t="n">
        <v>4</v>
      </c>
      <c r="CS3" s="1" t="n">
        <v>5</v>
      </c>
      <c r="CT3" s="1" t="n">
        <v>6</v>
      </c>
      <c r="CU3" s="1" t="n">
        <v>7</v>
      </c>
      <c r="CV3" s="1" t="n">
        <v>8</v>
      </c>
      <c r="CW3" s="1" t="n">
        <v>9</v>
      </c>
      <c r="CX3" s="1" t="n">
        <v>10</v>
      </c>
      <c r="CY3" s="1" t="n">
        <v>11</v>
      </c>
      <c r="CZ3" s="1" t="n">
        <v>12</v>
      </c>
      <c r="DB3" s="1"/>
      <c r="DC3" s="1" t="n">
        <v>1</v>
      </c>
      <c r="DD3" s="1" t="n">
        <v>2</v>
      </c>
      <c r="DE3" s="1" t="n">
        <v>3</v>
      </c>
      <c r="DF3" s="1" t="n">
        <v>4</v>
      </c>
      <c r="DG3" s="1" t="n">
        <v>5</v>
      </c>
      <c r="DH3" s="1" t="n">
        <v>6</v>
      </c>
      <c r="DI3" s="1" t="n">
        <v>7</v>
      </c>
      <c r="DJ3" s="1" t="n">
        <v>8</v>
      </c>
      <c r="DK3" s="1" t="n">
        <v>9</v>
      </c>
      <c r="DL3" s="1" t="n">
        <v>10</v>
      </c>
      <c r="DM3" s="1" t="n">
        <v>11</v>
      </c>
      <c r="DN3" s="1" t="n">
        <v>12</v>
      </c>
      <c r="DP3" s="1"/>
      <c r="DQ3" s="1" t="n">
        <v>1</v>
      </c>
      <c r="DR3" s="1" t="n">
        <v>2</v>
      </c>
      <c r="DS3" s="1" t="n">
        <v>3</v>
      </c>
      <c r="DT3" s="1" t="n">
        <v>4</v>
      </c>
      <c r="DU3" s="1" t="n">
        <v>5</v>
      </c>
      <c r="DV3" s="1" t="n">
        <v>6</v>
      </c>
      <c r="DW3" s="1" t="n">
        <v>7</v>
      </c>
      <c r="DX3" s="1" t="n">
        <v>8</v>
      </c>
      <c r="DY3" s="1" t="n">
        <v>9</v>
      </c>
      <c r="DZ3" s="1" t="n">
        <v>10</v>
      </c>
      <c r="EA3" s="1" t="n">
        <v>11</v>
      </c>
      <c r="EB3" s="1" t="n">
        <v>12</v>
      </c>
      <c r="ED3" s="1"/>
      <c r="EE3" s="1" t="n">
        <v>1</v>
      </c>
      <c r="EF3" s="1" t="n">
        <v>2</v>
      </c>
      <c r="EG3" s="1" t="n">
        <v>3</v>
      </c>
      <c r="EH3" s="1" t="n">
        <v>4</v>
      </c>
      <c r="EI3" s="1" t="n">
        <v>5</v>
      </c>
      <c r="EJ3" s="1" t="n">
        <v>6</v>
      </c>
      <c r="EK3" s="1" t="n">
        <v>7</v>
      </c>
      <c r="EL3" s="1" t="n">
        <v>8</v>
      </c>
      <c r="EM3" s="1" t="n">
        <v>9</v>
      </c>
      <c r="EN3" s="1" t="n">
        <v>10</v>
      </c>
      <c r="EO3" s="1" t="n">
        <v>11</v>
      </c>
      <c r="EP3" s="1" t="n">
        <v>12</v>
      </c>
      <c r="ER3" s="1"/>
      <c r="ES3" s="1" t="n">
        <v>1</v>
      </c>
      <c r="ET3" s="1" t="n">
        <v>2</v>
      </c>
      <c r="EU3" s="1" t="n">
        <v>3</v>
      </c>
      <c r="EV3" s="1" t="n">
        <v>4</v>
      </c>
      <c r="EW3" s="1" t="n">
        <v>5</v>
      </c>
      <c r="EX3" s="1" t="n">
        <v>6</v>
      </c>
      <c r="EY3" s="1" t="n">
        <v>7</v>
      </c>
      <c r="EZ3" s="1" t="n">
        <v>8</v>
      </c>
      <c r="FA3" s="1" t="n">
        <v>9</v>
      </c>
      <c r="FB3" s="1" t="n">
        <v>10</v>
      </c>
      <c r="FC3" s="1" t="n">
        <v>11</v>
      </c>
      <c r="FD3" s="1" t="n">
        <v>12</v>
      </c>
    </row>
    <row r="4" customFormat="false" ht="16" hidden="false" customHeight="false" outlineLevel="0" collapsed="false">
      <c r="A4" s="1" t="s">
        <v>0</v>
      </c>
      <c r="B4" s="2" t="s">
        <v>1</v>
      </c>
      <c r="C4" s="2"/>
      <c r="D4" s="2"/>
      <c r="E4" s="2"/>
      <c r="F4" s="3" t="s">
        <v>2</v>
      </c>
      <c r="G4" s="3"/>
      <c r="H4" s="3"/>
      <c r="I4" s="3"/>
      <c r="J4" s="4" t="s">
        <v>3</v>
      </c>
      <c r="K4" s="4"/>
      <c r="L4" s="4"/>
      <c r="M4" s="4"/>
      <c r="O4" s="1" t="s">
        <v>0</v>
      </c>
      <c r="P4" s="0" t="n">
        <v>0.0495</v>
      </c>
      <c r="Q4" s="0" t="n">
        <v>0.0502</v>
      </c>
      <c r="R4" s="0" t="n">
        <v>0.0523</v>
      </c>
      <c r="S4" s="0" t="n">
        <v>0.0497</v>
      </c>
      <c r="T4" s="0" t="n">
        <v>0.3324</v>
      </c>
      <c r="U4" s="0" t="n">
        <v>0.3506</v>
      </c>
      <c r="V4" s="0" t="n">
        <v>0.3301</v>
      </c>
      <c r="W4" s="0" t="n">
        <v>0.3619</v>
      </c>
      <c r="X4" s="0" t="n">
        <v>1.0766</v>
      </c>
      <c r="Y4" s="0" t="n">
        <v>1.0469</v>
      </c>
      <c r="Z4" s="0" t="n">
        <v>0.9853</v>
      </c>
      <c r="AA4" s="0" t="n">
        <v>0.9646</v>
      </c>
      <c r="AC4" s="1" t="s">
        <v>0</v>
      </c>
      <c r="AD4" s="11" t="n">
        <f aca="false">P4-(AVERAGE($P$4:$S$4))</f>
        <v>-0.000925000000000002</v>
      </c>
      <c r="AE4" s="11" t="n">
        <f aca="false">Q4-(AVERAGE($P$4:$S$4))</f>
        <v>-0.000224999999999989</v>
      </c>
      <c r="AF4" s="11" t="n">
        <f aca="false">R4-(AVERAGE($P$4:$S$4))</f>
        <v>0.001875</v>
      </c>
      <c r="AG4" s="11" t="n">
        <f aca="false">S4-(AVERAGE($P$4:$S$4))</f>
        <v>-0.000725000000000003</v>
      </c>
      <c r="AH4" s="11" t="n">
        <f aca="false">T4-(AVERAGE($P$4:$S$4))</f>
        <v>0.281975</v>
      </c>
      <c r="AI4" s="11" t="n">
        <f aca="false">U4-(AVERAGE($P$4:$S$4))</f>
        <v>0.300175</v>
      </c>
      <c r="AJ4" s="11" t="n">
        <f aca="false">V4-(AVERAGE($P$4:$S$4))</f>
        <v>0.279675</v>
      </c>
      <c r="AK4" s="11" t="n">
        <f aca="false">W4-(AVERAGE($P$4:$S$4))</f>
        <v>0.311475</v>
      </c>
      <c r="AL4" s="11" t="n">
        <f aca="false">X4-(AVERAGE($P$4:$S$4))</f>
        <v>1.026175</v>
      </c>
      <c r="AM4" s="11" t="n">
        <f aca="false">Y4-(AVERAGE($P$4:$S$4))</f>
        <v>0.996475</v>
      </c>
      <c r="AN4" s="11" t="n">
        <f aca="false">Z4-(AVERAGE($P$4:$S$4))</f>
        <v>0.934875</v>
      </c>
      <c r="AO4" s="11" t="n">
        <f aca="false">AA4-(AVERAGE($P$4:$S$4))</f>
        <v>0.914175</v>
      </c>
      <c r="AQ4" s="10" t="n">
        <v>0</v>
      </c>
      <c r="AR4" s="11" t="n">
        <f aca="false">AD4</f>
        <v>-0.000925000000000002</v>
      </c>
      <c r="AS4" s="11" t="n">
        <f aca="false">AE4</f>
        <v>-0.000224999999999989</v>
      </c>
      <c r="AT4" s="11" t="n">
        <f aca="false">AF4</f>
        <v>0.001875</v>
      </c>
      <c r="AU4" s="11" t="n">
        <f aca="false">AG4</f>
        <v>-0.000725000000000003</v>
      </c>
      <c r="AV4" s="12" t="n">
        <f aca="false">AVERAGE(AR4:AU4)</f>
        <v>-3.46944695195361E-018</v>
      </c>
      <c r="AX4" s="1" t="s">
        <v>0</v>
      </c>
      <c r="AY4" s="11" t="n">
        <f aca="false">(AD4-0.0028)/0.0514</f>
        <v>-0.0724708171206226</v>
      </c>
      <c r="AZ4" s="11" t="n">
        <f aca="false">(AE4-0.0028)/0.0514</f>
        <v>-0.0588521400778208</v>
      </c>
      <c r="BA4" s="11" t="n">
        <f aca="false">(AF4-0.0028)/0.0514</f>
        <v>-0.0179961089494163</v>
      </c>
      <c r="BB4" s="11" t="n">
        <f aca="false">(AG4-0.0028)/0.0514</f>
        <v>-0.068579766536965</v>
      </c>
      <c r="BC4" s="11" t="n">
        <f aca="false">(AH4-0.0028)/0.0514</f>
        <v>5.43142023346304</v>
      </c>
      <c r="BD4" s="11" t="n">
        <f aca="false">(AI4-0.0028)/0.0514</f>
        <v>5.78550583657588</v>
      </c>
      <c r="BE4" s="11" t="n">
        <f aca="false">(AJ4-0.0028)/0.0514</f>
        <v>5.38667315175097</v>
      </c>
      <c r="BF4" s="11" t="n">
        <f aca="false">(AK4-0.0028)/0.0514</f>
        <v>6.00535019455253</v>
      </c>
      <c r="BG4" s="11" t="n">
        <f aca="false">(AL4-0.0028)/0.0514</f>
        <v>19.9100194552529</v>
      </c>
      <c r="BH4" s="11" t="n">
        <f aca="false">(AM4-0.0028)/0.0514</f>
        <v>19.3321984435798</v>
      </c>
      <c r="BI4" s="11" t="n">
        <f aca="false">(AN4-0.0028)/0.0514</f>
        <v>18.1337548638132</v>
      </c>
      <c r="BJ4" s="11" t="n">
        <f aca="false">(AO4-0.0028)/0.0514</f>
        <v>17.7310311284047</v>
      </c>
      <c r="BL4" s="1" t="s">
        <v>0</v>
      </c>
      <c r="BM4" s="11"/>
      <c r="BN4" s="11"/>
      <c r="BO4" s="11"/>
      <c r="BP4" s="11"/>
      <c r="BQ4" s="11" t="n">
        <f aca="false">BC4/(0.042*5)</f>
        <v>25.8639058736335</v>
      </c>
      <c r="BR4" s="11" t="n">
        <f aca="false">BD4/(0.042*5)</f>
        <v>27.5500277932184</v>
      </c>
      <c r="BS4" s="11" t="n">
        <f aca="false">BE4/(0.042*5)</f>
        <v>25.6508245321475</v>
      </c>
      <c r="BT4" s="11" t="n">
        <f aca="false">BF4/(0.042*5)</f>
        <v>28.5969056883454</v>
      </c>
      <c r="BU4" s="11" t="n">
        <f aca="false">BG4/(0.042*5)</f>
        <v>94.8096164535853</v>
      </c>
      <c r="BV4" s="11" t="n">
        <f aca="false">BH4/(0.042*5)</f>
        <v>92.0580878265703</v>
      </c>
      <c r="BW4" s="11" t="n">
        <f aca="false">BI4/(0.042*5)</f>
        <v>86.3512136372058</v>
      </c>
      <c r="BX4" s="11" t="n">
        <f aca="false">BJ4/(0.042*5)</f>
        <v>84.4334815638318</v>
      </c>
      <c r="BZ4" s="1" t="s">
        <v>0</v>
      </c>
      <c r="CA4" s="11"/>
      <c r="CB4" s="11"/>
      <c r="CC4" s="11"/>
      <c r="CD4" s="11"/>
      <c r="CE4" s="13" t="n">
        <f aca="false">AVERAGE(BQ4:BT4)</f>
        <v>26.9154159718362</v>
      </c>
      <c r="CF4" s="11"/>
      <c r="CG4" s="11"/>
      <c r="CH4" s="11"/>
      <c r="CI4" s="13" t="n">
        <f aca="false">AVERAGE(BU4:BX4)</f>
        <v>89.4130998702983</v>
      </c>
      <c r="CJ4" s="11"/>
      <c r="CK4" s="11"/>
      <c r="CL4" s="11"/>
      <c r="CN4" s="1" t="s">
        <v>0</v>
      </c>
      <c r="CO4" s="11"/>
      <c r="CP4" s="11"/>
      <c r="CQ4" s="11"/>
      <c r="CR4" s="11"/>
      <c r="CS4" s="11" t="n">
        <f aca="false">(BQ4/$CA$8)*100</f>
        <v>28.6693538034967</v>
      </c>
      <c r="CT4" s="11" t="n">
        <f aca="false">(BR4/$CA$8)*100</f>
        <v>30.5383687196734</v>
      </c>
      <c r="CU4" s="11" t="n">
        <f aca="false">(BS4/$CA$8)*100</f>
        <v>28.433159610793</v>
      </c>
      <c r="CV4" s="11" t="n">
        <f aca="false">(BT4/$CA$8)*100</f>
        <v>31.6988010577392</v>
      </c>
      <c r="CW4" s="11" t="n">
        <f aca="false">(BU4/$CA$8)*100</f>
        <v>105.093579112218</v>
      </c>
      <c r="CX4" s="11" t="n">
        <f aca="false">(BV4/$CA$8)*100</f>
        <v>102.043593232523</v>
      </c>
      <c r="CY4" s="11" t="n">
        <f aca="false">(BW4/$CA$8)*100</f>
        <v>95.7176965931555</v>
      </c>
      <c r="CZ4" s="11" t="n">
        <f aca="false">(BX4/$CA$8)*100</f>
        <v>93.5919488588227</v>
      </c>
      <c r="DB4" s="1" t="s">
        <v>0</v>
      </c>
      <c r="DC4" s="11"/>
      <c r="DD4" s="11"/>
      <c r="DE4" s="11"/>
      <c r="DF4" s="11"/>
      <c r="DG4" s="11" t="n">
        <f aca="false">AVERAGE(CS4:CV4)</f>
        <v>29.8349207979256</v>
      </c>
      <c r="DH4" s="11"/>
      <c r="DI4" s="11"/>
      <c r="DJ4" s="11"/>
      <c r="DK4" s="11" t="n">
        <f aca="false">AVERAGE(CW4:CZ4)</f>
        <v>99.1117044491798</v>
      </c>
      <c r="DL4" s="11"/>
      <c r="DM4" s="11"/>
      <c r="DN4" s="11"/>
      <c r="DP4" s="1" t="s">
        <v>0</v>
      </c>
      <c r="DQ4" s="11"/>
      <c r="DR4" s="11"/>
      <c r="DS4" s="11"/>
      <c r="DT4" s="11"/>
      <c r="DU4" s="11" t="n">
        <f aca="false">$DC$8-CS4</f>
        <v>71.3306461965033</v>
      </c>
      <c r="DV4" s="11" t="n">
        <f aca="false">$DC$8-CT4</f>
        <v>69.4616312803266</v>
      </c>
      <c r="DW4" s="11" t="n">
        <f aca="false">$DC$8-CU4</f>
        <v>71.566840389207</v>
      </c>
      <c r="DX4" s="11" t="n">
        <f aca="false">$DC$8-CV4</f>
        <v>68.3011989422608</v>
      </c>
      <c r="DY4" s="11" t="n">
        <f aca="false">$DC$8-CW4</f>
        <v>-5.09357911221795</v>
      </c>
      <c r="DZ4" s="11" t="n">
        <f aca="false">$DC$8-CX4</f>
        <v>-2.04359323252292</v>
      </c>
      <c r="EA4" s="11" t="n">
        <f aca="false">$DC$8-CY4</f>
        <v>4.28230340684449</v>
      </c>
      <c r="EB4" s="11" t="n">
        <f aca="false">$DC$8-CZ4</f>
        <v>6.40805114117738</v>
      </c>
      <c r="ED4" s="1" t="s">
        <v>0</v>
      </c>
      <c r="EE4" s="11"/>
      <c r="EF4" s="11"/>
      <c r="EG4" s="11"/>
      <c r="EH4" s="11"/>
      <c r="EI4" s="13" t="n">
        <f aca="false">AVERAGE(DU4:DX4)</f>
        <v>70.1650792020744</v>
      </c>
      <c r="EJ4" s="11"/>
      <c r="EK4" s="11"/>
      <c r="EL4" s="11"/>
      <c r="EM4" s="13" t="n">
        <f aca="false">AVERAGE(DY4:EB4)</f>
        <v>0.888295550820249</v>
      </c>
      <c r="EN4" s="11"/>
      <c r="EO4" s="11"/>
      <c r="EP4" s="11"/>
      <c r="ER4" s="1" t="s">
        <v>0</v>
      </c>
      <c r="ES4" s="11"/>
      <c r="ET4" s="11"/>
      <c r="EU4" s="11"/>
      <c r="EV4" s="11"/>
      <c r="EW4" s="13" t="n">
        <f aca="false">STDEV(DU4:DX4)</f>
        <v>1.55909903959386</v>
      </c>
      <c r="EX4" s="11"/>
      <c r="EY4" s="11"/>
      <c r="EZ4" s="11"/>
      <c r="FA4" s="13" t="n">
        <f aca="false">STDEV(DY4:EB4)</f>
        <v>5.36550051800777</v>
      </c>
      <c r="FB4" s="11"/>
      <c r="FC4" s="11"/>
      <c r="FD4" s="11"/>
    </row>
    <row r="5" customFormat="false" ht="16" hidden="false" customHeight="false" outlineLevel="0" collapsed="false">
      <c r="A5" s="1" t="s">
        <v>4</v>
      </c>
      <c r="B5" s="5" t="s">
        <v>5</v>
      </c>
      <c r="C5" s="5"/>
      <c r="D5" s="5"/>
      <c r="E5" s="5"/>
      <c r="F5" s="3" t="s">
        <v>6</v>
      </c>
      <c r="G5" s="3"/>
      <c r="H5" s="3"/>
      <c r="I5" s="3"/>
      <c r="J5" s="3" t="s">
        <v>7</v>
      </c>
      <c r="K5" s="3"/>
      <c r="L5" s="3"/>
      <c r="M5" s="3"/>
      <c r="O5" s="1" t="s">
        <v>4</v>
      </c>
      <c r="P5" s="0" t="n">
        <v>0.1822</v>
      </c>
      <c r="Q5" s="0" t="n">
        <v>0.1787</v>
      </c>
      <c r="R5" s="0" t="n">
        <v>0.1804</v>
      </c>
      <c r="S5" s="0" t="n">
        <v>0.183</v>
      </c>
      <c r="T5" s="0" t="n">
        <v>0.8085</v>
      </c>
      <c r="U5" s="0" t="n">
        <v>0.8071</v>
      </c>
      <c r="V5" s="0" t="n">
        <v>0.8206</v>
      </c>
      <c r="W5" s="0" t="n">
        <v>0.8592</v>
      </c>
      <c r="X5" s="0" t="n">
        <v>0.3774</v>
      </c>
      <c r="Y5" s="0" t="n">
        <v>0.3774</v>
      </c>
      <c r="Z5" s="0" t="n">
        <v>0.348</v>
      </c>
      <c r="AA5" s="0" t="n">
        <v>0.3477</v>
      </c>
      <c r="AC5" s="1" t="s">
        <v>4</v>
      </c>
      <c r="AD5" s="11" t="n">
        <f aca="false">P5-(AVERAGE($P$4:$S$4))</f>
        <v>0.131775</v>
      </c>
      <c r="AE5" s="11" t="n">
        <f aca="false">Q5-(AVERAGE($P$4:$S$4))</f>
        <v>0.128275</v>
      </c>
      <c r="AF5" s="11" t="n">
        <f aca="false">R5-(AVERAGE($P$4:$S$4))</f>
        <v>0.129975</v>
      </c>
      <c r="AG5" s="11" t="n">
        <f aca="false">S5-(AVERAGE($P$4:$S$4))</f>
        <v>0.132575</v>
      </c>
      <c r="AH5" s="11" t="n">
        <f aca="false">T5-(AVERAGE($P$4:$S$4))</f>
        <v>0.758075</v>
      </c>
      <c r="AI5" s="11" t="n">
        <f aca="false">U5-(AVERAGE($P$4:$S$4))</f>
        <v>0.756675</v>
      </c>
      <c r="AJ5" s="11" t="n">
        <f aca="false">V5-(AVERAGE($P$4:$S$4))</f>
        <v>0.770175</v>
      </c>
      <c r="AK5" s="11" t="n">
        <f aca="false">W5-(AVERAGE($P$4:$S$4))</f>
        <v>0.808775</v>
      </c>
      <c r="AL5" s="11" t="n">
        <f aca="false">X5-(AVERAGE($P$4:$S$4))</f>
        <v>0.326975</v>
      </c>
      <c r="AM5" s="11" t="n">
        <f aca="false">Y5-(AVERAGE($P$4:$S$4))</f>
        <v>0.326975</v>
      </c>
      <c r="AN5" s="11" t="n">
        <f aca="false">Z5-(AVERAGE($P$4:$S$4))</f>
        <v>0.297575</v>
      </c>
      <c r="AO5" s="11" t="n">
        <f aca="false">AA5-(AVERAGE($P$4:$S$4))</f>
        <v>0.297275</v>
      </c>
      <c r="AQ5" s="10" t="n">
        <v>2.5</v>
      </c>
      <c r="AR5" s="11" t="n">
        <f aca="false">AD5</f>
        <v>0.131775</v>
      </c>
      <c r="AS5" s="11" t="n">
        <f aca="false">AE5</f>
        <v>0.128275</v>
      </c>
      <c r="AT5" s="11" t="n">
        <f aca="false">AF5</f>
        <v>0.129975</v>
      </c>
      <c r="AU5" s="11" t="n">
        <f aca="false">AG5</f>
        <v>0.132575</v>
      </c>
      <c r="AV5" s="12" t="n">
        <f aca="false">AVERAGE(AR5:AU5)</f>
        <v>0.13065</v>
      </c>
      <c r="AX5" s="1" t="s">
        <v>4</v>
      </c>
      <c r="AY5" s="11" t="n">
        <f aca="false">(AD5-0.0028)/0.0514</f>
        <v>2.50924124513619</v>
      </c>
      <c r="AZ5" s="11" t="n">
        <f aca="false">(AE5-0.0028)/0.0514</f>
        <v>2.44114785992218</v>
      </c>
      <c r="BA5" s="11" t="n">
        <f aca="false">(AF5-0.0028)/0.0514</f>
        <v>2.47422178988327</v>
      </c>
      <c r="BB5" s="11" t="n">
        <f aca="false">(AG5-0.0028)/0.0514</f>
        <v>2.52480544747082</v>
      </c>
      <c r="BC5" s="11" t="n">
        <f aca="false">(AH5-0.0028)/0.0514</f>
        <v>14.6940661478599</v>
      </c>
      <c r="BD5" s="11" t="n">
        <f aca="false">(AI5-0.0028)/0.0514</f>
        <v>14.6668287937743</v>
      </c>
      <c r="BE5" s="11" t="n">
        <f aca="false">(AJ5-0.0028)/0.0514</f>
        <v>14.9294747081712</v>
      </c>
      <c r="BF5" s="11" t="n">
        <f aca="false">(AK5-0.0028)/0.0514</f>
        <v>15.6804474708171</v>
      </c>
      <c r="BG5" s="11" t="n">
        <f aca="false">(AL5-0.0028)/0.0514</f>
        <v>6.30690661478599</v>
      </c>
      <c r="BH5" s="11" t="n">
        <f aca="false">(AM5-0.0028)/0.0514</f>
        <v>6.30690661478599</v>
      </c>
      <c r="BI5" s="11" t="n">
        <f aca="false">(AN5-0.0028)/0.0514</f>
        <v>5.73492217898833</v>
      </c>
      <c r="BJ5" s="11" t="n">
        <f aca="false">(AO5-0.0028)/0.0514</f>
        <v>5.72908560311284</v>
      </c>
      <c r="BL5" s="1" t="s">
        <v>4</v>
      </c>
      <c r="BM5" s="11"/>
      <c r="BN5" s="11"/>
      <c r="BO5" s="11"/>
      <c r="BP5" s="11"/>
      <c r="BQ5" s="11" t="n">
        <f aca="false">BC5/(0.042*5)</f>
        <v>69.9717435612377</v>
      </c>
      <c r="BR5" s="11" t="n">
        <f aca="false">BD5/(0.042*5)</f>
        <v>69.8420418751158</v>
      </c>
      <c r="BS5" s="11" t="n">
        <f aca="false">BE5/(0.042*5)</f>
        <v>71.0927367055772</v>
      </c>
      <c r="BT5" s="11" t="n">
        <f aca="false">BF5/(0.042*5)</f>
        <v>74.6687974800815</v>
      </c>
      <c r="BU5" s="11" t="n">
        <f aca="false">BG5/(0.042*5)</f>
        <v>30.0328886418381</v>
      </c>
      <c r="BV5" s="11" t="n">
        <f aca="false">BH5/(0.042*5)</f>
        <v>30.0328886418381</v>
      </c>
      <c r="BW5" s="11" t="n">
        <f aca="false">BI5/(0.042*5)</f>
        <v>27.3091532332777</v>
      </c>
      <c r="BX5" s="11" t="n">
        <f aca="false">BJ5/(0.042*5)</f>
        <v>27.281360014823</v>
      </c>
      <c r="BZ5" s="1" t="s">
        <v>4</v>
      </c>
      <c r="CA5" s="11"/>
      <c r="CB5" s="11"/>
      <c r="CC5" s="11"/>
      <c r="CD5" s="11"/>
      <c r="CE5" s="13" t="n">
        <f aca="false">AVERAGE(BQ5:BT5)</f>
        <v>71.393829905503</v>
      </c>
      <c r="CF5" s="11"/>
      <c r="CG5" s="11"/>
      <c r="CH5" s="11"/>
      <c r="CI5" s="11" t="n">
        <f aca="false">AVERAGE(BU5:BX5)</f>
        <v>28.6640726329442</v>
      </c>
      <c r="CJ5" s="11"/>
      <c r="CK5" s="11"/>
      <c r="CL5" s="11"/>
      <c r="CN5" s="1" t="s">
        <v>4</v>
      </c>
      <c r="CO5" s="11"/>
      <c r="CP5" s="11"/>
      <c r="CQ5" s="11"/>
      <c r="CR5" s="11"/>
      <c r="CS5" s="11" t="n">
        <f aca="false">(BQ5/$CA$8)*100</f>
        <v>77.5615516931529</v>
      </c>
      <c r="CT5" s="11" t="n">
        <f aca="false">(BR5/$CA$8)*100</f>
        <v>77.4177813149855</v>
      </c>
      <c r="CU5" s="11" t="n">
        <f aca="false">(BS5/$CA$8)*100</f>
        <v>78.8041385330287</v>
      </c>
      <c r="CV5" s="11" t="n">
        <f aca="false">(BT5/$CA$8)*100</f>
        <v>82.7680932453595</v>
      </c>
      <c r="CW5" s="11" t="n">
        <f aca="false">(BU5/$CA$8)*100</f>
        <v>33.2905445303073</v>
      </c>
      <c r="CX5" s="11" t="n">
        <f aca="false">(BV5/$CA$8)*100</f>
        <v>33.2905445303073</v>
      </c>
      <c r="CY5" s="11" t="n">
        <f aca="false">(BW5/$CA$8)*100</f>
        <v>30.271366588791</v>
      </c>
      <c r="CZ5" s="11" t="n">
        <f aca="false">(BX5/$CA$8)*100</f>
        <v>30.2405586506123</v>
      </c>
      <c r="DB5" s="1" t="s">
        <v>4</v>
      </c>
      <c r="DC5" s="11"/>
      <c r="DD5" s="11"/>
      <c r="DE5" s="11"/>
      <c r="DF5" s="11"/>
      <c r="DG5" s="11" t="n">
        <f aca="false">AVERAGE(CS5:CV5)</f>
        <v>79.1378911966317</v>
      </c>
      <c r="DH5" s="11"/>
      <c r="DI5" s="11"/>
      <c r="DJ5" s="11"/>
      <c r="DK5" s="11" t="n">
        <f aca="false">AVERAGE(CW5:CZ5)</f>
        <v>31.7732535750045</v>
      </c>
      <c r="DL5" s="11"/>
      <c r="DM5" s="11"/>
      <c r="DN5" s="11"/>
      <c r="DP5" s="1" t="s">
        <v>4</v>
      </c>
      <c r="DQ5" s="11"/>
      <c r="DR5" s="11"/>
      <c r="DS5" s="11"/>
      <c r="DT5" s="11"/>
      <c r="DU5" s="11" t="n">
        <f aca="false">$DC$8-CS5</f>
        <v>22.4384483068471</v>
      </c>
      <c r="DV5" s="11" t="n">
        <f aca="false">$DC$8-CT5</f>
        <v>22.5822186850145</v>
      </c>
      <c r="DW5" s="11" t="n">
        <f aca="false">$DC$8-CU5</f>
        <v>21.1958614669713</v>
      </c>
      <c r="DX5" s="11" t="n">
        <f aca="false">$DC$8-CV5</f>
        <v>17.2319067546405</v>
      </c>
      <c r="DY5" s="11" t="n">
        <f aca="false">$DC$8-CW5</f>
        <v>66.7094554696927</v>
      </c>
      <c r="DZ5" s="11" t="n">
        <f aca="false">$DC$8-CX5</f>
        <v>66.7094554696927</v>
      </c>
      <c r="EA5" s="11" t="n">
        <f aca="false">$DC$8-CY5</f>
        <v>69.7286334112089</v>
      </c>
      <c r="EB5" s="11" t="n">
        <f aca="false">$DC$8-CZ5</f>
        <v>69.7594413493877</v>
      </c>
      <c r="ED5" s="1" t="s">
        <v>4</v>
      </c>
      <c r="EE5" s="11"/>
      <c r="EF5" s="11"/>
      <c r="EG5" s="11"/>
      <c r="EH5" s="11"/>
      <c r="EI5" s="13" t="n">
        <f aca="false">AVERAGE(DU5:DX5)</f>
        <v>20.8621088033683</v>
      </c>
      <c r="EJ5" s="11"/>
      <c r="EK5" s="11"/>
      <c r="EL5" s="11"/>
      <c r="EM5" s="11" t="n">
        <f aca="false">AVERAGE(DY5:EB5)</f>
        <v>68.2267464249955</v>
      </c>
      <c r="EN5" s="11"/>
      <c r="EO5" s="11"/>
      <c r="EP5" s="11"/>
      <c r="ER5" s="1" t="s">
        <v>4</v>
      </c>
      <c r="ES5" s="11"/>
      <c r="ET5" s="11"/>
      <c r="EU5" s="11"/>
      <c r="EV5" s="11"/>
      <c r="EW5" s="13" t="n">
        <f aca="false">STDEV(DU5:DX5)</f>
        <v>2.49889188709812</v>
      </c>
      <c r="EX5" s="11"/>
      <c r="EY5" s="11"/>
      <c r="EZ5" s="11"/>
      <c r="FA5" s="11" t="n">
        <f aca="false">STDEV(DY5:EB5)</f>
        <v>1.75206182698198</v>
      </c>
      <c r="FB5" s="11"/>
      <c r="FC5" s="11"/>
      <c r="FD5" s="11"/>
    </row>
    <row r="6" customFormat="false" ht="16" hidden="false" customHeight="false" outlineLevel="0" collapsed="false">
      <c r="A6" s="1" t="s">
        <v>8</v>
      </c>
      <c r="B6" s="5" t="s">
        <v>9</v>
      </c>
      <c r="C6" s="5"/>
      <c r="D6" s="5"/>
      <c r="E6" s="5"/>
      <c r="F6" s="3" t="s">
        <v>10</v>
      </c>
      <c r="G6" s="3"/>
      <c r="H6" s="3"/>
      <c r="I6" s="3"/>
      <c r="J6" s="3" t="s">
        <v>11</v>
      </c>
      <c r="K6" s="3"/>
      <c r="L6" s="3"/>
      <c r="M6" s="3"/>
      <c r="O6" s="1" t="s">
        <v>8</v>
      </c>
      <c r="P6" s="0" t="n">
        <v>0.5652</v>
      </c>
      <c r="Q6" s="0" t="n">
        <v>0.5676</v>
      </c>
      <c r="R6" s="0" t="n">
        <v>0.5565</v>
      </c>
      <c r="S6" s="0" t="n">
        <v>0.6048</v>
      </c>
      <c r="T6" s="0" t="n">
        <v>0.4051</v>
      </c>
      <c r="U6" s="0" t="n">
        <v>0.4111</v>
      </c>
      <c r="V6" s="0" t="n">
        <v>0.4486</v>
      </c>
      <c r="W6" s="0" t="n">
        <v>0.4806</v>
      </c>
      <c r="X6" s="0" t="n">
        <v>0.8688</v>
      </c>
      <c r="Y6" s="0" t="n">
        <v>0.8424</v>
      </c>
      <c r="Z6" s="0" t="n">
        <v>0.7992</v>
      </c>
      <c r="AA6" s="0" t="n">
        <v>0.8431</v>
      </c>
      <c r="AC6" s="1" t="s">
        <v>8</v>
      </c>
      <c r="AD6" s="11" t="n">
        <f aca="false">P6-(AVERAGE($P$4:$S$4))</f>
        <v>0.514775</v>
      </c>
      <c r="AE6" s="11" t="n">
        <f aca="false">Q6-(AVERAGE($P$4:$S$4))</f>
        <v>0.517175</v>
      </c>
      <c r="AF6" s="11" t="n">
        <f aca="false">R6-(AVERAGE($P$4:$S$4))</f>
        <v>0.506075</v>
      </c>
      <c r="AG6" s="11" t="n">
        <f aca="false">S6-(AVERAGE($P$4:$S$4))</f>
        <v>0.554375</v>
      </c>
      <c r="AH6" s="11" t="n">
        <f aca="false">T6-(AVERAGE($P$4:$S$4))</f>
        <v>0.354675</v>
      </c>
      <c r="AI6" s="11" t="n">
        <f aca="false">U6-(AVERAGE($P$4:$S$4))</f>
        <v>0.360675</v>
      </c>
      <c r="AJ6" s="11" t="n">
        <f aca="false">V6-(AVERAGE($P$4:$S$4))</f>
        <v>0.398175</v>
      </c>
      <c r="AK6" s="11" t="n">
        <f aca="false">W6-(AVERAGE($P$4:$S$4))</f>
        <v>0.430175</v>
      </c>
      <c r="AL6" s="11" t="n">
        <f aca="false">X6-(AVERAGE($P$4:$S$4))</f>
        <v>0.818375</v>
      </c>
      <c r="AM6" s="11" t="n">
        <f aca="false">Y6-(AVERAGE($P$4:$S$4))</f>
        <v>0.791975</v>
      </c>
      <c r="AN6" s="11" t="n">
        <f aca="false">Z6-(AVERAGE($P$4:$S$4))</f>
        <v>0.748775</v>
      </c>
      <c r="AO6" s="11" t="n">
        <f aca="false">AA6-(AVERAGE($P$4:$S$4))</f>
        <v>0.792675</v>
      </c>
      <c r="AQ6" s="10" t="n">
        <v>10</v>
      </c>
      <c r="AR6" s="11" t="n">
        <f aca="false">AD6</f>
        <v>0.514775</v>
      </c>
      <c r="AS6" s="11" t="n">
        <f aca="false">AE6</f>
        <v>0.517175</v>
      </c>
      <c r="AT6" s="11" t="n">
        <f aca="false">AF6</f>
        <v>0.506075</v>
      </c>
      <c r="AU6" s="11" t="n">
        <f aca="false">AG6</f>
        <v>0.554375</v>
      </c>
      <c r="AV6" s="12" t="n">
        <f aca="false">AVERAGE(AR6:AU6)</f>
        <v>0.5231</v>
      </c>
      <c r="AX6" s="1" t="s">
        <v>8</v>
      </c>
      <c r="AY6" s="11" t="n">
        <f aca="false">(AD6-0.0028)/0.0514</f>
        <v>9.96060311284047</v>
      </c>
      <c r="AZ6" s="11" t="n">
        <f aca="false">(AE6-0.0028)/0.0514</f>
        <v>10.0072957198444</v>
      </c>
      <c r="BA6" s="11" t="n">
        <f aca="false">(AF6-0.0028)/0.0514</f>
        <v>9.79134241245136</v>
      </c>
      <c r="BB6" s="11" t="n">
        <f aca="false">(AG6-0.0028)/0.0514</f>
        <v>10.7310311284047</v>
      </c>
      <c r="BC6" s="11" t="n">
        <f aca="false">(AH6-0.0028)/0.0514</f>
        <v>6.84581712062257</v>
      </c>
      <c r="BD6" s="11" t="n">
        <f aca="false">(AI6-0.0028)/0.0514</f>
        <v>6.9625486381323</v>
      </c>
      <c r="BE6" s="11" t="n">
        <f aca="false">(AJ6-0.0028)/0.0514</f>
        <v>7.69212062256809</v>
      </c>
      <c r="BF6" s="11" t="n">
        <f aca="false">(AK6-0.0028)/0.0514</f>
        <v>8.31468871595331</v>
      </c>
      <c r="BG6" s="11" t="n">
        <f aca="false">(AL6-0.0028)/0.0514</f>
        <v>15.8672178988327</v>
      </c>
      <c r="BH6" s="11" t="n">
        <f aca="false">(AM6-0.0028)/0.0514</f>
        <v>15.3535992217899</v>
      </c>
      <c r="BI6" s="11" t="n">
        <f aca="false">(AN6-0.0028)/0.0514</f>
        <v>14.5131322957198</v>
      </c>
      <c r="BJ6" s="11" t="n">
        <f aca="false">(AO6-0.0028)/0.0514</f>
        <v>15.3672178988327</v>
      </c>
      <c r="BL6" s="1" t="s">
        <v>8</v>
      </c>
      <c r="BM6" s="11"/>
      <c r="BN6" s="11"/>
      <c r="BO6" s="11"/>
      <c r="BP6" s="11"/>
      <c r="BQ6" s="11" t="n">
        <f aca="false">BC6/(0.042*5)</f>
        <v>32.5991291458217</v>
      </c>
      <c r="BR6" s="11" t="n">
        <f aca="false">BD6/(0.042*5)</f>
        <v>33.1549935149157</v>
      </c>
      <c r="BS6" s="11" t="n">
        <f aca="false">BE6/(0.042*5)</f>
        <v>36.6291458217528</v>
      </c>
      <c r="BT6" s="11" t="n">
        <f aca="false">BF6/(0.042*5)</f>
        <v>39.5937557902538</v>
      </c>
      <c r="BU6" s="11" t="n">
        <f aca="false">BG6/(0.042*5)</f>
        <v>75.5581804706318</v>
      </c>
      <c r="BV6" s="11" t="n">
        <f aca="false">BH6/(0.042*5)</f>
        <v>73.1123772466185</v>
      </c>
      <c r="BW6" s="11" t="n">
        <f aca="false">BI6/(0.042*5)</f>
        <v>69.1101537891421</v>
      </c>
      <c r="BX6" s="11" t="n">
        <f aca="false">BJ6/(0.042*5)</f>
        <v>73.1772280896794</v>
      </c>
      <c r="BZ6" s="1" t="s">
        <v>8</v>
      </c>
      <c r="CA6" s="11"/>
      <c r="CB6" s="11"/>
      <c r="CC6" s="11"/>
      <c r="CD6" s="11"/>
      <c r="CE6" s="13" t="n">
        <f aca="false">AVERAGE(BQ6:BT6)</f>
        <v>35.494256068186</v>
      </c>
      <c r="CF6" s="11"/>
      <c r="CG6" s="11"/>
      <c r="CH6" s="11"/>
      <c r="CI6" s="11" t="n">
        <f aca="false">AVERAGE(BU6:BX6)</f>
        <v>72.739484899018</v>
      </c>
      <c r="CJ6" s="11"/>
      <c r="CK6" s="11"/>
      <c r="CL6" s="11"/>
      <c r="CN6" s="1" t="s">
        <v>8</v>
      </c>
      <c r="CO6" s="11"/>
      <c r="CP6" s="11"/>
      <c r="CQ6" s="11"/>
      <c r="CR6" s="11"/>
      <c r="CS6" s="11" t="n">
        <f aca="false">(BQ6/$CA$8)*100</f>
        <v>36.1351441554774</v>
      </c>
      <c r="CT6" s="11" t="n">
        <f aca="false">(BR6/$CA$8)*100</f>
        <v>36.7513029190521</v>
      </c>
      <c r="CU6" s="11" t="n">
        <f aca="false">(BS6/$CA$8)*100</f>
        <v>40.6022951913943</v>
      </c>
      <c r="CV6" s="11" t="n">
        <f aca="false">(BT6/$CA$8)*100</f>
        <v>43.888475263793</v>
      </c>
      <c r="CW6" s="11" t="n">
        <f aca="false">(BU6/$CA$8)*100</f>
        <v>83.7539472670792</v>
      </c>
      <c r="CX6" s="11" t="n">
        <f aca="false">(BV6/$CA$8)*100</f>
        <v>81.0428487073503</v>
      </c>
      <c r="CY6" s="11" t="n">
        <f aca="false">(BW6/$CA$8)*100</f>
        <v>76.6065056096121</v>
      </c>
      <c r="CZ6" s="11" t="n">
        <f aca="false">(BX6/$CA$8)*100</f>
        <v>81.114733896434</v>
      </c>
      <c r="DB6" s="1" t="s">
        <v>8</v>
      </c>
      <c r="DC6" s="11"/>
      <c r="DD6" s="11"/>
      <c r="DE6" s="11"/>
      <c r="DF6" s="11"/>
      <c r="DG6" s="11" t="n">
        <f aca="false">AVERAGE(CS6:CV6)</f>
        <v>39.3443043824292</v>
      </c>
      <c r="DH6" s="11"/>
      <c r="DI6" s="11"/>
      <c r="DJ6" s="11"/>
      <c r="DK6" s="11" t="n">
        <f aca="false">AVERAGE(CW6:CZ6)</f>
        <v>80.6295088701189</v>
      </c>
      <c r="DL6" s="11"/>
      <c r="DM6" s="11"/>
      <c r="DN6" s="11"/>
      <c r="DP6" s="1" t="s">
        <v>8</v>
      </c>
      <c r="DQ6" s="11"/>
      <c r="DR6" s="11"/>
      <c r="DS6" s="11"/>
      <c r="DT6" s="11"/>
      <c r="DU6" s="11" t="n">
        <f aca="false">$DC$8-CS6</f>
        <v>63.8648558445226</v>
      </c>
      <c r="DV6" s="11" t="n">
        <f aca="false">$DC$8-CT6</f>
        <v>63.2486970809479</v>
      </c>
      <c r="DW6" s="11" t="n">
        <f aca="false">$DC$8-CU6</f>
        <v>59.3977048086057</v>
      </c>
      <c r="DX6" s="11" t="n">
        <f aca="false">$DC$8-CV6</f>
        <v>56.111524736207</v>
      </c>
      <c r="DY6" s="11" t="n">
        <f aca="false">$DC$8-CW6</f>
        <v>16.2460527329208</v>
      </c>
      <c r="DZ6" s="11" t="n">
        <f aca="false">$DC$8-CX6</f>
        <v>18.9571512926497</v>
      </c>
      <c r="EA6" s="11" t="n">
        <f aca="false">$DC$8-CY6</f>
        <v>23.3934943903879</v>
      </c>
      <c r="EB6" s="11" t="n">
        <f aca="false">$DC$8-CZ6</f>
        <v>18.885266103566</v>
      </c>
      <c r="ED6" s="1" t="s">
        <v>8</v>
      </c>
      <c r="EE6" s="11"/>
      <c r="EF6" s="11"/>
      <c r="EG6" s="11"/>
      <c r="EH6" s="11"/>
      <c r="EI6" s="13" t="n">
        <f aca="false">AVERAGE(DU6:DX6)</f>
        <v>60.6556956175708</v>
      </c>
      <c r="EJ6" s="11"/>
      <c r="EK6" s="11"/>
      <c r="EL6" s="11"/>
      <c r="EM6" s="11" t="n">
        <f aca="false">AVERAGE(DY6:EB6)</f>
        <v>19.3704911298811</v>
      </c>
      <c r="EN6" s="11"/>
      <c r="EO6" s="11"/>
      <c r="EP6" s="11"/>
      <c r="ER6" s="1" t="s">
        <v>8</v>
      </c>
      <c r="ES6" s="11"/>
      <c r="ET6" s="11"/>
      <c r="EU6" s="11"/>
      <c r="EV6" s="11"/>
      <c r="EW6" s="13" t="n">
        <f aca="false">STDEV(DU6:DX6)</f>
        <v>3.61729161232545</v>
      </c>
      <c r="EX6" s="11"/>
      <c r="EY6" s="11"/>
      <c r="EZ6" s="11"/>
      <c r="FA6" s="11" t="n">
        <f aca="false">STDEV(DY6:EB6)</f>
        <v>2.96383555985894</v>
      </c>
      <c r="FB6" s="11"/>
      <c r="FC6" s="11"/>
      <c r="FD6" s="11"/>
    </row>
    <row r="7" customFormat="false" ht="16" hidden="false" customHeight="false" outlineLevel="0" collapsed="false">
      <c r="A7" s="1" t="s">
        <v>12</v>
      </c>
      <c r="B7" s="5" t="s">
        <v>13</v>
      </c>
      <c r="C7" s="5"/>
      <c r="D7" s="5"/>
      <c r="E7" s="5"/>
      <c r="F7" s="3" t="s">
        <v>14</v>
      </c>
      <c r="G7" s="3"/>
      <c r="H7" s="3"/>
      <c r="I7" s="3"/>
      <c r="J7" s="3" t="s">
        <v>15</v>
      </c>
      <c r="K7" s="3"/>
      <c r="L7" s="3"/>
      <c r="M7" s="3"/>
      <c r="O7" s="1" t="s">
        <v>12</v>
      </c>
      <c r="P7" s="0" t="n">
        <v>1.0857</v>
      </c>
      <c r="Q7" s="0" t="n">
        <v>1.086</v>
      </c>
      <c r="R7" s="0" t="n">
        <v>1.0894</v>
      </c>
      <c r="S7" s="0" t="n">
        <v>1.049</v>
      </c>
      <c r="T7" s="0" t="n">
        <v>0.6103</v>
      </c>
      <c r="U7" s="0" t="n">
        <v>0.6249</v>
      </c>
      <c r="V7" s="0" t="n">
        <v>0.5307</v>
      </c>
      <c r="W7" s="0" t="n">
        <v>0.6171</v>
      </c>
      <c r="X7" s="0" t="n">
        <v>1.0226</v>
      </c>
      <c r="Y7" s="0" t="n">
        <v>1.0339</v>
      </c>
      <c r="Z7" s="0" t="n">
        <v>0.9783</v>
      </c>
      <c r="AA7" s="0" t="n">
        <v>0.9684</v>
      </c>
      <c r="AC7" s="1" t="s">
        <v>12</v>
      </c>
      <c r="AD7" s="11" t="n">
        <f aca="false">P7-(AVERAGE($P$4:$S$4))</f>
        <v>1.035275</v>
      </c>
      <c r="AE7" s="11" t="n">
        <f aca="false">Q7-(AVERAGE($P$4:$S$4))</f>
        <v>1.035575</v>
      </c>
      <c r="AF7" s="11" t="n">
        <f aca="false">R7-(AVERAGE($P$4:$S$4))</f>
        <v>1.038975</v>
      </c>
      <c r="AG7" s="11" t="n">
        <f aca="false">S7-(AVERAGE($P$4:$S$4))</f>
        <v>0.998575</v>
      </c>
      <c r="AH7" s="11" t="n">
        <f aca="false">T7-(AVERAGE($P$4:$S$4))</f>
        <v>0.559875</v>
      </c>
      <c r="AI7" s="11" t="n">
        <f aca="false">U7-(AVERAGE($P$4:$S$4))</f>
        <v>0.574475</v>
      </c>
      <c r="AJ7" s="11" t="n">
        <f aca="false">V7-(AVERAGE($P$4:$S$4))</f>
        <v>0.480275</v>
      </c>
      <c r="AK7" s="11" t="n">
        <f aca="false">W7-(AVERAGE($P$4:$S$4))</f>
        <v>0.566675</v>
      </c>
      <c r="AL7" s="11" t="n">
        <f aca="false">X7-(AVERAGE($P$4:$S$4))</f>
        <v>0.972175</v>
      </c>
      <c r="AM7" s="11" t="n">
        <f aca="false">Y7-(AVERAGE($P$4:$S$4))</f>
        <v>0.983475</v>
      </c>
      <c r="AN7" s="11" t="n">
        <f aca="false">Z7-(AVERAGE($P$4:$S$4))</f>
        <v>0.927875</v>
      </c>
      <c r="AO7" s="11" t="n">
        <f aca="false">AA7-(AVERAGE($P$4:$S$4))</f>
        <v>0.917975</v>
      </c>
      <c r="AQ7" s="10" t="n">
        <v>20</v>
      </c>
      <c r="AR7" s="11" t="n">
        <f aca="false">AD7</f>
        <v>1.035275</v>
      </c>
      <c r="AS7" s="11" t="n">
        <f aca="false">AE7</f>
        <v>1.035575</v>
      </c>
      <c r="AT7" s="11" t="n">
        <f aca="false">AF7</f>
        <v>1.038975</v>
      </c>
      <c r="AU7" s="11" t="n">
        <f aca="false">AG7</f>
        <v>0.998575</v>
      </c>
      <c r="AV7" s="12" t="n">
        <f aca="false">AVERAGE(AR7:AU7)</f>
        <v>1.0271</v>
      </c>
      <c r="AX7" s="1" t="s">
        <v>12</v>
      </c>
      <c r="AY7" s="11" t="n">
        <f aca="false">(AD7-0.0028)/0.0514</f>
        <v>20.0870622568093</v>
      </c>
      <c r="AZ7" s="11" t="n">
        <f aca="false">(AE7-0.0028)/0.0514</f>
        <v>20.0928988326848</v>
      </c>
      <c r="BA7" s="11" t="n">
        <f aca="false">(AF7-0.0028)/0.0514</f>
        <v>20.159046692607</v>
      </c>
      <c r="BB7" s="11" t="n">
        <f aca="false">(AG7-0.0028)/0.0514</f>
        <v>19.3730544747082</v>
      </c>
      <c r="BC7" s="11" t="n">
        <f aca="false">(AH7-0.0028)/0.0514</f>
        <v>10.8380350194553</v>
      </c>
      <c r="BD7" s="11" t="n">
        <f aca="false">(AI7-0.0028)/0.0514</f>
        <v>11.1220817120623</v>
      </c>
      <c r="BE7" s="11" t="n">
        <f aca="false">(AJ7-0.0028)/0.0514</f>
        <v>9.28939688715953</v>
      </c>
      <c r="BF7" s="11" t="n">
        <f aca="false">(AK7-0.0028)/0.0514</f>
        <v>10.9703307392996</v>
      </c>
      <c r="BG7" s="11" t="n">
        <f aca="false">(AL7-0.0028)/0.0514</f>
        <v>18.8594357976654</v>
      </c>
      <c r="BH7" s="11" t="n">
        <f aca="false">(AM7-0.0028)/0.0514</f>
        <v>19.079280155642</v>
      </c>
      <c r="BI7" s="11" t="n">
        <f aca="false">(AN7-0.0028)/0.0514</f>
        <v>17.9975680933852</v>
      </c>
      <c r="BJ7" s="11" t="n">
        <f aca="false">(AO7-0.0028)/0.0514</f>
        <v>17.8049610894942</v>
      </c>
      <c r="BL7" s="1" t="s">
        <v>12</v>
      </c>
      <c r="BM7" s="11"/>
      <c r="BN7" s="11"/>
      <c r="BO7" s="11"/>
      <c r="BP7" s="11"/>
      <c r="BQ7" s="11" t="n">
        <f aca="false">BC7/(0.042*5)</f>
        <v>51.6096905688345</v>
      </c>
      <c r="BR7" s="11" t="n">
        <f aca="false">BD7/(0.042*5)</f>
        <v>52.9622938669631</v>
      </c>
      <c r="BS7" s="11" t="n">
        <f aca="false">BE7/(0.042*5)</f>
        <v>44.2352232721882</v>
      </c>
      <c r="BT7" s="11" t="n">
        <f aca="false">BF7/(0.042*5)</f>
        <v>52.239670187141</v>
      </c>
      <c r="BU7" s="11" t="n">
        <f aca="false">BG7/(0.042*5)</f>
        <v>89.8068371317399</v>
      </c>
      <c r="BV7" s="11" t="n">
        <f aca="false">BH7/(0.042*5)</f>
        <v>90.8537150268668</v>
      </c>
      <c r="BW7" s="11" t="n">
        <f aca="false">BI7/(0.042*5)</f>
        <v>85.7027052065962</v>
      </c>
      <c r="BX7" s="11" t="n">
        <f aca="false">BJ7/(0.042*5)</f>
        <v>84.7855289975912</v>
      </c>
      <c r="BZ7" s="1" t="s">
        <v>12</v>
      </c>
      <c r="CA7" s="11"/>
      <c r="CB7" s="11"/>
      <c r="CC7" s="11"/>
      <c r="CD7" s="11"/>
      <c r="CE7" s="11" t="n">
        <f aca="false">AVERAGE(BQ7:BT7)</f>
        <v>50.2617194737817</v>
      </c>
      <c r="CF7" s="11"/>
      <c r="CG7" s="11"/>
      <c r="CH7" s="11"/>
      <c r="CI7" s="11" t="n">
        <f aca="false">AVERAGE(BU7:BX7)</f>
        <v>87.7871965906985</v>
      </c>
      <c r="CJ7" s="11"/>
      <c r="CK7" s="11"/>
      <c r="CL7" s="11"/>
      <c r="CN7" s="1" t="s">
        <v>12</v>
      </c>
      <c r="CO7" s="11"/>
      <c r="CP7" s="11"/>
      <c r="CQ7" s="11"/>
      <c r="CR7" s="11"/>
      <c r="CS7" s="11" t="n">
        <f aca="false">(BQ7/$CA$8)*100</f>
        <v>57.2077738697338</v>
      </c>
      <c r="CT7" s="11" t="n">
        <f aca="false">(BR7/$CA$8)*100</f>
        <v>58.7070935277657</v>
      </c>
      <c r="CU7" s="11" t="n">
        <f aca="false">(BS7/$CA$8)*100</f>
        <v>49.0334009396421</v>
      </c>
      <c r="CV7" s="11" t="n">
        <f aca="false">(BT7/$CA$8)*100</f>
        <v>57.9060871351185</v>
      </c>
      <c r="CW7" s="11" t="n">
        <f aca="false">(BU7/$CA$8)*100</f>
        <v>99.5481502400452</v>
      </c>
      <c r="CX7" s="11" t="n">
        <f aca="false">(BV7/$CA$8)*100</f>
        <v>100.708582578111</v>
      </c>
      <c r="CY7" s="11" t="n">
        <f aca="false">(BW7/$CA$8)*100</f>
        <v>94.9988447023183</v>
      </c>
      <c r="CZ7" s="11" t="n">
        <f aca="false">(BX7/$CA$8)*100</f>
        <v>93.98218274242</v>
      </c>
      <c r="DB7" s="1" t="s">
        <v>12</v>
      </c>
      <c r="DC7" s="11"/>
      <c r="DD7" s="11"/>
      <c r="DE7" s="11"/>
      <c r="DF7" s="11"/>
      <c r="DG7" s="11" t="n">
        <f aca="false">AVERAGE(CS7:CV7)</f>
        <v>55.713588868065</v>
      </c>
      <c r="DH7" s="11"/>
      <c r="DI7" s="11"/>
      <c r="DJ7" s="11"/>
      <c r="DK7" s="11" t="n">
        <f aca="false">AVERAGE(CW7:CZ7)</f>
        <v>97.3094400657236</v>
      </c>
      <c r="DL7" s="11"/>
      <c r="DM7" s="11"/>
      <c r="DN7" s="11"/>
      <c r="DP7" s="1" t="s">
        <v>12</v>
      </c>
      <c r="DQ7" s="11"/>
      <c r="DR7" s="11"/>
      <c r="DS7" s="11"/>
      <c r="DT7" s="11"/>
      <c r="DU7" s="11" t="n">
        <f aca="false">$DC$8-CS7</f>
        <v>42.7922261302662</v>
      </c>
      <c r="DV7" s="11" t="n">
        <f aca="false">$DC$8-CT7</f>
        <v>41.2929064722343</v>
      </c>
      <c r="DW7" s="11" t="n">
        <f aca="false">$DC$8-CU7</f>
        <v>50.9665990603579</v>
      </c>
      <c r="DX7" s="11" t="n">
        <f aca="false">$DC$8-CV7</f>
        <v>42.0939128648815</v>
      </c>
      <c r="DY7" s="11" t="n">
        <f aca="false">$DC$8-CW7</f>
        <v>0.451849759954811</v>
      </c>
      <c r="DZ7" s="11" t="n">
        <f aca="false">$DC$8-CX7</f>
        <v>-0.708582578110978</v>
      </c>
      <c r="EA7" s="11" t="n">
        <f aca="false">$DC$8-CY7</f>
        <v>5.00115529768172</v>
      </c>
      <c r="EB7" s="11" t="n">
        <f aca="false">$DC$8-CZ7</f>
        <v>6.01781725758002</v>
      </c>
      <c r="ED7" s="1" t="s">
        <v>12</v>
      </c>
      <c r="EE7" s="11"/>
      <c r="EF7" s="11"/>
      <c r="EG7" s="11"/>
      <c r="EH7" s="11"/>
      <c r="EI7" s="11" t="n">
        <f aca="false">AVERAGE(DU7:DX7)</f>
        <v>44.286411131935</v>
      </c>
      <c r="EJ7" s="11"/>
      <c r="EK7" s="11"/>
      <c r="EL7" s="11"/>
      <c r="EM7" s="11" t="n">
        <f aca="false">AVERAGE(DY7:EB7)</f>
        <v>2.69055993427639</v>
      </c>
      <c r="EN7" s="11"/>
      <c r="EO7" s="11"/>
      <c r="EP7" s="11"/>
      <c r="ER7" s="1" t="s">
        <v>12</v>
      </c>
      <c r="ES7" s="11"/>
      <c r="ET7" s="11"/>
      <c r="EU7" s="11"/>
      <c r="EV7" s="11"/>
      <c r="EW7" s="11" t="n">
        <f aca="false">STDEV(DU7:DX7)</f>
        <v>4.49539091281062</v>
      </c>
      <c r="EX7" s="11"/>
      <c r="EY7" s="11"/>
      <c r="EZ7" s="11"/>
      <c r="FA7" s="11" t="n">
        <f aca="false">STDEV(DY7:EB7)</f>
        <v>3.31539265110474</v>
      </c>
      <c r="FB7" s="11"/>
      <c r="FC7" s="11"/>
      <c r="FD7" s="11"/>
    </row>
    <row r="8" customFormat="false" ht="16" hidden="false" customHeight="false" outlineLevel="0" collapsed="false">
      <c r="A8" s="1" t="s">
        <v>16</v>
      </c>
      <c r="B8" s="6" t="s">
        <v>17</v>
      </c>
      <c r="C8" s="6"/>
      <c r="D8" s="6"/>
      <c r="E8" s="6"/>
      <c r="F8" s="3" t="s">
        <v>18</v>
      </c>
      <c r="G8" s="3"/>
      <c r="H8" s="3"/>
      <c r="I8" s="3"/>
      <c r="J8" s="3" t="s">
        <v>19</v>
      </c>
      <c r="K8" s="3"/>
      <c r="L8" s="3"/>
      <c r="M8" s="3"/>
      <c r="O8" s="1" t="s">
        <v>16</v>
      </c>
      <c r="P8" s="0" t="n">
        <v>1.0058</v>
      </c>
      <c r="Q8" s="0" t="n">
        <v>1.0419</v>
      </c>
      <c r="R8" s="0" t="n">
        <v>1.0141</v>
      </c>
      <c r="S8" s="0" t="n">
        <v>1.0462</v>
      </c>
      <c r="T8" s="0" t="n">
        <v>0.9626</v>
      </c>
      <c r="U8" s="0" t="n">
        <v>0.9399</v>
      </c>
      <c r="V8" s="0" t="n">
        <v>0.9398</v>
      </c>
      <c r="W8" s="0" t="n">
        <v>0.9986</v>
      </c>
      <c r="X8" s="0" t="n">
        <v>0.9299</v>
      </c>
      <c r="Y8" s="0" t="n">
        <v>0.935</v>
      </c>
      <c r="Z8" s="0" t="n">
        <v>0.8814</v>
      </c>
      <c r="AA8" s="0" t="n">
        <v>0.8908</v>
      </c>
      <c r="AC8" s="1" t="s">
        <v>16</v>
      </c>
      <c r="AD8" s="11" t="n">
        <f aca="false">P8-(AVERAGE($P$4:$S$4))</f>
        <v>0.955375</v>
      </c>
      <c r="AE8" s="11" t="n">
        <f aca="false">Q8-(AVERAGE($P$4:$S$4))</f>
        <v>0.991475</v>
      </c>
      <c r="AF8" s="11" t="n">
        <f aca="false">R8-(AVERAGE($P$4:$S$4))</f>
        <v>0.963675</v>
      </c>
      <c r="AG8" s="11" t="n">
        <f aca="false">S8-(AVERAGE($P$4:$S$4))</f>
        <v>0.995775</v>
      </c>
      <c r="AH8" s="11" t="n">
        <f aca="false">T8-(AVERAGE($P$4:$S$4))</f>
        <v>0.912175</v>
      </c>
      <c r="AI8" s="11" t="n">
        <f aca="false">U8-(AVERAGE($P$4:$S$4))</f>
        <v>0.889475</v>
      </c>
      <c r="AJ8" s="11" t="n">
        <f aca="false">V8-(AVERAGE($P$4:$S$4))</f>
        <v>0.889375</v>
      </c>
      <c r="AK8" s="11" t="n">
        <f aca="false">W8-(AVERAGE($P$4:$S$4))</f>
        <v>0.948175</v>
      </c>
      <c r="AL8" s="11" t="n">
        <f aca="false">X8-(AVERAGE($P$4:$S$4))</f>
        <v>0.879475</v>
      </c>
      <c r="AM8" s="11" t="n">
        <f aca="false">Y8-(AVERAGE($P$4:$S$4))</f>
        <v>0.884575</v>
      </c>
      <c r="AN8" s="11" t="n">
        <f aca="false">Z8-(AVERAGE($P$4:$S$4))</f>
        <v>0.830975</v>
      </c>
      <c r="AO8" s="11" t="n">
        <f aca="false">AA8-(AVERAGE($P$4:$S$4))</f>
        <v>0.840375</v>
      </c>
      <c r="AX8" s="1" t="s">
        <v>16</v>
      </c>
      <c r="AY8" s="11" t="n">
        <f aca="false">(AD8-0.0028)/0.0514</f>
        <v>18.5325875486381</v>
      </c>
      <c r="AZ8" s="11" t="n">
        <f aca="false">(AE8-0.0028)/0.0514</f>
        <v>19.2349221789883</v>
      </c>
      <c r="BA8" s="11" t="n">
        <f aca="false">(AF8-0.0028)/0.0514</f>
        <v>18.6940661478599</v>
      </c>
      <c r="BB8" s="11" t="n">
        <f aca="false">(AG8-0.0028)/0.0514</f>
        <v>19.318579766537</v>
      </c>
      <c r="BC8" s="11" t="n">
        <f aca="false">(AH8-0.0028)/0.0514</f>
        <v>17.6921206225681</v>
      </c>
      <c r="BD8" s="11" t="n">
        <f aca="false">(AI8-0.0028)/0.0514</f>
        <v>17.250486381323</v>
      </c>
      <c r="BE8" s="11" t="n">
        <f aca="false">(AJ8-0.0028)/0.0514</f>
        <v>17.2485408560311</v>
      </c>
      <c r="BF8" s="11" t="n">
        <f aca="false">(AK8-0.0028)/0.0514</f>
        <v>18.3925097276265</v>
      </c>
      <c r="BG8" s="11" t="n">
        <f aca="false">(AL8-0.0028)/0.0514</f>
        <v>17.0559338521401</v>
      </c>
      <c r="BH8" s="11" t="n">
        <f aca="false">(AM8-0.0028)/0.0514</f>
        <v>17.1551556420234</v>
      </c>
      <c r="BI8" s="11" t="n">
        <f aca="false">(AN8-0.0028)/0.0514</f>
        <v>16.1123540856031</v>
      </c>
      <c r="BJ8" s="11" t="n">
        <f aca="false">(AO8-0.0028)/0.0514</f>
        <v>16.295233463035</v>
      </c>
      <c r="BL8" s="1" t="s">
        <v>16</v>
      </c>
      <c r="BM8" s="11" t="n">
        <f aca="false">AY8/(0.042*5)</f>
        <v>88.2504168982768</v>
      </c>
      <c r="BN8" s="11" t="n">
        <f aca="false">AZ8/(0.042*5)</f>
        <v>91.594867518992</v>
      </c>
      <c r="BO8" s="11" t="n">
        <f aca="false">BA8/(0.042*5)</f>
        <v>89.0193626088568</v>
      </c>
      <c r="BP8" s="11" t="n">
        <f aca="false">BB8/(0.042*5)</f>
        <v>91.9932369835094</v>
      </c>
      <c r="BQ8" s="11" t="n">
        <f aca="false">BC8/(0.042*5)</f>
        <v>84.2481934408005</v>
      </c>
      <c r="BR8" s="11" t="n">
        <f aca="false">BD8/(0.042*5)</f>
        <v>82.145173244395</v>
      </c>
      <c r="BS8" s="11" t="n">
        <f aca="false">BE8/(0.042*5)</f>
        <v>82.1359088382435</v>
      </c>
      <c r="BT8" s="11" t="n">
        <f aca="false">BF8/(0.042*5)</f>
        <v>87.5833796553641</v>
      </c>
      <c r="BU8" s="11" t="n">
        <f aca="false">BG8/(0.042*5)</f>
        <v>81.2187326292385</v>
      </c>
      <c r="BV8" s="11" t="n">
        <f aca="false">BH8/(0.042*5)</f>
        <v>81.6912173429683</v>
      </c>
      <c r="BW8" s="11" t="n">
        <f aca="false">BI8/(0.042*5)</f>
        <v>76.7254956457291</v>
      </c>
      <c r="BX8" s="11" t="n">
        <f aca="false">BJ8/(0.042*5)</f>
        <v>77.5963498239763</v>
      </c>
      <c r="BZ8" s="1" t="s">
        <v>16</v>
      </c>
      <c r="CA8" s="11" t="n">
        <f aca="false">AVERAGE(BM8:BP8)</f>
        <v>90.2144710024087</v>
      </c>
      <c r="CB8" s="11"/>
      <c r="CC8" s="11"/>
      <c r="CD8" s="11"/>
      <c r="CE8" s="11" t="n">
        <f aca="false">AVERAGE(BQ8:BT8)</f>
        <v>84.0281637947008</v>
      </c>
      <c r="CF8" s="11"/>
      <c r="CG8" s="11"/>
      <c r="CH8" s="11"/>
      <c r="CI8" s="13" t="n">
        <f aca="false">AVERAGE(BU8:BX8)</f>
        <v>79.307948860478</v>
      </c>
      <c r="CJ8" s="11"/>
      <c r="CK8" s="11"/>
      <c r="CL8" s="11"/>
      <c r="CN8" s="1" t="s">
        <v>16</v>
      </c>
      <c r="CO8" s="11" t="n">
        <f aca="false">(BM8/$CA$8)*100</f>
        <v>97.8229057020359</v>
      </c>
      <c r="CP8" s="11" t="n">
        <f aca="false">(BN8/$CA$8)*100</f>
        <v>101.530127596211</v>
      </c>
      <c r="CQ8" s="11" t="n">
        <f aca="false">(BO8/$CA$8)*100</f>
        <v>98.6752586583143</v>
      </c>
      <c r="CR8" s="11" t="n">
        <f aca="false">(BP8/$CA$8)*100</f>
        <v>101.971708043439</v>
      </c>
      <c r="CS8" s="11" t="n">
        <f aca="false">(BQ8/$CA$8)*100</f>
        <v>93.3865626042977</v>
      </c>
      <c r="CT8" s="11" t="n">
        <f aca="false">(BR8/$CA$8)*100</f>
        <v>91.0554286154399</v>
      </c>
      <c r="CU8" s="11" t="n">
        <f aca="false">(BS8/$CA$8)*100</f>
        <v>91.0451593027137</v>
      </c>
      <c r="CV8" s="11" t="n">
        <f aca="false">(BT8/$CA$8)*100</f>
        <v>97.0835151857462</v>
      </c>
      <c r="CW8" s="11" t="n">
        <f aca="false">(BU8/$CA$8)*100</f>
        <v>90.0284973428153</v>
      </c>
      <c r="CX8" s="11" t="n">
        <f aca="false">(BV8/$CA$8)*100</f>
        <v>90.5522322918539</v>
      </c>
      <c r="CY8" s="11" t="n">
        <f aca="false">(BW8/$CA$8)*100</f>
        <v>85.0478806705861</v>
      </c>
      <c r="CZ8" s="11" t="n">
        <f aca="false">(BX8/$CA$8)*100</f>
        <v>86.0131960668532</v>
      </c>
      <c r="DB8" s="1" t="s">
        <v>16</v>
      </c>
      <c r="DC8" s="11" t="n">
        <f aca="false">AVERAGE(CO8:CR8)</f>
        <v>100</v>
      </c>
      <c r="DD8" s="11"/>
      <c r="DE8" s="11"/>
      <c r="DF8" s="11"/>
      <c r="DG8" s="11" t="n">
        <f aca="false">AVERAGE(CS8:CV8)</f>
        <v>93.1426664270494</v>
      </c>
      <c r="DH8" s="11"/>
      <c r="DI8" s="11"/>
      <c r="DJ8" s="11"/>
      <c r="DK8" s="11" t="n">
        <f aca="false">AVERAGE(CW8:CZ8)</f>
        <v>87.9104515930272</v>
      </c>
      <c r="DL8" s="11"/>
      <c r="DM8" s="11"/>
      <c r="DN8" s="11"/>
      <c r="DP8" s="1" t="s">
        <v>16</v>
      </c>
      <c r="DQ8" s="11" t="n">
        <f aca="false">$DC$8-CO8</f>
        <v>2.17709429796412</v>
      </c>
      <c r="DR8" s="11" t="n">
        <f aca="false">$DC$8-CP8</f>
        <v>-1.53012759621065</v>
      </c>
      <c r="DS8" s="11" t="n">
        <f aca="false">$DC$8-CQ8</f>
        <v>1.32474134168571</v>
      </c>
      <c r="DT8" s="11" t="n">
        <f aca="false">$DC$8-CR8</f>
        <v>-1.97170804343922</v>
      </c>
      <c r="DU8" s="11" t="n">
        <f aca="false">$DC$8-CS8</f>
        <v>6.61343739570226</v>
      </c>
      <c r="DV8" s="11" t="n">
        <f aca="false">$DC$8-CT8</f>
        <v>8.94457138456008</v>
      </c>
      <c r="DW8" s="11" t="n">
        <f aca="false">$DC$8-CU8</f>
        <v>8.95484069728634</v>
      </c>
      <c r="DX8" s="11" t="n">
        <f aca="false">$DC$8-CV8</f>
        <v>2.91648481425382</v>
      </c>
      <c r="DY8" s="11" t="n">
        <f aca="false">$DC$8-CW8</f>
        <v>9.97150265718467</v>
      </c>
      <c r="DZ8" s="11" t="n">
        <f aca="false">$DC$8-CX8</f>
        <v>9.44776770814613</v>
      </c>
      <c r="EA8" s="11" t="n">
        <f aca="false">$DC$8-CY8</f>
        <v>14.9521193294139</v>
      </c>
      <c r="EB8" s="11" t="n">
        <f aca="false">$DC$8-CZ8</f>
        <v>13.9868039331468</v>
      </c>
      <c r="ED8" s="1" t="s">
        <v>16</v>
      </c>
      <c r="EE8" s="11" t="n">
        <f aca="false">AVERAGE(DQ8:DT8)</f>
        <v>0</v>
      </c>
      <c r="EF8" s="11"/>
      <c r="EG8" s="11"/>
      <c r="EH8" s="11"/>
      <c r="EI8" s="11" t="n">
        <f aca="false">AVERAGE(DU8:DX8)</f>
        <v>6.85733357295063</v>
      </c>
      <c r="EJ8" s="11"/>
      <c r="EK8" s="11"/>
      <c r="EL8" s="11"/>
      <c r="EM8" s="13" t="n">
        <f aca="false">AVERAGE(DY8:EB8)</f>
        <v>12.0895484069729</v>
      </c>
      <c r="EN8" s="11"/>
      <c r="EO8" s="11"/>
      <c r="EP8" s="11"/>
      <c r="ER8" s="1" t="s">
        <v>16</v>
      </c>
      <c r="ES8" s="11" t="n">
        <f aca="false">STDEV(DQ8:DT8)</f>
        <v>2.05941757736237</v>
      </c>
      <c r="ET8" s="11"/>
      <c r="EU8" s="11"/>
      <c r="EV8" s="11"/>
      <c r="EW8" s="11" t="n">
        <f aca="false">STDEV(DU8:DX8)</f>
        <v>2.84873492993234</v>
      </c>
      <c r="EX8" s="11"/>
      <c r="EY8" s="11"/>
      <c r="EZ8" s="11"/>
      <c r="FA8" s="13" t="n">
        <f aca="false">STDEV(DY8:EB8)</f>
        <v>2.78442177579065</v>
      </c>
      <c r="FB8" s="11"/>
      <c r="FC8" s="11"/>
      <c r="FD8" s="11"/>
    </row>
    <row r="9" customFormat="false" ht="16" hidden="false" customHeight="false" outlineLevel="0" collapsed="false">
      <c r="A9" s="1" t="s">
        <v>20</v>
      </c>
      <c r="B9" s="7" t="s">
        <v>21</v>
      </c>
      <c r="C9" s="7"/>
      <c r="D9" s="7"/>
      <c r="E9" s="7"/>
      <c r="F9" s="3" t="s">
        <v>22</v>
      </c>
      <c r="G9" s="3"/>
      <c r="H9" s="3"/>
      <c r="I9" s="3"/>
      <c r="J9" s="3" t="s">
        <v>23</v>
      </c>
      <c r="K9" s="3"/>
      <c r="L9" s="3"/>
      <c r="M9" s="3"/>
      <c r="O9" s="1" t="s">
        <v>20</v>
      </c>
      <c r="P9" s="0" t="n">
        <v>0.515</v>
      </c>
      <c r="Q9" s="0" t="n">
        <v>0.4999</v>
      </c>
      <c r="R9" s="0" t="n">
        <v>0.5152</v>
      </c>
      <c r="S9" s="0" t="n">
        <v>0.5658</v>
      </c>
      <c r="T9" s="0" t="n">
        <v>1.0039</v>
      </c>
      <c r="U9" s="0" t="n">
        <v>0.9951</v>
      </c>
      <c r="V9" s="0" t="n">
        <v>1.0024</v>
      </c>
      <c r="W9" s="0" t="n">
        <v>1.038</v>
      </c>
      <c r="X9" s="0" t="n">
        <v>1.0677</v>
      </c>
      <c r="Y9" s="0" t="n">
        <v>1.0695</v>
      </c>
      <c r="Z9" s="0" t="n">
        <v>1.0183</v>
      </c>
      <c r="AA9" s="0" t="n">
        <v>1.0273</v>
      </c>
      <c r="AC9" s="1" t="s">
        <v>20</v>
      </c>
      <c r="AD9" s="11" t="n">
        <f aca="false">P9-(AVERAGE($P$4:$S$4))</f>
        <v>0.464575</v>
      </c>
      <c r="AE9" s="11" t="n">
        <f aca="false">Q9-(AVERAGE($P$4:$S$4))</f>
        <v>0.449475</v>
      </c>
      <c r="AF9" s="11" t="n">
        <f aca="false">R9-(AVERAGE($P$4:$S$4))</f>
        <v>0.464775</v>
      </c>
      <c r="AG9" s="11" t="n">
        <f aca="false">S9-(AVERAGE($P$4:$S$4))</f>
        <v>0.515375</v>
      </c>
      <c r="AH9" s="11" t="n">
        <f aca="false">T9-(AVERAGE($P$4:$S$4))</f>
        <v>0.953475</v>
      </c>
      <c r="AI9" s="11" t="n">
        <f aca="false">U9-(AVERAGE($P$4:$S$4))</f>
        <v>0.944675</v>
      </c>
      <c r="AJ9" s="11" t="n">
        <f aca="false">V9-(AVERAGE($P$4:$S$4))</f>
        <v>0.951975</v>
      </c>
      <c r="AK9" s="11" t="n">
        <f aca="false">W9-(AVERAGE($P$4:$S$4))</f>
        <v>0.987575</v>
      </c>
      <c r="AL9" s="11" t="n">
        <f aca="false">X9-(AVERAGE($P$4:$S$4))</f>
        <v>1.017275</v>
      </c>
      <c r="AM9" s="11" t="n">
        <f aca="false">Y9-(AVERAGE($P$4:$S$4))</f>
        <v>1.019075</v>
      </c>
      <c r="AN9" s="11" t="n">
        <f aca="false">Z9-(AVERAGE($P$4:$S$4))</f>
        <v>0.967875</v>
      </c>
      <c r="AO9" s="11" t="n">
        <f aca="false">AA9-(AVERAGE($P$4:$S$4))</f>
        <v>0.976875</v>
      </c>
      <c r="AX9" s="1" t="s">
        <v>20</v>
      </c>
      <c r="AY9" s="11" t="n">
        <f aca="false">(AD9-0.0028)/0.0514</f>
        <v>8.98394941634241</v>
      </c>
      <c r="AZ9" s="11" t="n">
        <f aca="false">(AE9-0.0028)/0.0514</f>
        <v>8.69017509727626</v>
      </c>
      <c r="BA9" s="11" t="n">
        <f aca="false">(AF9-0.0028)/0.0514</f>
        <v>8.98784046692607</v>
      </c>
      <c r="BB9" s="11" t="n">
        <f aca="false">(AG9-0.0028)/0.0514</f>
        <v>9.97227626459144</v>
      </c>
      <c r="BC9" s="11" t="n">
        <f aca="false">(AH9-0.0028)/0.0514</f>
        <v>18.4956225680934</v>
      </c>
      <c r="BD9" s="11" t="n">
        <f aca="false">(AI9-0.0028)/0.0514</f>
        <v>18.3244163424125</v>
      </c>
      <c r="BE9" s="11" t="n">
        <f aca="false">(AJ9-0.0028)/0.0514</f>
        <v>18.466439688716</v>
      </c>
      <c r="BF9" s="11" t="n">
        <f aca="false">(AK9-0.0028)/0.0514</f>
        <v>19.159046692607</v>
      </c>
      <c r="BG9" s="11" t="n">
        <f aca="false">(AL9-0.0028)/0.0514</f>
        <v>19.7368677042802</v>
      </c>
      <c r="BH9" s="11" t="n">
        <f aca="false">(AM9-0.0028)/0.0514</f>
        <v>19.7718871595331</v>
      </c>
      <c r="BI9" s="11" t="n">
        <f aca="false">(AN9-0.0028)/0.0514</f>
        <v>18.7757782101167</v>
      </c>
      <c r="BJ9" s="11" t="n">
        <f aca="false">(AO9-0.0028)/0.0514</f>
        <v>18.9508754863813</v>
      </c>
      <c r="BL9" s="1" t="s">
        <v>20</v>
      </c>
      <c r="BM9" s="11" t="n">
        <f aca="false">AY9/(0.042*5)</f>
        <v>42.7807115063924</v>
      </c>
      <c r="BN9" s="11" t="n">
        <f aca="false">AZ9/(0.042*5)</f>
        <v>41.381786177506</v>
      </c>
      <c r="BO9" s="11" t="n">
        <f aca="false">BA9/(0.042*5)</f>
        <v>42.7992403186956</v>
      </c>
      <c r="BP9" s="11" t="n">
        <f aca="false">BB9/(0.042*5)</f>
        <v>47.4870298313878</v>
      </c>
      <c r="BQ9" s="11" t="n">
        <f aca="false">BC9/(0.042*5)</f>
        <v>88.0743931813971</v>
      </c>
      <c r="BR9" s="11" t="n">
        <f aca="false">BD9/(0.042*5)</f>
        <v>87.2591254400593</v>
      </c>
      <c r="BS9" s="11" t="n">
        <f aca="false">BE9/(0.042*5)</f>
        <v>87.9354270891236</v>
      </c>
      <c r="BT9" s="11" t="n">
        <f aca="false">BF9/(0.042*5)</f>
        <v>91.233555679081</v>
      </c>
      <c r="BU9" s="11" t="n">
        <f aca="false">BG9/(0.042*5)</f>
        <v>93.985084306096</v>
      </c>
      <c r="BV9" s="11" t="n">
        <f aca="false">BH9/(0.042*5)</f>
        <v>94.1518436168242</v>
      </c>
      <c r="BW9" s="11" t="n">
        <f aca="false">BI9/(0.042*5)</f>
        <v>89.4084676672225</v>
      </c>
      <c r="BX9" s="11" t="n">
        <f aca="false">BJ9/(0.042*5)</f>
        <v>90.2422642208635</v>
      </c>
      <c r="BZ9" s="1" t="s">
        <v>20</v>
      </c>
      <c r="CA9" s="11" t="n">
        <f aca="false">AVERAGE(BM9:BP9)</f>
        <v>43.6121919584955</v>
      </c>
      <c r="CB9" s="11"/>
      <c r="CC9" s="11"/>
      <c r="CD9" s="11"/>
      <c r="CE9" s="11" t="n">
        <f aca="false">AVERAGE(BQ9:BT9)</f>
        <v>88.6256253474152</v>
      </c>
      <c r="CF9" s="11"/>
      <c r="CG9" s="11"/>
      <c r="CH9" s="11"/>
      <c r="CI9" s="13" t="n">
        <f aca="false">AVERAGE(BU9:BX9)</f>
        <v>91.9469149527515</v>
      </c>
      <c r="CJ9" s="11"/>
      <c r="CK9" s="11"/>
      <c r="CL9" s="11"/>
      <c r="CN9" s="1" t="s">
        <v>20</v>
      </c>
      <c r="CO9" s="11" t="n">
        <f aca="false">(BM9/$CA$8)*100</f>
        <v>47.4211188416215</v>
      </c>
      <c r="CP9" s="11" t="n">
        <f aca="false">(BN9/$CA$8)*100</f>
        <v>45.8704526199584</v>
      </c>
      <c r="CQ9" s="11" t="n">
        <f aca="false">(BO9/$CA$8)*100</f>
        <v>47.441657467074</v>
      </c>
      <c r="CR9" s="11" t="n">
        <f aca="false">(BP9/$CA$8)*100</f>
        <v>52.6379297065544</v>
      </c>
      <c r="CS9" s="11" t="n">
        <f aca="false">(BQ9/$CA$8)*100</f>
        <v>97.6277887602372</v>
      </c>
      <c r="CT9" s="11" t="n">
        <f aca="false">(BR9/$CA$8)*100</f>
        <v>96.7240892403276</v>
      </c>
      <c r="CU9" s="11" t="n">
        <f aca="false">(BS9/$CA$8)*100</f>
        <v>97.4737490693435</v>
      </c>
      <c r="CV9" s="11" t="n">
        <f aca="false">(BT9/$CA$8)*100</f>
        <v>101.129624399887</v>
      </c>
      <c r="CW9" s="11" t="n">
        <f aca="false">(BU9/$CA$8)*100</f>
        <v>104.179610279582</v>
      </c>
      <c r="CX9" s="11" t="n">
        <f aca="false">(BV9/$CA$8)*100</f>
        <v>104.364457908654</v>
      </c>
      <c r="CY9" s="11" t="n">
        <f aca="false">(BW9/$CA$8)*100</f>
        <v>99.1065697928166</v>
      </c>
      <c r="CZ9" s="11" t="n">
        <f aca="false">(BX9/$CA$8)*100</f>
        <v>100.030807938179</v>
      </c>
      <c r="DB9" s="1" t="s">
        <v>20</v>
      </c>
      <c r="DC9" s="11" t="n">
        <f aca="false">AVERAGE(CO9:CR9)</f>
        <v>48.3427896588021</v>
      </c>
      <c r="DD9" s="11"/>
      <c r="DE9" s="11"/>
      <c r="DF9" s="11"/>
      <c r="DG9" s="11" t="n">
        <f aca="false">AVERAGE(CS9:CV9)</f>
        <v>98.2388128674489</v>
      </c>
      <c r="DH9" s="11"/>
      <c r="DI9" s="11"/>
      <c r="DJ9" s="11"/>
      <c r="DK9" s="11" t="n">
        <f aca="false">AVERAGE(CW9:CZ9)</f>
        <v>101.920361479808</v>
      </c>
      <c r="DL9" s="11"/>
      <c r="DM9" s="11"/>
      <c r="DN9" s="11"/>
      <c r="DP9" s="1" t="s">
        <v>20</v>
      </c>
      <c r="DQ9" s="11" t="n">
        <f aca="false">$DC$8-CO9</f>
        <v>52.5788811583785</v>
      </c>
      <c r="DR9" s="11" t="n">
        <f aca="false">$DC$8-CP9</f>
        <v>54.1295473800416</v>
      </c>
      <c r="DS9" s="11" t="n">
        <f aca="false">$DC$8-CQ9</f>
        <v>52.558342532926</v>
      </c>
      <c r="DT9" s="11" t="n">
        <f aca="false">$DC$8-CR9</f>
        <v>47.3620702934456</v>
      </c>
      <c r="DU9" s="11" t="n">
        <f aca="false">$DC$8-CS9</f>
        <v>2.37221123976278</v>
      </c>
      <c r="DV9" s="11" t="n">
        <f aca="false">$DC$8-CT9</f>
        <v>3.27591075967237</v>
      </c>
      <c r="DW9" s="11" t="n">
        <f aca="false">$DC$8-CU9</f>
        <v>2.52625093065647</v>
      </c>
      <c r="DX9" s="11" t="n">
        <f aca="false">$DC$8-CV9</f>
        <v>-1.12962439988706</v>
      </c>
      <c r="DY9" s="11" t="n">
        <f aca="false">$DC$8-CW9</f>
        <v>-4.17961027958209</v>
      </c>
      <c r="DZ9" s="11" t="n">
        <f aca="false">$DC$8-CX9</f>
        <v>-4.36445790865447</v>
      </c>
      <c r="EA9" s="11" t="n">
        <f aca="false">$DC$8-CY9</f>
        <v>0.893430207183386</v>
      </c>
      <c r="EB9" s="11" t="n">
        <f aca="false">$DC$8-CZ9</f>
        <v>-0.0308079381787536</v>
      </c>
      <c r="ED9" s="1" t="s">
        <v>20</v>
      </c>
      <c r="EE9" s="11" t="n">
        <f aca="false">AVERAGE(DQ9:DT9)</f>
        <v>51.6572103411979</v>
      </c>
      <c r="EF9" s="11"/>
      <c r="EG9" s="11"/>
      <c r="EH9" s="11"/>
      <c r="EI9" s="11" t="n">
        <f aca="false">AVERAGE(DU9:DX9)</f>
        <v>1.76118713255114</v>
      </c>
      <c r="EJ9" s="11"/>
      <c r="EK9" s="11"/>
      <c r="EL9" s="11"/>
      <c r="EM9" s="13" t="n">
        <f aca="false">AVERAGE(DY9:EB9)</f>
        <v>-1.92036147980798</v>
      </c>
      <c r="EN9" s="11"/>
      <c r="EO9" s="11"/>
      <c r="EP9" s="11"/>
      <c r="ER9" s="1" t="s">
        <v>20</v>
      </c>
      <c r="ES9" s="11" t="n">
        <f aca="false">STDEV(DQ9:DT9)</f>
        <v>2.95647283011671</v>
      </c>
      <c r="ET9" s="11"/>
      <c r="EU9" s="11"/>
      <c r="EV9" s="11"/>
      <c r="EW9" s="11" t="n">
        <f aca="false">STDEV(DU9:DX9)</f>
        <v>1.96721902334252</v>
      </c>
      <c r="EX9" s="11"/>
      <c r="EY9" s="11"/>
      <c r="EZ9" s="11"/>
      <c r="FA9" s="13" t="n">
        <f aca="false">STDEV(DY9:EB9)</f>
        <v>2.74260513242709</v>
      </c>
      <c r="FB9" s="11"/>
      <c r="FC9" s="11"/>
      <c r="FD9" s="11"/>
    </row>
    <row r="10" customFormat="false" ht="16" hidden="false" customHeight="false" outlineLevel="0" collapsed="false">
      <c r="A10" s="1" t="s">
        <v>24</v>
      </c>
      <c r="B10" s="7" t="s">
        <v>25</v>
      </c>
      <c r="C10" s="7"/>
      <c r="D10" s="7"/>
      <c r="E10" s="7"/>
      <c r="F10" s="3" t="s">
        <v>26</v>
      </c>
      <c r="G10" s="3"/>
      <c r="H10" s="3"/>
      <c r="I10" s="3"/>
      <c r="J10" s="3" t="s">
        <v>27</v>
      </c>
      <c r="K10" s="3"/>
      <c r="L10" s="3"/>
      <c r="M10" s="3"/>
      <c r="O10" s="1" t="s">
        <v>24</v>
      </c>
      <c r="P10" s="0" t="n">
        <v>0.3304</v>
      </c>
      <c r="Q10" s="0" t="n">
        <v>0.3732</v>
      </c>
      <c r="R10" s="0" t="n">
        <v>0.3851</v>
      </c>
      <c r="S10" s="0" t="n">
        <v>0.3526</v>
      </c>
      <c r="T10" s="0" t="n">
        <v>0.0556</v>
      </c>
      <c r="U10" s="0" t="n">
        <v>0.0589</v>
      </c>
      <c r="V10" s="0" t="n">
        <v>0.0563</v>
      </c>
      <c r="W10" s="0" t="n">
        <v>0.0534</v>
      </c>
      <c r="X10" s="0" t="n">
        <v>1.0681</v>
      </c>
      <c r="Y10" s="0" t="n">
        <v>1.0715</v>
      </c>
      <c r="Z10" s="0" t="n">
        <v>0.9688</v>
      </c>
      <c r="AA10" s="0" t="n">
        <v>1.0294</v>
      </c>
      <c r="AC10" s="1" t="s">
        <v>24</v>
      </c>
      <c r="AD10" s="11" t="n">
        <f aca="false">P10-(AVERAGE($P$4:$S$4))</f>
        <v>0.279975</v>
      </c>
      <c r="AE10" s="11" t="n">
        <f aca="false">Q10-(AVERAGE($P$4:$S$4))</f>
        <v>0.322775</v>
      </c>
      <c r="AF10" s="11" t="n">
        <f aca="false">R10-(AVERAGE($P$4:$S$4))</f>
        <v>0.334675</v>
      </c>
      <c r="AG10" s="11" t="n">
        <f aca="false">S10-(AVERAGE($P$4:$S$4))</f>
        <v>0.302175</v>
      </c>
      <c r="AH10" s="11" t="n">
        <f aca="false">T10-(AVERAGE($P$4:$S$4))</f>
        <v>0.005175</v>
      </c>
      <c r="AI10" s="11" t="n">
        <f aca="false">U10-(AVERAGE($P$4:$S$4))</f>
        <v>0.00847500000000001</v>
      </c>
      <c r="AJ10" s="11" t="n">
        <f aca="false">V10-(AVERAGE($P$4:$S$4))</f>
        <v>0.005875</v>
      </c>
      <c r="AK10" s="11" t="n">
        <f aca="false">W10-(AVERAGE($P$4:$S$4))</f>
        <v>0.002975</v>
      </c>
      <c r="AL10" s="11" t="n">
        <f aca="false">X10-(AVERAGE($P$4:$S$4))</f>
        <v>1.017675</v>
      </c>
      <c r="AM10" s="11" t="n">
        <f aca="false">Y10-(AVERAGE($P$4:$S$4))</f>
        <v>1.021075</v>
      </c>
      <c r="AN10" s="11" t="n">
        <f aca="false">Z10-(AVERAGE($P$4:$S$4))</f>
        <v>0.918375</v>
      </c>
      <c r="AO10" s="11" t="n">
        <f aca="false">AA10-(AVERAGE($P$4:$S$4))</f>
        <v>0.978975</v>
      </c>
      <c r="AX10" s="1" t="s">
        <v>24</v>
      </c>
      <c r="AY10" s="11" t="n">
        <f aca="false">(AD10-0.0028)/0.0514</f>
        <v>5.39250972762646</v>
      </c>
      <c r="AZ10" s="11" t="n">
        <f aca="false">(AE10-0.0028)/0.0514</f>
        <v>6.22519455252918</v>
      </c>
      <c r="BA10" s="11" t="n">
        <f aca="false">(AF10-0.0028)/0.0514</f>
        <v>6.45671206225681</v>
      </c>
      <c r="BB10" s="11" t="n">
        <f aca="false">(AG10-0.0028)/0.0514</f>
        <v>5.82441634241245</v>
      </c>
      <c r="BC10" s="11" t="n">
        <f aca="false">(AH10-0.0028)/0.0514</f>
        <v>0.0462062256809338</v>
      </c>
      <c r="BD10" s="11" t="n">
        <f aca="false">(AI10-0.0028)/0.0514</f>
        <v>0.110408560311284</v>
      </c>
      <c r="BE10" s="11" t="n">
        <f aca="false">(AJ10-0.0028)/0.0514</f>
        <v>0.0598249027237354</v>
      </c>
      <c r="BF10" s="11" t="n">
        <f aca="false">(AK10-0.0028)/0.0514</f>
        <v>0.00340466926070036</v>
      </c>
      <c r="BG10" s="11" t="n">
        <f aca="false">(AL10-0.0028)/0.0514</f>
        <v>19.7446498054475</v>
      </c>
      <c r="BH10" s="11" t="n">
        <f aca="false">(AM10-0.0028)/0.0514</f>
        <v>19.8107976653697</v>
      </c>
      <c r="BI10" s="11" t="n">
        <f aca="false">(AN10-0.0028)/0.0514</f>
        <v>17.8127431906615</v>
      </c>
      <c r="BJ10" s="11" t="n">
        <f aca="false">(AO10-0.0028)/0.0514</f>
        <v>18.9917315175097</v>
      </c>
      <c r="BL10" s="1" t="s">
        <v>24</v>
      </c>
      <c r="BM10" s="11" t="n">
        <f aca="false">AY10/(0.042*5)</f>
        <v>25.6786177506022</v>
      </c>
      <c r="BN10" s="11" t="n">
        <f aca="false">AZ10/(0.042*5)</f>
        <v>29.6437835834723</v>
      </c>
      <c r="BO10" s="11" t="n">
        <f aca="false">BA10/(0.042*5)</f>
        <v>30.7462479155086</v>
      </c>
      <c r="BP10" s="11" t="n">
        <f aca="false">BB10/(0.042*5)</f>
        <v>27.7353159162498</v>
      </c>
      <c r="BQ10" s="11" t="n">
        <f aca="false">BC10/(0.042*5)</f>
        <v>0.220029646099685</v>
      </c>
      <c r="BR10" s="11" t="n">
        <f aca="false">BD10/(0.042*5)</f>
        <v>0.525755049101354</v>
      </c>
      <c r="BS10" s="11" t="n">
        <f aca="false">BE10/(0.042*5)</f>
        <v>0.284880489160645</v>
      </c>
      <c r="BT10" s="11" t="n">
        <f aca="false">BF10/(0.042*5)</f>
        <v>0.0162127107652398</v>
      </c>
      <c r="BU10" s="11" t="n">
        <f aca="false">BG10/(0.042*5)</f>
        <v>94.0221419307023</v>
      </c>
      <c r="BV10" s="11" t="n">
        <f aca="false">BH10/(0.042*5)</f>
        <v>94.3371317398555</v>
      </c>
      <c r="BW10" s="11" t="n">
        <f aca="false">BI10/(0.042*5)</f>
        <v>84.8225866221975</v>
      </c>
      <c r="BX10" s="11" t="n">
        <f aca="false">BJ10/(0.042*5)</f>
        <v>90.4368167500463</v>
      </c>
      <c r="BZ10" s="1" t="s">
        <v>24</v>
      </c>
      <c r="CA10" s="11" t="n">
        <f aca="false">AVERAGE(BM10:BP10)</f>
        <v>28.4509912914582</v>
      </c>
      <c r="CB10" s="11"/>
      <c r="CC10" s="11"/>
      <c r="CD10" s="11"/>
      <c r="CE10" s="13" t="n">
        <f aca="false">AVERAGE(BQ10:BS10)</f>
        <v>0.343555061453894</v>
      </c>
      <c r="CF10" s="11"/>
      <c r="CG10" s="11"/>
      <c r="CH10" s="11"/>
      <c r="CI10" s="13" t="n">
        <f aca="false">AVERAGE(BU10:BX10)</f>
        <v>90.9046692607004</v>
      </c>
      <c r="CJ10" s="11"/>
      <c r="CK10" s="11"/>
      <c r="CL10" s="11"/>
      <c r="CN10" s="1" t="s">
        <v>24</v>
      </c>
      <c r="CO10" s="11" t="n">
        <f aca="false">(BM10/$CA$8)*100</f>
        <v>28.4639675489718</v>
      </c>
      <c r="CP10" s="11" t="n">
        <f aca="false">(BN10/$CA$8)*100</f>
        <v>32.859233395805</v>
      </c>
      <c r="CQ10" s="11" t="n">
        <f aca="false">(BO10/$CA$8)*100</f>
        <v>34.0812816102282</v>
      </c>
      <c r="CR10" s="11" t="n">
        <f aca="false">(BP10/$CA$8)*100</f>
        <v>30.7437549741984</v>
      </c>
      <c r="CS10" s="11" t="n">
        <f aca="false">(BQ10/$CA$8)*100</f>
        <v>0.243896177248338</v>
      </c>
      <c r="CT10" s="11" t="n">
        <f aca="false">(BR10/$CA$8)*100</f>
        <v>0.58278349721445</v>
      </c>
      <c r="CU10" s="11" t="n">
        <f aca="false">(BS10/$CA$8)*100</f>
        <v>0.315781366332058</v>
      </c>
      <c r="CV10" s="11" t="n">
        <f aca="false">(BT10/$CA$8)*100</f>
        <v>0.01797129727093</v>
      </c>
      <c r="CW10" s="11" t="n">
        <f aca="false">(BU10/$CA$8)*100</f>
        <v>104.220687530487</v>
      </c>
      <c r="CX10" s="11" t="n">
        <f aca="false">(BV10/$CA$8)*100</f>
        <v>104.569844163179</v>
      </c>
      <c r="CY10" s="11" t="n">
        <f aca="false">(BW10/$CA$8)*100</f>
        <v>94.023259993325</v>
      </c>
      <c r="CZ10" s="11" t="n">
        <f aca="false">(BX10/$CA$8)*100</f>
        <v>100.24646350543</v>
      </c>
      <c r="DB10" s="1" t="s">
        <v>24</v>
      </c>
      <c r="DC10" s="11" t="n">
        <f aca="false">AVERAGE(CO10:CR10)</f>
        <v>31.5370593823008</v>
      </c>
      <c r="DD10" s="11"/>
      <c r="DE10" s="11"/>
      <c r="DF10" s="11"/>
      <c r="DG10" s="11" t="n">
        <f aca="false">AVERAGE(CS10:CU10)</f>
        <v>0.380820346931614</v>
      </c>
      <c r="DH10" s="11"/>
      <c r="DI10" s="11"/>
      <c r="DJ10" s="11"/>
      <c r="DK10" s="11" t="n">
        <f aca="false">AVERAGE(CW10:CZ10)</f>
        <v>100.765063798105</v>
      </c>
      <c r="DL10" s="11"/>
      <c r="DM10" s="11"/>
      <c r="DN10" s="11"/>
      <c r="DP10" s="1" t="s">
        <v>24</v>
      </c>
      <c r="DQ10" s="11" t="n">
        <f aca="false">$DC$8-CO10</f>
        <v>71.5360324510282</v>
      </c>
      <c r="DR10" s="11" t="n">
        <f aca="false">$DC$8-CP10</f>
        <v>67.140766604195</v>
      </c>
      <c r="DS10" s="11" t="n">
        <f aca="false">$DC$8-CQ10</f>
        <v>65.9187183897718</v>
      </c>
      <c r="DT10" s="11" t="n">
        <f aca="false">$DC$8-CR10</f>
        <v>69.2562450258017</v>
      </c>
      <c r="DU10" s="11" t="n">
        <f aca="false">$DC$8-CS10</f>
        <v>99.7561038227517</v>
      </c>
      <c r="DV10" s="11" t="n">
        <f aca="false">$DC$8-CT10</f>
        <v>99.4172165027856</v>
      </c>
      <c r="DW10" s="11" t="n">
        <f aca="false">$DC$8-CU10</f>
        <v>99.6842186336679</v>
      </c>
      <c r="DX10" s="11" t="n">
        <f aca="false">$DC$8-CV10</f>
        <v>99.9820287027291</v>
      </c>
      <c r="DY10" s="11" t="n">
        <f aca="false">$DC$8-CW10</f>
        <v>-4.22068753048706</v>
      </c>
      <c r="DZ10" s="11" t="n">
        <f aca="false">$DC$8-CX10</f>
        <v>-4.5698441631794</v>
      </c>
      <c r="EA10" s="11" t="n">
        <f aca="false">$DC$8-CY10</f>
        <v>5.97674000667502</v>
      </c>
      <c r="EB10" s="11" t="n">
        <f aca="false">$DC$8-CZ10</f>
        <v>-0.246463505429944</v>
      </c>
      <c r="ED10" s="1" t="s">
        <v>24</v>
      </c>
      <c r="EE10" s="11" t="n">
        <f aca="false">AVERAGE(DQ10:DT10)</f>
        <v>68.4629406176992</v>
      </c>
      <c r="EF10" s="11"/>
      <c r="EG10" s="11"/>
      <c r="EH10" s="11"/>
      <c r="EI10" s="13" t="n">
        <f aca="false">AVERAGE(DU10:DW10)</f>
        <v>99.6191796530684</v>
      </c>
      <c r="EJ10" s="11"/>
      <c r="EK10" s="11"/>
      <c r="EL10" s="11"/>
      <c r="EM10" s="13" t="n">
        <f aca="false">AVERAGE(DY10:EB10)</f>
        <v>-0.765063798105345</v>
      </c>
      <c r="EN10" s="11"/>
      <c r="EO10" s="11"/>
      <c r="EP10" s="11"/>
      <c r="ER10" s="1" t="s">
        <v>24</v>
      </c>
      <c r="ES10" s="11" t="n">
        <f aca="false">STDEV(DQ10:DT10)</f>
        <v>2.4694423234848</v>
      </c>
      <c r="ET10" s="11"/>
      <c r="EU10" s="11"/>
      <c r="EV10" s="11"/>
      <c r="EW10" s="13" t="n">
        <f aca="false">STDEV(DU10:DW10)</f>
        <v>0.178560089763996</v>
      </c>
      <c r="EX10" s="11"/>
      <c r="EY10" s="11"/>
      <c r="EZ10" s="11"/>
      <c r="FA10" s="13" t="n">
        <f aca="false">STDEV(DY10:EB10)</f>
        <v>4.9036909164413</v>
      </c>
      <c r="FB10" s="11"/>
      <c r="FC10" s="11"/>
      <c r="FD10" s="11"/>
    </row>
    <row r="11" customFormat="false" ht="16" hidden="false" customHeight="false" outlineLevel="0" collapsed="false">
      <c r="A11" s="1" t="s">
        <v>28</v>
      </c>
      <c r="B11" s="7" t="s">
        <v>29</v>
      </c>
      <c r="C11" s="7"/>
      <c r="D11" s="7"/>
      <c r="E11" s="7"/>
      <c r="F11" s="3" t="s">
        <v>30</v>
      </c>
      <c r="G11" s="3"/>
      <c r="H11" s="3"/>
      <c r="I11" s="3"/>
      <c r="J11" s="8"/>
      <c r="K11" s="8"/>
      <c r="L11" s="8"/>
      <c r="M11" s="8"/>
      <c r="O11" s="1" t="s">
        <v>28</v>
      </c>
      <c r="P11" s="0" t="n">
        <v>0.2701</v>
      </c>
      <c r="Q11" s="0" t="n">
        <v>0.3103</v>
      </c>
      <c r="R11" s="0" t="n">
        <v>0.3112</v>
      </c>
      <c r="S11" s="0" t="n">
        <v>0.2889</v>
      </c>
      <c r="T11" s="0" t="n">
        <v>0.6841</v>
      </c>
      <c r="U11" s="0" t="n">
        <v>0.7322</v>
      </c>
      <c r="V11" s="0" t="n">
        <v>0.6998</v>
      </c>
      <c r="W11" s="0" t="n">
        <v>0.7576</v>
      </c>
      <c r="AC11" s="1" t="s">
        <v>28</v>
      </c>
      <c r="AD11" s="11" t="n">
        <f aca="false">P11-(AVERAGE($P$4:$S$4))</f>
        <v>0.219675</v>
      </c>
      <c r="AE11" s="11" t="n">
        <f aca="false">Q11-(AVERAGE($P$4:$S$4))</f>
        <v>0.259875</v>
      </c>
      <c r="AF11" s="11" t="n">
        <f aca="false">R11-(AVERAGE($P$4:$S$4))</f>
        <v>0.260775</v>
      </c>
      <c r="AG11" s="11" t="n">
        <f aca="false">S11-(AVERAGE($P$4:$S$4))</f>
        <v>0.238475</v>
      </c>
      <c r="AH11" s="11" t="n">
        <f aca="false">T11-(AVERAGE($P$4:$S$4))</f>
        <v>0.633675</v>
      </c>
      <c r="AI11" s="11" t="n">
        <f aca="false">U11-(AVERAGE($P$4:$S$4))</f>
        <v>0.681775</v>
      </c>
      <c r="AJ11" s="11" t="n">
        <f aca="false">V11-(AVERAGE($P$4:$S$4))</f>
        <v>0.649375</v>
      </c>
      <c r="AK11" s="11" t="n">
        <f aca="false">W11-(AVERAGE($P$4:$S$4))</f>
        <v>0.707175</v>
      </c>
      <c r="AL11" s="11"/>
      <c r="AM11" s="11"/>
      <c r="AN11" s="11"/>
      <c r="AO11" s="11"/>
      <c r="AX11" s="1" t="s">
        <v>28</v>
      </c>
      <c r="AY11" s="11" t="n">
        <f aca="false">(AD11-0.0028)/0.0514</f>
        <v>4.2193579766537</v>
      </c>
      <c r="AZ11" s="11" t="n">
        <f aca="false">(AE11-0.0028)/0.0514</f>
        <v>5.00145914396887</v>
      </c>
      <c r="BA11" s="11" t="n">
        <f aca="false">(AF11-0.0028)/0.0514</f>
        <v>5.01896887159533</v>
      </c>
      <c r="BB11" s="11" t="n">
        <f aca="false">(AG11-0.0028)/0.0514</f>
        <v>4.58511673151751</v>
      </c>
      <c r="BC11" s="11" t="n">
        <f aca="false">(AH11-0.0028)/0.0514</f>
        <v>12.2738326848249</v>
      </c>
      <c r="BD11" s="11" t="n">
        <f aca="false">(AI11-0.0028)/0.0514</f>
        <v>13.2096303501945</v>
      </c>
      <c r="BE11" s="11" t="n">
        <f aca="false">(AJ11-0.0028)/0.0514</f>
        <v>12.579280155642</v>
      </c>
      <c r="BF11" s="11" t="n">
        <f aca="false">(AK11-0.0028)/0.0514</f>
        <v>13.7037937743191</v>
      </c>
      <c r="BG11" s="11"/>
      <c r="BH11" s="11"/>
      <c r="BI11" s="11"/>
      <c r="BJ11" s="11"/>
      <c r="BL11" s="1" t="s">
        <v>28</v>
      </c>
      <c r="BM11" s="11" t="n">
        <f aca="false">AY11/(0.042*5)</f>
        <v>20.0921808412081</v>
      </c>
      <c r="BN11" s="11" t="n">
        <f aca="false">AZ11/(0.042*5)</f>
        <v>23.8164721141375</v>
      </c>
      <c r="BO11" s="11" t="n">
        <f aca="false">BA11/(0.042*5)</f>
        <v>23.8998517695016</v>
      </c>
      <c r="BP11" s="11" t="n">
        <f aca="false">BB11/(0.042*5)</f>
        <v>21.8338891977024</v>
      </c>
      <c r="BQ11" s="11" t="n">
        <f aca="false">BC11/(0.042*5)</f>
        <v>58.44682230869</v>
      </c>
      <c r="BR11" s="11" t="n">
        <f aca="false">BD11/(0.042*5)</f>
        <v>62.9030016675931</v>
      </c>
      <c r="BS11" s="11" t="n">
        <f aca="false">BE11/(0.042*5)</f>
        <v>59.9013340744858</v>
      </c>
      <c r="BT11" s="11" t="n">
        <f aca="false">BF11/(0.042*5)</f>
        <v>65.2561608300908</v>
      </c>
      <c r="BU11" s="11" t="n">
        <f aca="false">BG11/(0.042*5)</f>
        <v>0</v>
      </c>
      <c r="BV11" s="11" t="n">
        <f aca="false">BH11/(0.042*5)</f>
        <v>0</v>
      </c>
      <c r="BW11" s="11" t="n">
        <f aca="false">BI11/(0.042*5)</f>
        <v>0</v>
      </c>
      <c r="BX11" s="11" t="n">
        <f aca="false">BJ11/(0.042*5)</f>
        <v>0</v>
      </c>
      <c r="BZ11" s="1" t="s">
        <v>28</v>
      </c>
      <c r="CA11" s="11" t="n">
        <f aca="false">AVERAGE(BM11:BP11)</f>
        <v>22.4105984806374</v>
      </c>
      <c r="CB11" s="11"/>
      <c r="CC11" s="11"/>
      <c r="CD11" s="11"/>
      <c r="CE11" s="13" t="n">
        <f aca="false">AVERAGE(BQ11:BT11)</f>
        <v>61.6268297202149</v>
      </c>
      <c r="CF11" s="11"/>
      <c r="CG11" s="11"/>
      <c r="CH11" s="11"/>
      <c r="CI11" s="11" t="n">
        <f aca="false">AVERAGE(BU11:BX11)</f>
        <v>0</v>
      </c>
      <c r="CJ11" s="11"/>
      <c r="CK11" s="11"/>
      <c r="CL11" s="11"/>
      <c r="CN11" s="1" t="s">
        <v>28</v>
      </c>
      <c r="CO11" s="11" t="n">
        <f aca="false">(BM11/$CA$8)*100</f>
        <v>22.2715719750456</v>
      </c>
      <c r="CP11" s="11" t="n">
        <f aca="false">(BN11/$CA$8)*100</f>
        <v>26.3998356909964</v>
      </c>
      <c r="CQ11" s="11" t="n">
        <f aca="false">(BO11/$CA$8)*100</f>
        <v>26.4922595055326</v>
      </c>
      <c r="CR11" s="11" t="n">
        <f aca="false">(BP11/$CA$8)*100</f>
        <v>24.2022027675798</v>
      </c>
      <c r="CS11" s="11" t="n">
        <f aca="false">(BQ11/$CA$8)*100</f>
        <v>64.7865266617032</v>
      </c>
      <c r="CT11" s="11" t="n">
        <f aca="false">(BR11/$CA$8)*100</f>
        <v>69.7260660830274</v>
      </c>
      <c r="CU11" s="11" t="n">
        <f aca="false">(BS11/$CA$8)*100</f>
        <v>66.3988087597238</v>
      </c>
      <c r="CV11" s="11" t="n">
        <f aca="false">(BT11/$CA$8)*100</f>
        <v>72.3344715154938</v>
      </c>
      <c r="CW11" s="11" t="n">
        <f aca="false">(BU11/$CA$8)*100</f>
        <v>0</v>
      </c>
      <c r="CX11" s="11" t="n">
        <f aca="false">(BV11/$CA$8)*100</f>
        <v>0</v>
      </c>
      <c r="CY11" s="11" t="n">
        <f aca="false">(BW11/$CA$8)*100</f>
        <v>0</v>
      </c>
      <c r="CZ11" s="11" t="n">
        <f aca="false">(BX11/$CA$8)*100</f>
        <v>0</v>
      </c>
      <c r="DB11" s="1" t="s">
        <v>28</v>
      </c>
      <c r="DC11" s="11" t="n">
        <f aca="false">AVERAGE(CO11:CR11)</f>
        <v>24.8414674847886</v>
      </c>
      <c r="DD11" s="11"/>
      <c r="DE11" s="11"/>
      <c r="DF11" s="11"/>
      <c r="DG11" s="11" t="n">
        <f aca="false">AVERAGE(CS11:CV11)</f>
        <v>68.311468254987</v>
      </c>
      <c r="DH11" s="11"/>
      <c r="DI11" s="11"/>
      <c r="DJ11" s="11"/>
      <c r="DK11" s="11" t="n">
        <f aca="false">AVERAGE(CW11:CZ11)</f>
        <v>0</v>
      </c>
      <c r="DL11" s="11"/>
      <c r="DM11" s="11"/>
      <c r="DN11" s="11"/>
      <c r="DP11" s="1" t="s">
        <v>28</v>
      </c>
      <c r="DQ11" s="11" t="n">
        <f aca="false">$DC$8-CO11</f>
        <v>77.7284280249544</v>
      </c>
      <c r="DR11" s="11" t="n">
        <f aca="false">$DC$8-CP11</f>
        <v>73.6001643090036</v>
      </c>
      <c r="DS11" s="11" t="n">
        <f aca="false">$DC$8-CQ11</f>
        <v>73.5077404944674</v>
      </c>
      <c r="DT11" s="11" t="n">
        <f aca="false">$DC$8-CR11</f>
        <v>75.7977972324202</v>
      </c>
      <c r="DU11" s="11" t="n">
        <f aca="false">$DC$8-CS11</f>
        <v>35.2134733382968</v>
      </c>
      <c r="DV11" s="11" t="n">
        <f aca="false">$DC$8-CT11</f>
        <v>30.2739339169726</v>
      </c>
      <c r="DW11" s="11" t="n">
        <f aca="false">$DC$8-CU11</f>
        <v>33.6011912402762</v>
      </c>
      <c r="DX11" s="11" t="n">
        <f aca="false">$DC$8-CV11</f>
        <v>27.6655284845062</v>
      </c>
      <c r="DY11" s="11"/>
      <c r="DZ11" s="11"/>
      <c r="EA11" s="11"/>
      <c r="EB11" s="11"/>
      <c r="ED11" s="1" t="s">
        <v>28</v>
      </c>
      <c r="EE11" s="11" t="n">
        <f aca="false">AVERAGE(DQ11:DT11)</f>
        <v>75.1585325152114</v>
      </c>
      <c r="EF11" s="11"/>
      <c r="EG11" s="11"/>
      <c r="EH11" s="11"/>
      <c r="EI11" s="13" t="n">
        <f aca="false">AVERAGE(DU11:DX11)</f>
        <v>31.688531745013</v>
      </c>
      <c r="EJ11" s="11"/>
      <c r="EK11" s="11"/>
      <c r="EL11" s="11"/>
      <c r="EM11" s="11" t="e">
        <f aca="false">AVERAGE(DY11:EB11)</f>
        <v>#DIV/0!</v>
      </c>
      <c r="EN11" s="11"/>
      <c r="EO11" s="11"/>
      <c r="EP11" s="11"/>
      <c r="ER11" s="1" t="s">
        <v>28</v>
      </c>
      <c r="ES11" s="11" t="n">
        <f aca="false">STDEV(DQ11:DT11)</f>
        <v>2.0138394566546</v>
      </c>
      <c r="ET11" s="11"/>
      <c r="EU11" s="11"/>
      <c r="EV11" s="11"/>
      <c r="EW11" s="13" t="n">
        <f aca="false">STDEV(DU11:DX11)</f>
        <v>3.37979890082374</v>
      </c>
      <c r="EX11" s="11"/>
      <c r="EY11" s="11"/>
      <c r="EZ11" s="11"/>
      <c r="FA11" s="11" t="e">
        <f aca="false">STDEV(DY11:EB11)</f>
        <v>#DIV/0!</v>
      </c>
      <c r="FB11" s="11"/>
      <c r="FC11" s="11"/>
      <c r="FD11" s="11"/>
    </row>
    <row r="14" customFormat="false" ht="16" hidden="false" customHeight="false" outlineLevel="0" collapsed="false">
      <c r="EC14" s="14" t="s">
        <v>86</v>
      </c>
    </row>
    <row r="15" customFormat="false" ht="24" hidden="false" customHeight="false" outlineLevel="0" collapsed="false">
      <c r="EC15" s="15" t="s">
        <v>87</v>
      </c>
      <c r="ED15" s="15" t="s">
        <v>88</v>
      </c>
      <c r="EE15" s="15" t="s">
        <v>89</v>
      </c>
      <c r="EF15" s="15" t="s">
        <v>90</v>
      </c>
      <c r="EG15" s="15" t="s">
        <v>91</v>
      </c>
      <c r="EH15" s="15" t="s">
        <v>92</v>
      </c>
      <c r="EI15" s="15" t="s">
        <v>93</v>
      </c>
      <c r="EJ15" s="15" t="s">
        <v>94</v>
      </c>
      <c r="EK15" s="15" t="s">
        <v>95</v>
      </c>
      <c r="EL15" s="16" t="s">
        <v>96</v>
      </c>
      <c r="EM15" s="17"/>
    </row>
    <row r="16" customFormat="false" ht="16" hidden="false" customHeight="false" outlineLevel="0" collapsed="false">
      <c r="EC16" s="18" t="s">
        <v>97</v>
      </c>
      <c r="ED16" s="19"/>
      <c r="EE16" s="19"/>
      <c r="EF16" s="19"/>
      <c r="EG16" s="12" t="n">
        <f aca="false">EE8</f>
        <v>0</v>
      </c>
      <c r="EH16" s="12" t="n">
        <f aca="false">ES8</f>
        <v>2.05941757736237</v>
      </c>
      <c r="EI16" s="12"/>
      <c r="EJ16" s="12"/>
      <c r="EK16" s="12"/>
      <c r="EL16" s="20"/>
      <c r="EM16" s="21"/>
    </row>
    <row r="17" customFormat="false" ht="16" hidden="false" customHeight="false" outlineLevel="0" collapsed="false">
      <c r="EC17" s="18" t="s">
        <v>98</v>
      </c>
      <c r="ED17" s="19" t="n">
        <v>50</v>
      </c>
      <c r="EE17" s="19"/>
      <c r="EF17" s="19"/>
      <c r="EG17" s="12" t="n">
        <f aca="false">EE9</f>
        <v>51.6572103411979</v>
      </c>
      <c r="EH17" s="12" t="n">
        <f aca="false">ES9</f>
        <v>2.95647283011671</v>
      </c>
      <c r="EI17" s="12"/>
      <c r="EJ17" s="12"/>
      <c r="EK17" s="12"/>
      <c r="EL17" s="20"/>
      <c r="EM17" s="21"/>
    </row>
    <row r="18" customFormat="false" ht="16" hidden="false" customHeight="false" outlineLevel="0" collapsed="false">
      <c r="EC18" s="18" t="s">
        <v>99</v>
      </c>
      <c r="ED18" s="19" t="n">
        <v>50</v>
      </c>
      <c r="EE18" s="19"/>
      <c r="EF18" s="19"/>
      <c r="EG18" s="12" t="n">
        <f aca="false">EE10</f>
        <v>68.4629406176992</v>
      </c>
      <c r="EH18" s="12" t="n">
        <f aca="false">ES10</f>
        <v>2.4694423234848</v>
      </c>
      <c r="EI18" s="12"/>
      <c r="EJ18" s="12"/>
      <c r="EK18" s="12"/>
      <c r="EL18" s="20"/>
      <c r="EM18" s="21"/>
    </row>
    <row r="19" customFormat="false" ht="16" hidden="false" customHeight="false" outlineLevel="0" collapsed="false">
      <c r="EC19" s="18" t="s">
        <v>100</v>
      </c>
      <c r="ED19" s="19" t="n">
        <v>5</v>
      </c>
      <c r="EE19" s="19"/>
      <c r="EF19" s="19"/>
      <c r="EG19" s="12" t="n">
        <f aca="false">EE11</f>
        <v>75.1585325152114</v>
      </c>
      <c r="EH19" s="12" t="n">
        <f aca="false">ES11</f>
        <v>2.0138394566546</v>
      </c>
      <c r="EI19" s="12"/>
      <c r="EJ19" s="12"/>
      <c r="EK19" s="12"/>
      <c r="EL19" s="20"/>
      <c r="EM19" s="22"/>
    </row>
    <row r="20" customFormat="false" ht="16" hidden="false" customHeight="false" outlineLevel="0" collapsed="false">
      <c r="EC20" s="0" t="s">
        <v>101</v>
      </c>
      <c r="ED20" s="19" t="n">
        <v>50</v>
      </c>
      <c r="EE20" s="19" t="n">
        <v>5</v>
      </c>
      <c r="EF20" s="19" t="n">
        <v>1</v>
      </c>
      <c r="EG20" s="12" t="n">
        <f aca="false">EI4</f>
        <v>70.1650792020744</v>
      </c>
      <c r="EH20" s="12" t="n">
        <f aca="false">EW4</f>
        <v>1.55909903959387</v>
      </c>
      <c r="EI20" s="12" t="n">
        <f aca="false">EI5</f>
        <v>20.8621088033683</v>
      </c>
      <c r="EJ20" s="12" t="n">
        <f aca="false">EW5</f>
        <v>2.49889188709814</v>
      </c>
      <c r="EK20" s="12" t="n">
        <f aca="false">EI6</f>
        <v>60.6556956175708</v>
      </c>
      <c r="EL20" s="20" t="n">
        <f aca="false">EW6</f>
        <v>3.61729161232545</v>
      </c>
      <c r="EM20" s="21"/>
    </row>
    <row r="21" customFormat="false" ht="16" hidden="false" customHeight="false" outlineLevel="0" collapsed="false">
      <c r="EC21" s="0" t="s">
        <v>102</v>
      </c>
      <c r="ED21" s="19" t="n">
        <v>50</v>
      </c>
      <c r="EE21" s="19" t="n">
        <v>5</v>
      </c>
      <c r="EF21" s="19" t="n">
        <v>1</v>
      </c>
      <c r="EG21" s="12" t="n">
        <f aca="false">EI7</f>
        <v>44.286411131935</v>
      </c>
      <c r="EH21" s="12" t="n">
        <f aca="false">EW7</f>
        <v>4.49539091281061</v>
      </c>
      <c r="EI21" s="12" t="n">
        <f aca="false">EI8</f>
        <v>6.85733357295064</v>
      </c>
      <c r="EJ21" s="12" t="n">
        <f aca="false">EW8</f>
        <v>2.84873492993234</v>
      </c>
      <c r="EK21" s="12" t="n">
        <f aca="false">EI9</f>
        <v>1.76118713255116</v>
      </c>
      <c r="EL21" s="20" t="n">
        <f aca="false">EW9</f>
        <v>1.96721902334252</v>
      </c>
      <c r="EM21" s="21"/>
    </row>
    <row r="22" customFormat="false" ht="16" hidden="false" customHeight="false" outlineLevel="0" collapsed="false">
      <c r="EC22" s="0" t="s">
        <v>103</v>
      </c>
      <c r="ED22" s="19" t="n">
        <v>50</v>
      </c>
      <c r="EE22" s="19" t="n">
        <v>5</v>
      </c>
      <c r="EF22" s="19" t="n">
        <v>1</v>
      </c>
      <c r="EG22" s="12" t="n">
        <f aca="false">EI10</f>
        <v>99.6191796530684</v>
      </c>
      <c r="EH22" s="12" t="n">
        <f aca="false">EW10</f>
        <v>0.178560089763996</v>
      </c>
      <c r="EI22" s="12" t="n">
        <f aca="false">EI11</f>
        <v>31.688531745013</v>
      </c>
      <c r="EJ22" s="12" t="n">
        <f aca="false">EW11</f>
        <v>3.37979890082375</v>
      </c>
      <c r="EK22" s="12" t="n">
        <f aca="false">EM4</f>
        <v>0.88829555082026</v>
      </c>
      <c r="EL22" s="20" t="n">
        <f aca="false">FA4</f>
        <v>5.36550051800777</v>
      </c>
    </row>
    <row r="23" customFormat="false" ht="16" hidden="false" customHeight="false" outlineLevel="0" collapsed="false">
      <c r="EC23" s="0" t="s">
        <v>104</v>
      </c>
      <c r="ED23" s="19" t="n">
        <v>50</v>
      </c>
      <c r="EE23" s="19" t="n">
        <v>5</v>
      </c>
      <c r="EF23" s="19" t="n">
        <v>1</v>
      </c>
      <c r="EG23" s="12" t="n">
        <f aca="false">EM5</f>
        <v>68.2267464249955</v>
      </c>
      <c r="EH23" s="12" t="n">
        <f aca="false">FA5</f>
        <v>1.75206182698198</v>
      </c>
      <c r="EI23" s="12" t="n">
        <f aca="false">EM6</f>
        <v>19.3704911298811</v>
      </c>
      <c r="EJ23" s="12" t="n">
        <f aca="false">FA6</f>
        <v>2.96383555985892</v>
      </c>
      <c r="EK23" s="12" t="n">
        <f aca="false">EM7</f>
        <v>2.6905599342764</v>
      </c>
      <c r="EL23" s="20" t="n">
        <f aca="false">FA7</f>
        <v>3.31539265110473</v>
      </c>
      <c r="EM23" s="21"/>
    </row>
    <row r="24" customFormat="false" ht="16" hidden="false" customHeight="false" outlineLevel="0" collapsed="false">
      <c r="EC24" s="0" t="s">
        <v>105</v>
      </c>
      <c r="ED24" s="19" t="n">
        <v>50</v>
      </c>
      <c r="EE24" s="19" t="n">
        <v>5</v>
      </c>
      <c r="EF24" s="19" t="n">
        <v>1</v>
      </c>
      <c r="EG24" s="12" t="n">
        <f aca="false">EM8</f>
        <v>12.0895484069729</v>
      </c>
      <c r="EH24" s="12" t="n">
        <f aca="false">FA8</f>
        <v>2.78442177579066</v>
      </c>
      <c r="EI24" s="12" t="n">
        <f aca="false">EM9</f>
        <v>-1.92036147980798</v>
      </c>
      <c r="EJ24" s="12" t="n">
        <f aca="false">FA9</f>
        <v>2.74260513242709</v>
      </c>
      <c r="EK24" s="12" t="n">
        <f aca="false">EM10</f>
        <v>-0.765063798105324</v>
      </c>
      <c r="EL24" s="20" t="n">
        <f aca="false">FA10</f>
        <v>4.90369091644132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C1" colorId="64" zoomScale="100" zoomScaleNormal="100" zoomScalePageLayoutView="100" workbookViewId="0">
      <selection pane="topLeft" activeCell="EO25" activeCellId="0" sqref="EO25"/>
    </sheetView>
  </sheetViews>
  <sheetFormatPr defaultColWidth="10.5" defaultRowHeight="16" zeroHeight="false" outlineLevelRow="0" outlineLevelCol="0"/>
  <cols>
    <col collapsed="false" customWidth="true" hidden="false" outlineLevel="0" max="162" min="1" style="0" width="6.83"/>
  </cols>
  <sheetData>
    <row r="2" customFormat="false" ht="16" hidden="false" customHeight="false" outlineLevel="0" collapsed="false">
      <c r="O2" s="0" t="s">
        <v>70</v>
      </c>
      <c r="AC2" s="0" t="s">
        <v>71</v>
      </c>
      <c r="AX2" s="0" t="s">
        <v>72</v>
      </c>
      <c r="BL2" s="0" t="s">
        <v>73</v>
      </c>
      <c r="BZ2" s="0" t="s">
        <v>74</v>
      </c>
      <c r="CN2" s="0" t="s">
        <v>75</v>
      </c>
      <c r="DB2" s="0" t="s">
        <v>76</v>
      </c>
      <c r="DP2" s="0" t="s">
        <v>77</v>
      </c>
      <c r="ED2" s="0" t="s">
        <v>78</v>
      </c>
      <c r="ER2" s="0" t="s">
        <v>79</v>
      </c>
    </row>
    <row r="3" customFormat="false" ht="16" hidden="false" customHeight="false" outlineLevel="0" collapsed="false">
      <c r="A3" s="1"/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O3" s="1"/>
      <c r="P3" s="1" t="n">
        <v>1</v>
      </c>
      <c r="Q3" s="1" t="n">
        <v>2</v>
      </c>
      <c r="R3" s="1" t="n">
        <v>3</v>
      </c>
      <c r="S3" s="1" t="n">
        <v>4</v>
      </c>
      <c r="T3" s="1" t="n">
        <v>5</v>
      </c>
      <c r="U3" s="1" t="n">
        <v>6</v>
      </c>
      <c r="V3" s="1" t="n">
        <v>7</v>
      </c>
      <c r="W3" s="1" t="n">
        <v>8</v>
      </c>
      <c r="X3" s="1" t="n">
        <v>9</v>
      </c>
      <c r="Y3" s="1" t="n">
        <v>10</v>
      </c>
      <c r="Z3" s="1" t="n">
        <v>11</v>
      </c>
      <c r="AA3" s="1" t="n">
        <v>12</v>
      </c>
      <c r="AC3" s="1"/>
      <c r="AD3" s="1" t="n">
        <v>1</v>
      </c>
      <c r="AE3" s="1" t="n">
        <v>2</v>
      </c>
      <c r="AF3" s="1" t="n">
        <v>3</v>
      </c>
      <c r="AG3" s="1" t="n">
        <v>4</v>
      </c>
      <c r="AH3" s="1" t="n">
        <v>5</v>
      </c>
      <c r="AI3" s="1" t="n">
        <v>6</v>
      </c>
      <c r="AJ3" s="1" t="n">
        <v>7</v>
      </c>
      <c r="AK3" s="1" t="n">
        <v>8</v>
      </c>
      <c r="AL3" s="1" t="n">
        <v>9</v>
      </c>
      <c r="AM3" s="1" t="n">
        <v>10</v>
      </c>
      <c r="AN3" s="1" t="n">
        <v>11</v>
      </c>
      <c r="AO3" s="1" t="n">
        <v>12</v>
      </c>
      <c r="AQ3" s="10" t="s">
        <v>80</v>
      </c>
      <c r="AR3" s="10" t="s">
        <v>81</v>
      </c>
      <c r="AS3" s="10" t="s">
        <v>82</v>
      </c>
      <c r="AT3" s="10" t="s">
        <v>83</v>
      </c>
      <c r="AU3" s="10" t="s">
        <v>84</v>
      </c>
      <c r="AV3" s="10" t="s">
        <v>85</v>
      </c>
      <c r="AX3" s="1"/>
      <c r="AY3" s="1" t="n">
        <v>1</v>
      </c>
      <c r="AZ3" s="1" t="n">
        <v>2</v>
      </c>
      <c r="BA3" s="1" t="n">
        <v>3</v>
      </c>
      <c r="BB3" s="1" t="n">
        <v>4</v>
      </c>
      <c r="BC3" s="1" t="n">
        <v>5</v>
      </c>
      <c r="BD3" s="1" t="n">
        <v>6</v>
      </c>
      <c r="BE3" s="1" t="n">
        <v>7</v>
      </c>
      <c r="BF3" s="1" t="n">
        <v>8</v>
      </c>
      <c r="BG3" s="1" t="n">
        <v>9</v>
      </c>
      <c r="BH3" s="1" t="n">
        <v>10</v>
      </c>
      <c r="BI3" s="1" t="n">
        <v>11</v>
      </c>
      <c r="BJ3" s="1" t="n">
        <v>12</v>
      </c>
      <c r="BL3" s="1"/>
      <c r="BM3" s="1" t="n">
        <v>1</v>
      </c>
      <c r="BN3" s="1" t="n">
        <v>2</v>
      </c>
      <c r="BO3" s="1" t="n">
        <v>3</v>
      </c>
      <c r="BP3" s="1" t="n">
        <v>4</v>
      </c>
      <c r="BQ3" s="1" t="n">
        <v>5</v>
      </c>
      <c r="BR3" s="1" t="n">
        <v>6</v>
      </c>
      <c r="BS3" s="1" t="n">
        <v>7</v>
      </c>
      <c r="BT3" s="1" t="n">
        <v>8</v>
      </c>
      <c r="BU3" s="1" t="n">
        <v>9</v>
      </c>
      <c r="BV3" s="1" t="n">
        <v>10</v>
      </c>
      <c r="BW3" s="1" t="n">
        <v>11</v>
      </c>
      <c r="BX3" s="1" t="n">
        <v>12</v>
      </c>
      <c r="BZ3" s="1"/>
      <c r="CA3" s="1" t="n">
        <v>1</v>
      </c>
      <c r="CB3" s="1" t="n">
        <v>2</v>
      </c>
      <c r="CC3" s="1" t="n">
        <v>3</v>
      </c>
      <c r="CD3" s="1" t="n">
        <v>4</v>
      </c>
      <c r="CE3" s="1" t="n">
        <v>5</v>
      </c>
      <c r="CF3" s="1" t="n">
        <v>6</v>
      </c>
      <c r="CG3" s="1" t="n">
        <v>7</v>
      </c>
      <c r="CH3" s="1" t="n">
        <v>8</v>
      </c>
      <c r="CI3" s="1" t="n">
        <v>9</v>
      </c>
      <c r="CJ3" s="1" t="n">
        <v>10</v>
      </c>
      <c r="CK3" s="1" t="n">
        <v>11</v>
      </c>
      <c r="CL3" s="1" t="n">
        <v>12</v>
      </c>
      <c r="CN3" s="1"/>
      <c r="CO3" s="1" t="n">
        <v>1</v>
      </c>
      <c r="CP3" s="1" t="n">
        <v>2</v>
      </c>
      <c r="CQ3" s="1" t="n">
        <v>3</v>
      </c>
      <c r="CR3" s="1" t="n">
        <v>4</v>
      </c>
      <c r="CS3" s="1" t="n">
        <v>5</v>
      </c>
      <c r="CT3" s="1" t="n">
        <v>6</v>
      </c>
      <c r="CU3" s="1" t="n">
        <v>7</v>
      </c>
      <c r="CV3" s="1" t="n">
        <v>8</v>
      </c>
      <c r="CW3" s="1" t="n">
        <v>9</v>
      </c>
      <c r="CX3" s="1" t="n">
        <v>10</v>
      </c>
      <c r="CY3" s="1" t="n">
        <v>11</v>
      </c>
      <c r="CZ3" s="1" t="n">
        <v>12</v>
      </c>
      <c r="DB3" s="1"/>
      <c r="DC3" s="1" t="n">
        <v>1</v>
      </c>
      <c r="DD3" s="1" t="n">
        <v>2</v>
      </c>
      <c r="DE3" s="1" t="n">
        <v>3</v>
      </c>
      <c r="DF3" s="1" t="n">
        <v>4</v>
      </c>
      <c r="DG3" s="1" t="n">
        <v>5</v>
      </c>
      <c r="DH3" s="1" t="n">
        <v>6</v>
      </c>
      <c r="DI3" s="1" t="n">
        <v>7</v>
      </c>
      <c r="DJ3" s="1" t="n">
        <v>8</v>
      </c>
      <c r="DK3" s="1" t="n">
        <v>9</v>
      </c>
      <c r="DL3" s="1" t="n">
        <v>10</v>
      </c>
      <c r="DM3" s="1" t="n">
        <v>11</v>
      </c>
      <c r="DN3" s="1" t="n">
        <v>12</v>
      </c>
      <c r="DP3" s="1"/>
      <c r="DQ3" s="1" t="n">
        <v>1</v>
      </c>
      <c r="DR3" s="1" t="n">
        <v>2</v>
      </c>
      <c r="DS3" s="1" t="n">
        <v>3</v>
      </c>
      <c r="DT3" s="1" t="n">
        <v>4</v>
      </c>
      <c r="DU3" s="1" t="n">
        <v>5</v>
      </c>
      <c r="DV3" s="1" t="n">
        <v>6</v>
      </c>
      <c r="DW3" s="1" t="n">
        <v>7</v>
      </c>
      <c r="DX3" s="1" t="n">
        <v>8</v>
      </c>
      <c r="DY3" s="1" t="n">
        <v>9</v>
      </c>
      <c r="DZ3" s="1" t="n">
        <v>10</v>
      </c>
      <c r="EA3" s="1" t="n">
        <v>11</v>
      </c>
      <c r="EB3" s="1" t="n">
        <v>12</v>
      </c>
      <c r="ED3" s="1"/>
      <c r="EE3" s="1" t="n">
        <v>1</v>
      </c>
      <c r="EF3" s="1" t="n">
        <v>2</v>
      </c>
      <c r="EG3" s="1" t="n">
        <v>3</v>
      </c>
      <c r="EH3" s="1" t="n">
        <v>4</v>
      </c>
      <c r="EI3" s="1" t="n">
        <v>5</v>
      </c>
      <c r="EJ3" s="1" t="n">
        <v>6</v>
      </c>
      <c r="EK3" s="1" t="n">
        <v>7</v>
      </c>
      <c r="EL3" s="1" t="n">
        <v>8</v>
      </c>
      <c r="EM3" s="1" t="n">
        <v>9</v>
      </c>
      <c r="EN3" s="1" t="n">
        <v>10</v>
      </c>
      <c r="EO3" s="1" t="n">
        <v>11</v>
      </c>
      <c r="EP3" s="1" t="n">
        <v>12</v>
      </c>
      <c r="ER3" s="1"/>
      <c r="ES3" s="1" t="n">
        <v>1</v>
      </c>
      <c r="ET3" s="1" t="n">
        <v>2</v>
      </c>
      <c r="EU3" s="1" t="n">
        <v>3</v>
      </c>
      <c r="EV3" s="1" t="n">
        <v>4</v>
      </c>
      <c r="EW3" s="1" t="n">
        <v>5</v>
      </c>
      <c r="EX3" s="1" t="n">
        <v>6</v>
      </c>
      <c r="EY3" s="1" t="n">
        <v>7</v>
      </c>
      <c r="EZ3" s="1" t="n">
        <v>8</v>
      </c>
      <c r="FA3" s="1" t="n">
        <v>9</v>
      </c>
      <c r="FB3" s="1" t="n">
        <v>10</v>
      </c>
      <c r="FC3" s="1" t="n">
        <v>11</v>
      </c>
      <c r="FD3" s="1" t="n">
        <v>12</v>
      </c>
    </row>
    <row r="4" customFormat="false" ht="16" hidden="false" customHeight="false" outlineLevel="0" collapsed="false">
      <c r="A4" s="1" t="s">
        <v>0</v>
      </c>
      <c r="B4" s="2" t="s">
        <v>1</v>
      </c>
      <c r="C4" s="2"/>
      <c r="D4" s="2"/>
      <c r="E4" s="2"/>
      <c r="F4" s="3" t="s">
        <v>31</v>
      </c>
      <c r="G4" s="3"/>
      <c r="H4" s="3"/>
      <c r="I4" s="3"/>
      <c r="J4" s="4" t="s">
        <v>32</v>
      </c>
      <c r="K4" s="4"/>
      <c r="L4" s="4"/>
      <c r="M4" s="4"/>
      <c r="O4" s="1" t="s">
        <v>0</v>
      </c>
      <c r="P4" s="0" t="n">
        <v>0.0485</v>
      </c>
      <c r="Q4" s="0" t="n">
        <v>0.0507</v>
      </c>
      <c r="R4" s="0" t="n">
        <v>0.0611</v>
      </c>
      <c r="S4" s="0" t="n">
        <v>0.056</v>
      </c>
      <c r="T4" s="0" t="n">
        <v>0.0539</v>
      </c>
      <c r="U4" s="0" t="n">
        <v>0.054</v>
      </c>
      <c r="V4" s="0" t="n">
        <v>0.0579</v>
      </c>
      <c r="W4" s="0" t="n">
        <v>0.0555</v>
      </c>
      <c r="X4" s="0" t="n">
        <v>0.9194</v>
      </c>
      <c r="Y4" s="0" t="n">
        <v>0.8896</v>
      </c>
      <c r="Z4" s="0" t="n">
        <v>0.8787</v>
      </c>
      <c r="AA4" s="0" t="n">
        <v>0.797</v>
      </c>
      <c r="AC4" s="1" t="s">
        <v>0</v>
      </c>
      <c r="AD4" s="11" t="n">
        <f aca="false">P4-(AVERAGE($P$4:$S$4))</f>
        <v>-0.005575</v>
      </c>
      <c r="AE4" s="11" t="n">
        <f aca="false">Q4-(AVERAGE($P$4:$S$4))</f>
        <v>-0.003375</v>
      </c>
      <c r="AF4" s="11" t="n">
        <f aca="false">R4-(AVERAGE($P$4:$S$4))</f>
        <v>0.007025</v>
      </c>
      <c r="AG4" s="11" t="n">
        <f aca="false">S4-(AVERAGE($P$4:$S$4))</f>
        <v>0.001925</v>
      </c>
      <c r="AH4" s="11" t="n">
        <f aca="false">T4-(AVERAGE($P$4:$S$4))</f>
        <v>-0.000174999999999995</v>
      </c>
      <c r="AI4" s="11" t="n">
        <f aca="false">U4-(AVERAGE($P$4:$S$4))</f>
        <v>-7.49999999999917E-005</v>
      </c>
      <c r="AJ4" s="11" t="n">
        <f aca="false">V4-(AVERAGE($P$4:$S$4))</f>
        <v>0.003825</v>
      </c>
      <c r="AK4" s="11" t="n">
        <f aca="false">W4-(AVERAGE($P$4:$S$4))</f>
        <v>0.001425</v>
      </c>
      <c r="AL4" s="11" t="n">
        <f aca="false">X4-(AVERAGE($P$4:$S$4))</f>
        <v>0.865325</v>
      </c>
      <c r="AM4" s="11" t="n">
        <f aca="false">Y4-(AVERAGE($P$4:$S$4))</f>
        <v>0.835525</v>
      </c>
      <c r="AN4" s="11" t="n">
        <f aca="false">Z4-(AVERAGE($P$4:$S$4))</f>
        <v>0.824625</v>
      </c>
      <c r="AO4" s="11" t="n">
        <f aca="false">AA4-(AVERAGE($P$4:$S$4))</f>
        <v>0.742925</v>
      </c>
      <c r="AQ4" s="10" t="n">
        <v>0</v>
      </c>
      <c r="AR4" s="11" t="n">
        <f aca="false">AD4</f>
        <v>-0.005575</v>
      </c>
      <c r="AS4" s="11" t="n">
        <f aca="false">AE4</f>
        <v>-0.003375</v>
      </c>
      <c r="AT4" s="11" t="n">
        <f aca="false">AF4</f>
        <v>0.007025</v>
      </c>
      <c r="AU4" s="11" t="n">
        <f aca="false">AG4</f>
        <v>0.001925</v>
      </c>
      <c r="AV4" s="12" t="n">
        <f aca="false">AVERAGE(AR4:AU4)</f>
        <v>3.46944695195361E-018</v>
      </c>
      <c r="AX4" s="1" t="s">
        <v>0</v>
      </c>
      <c r="AY4" s="11" t="n">
        <f aca="false">(AD4-0.0033)/0.0505</f>
        <v>-0.175742574257426</v>
      </c>
      <c r="AZ4" s="11" t="n">
        <f aca="false">(AE4-0.0033)/0.0505</f>
        <v>-0.132178217821782</v>
      </c>
      <c r="BA4" s="11" t="n">
        <f aca="false">(AF4-0.0033)/0.0505</f>
        <v>0.0737623762376238</v>
      </c>
      <c r="BB4" s="11" t="n">
        <f aca="false">(AG4-0.0033)/0.0505</f>
        <v>-0.0272277227722772</v>
      </c>
      <c r="BC4" s="11" t="n">
        <f aca="false">(AH4-0.0033)/0.0505</f>
        <v>-0.0688118811881187</v>
      </c>
      <c r="BD4" s="11" t="n">
        <f aca="false">(AI4-0.0033)/0.0505</f>
        <v>-0.0668316831683167</v>
      </c>
      <c r="BE4" s="11" t="n">
        <f aca="false">(AJ4-0.0033)/0.0505</f>
        <v>0.0103960396039604</v>
      </c>
      <c r="BF4" s="11" t="n">
        <f aca="false">(AK4-0.0033)/0.0505</f>
        <v>-0.0371287128712871</v>
      </c>
      <c r="BG4" s="11" t="n">
        <f aca="false">(AL4-0.0033)/0.0505</f>
        <v>17.069801980198</v>
      </c>
      <c r="BH4" s="11" t="n">
        <f aca="false">(AM4-0.0033)/0.0505</f>
        <v>16.479702970297</v>
      </c>
      <c r="BI4" s="11" t="n">
        <f aca="false">(AN4-0.0033)/0.0505</f>
        <v>16.2638613861386</v>
      </c>
      <c r="BJ4" s="11" t="n">
        <f aca="false">(AO4-0.0033)/0.0505</f>
        <v>14.6460396039604</v>
      </c>
      <c r="BL4" s="1" t="s">
        <v>0</v>
      </c>
      <c r="BM4" s="11"/>
      <c r="BN4" s="11"/>
      <c r="BO4" s="11"/>
      <c r="BP4" s="11"/>
      <c r="BQ4" s="11" t="n">
        <f aca="false">BC4/(0.042*5)</f>
        <v>-0.327675624705327</v>
      </c>
      <c r="BR4" s="11" t="n">
        <f aca="false">BD4/(0.042*5)</f>
        <v>-0.318246110325317</v>
      </c>
      <c r="BS4" s="11" t="n">
        <f aca="false">BE4/(0.042*5)</f>
        <v>0.0495049504950497</v>
      </c>
      <c r="BT4" s="11" t="n">
        <f aca="false">BF4/(0.042*5)</f>
        <v>-0.176803394625177</v>
      </c>
      <c r="BU4" s="11" t="n">
        <f aca="false">BG4/(0.042*5)</f>
        <v>81.2847713342763</v>
      </c>
      <c r="BV4" s="11" t="n">
        <f aca="false">BH4/(0.042*5)</f>
        <v>78.4747760490335</v>
      </c>
      <c r="BW4" s="11" t="n">
        <f aca="false">BI4/(0.042*5)</f>
        <v>77.4469589816124</v>
      </c>
      <c r="BX4" s="11" t="n">
        <f aca="false">BJ4/(0.042*5)</f>
        <v>69.7430457331447</v>
      </c>
      <c r="BZ4" s="1" t="s">
        <v>0</v>
      </c>
      <c r="CA4" s="11"/>
      <c r="CB4" s="11"/>
      <c r="CC4" s="11"/>
      <c r="CD4" s="11"/>
      <c r="CE4" s="13" t="n">
        <f aca="false">AVERAGE(BQ4:BT4)</f>
        <v>-0.193305044790193</v>
      </c>
      <c r="CF4" s="11"/>
      <c r="CG4" s="11"/>
      <c r="CH4" s="11"/>
      <c r="CI4" s="13" t="n">
        <f aca="false">AVERAGE(BU4:BX4)</f>
        <v>76.7373880245167</v>
      </c>
      <c r="CJ4" s="11"/>
      <c r="CK4" s="11"/>
      <c r="CL4" s="11"/>
      <c r="CN4" s="1" t="s">
        <v>0</v>
      </c>
      <c r="CO4" s="11"/>
      <c r="CP4" s="11"/>
      <c r="CQ4" s="11"/>
      <c r="CR4" s="11"/>
      <c r="CS4" s="11" t="n">
        <f aca="false">(BQ4/$CA$8)*100</f>
        <v>-0.380144947354026</v>
      </c>
      <c r="CT4" s="11" t="n">
        <f aca="false">(BR4/$CA$8)*100</f>
        <v>-0.369205524408587</v>
      </c>
      <c r="CU4" s="11" t="n">
        <f aca="false">(BS4/$CA$8)*100</f>
        <v>0.0574319704635583</v>
      </c>
      <c r="CV4" s="11" t="n">
        <f aca="false">(BT4/$CA$8)*100</f>
        <v>-0.205114180226993</v>
      </c>
      <c r="CW4" s="11" t="n">
        <f aca="false">(BU4/$CA$8)*100</f>
        <v>94.300560645426</v>
      </c>
      <c r="CX4" s="11" t="n">
        <f aca="false">(BV4/$CA$8)*100</f>
        <v>91.0406126076849</v>
      </c>
      <c r="CY4" s="11" t="n">
        <f aca="false">(BW4/$CA$8)*100</f>
        <v>89.848215506632</v>
      </c>
      <c r="CZ4" s="11" t="n">
        <f aca="false">(BX4/$CA$8)*100</f>
        <v>80.9107069602079</v>
      </c>
      <c r="DB4" s="1" t="s">
        <v>0</v>
      </c>
      <c r="DC4" s="11"/>
      <c r="DD4" s="11"/>
      <c r="DE4" s="11"/>
      <c r="DF4" s="11"/>
      <c r="DG4" s="11" t="n">
        <f aca="false">AVERAGE(CS4:CV4)</f>
        <v>-0.224258170381512</v>
      </c>
      <c r="DH4" s="11"/>
      <c r="DI4" s="11"/>
      <c r="DJ4" s="11"/>
      <c r="DK4" s="11" t="n">
        <f aca="false">AVERAGE(CW4:CZ4)</f>
        <v>89.0250239299877</v>
      </c>
      <c r="DL4" s="11"/>
      <c r="DM4" s="11"/>
      <c r="DN4" s="11"/>
      <c r="DP4" s="1" t="s">
        <v>0</v>
      </c>
      <c r="DQ4" s="11"/>
      <c r="DR4" s="11"/>
      <c r="DS4" s="11"/>
      <c r="DT4" s="11"/>
      <c r="DU4" s="11" t="n">
        <f aca="false">$DC$8-CS4</f>
        <v>100.380144947354</v>
      </c>
      <c r="DV4" s="11" t="n">
        <f aca="false">$DC$8-CT4</f>
        <v>100.369205524409</v>
      </c>
      <c r="DW4" s="11" t="n">
        <f aca="false">$DC$8-CU4</f>
        <v>99.9425680295365</v>
      </c>
      <c r="DX4" s="11" t="n">
        <f aca="false">$DC$8-CV4</f>
        <v>100.205114180227</v>
      </c>
      <c r="DY4" s="11" t="n">
        <f aca="false">$DC$8-CW4</f>
        <v>5.69943935457404</v>
      </c>
      <c r="DZ4" s="11" t="n">
        <f aca="false">$DC$8-CX4</f>
        <v>8.95938739231505</v>
      </c>
      <c r="EA4" s="11" t="n">
        <f aca="false">$DC$8-CY4</f>
        <v>10.151784493368</v>
      </c>
      <c r="EB4" s="11" t="n">
        <f aca="false">$DC$8-CZ4</f>
        <v>19.0892930397921</v>
      </c>
      <c r="ED4" s="1" t="s">
        <v>0</v>
      </c>
      <c r="EE4" s="11"/>
      <c r="EF4" s="11"/>
      <c r="EG4" s="11"/>
      <c r="EH4" s="11"/>
      <c r="EI4" s="13" t="n">
        <f aca="false">AVERAGE(DU4:DX4)</f>
        <v>100.224258170382</v>
      </c>
      <c r="EJ4" s="11"/>
      <c r="EK4" s="11"/>
      <c r="EL4" s="11"/>
      <c r="EM4" s="13" t="n">
        <f aca="false">AVERAGE(DY4:EB4)</f>
        <v>10.9749760700123</v>
      </c>
      <c r="EN4" s="11"/>
      <c r="EO4" s="11"/>
      <c r="EP4" s="11"/>
      <c r="ER4" s="1" t="s">
        <v>0</v>
      </c>
      <c r="ES4" s="11"/>
      <c r="ET4" s="11"/>
      <c r="EU4" s="11"/>
      <c r="EV4" s="11"/>
      <c r="EW4" s="13" t="n">
        <f aca="false">STDEV(DU4:DX4)</f>
        <v>0.204145577536128</v>
      </c>
      <c r="EX4" s="11"/>
      <c r="EY4" s="11"/>
      <c r="EZ4" s="11"/>
      <c r="FA4" s="13" t="n">
        <f aca="false">STDEV(DY4:EB4)</f>
        <v>5.72752621444645</v>
      </c>
      <c r="FB4" s="11"/>
      <c r="FC4" s="11"/>
      <c r="FD4" s="11"/>
    </row>
    <row r="5" customFormat="false" ht="16" hidden="false" customHeight="false" outlineLevel="0" collapsed="false">
      <c r="A5" s="1" t="s">
        <v>4</v>
      </c>
      <c r="B5" s="5" t="s">
        <v>5</v>
      </c>
      <c r="C5" s="5"/>
      <c r="D5" s="5"/>
      <c r="E5" s="5"/>
      <c r="F5" s="3" t="s">
        <v>33</v>
      </c>
      <c r="G5" s="3"/>
      <c r="H5" s="3"/>
      <c r="I5" s="3"/>
      <c r="J5" s="3" t="s">
        <v>34</v>
      </c>
      <c r="K5" s="3"/>
      <c r="L5" s="3"/>
      <c r="M5" s="3"/>
      <c r="O5" s="1" t="s">
        <v>4</v>
      </c>
      <c r="P5" s="0" t="n">
        <v>0.1869</v>
      </c>
      <c r="Q5" s="0" t="n">
        <v>0.1771</v>
      </c>
      <c r="R5" s="0" t="n">
        <v>0.1752</v>
      </c>
      <c r="S5" s="0" t="n">
        <v>0.1675</v>
      </c>
      <c r="T5" s="0" t="n">
        <v>0.4925</v>
      </c>
      <c r="U5" s="0" t="n">
        <v>0.5069</v>
      </c>
      <c r="V5" s="0" t="n">
        <v>0.4969</v>
      </c>
      <c r="W5" s="0" t="n">
        <v>0.4923</v>
      </c>
      <c r="X5" s="0" t="n">
        <v>0.7122</v>
      </c>
      <c r="Y5" s="0" t="n">
        <v>0.6876</v>
      </c>
      <c r="Z5" s="0" t="n">
        <v>0.6617</v>
      </c>
      <c r="AA5" s="0" t="n">
        <v>0.6305</v>
      </c>
      <c r="AC5" s="1" t="s">
        <v>4</v>
      </c>
      <c r="AD5" s="11" t="n">
        <f aca="false">P5-(AVERAGE($P$4:$S$4))</f>
        <v>0.132825</v>
      </c>
      <c r="AE5" s="11" t="n">
        <f aca="false">Q5-(AVERAGE($P$4:$S$4))</f>
        <v>0.123025</v>
      </c>
      <c r="AF5" s="11" t="n">
        <f aca="false">R5-(AVERAGE($P$4:$S$4))</f>
        <v>0.121125</v>
      </c>
      <c r="AG5" s="11" t="n">
        <f aca="false">S5-(AVERAGE($P$4:$S$4))</f>
        <v>0.113425</v>
      </c>
      <c r="AH5" s="11" t="n">
        <f aca="false">T5-(AVERAGE($P$4:$S$4))</f>
        <v>0.438425</v>
      </c>
      <c r="AI5" s="11" t="n">
        <f aca="false">U5-(AVERAGE($P$4:$S$4))</f>
        <v>0.452825</v>
      </c>
      <c r="AJ5" s="11" t="n">
        <f aca="false">V5-(AVERAGE($P$4:$S$4))</f>
        <v>0.442825</v>
      </c>
      <c r="AK5" s="11" t="n">
        <f aca="false">W5-(AVERAGE($P$4:$S$4))</f>
        <v>0.438225</v>
      </c>
      <c r="AL5" s="11" t="n">
        <f aca="false">X5-(AVERAGE($P$4:$S$4))</f>
        <v>0.658125</v>
      </c>
      <c r="AM5" s="11" t="n">
        <f aca="false">Y5-(AVERAGE($P$4:$S$4))</f>
        <v>0.633525</v>
      </c>
      <c r="AN5" s="11" t="n">
        <f aca="false">Z5-(AVERAGE($P$4:$S$4))</f>
        <v>0.607625</v>
      </c>
      <c r="AO5" s="11" t="n">
        <f aca="false">AA5-(AVERAGE($P$4:$S$4))</f>
        <v>0.576425</v>
      </c>
      <c r="AQ5" s="10" t="n">
        <v>2.5</v>
      </c>
      <c r="AR5" s="11" t="n">
        <f aca="false">AD5</f>
        <v>0.132825</v>
      </c>
      <c r="AS5" s="11" t="n">
        <f aca="false">AE5</f>
        <v>0.123025</v>
      </c>
      <c r="AT5" s="11" t="n">
        <f aca="false">AF5</f>
        <v>0.121125</v>
      </c>
      <c r="AU5" s="11" t="n">
        <f aca="false">AG5</f>
        <v>0.113425</v>
      </c>
      <c r="AV5" s="12" t="n">
        <f aca="false">AVERAGE(AR5:AU5)</f>
        <v>0.1226</v>
      </c>
      <c r="AX5" s="1" t="s">
        <v>4</v>
      </c>
      <c r="AY5" s="11" t="n">
        <f aca="false">(AD5-0.0033)/0.0505</f>
        <v>2.56485148514852</v>
      </c>
      <c r="AZ5" s="11" t="n">
        <f aca="false">(AE5-0.0033)/0.0505</f>
        <v>2.37079207920792</v>
      </c>
      <c r="BA5" s="11" t="n">
        <f aca="false">(AF5-0.0033)/0.0505</f>
        <v>2.33316831683168</v>
      </c>
      <c r="BB5" s="11" t="n">
        <f aca="false">(AG5-0.0033)/0.0505</f>
        <v>2.18069306930693</v>
      </c>
      <c r="BC5" s="11" t="n">
        <f aca="false">(AH5-0.0033)/0.0505</f>
        <v>8.61633663366337</v>
      </c>
      <c r="BD5" s="11" t="n">
        <f aca="false">(AI5-0.0033)/0.0505</f>
        <v>8.90148514851485</v>
      </c>
      <c r="BE5" s="11" t="n">
        <f aca="false">(AJ5-0.0033)/0.0505</f>
        <v>8.70346534653465</v>
      </c>
      <c r="BF5" s="11" t="n">
        <f aca="false">(AK5-0.0033)/0.0505</f>
        <v>8.61237623762376</v>
      </c>
      <c r="BG5" s="11" t="n">
        <f aca="false">(AL5-0.0033)/0.0505</f>
        <v>12.9668316831683</v>
      </c>
      <c r="BH5" s="11" t="n">
        <f aca="false">(AM5-0.0033)/0.0505</f>
        <v>12.479702970297</v>
      </c>
      <c r="BI5" s="11" t="n">
        <f aca="false">(AN5-0.0033)/0.0505</f>
        <v>11.9668316831683</v>
      </c>
      <c r="BJ5" s="11" t="n">
        <f aca="false">(AO5-0.0033)/0.0505</f>
        <v>11.3490099009901</v>
      </c>
      <c r="BL5" s="1" t="s">
        <v>4</v>
      </c>
      <c r="BM5" s="11"/>
      <c r="BN5" s="11"/>
      <c r="BO5" s="11"/>
      <c r="BP5" s="11"/>
      <c r="BQ5" s="11" t="n">
        <f aca="false">BC5/(0.042*5)</f>
        <v>41.030174446016</v>
      </c>
      <c r="BR5" s="11" t="n">
        <f aca="false">BD5/(0.042*5)</f>
        <v>42.3880245167374</v>
      </c>
      <c r="BS5" s="11" t="n">
        <f aca="false">BE5/(0.042*5)</f>
        <v>41.4450730787364</v>
      </c>
      <c r="BT5" s="11" t="n">
        <f aca="false">BF5/(0.042*5)</f>
        <v>41.011315417256</v>
      </c>
      <c r="BU5" s="11" t="n">
        <f aca="false">BG5/(0.042*5)</f>
        <v>61.7468175388968</v>
      </c>
      <c r="BV5" s="11" t="n">
        <f aca="false">BH5/(0.042*5)</f>
        <v>59.4271570014144</v>
      </c>
      <c r="BW5" s="11" t="n">
        <f aca="false">BI5/(0.042*5)</f>
        <v>56.984912776992</v>
      </c>
      <c r="BX5" s="11" t="n">
        <f aca="false">BJ5/(0.042*5)</f>
        <v>54.0429042904291</v>
      </c>
      <c r="BZ5" s="1" t="s">
        <v>4</v>
      </c>
      <c r="CA5" s="11"/>
      <c r="CB5" s="11"/>
      <c r="CC5" s="11"/>
      <c r="CD5" s="11"/>
      <c r="CE5" s="13" t="n">
        <f aca="false">AVERAGE(BQ5:BT5)</f>
        <v>41.4686468646865</v>
      </c>
      <c r="CF5" s="11"/>
      <c r="CG5" s="11"/>
      <c r="CH5" s="11"/>
      <c r="CI5" s="11" t="n">
        <f aca="false">AVERAGE(BU5:BX5)</f>
        <v>58.0504479019331</v>
      </c>
      <c r="CJ5" s="11"/>
      <c r="CK5" s="11"/>
      <c r="CL5" s="11"/>
      <c r="CN5" s="1" t="s">
        <v>4</v>
      </c>
      <c r="CO5" s="11"/>
      <c r="CP5" s="11"/>
      <c r="CQ5" s="11"/>
      <c r="CR5" s="11"/>
      <c r="CS5" s="11" t="n">
        <f aca="false">(BQ5/$CA$8)*100</f>
        <v>47.6001640913442</v>
      </c>
      <c r="CT5" s="11" t="n">
        <f aca="false">(BR5/$CA$8)*100</f>
        <v>49.1754409954875</v>
      </c>
      <c r="CU5" s="11" t="n">
        <f aca="false">(BS5/$CA$8)*100</f>
        <v>48.0814987009435</v>
      </c>
      <c r="CV5" s="11" t="n">
        <f aca="false">(BT5/$CA$8)*100</f>
        <v>47.5782852454533</v>
      </c>
      <c r="CW5" s="11" t="n">
        <f aca="false">(BU5/$CA$8)*100</f>
        <v>71.6340763024751</v>
      </c>
      <c r="CX5" s="11" t="n">
        <f aca="false">(BV5/$CA$8)*100</f>
        <v>68.9429782578969</v>
      </c>
      <c r="CY5" s="11" t="n">
        <f aca="false">(BW5/$CA$8)*100</f>
        <v>66.109667715028</v>
      </c>
      <c r="CZ5" s="11" t="n">
        <f aca="false">(BX5/$CA$8)*100</f>
        <v>62.6965677560509</v>
      </c>
      <c r="DB5" s="1" t="s">
        <v>4</v>
      </c>
      <c r="DC5" s="11"/>
      <c r="DD5" s="11"/>
      <c r="DE5" s="11"/>
      <c r="DF5" s="11"/>
      <c r="DG5" s="11" t="n">
        <f aca="false">AVERAGE(CS5:CV5)</f>
        <v>48.1088472583071</v>
      </c>
      <c r="DH5" s="11"/>
      <c r="DI5" s="11"/>
      <c r="DJ5" s="11"/>
      <c r="DK5" s="11" t="n">
        <f aca="false">AVERAGE(CW5:CZ5)</f>
        <v>67.3458225078627</v>
      </c>
      <c r="DL5" s="11"/>
      <c r="DM5" s="11"/>
      <c r="DN5" s="11"/>
      <c r="DP5" s="1" t="s">
        <v>4</v>
      </c>
      <c r="DQ5" s="11"/>
      <c r="DR5" s="11"/>
      <c r="DS5" s="11"/>
      <c r="DT5" s="11"/>
      <c r="DU5" s="11" t="n">
        <f aca="false">$DC$8-CS5</f>
        <v>52.3998359086558</v>
      </c>
      <c r="DV5" s="11" t="n">
        <f aca="false">$DC$8-CT5</f>
        <v>50.8245590045125</v>
      </c>
      <c r="DW5" s="11" t="n">
        <f aca="false">$DC$8-CU5</f>
        <v>51.9185012990565</v>
      </c>
      <c r="DX5" s="11" t="n">
        <f aca="false">$DC$8-CV5</f>
        <v>52.4217147545467</v>
      </c>
      <c r="DY5" s="11" t="n">
        <f aca="false">$DC$8-CW5</f>
        <v>28.3659236975249</v>
      </c>
      <c r="DZ5" s="11" t="n">
        <f aca="false">$DC$8-CX5</f>
        <v>31.0570217421031</v>
      </c>
      <c r="EA5" s="11" t="n">
        <f aca="false">$DC$8-CY5</f>
        <v>33.890332284972</v>
      </c>
      <c r="EB5" s="11" t="n">
        <f aca="false">$DC$8-CZ5</f>
        <v>37.3034322439491</v>
      </c>
      <c r="ED5" s="1" t="s">
        <v>4</v>
      </c>
      <c r="EE5" s="11"/>
      <c r="EF5" s="11"/>
      <c r="EG5" s="11"/>
      <c r="EH5" s="11"/>
      <c r="EI5" s="13" t="n">
        <f aca="false">AVERAGE(DU5:DX5)</f>
        <v>51.8911527416929</v>
      </c>
      <c r="EJ5" s="11"/>
      <c r="EK5" s="11"/>
      <c r="EL5" s="11"/>
      <c r="EM5" s="11" t="n">
        <f aca="false">AVERAGE(DY5:EB5)</f>
        <v>32.6541774921373</v>
      </c>
      <c r="EN5" s="11"/>
      <c r="EO5" s="11"/>
      <c r="EP5" s="11"/>
      <c r="ER5" s="1" t="s">
        <v>4</v>
      </c>
      <c r="ES5" s="11"/>
      <c r="ET5" s="11"/>
      <c r="EU5" s="11"/>
      <c r="EV5" s="11"/>
      <c r="EW5" s="13" t="n">
        <f aca="false">STDEV(DU5:DX5)</f>
        <v>0.748025123824325</v>
      </c>
      <c r="EX5" s="11"/>
      <c r="EY5" s="11"/>
      <c r="EZ5" s="11"/>
      <c r="FA5" s="11" t="n">
        <f aca="false">STDEV(DY5:EB5)</f>
        <v>3.8333482108103</v>
      </c>
      <c r="FB5" s="11"/>
      <c r="FC5" s="11"/>
      <c r="FD5" s="11"/>
    </row>
    <row r="6" customFormat="false" ht="16" hidden="false" customHeight="false" outlineLevel="0" collapsed="false">
      <c r="A6" s="1" t="s">
        <v>8</v>
      </c>
      <c r="B6" s="5" t="s">
        <v>9</v>
      </c>
      <c r="C6" s="5"/>
      <c r="D6" s="5"/>
      <c r="E6" s="5"/>
      <c r="F6" s="3" t="s">
        <v>35</v>
      </c>
      <c r="G6" s="3"/>
      <c r="H6" s="3"/>
      <c r="I6" s="3"/>
      <c r="J6" s="3" t="s">
        <v>36</v>
      </c>
      <c r="K6" s="3"/>
      <c r="L6" s="3"/>
      <c r="M6" s="3"/>
      <c r="O6" s="1" t="s">
        <v>8</v>
      </c>
      <c r="P6" s="0" t="n">
        <v>0.5667</v>
      </c>
      <c r="Q6" s="0" t="n">
        <v>0.5682</v>
      </c>
      <c r="R6" s="0" t="n">
        <v>0.542</v>
      </c>
      <c r="S6" s="0" t="n">
        <v>0.5208</v>
      </c>
      <c r="T6" s="0" t="n">
        <v>0.7713</v>
      </c>
      <c r="U6" s="0" t="n">
        <v>0.8193</v>
      </c>
      <c r="V6" s="0" t="n">
        <v>0.8123</v>
      </c>
      <c r="W6" s="0" t="n">
        <v>0.7995</v>
      </c>
      <c r="X6" s="0" t="n">
        <v>1.0298</v>
      </c>
      <c r="Y6" s="0" t="n">
        <v>0.9852</v>
      </c>
      <c r="Z6" s="0" t="n">
        <v>0.956</v>
      </c>
      <c r="AA6" s="0" t="n">
        <v>0.9075</v>
      </c>
      <c r="AC6" s="1" t="s">
        <v>8</v>
      </c>
      <c r="AD6" s="11" t="n">
        <f aca="false">P6-(AVERAGE($P$4:$S$4))</f>
        <v>0.512625</v>
      </c>
      <c r="AE6" s="11" t="n">
        <f aca="false">Q6-(AVERAGE($P$4:$S$4))</f>
        <v>0.514125</v>
      </c>
      <c r="AF6" s="11" t="n">
        <f aca="false">R6-(AVERAGE($P$4:$S$4))</f>
        <v>0.487925</v>
      </c>
      <c r="AG6" s="11" t="n">
        <f aca="false">S6-(AVERAGE($P$4:$S$4))</f>
        <v>0.466725</v>
      </c>
      <c r="AH6" s="11" t="n">
        <f aca="false">T6-(AVERAGE($P$4:$S$4))</f>
        <v>0.717225</v>
      </c>
      <c r="AI6" s="11" t="n">
        <f aca="false">U6-(AVERAGE($P$4:$S$4))</f>
        <v>0.765225</v>
      </c>
      <c r="AJ6" s="11" t="n">
        <f aca="false">V6-(AVERAGE($P$4:$S$4))</f>
        <v>0.758225</v>
      </c>
      <c r="AK6" s="11" t="n">
        <f aca="false">W6-(AVERAGE($P$4:$S$4))</f>
        <v>0.745425</v>
      </c>
      <c r="AL6" s="11" t="n">
        <f aca="false">X6-(AVERAGE($P$4:$S$4))</f>
        <v>0.975725</v>
      </c>
      <c r="AM6" s="11" t="n">
        <f aca="false">Y6-(AVERAGE($P$4:$S$4))</f>
        <v>0.931125</v>
      </c>
      <c r="AN6" s="11" t="n">
        <f aca="false">Z6-(AVERAGE($P$4:$S$4))</f>
        <v>0.901925</v>
      </c>
      <c r="AO6" s="11" t="n">
        <f aca="false">AA6-(AVERAGE($P$4:$S$4))</f>
        <v>0.853425</v>
      </c>
      <c r="AQ6" s="10" t="n">
        <v>10</v>
      </c>
      <c r="AR6" s="11" t="n">
        <f aca="false">AD6</f>
        <v>0.512625</v>
      </c>
      <c r="AS6" s="11" t="n">
        <f aca="false">AE6</f>
        <v>0.514125</v>
      </c>
      <c r="AT6" s="11" t="n">
        <f aca="false">AF6</f>
        <v>0.487925</v>
      </c>
      <c r="AU6" s="11" t="n">
        <f aca="false">AG6</f>
        <v>0.466725</v>
      </c>
      <c r="AV6" s="12" t="n">
        <f aca="false">AVERAGE(AR6:AU6)</f>
        <v>0.49535</v>
      </c>
      <c r="AX6" s="1" t="s">
        <v>8</v>
      </c>
      <c r="AY6" s="11" t="n">
        <f aca="false">(AD6-0.0033)/0.0505</f>
        <v>10.0856435643564</v>
      </c>
      <c r="AZ6" s="11" t="n">
        <f aca="false">(AE6-0.0033)/0.0505</f>
        <v>10.1153465346535</v>
      </c>
      <c r="BA6" s="11" t="n">
        <f aca="false">(AF6-0.0033)/0.0505</f>
        <v>9.59653465346535</v>
      </c>
      <c r="BB6" s="11" t="n">
        <f aca="false">(AG6-0.0033)/0.0505</f>
        <v>9.17673267326733</v>
      </c>
      <c r="BC6" s="11" t="n">
        <f aca="false">(AH6-0.0033)/0.0505</f>
        <v>14.1371287128713</v>
      </c>
      <c r="BD6" s="11" t="n">
        <f aca="false">(AI6-0.0033)/0.0505</f>
        <v>15.0876237623762</v>
      </c>
      <c r="BE6" s="11" t="n">
        <f aca="false">(AJ6-0.0033)/0.0505</f>
        <v>14.9490099009901</v>
      </c>
      <c r="BF6" s="11" t="n">
        <f aca="false">(AK6-0.0033)/0.0505</f>
        <v>14.6955445544554</v>
      </c>
      <c r="BG6" s="11" t="n">
        <f aca="false">(AL6-0.0033)/0.0505</f>
        <v>19.2559405940594</v>
      </c>
      <c r="BH6" s="11" t="n">
        <f aca="false">(AM6-0.0033)/0.0505</f>
        <v>18.3727722772277</v>
      </c>
      <c r="BI6" s="11" t="n">
        <f aca="false">(AN6-0.0033)/0.0505</f>
        <v>17.7945544554455</v>
      </c>
      <c r="BJ6" s="11" t="n">
        <f aca="false">(AO6-0.0033)/0.0505</f>
        <v>16.8341584158416</v>
      </c>
      <c r="BL6" s="1" t="s">
        <v>8</v>
      </c>
      <c r="BM6" s="11"/>
      <c r="BN6" s="11"/>
      <c r="BO6" s="11"/>
      <c r="BP6" s="11"/>
      <c r="BQ6" s="11" t="n">
        <f aca="false">BC6/(0.042*5)</f>
        <v>67.3196605374823</v>
      </c>
      <c r="BR6" s="11" t="n">
        <f aca="false">BD6/(0.042*5)</f>
        <v>71.8458274398868</v>
      </c>
      <c r="BS6" s="11" t="n">
        <f aca="false">BE6/(0.042*5)</f>
        <v>71.1857614332862</v>
      </c>
      <c r="BT6" s="11" t="n">
        <f aca="false">BF6/(0.042*5)</f>
        <v>69.978783592645</v>
      </c>
      <c r="BU6" s="11" t="n">
        <f aca="false">BG6/(0.042*5)</f>
        <v>91.6949552098067</v>
      </c>
      <c r="BV6" s="11" t="n">
        <f aca="false">BH6/(0.042*5)</f>
        <v>87.4893917963225</v>
      </c>
      <c r="BW6" s="11" t="n">
        <f aca="false">BI6/(0.042*5)</f>
        <v>84.7359735973597</v>
      </c>
      <c r="BX6" s="11" t="n">
        <f aca="false">BJ6/(0.042*5)</f>
        <v>80.1626591230552</v>
      </c>
      <c r="BZ6" s="1" t="s">
        <v>8</v>
      </c>
      <c r="CA6" s="11"/>
      <c r="CB6" s="11"/>
      <c r="CC6" s="11"/>
      <c r="CD6" s="11"/>
      <c r="CE6" s="13" t="n">
        <f aca="false">AVERAGE(BQ6:BT6)</f>
        <v>70.0825082508251</v>
      </c>
      <c r="CF6" s="11"/>
      <c r="CG6" s="11"/>
      <c r="CH6" s="11"/>
      <c r="CI6" s="11" t="n">
        <f aca="false">AVERAGE(BU6:BX6)</f>
        <v>86.020744931636</v>
      </c>
      <c r="CJ6" s="11"/>
      <c r="CK6" s="11"/>
      <c r="CL6" s="11"/>
      <c r="CN6" s="1" t="s">
        <v>8</v>
      </c>
      <c r="CO6" s="11"/>
      <c r="CP6" s="11"/>
      <c r="CQ6" s="11"/>
      <c r="CR6" s="11"/>
      <c r="CS6" s="11" t="n">
        <f aca="false">(BQ6/$CA$8)*100</f>
        <v>78.0992752632299</v>
      </c>
      <c r="CT6" s="11" t="n">
        <f aca="false">(BR6/$CA$8)*100</f>
        <v>83.3501982770409</v>
      </c>
      <c r="CU6" s="11" t="n">
        <f aca="false">(BS6/$CA$8)*100</f>
        <v>82.5844386708601</v>
      </c>
      <c r="CV6" s="11" t="n">
        <f aca="false">(BT6/$CA$8)*100</f>
        <v>81.1841925338439</v>
      </c>
      <c r="CW6" s="11" t="n">
        <f aca="false">(BU6/$CA$8)*100</f>
        <v>106.377683577191</v>
      </c>
      <c r="CX6" s="11" t="n">
        <f aca="false">(BV6/$CA$8)*100</f>
        <v>101.498700943525</v>
      </c>
      <c r="CY6" s="11" t="n">
        <f aca="false">(BW6/$CA$8)*100</f>
        <v>98.3043894434569</v>
      </c>
      <c r="CZ6" s="11" t="n">
        <f aca="false">(BX6/$CA$8)*100</f>
        <v>92.9987693149186</v>
      </c>
      <c r="DB6" s="1" t="s">
        <v>8</v>
      </c>
      <c r="DC6" s="11"/>
      <c r="DD6" s="11"/>
      <c r="DE6" s="11"/>
      <c r="DF6" s="11"/>
      <c r="DG6" s="11" t="n">
        <f aca="false">AVERAGE(CS6:CV6)</f>
        <v>81.3045261862437</v>
      </c>
      <c r="DH6" s="11"/>
      <c r="DI6" s="11"/>
      <c r="DJ6" s="11"/>
      <c r="DK6" s="11" t="n">
        <f aca="false">AVERAGE(CW6:CZ6)</f>
        <v>99.794885819773</v>
      </c>
      <c r="DL6" s="11"/>
      <c r="DM6" s="11"/>
      <c r="DN6" s="11"/>
      <c r="DP6" s="1" t="s">
        <v>8</v>
      </c>
      <c r="DQ6" s="11"/>
      <c r="DR6" s="11"/>
      <c r="DS6" s="11"/>
      <c r="DT6" s="11"/>
      <c r="DU6" s="11" t="n">
        <f aca="false">$DC$8-CS6</f>
        <v>21.9007247367701</v>
      </c>
      <c r="DV6" s="11" t="n">
        <f aca="false">$DC$8-CT6</f>
        <v>16.6498017229591</v>
      </c>
      <c r="DW6" s="11" t="n">
        <f aca="false">$DC$8-CU6</f>
        <v>17.4155613291399</v>
      </c>
      <c r="DX6" s="11" t="n">
        <f aca="false">$DC$8-CV6</f>
        <v>18.8158074661562</v>
      </c>
      <c r="DY6" s="11" t="n">
        <f aca="false">$DC$8-CW6</f>
        <v>-6.37768357719131</v>
      </c>
      <c r="DZ6" s="11" t="n">
        <f aca="false">$DC$8-CX6</f>
        <v>-1.49870094352525</v>
      </c>
      <c r="EA6" s="11" t="n">
        <f aca="false">$DC$8-CY6</f>
        <v>1.69561055654313</v>
      </c>
      <c r="EB6" s="11" t="n">
        <f aca="false">$DC$8-CZ6</f>
        <v>7.00123068508135</v>
      </c>
      <c r="ED6" s="1" t="s">
        <v>8</v>
      </c>
      <c r="EE6" s="11"/>
      <c r="EF6" s="11"/>
      <c r="EG6" s="11"/>
      <c r="EH6" s="11"/>
      <c r="EI6" s="13" t="n">
        <f aca="false">AVERAGE(DU6:DX6)</f>
        <v>18.6954738137563</v>
      </c>
      <c r="EJ6" s="11"/>
      <c r="EK6" s="11"/>
      <c r="EL6" s="11"/>
      <c r="EM6" s="11" t="n">
        <f aca="false">AVERAGE(DY6:EB6)</f>
        <v>0.205114180226982</v>
      </c>
      <c r="EN6" s="11"/>
      <c r="EO6" s="11"/>
      <c r="EP6" s="11"/>
      <c r="ER6" s="1" t="s">
        <v>8</v>
      </c>
      <c r="ES6" s="11"/>
      <c r="ET6" s="11"/>
      <c r="EU6" s="11"/>
      <c r="EV6" s="11"/>
      <c r="EW6" s="13" t="n">
        <f aca="false">STDEV(DU6:DX6)</f>
        <v>2.31740256456263</v>
      </c>
      <c r="EX6" s="11"/>
      <c r="EY6" s="11"/>
      <c r="EZ6" s="11"/>
      <c r="FA6" s="11" t="n">
        <f aca="false">STDEV(DY6:EB6)</f>
        <v>5.61679004670709</v>
      </c>
      <c r="FB6" s="11"/>
      <c r="FC6" s="11"/>
      <c r="FD6" s="11"/>
    </row>
    <row r="7" customFormat="false" ht="16" hidden="false" customHeight="false" outlineLevel="0" collapsed="false">
      <c r="A7" s="1" t="s">
        <v>12</v>
      </c>
      <c r="B7" s="5" t="s">
        <v>13</v>
      </c>
      <c r="C7" s="5"/>
      <c r="D7" s="5"/>
      <c r="E7" s="5"/>
      <c r="F7" s="3" t="s">
        <v>37</v>
      </c>
      <c r="G7" s="3"/>
      <c r="H7" s="3"/>
      <c r="I7" s="3"/>
      <c r="J7" s="3" t="s">
        <v>38</v>
      </c>
      <c r="K7" s="3"/>
      <c r="L7" s="3"/>
      <c r="M7" s="3"/>
      <c r="O7" s="1" t="s">
        <v>12</v>
      </c>
      <c r="P7" s="0" t="n">
        <v>1.098</v>
      </c>
      <c r="Q7" s="0" t="n">
        <v>1.0795</v>
      </c>
      <c r="R7" s="0" t="n">
        <v>1.0548</v>
      </c>
      <c r="S7" s="0" t="n">
        <v>1.0221</v>
      </c>
      <c r="T7" s="0" t="n">
        <v>0.1821</v>
      </c>
      <c r="U7" s="0" t="n">
        <v>0.1848</v>
      </c>
      <c r="V7" s="0" t="n">
        <v>0.1668</v>
      </c>
      <c r="W7" s="0" t="n">
        <v>0.1825</v>
      </c>
      <c r="X7" s="0" t="n">
        <v>1.0296</v>
      </c>
      <c r="Y7" s="0" t="n">
        <v>0.9728</v>
      </c>
      <c r="Z7" s="0" t="n">
        <v>0.9478</v>
      </c>
      <c r="AA7" s="0" t="n">
        <v>0.9208</v>
      </c>
      <c r="AC7" s="1" t="s">
        <v>12</v>
      </c>
      <c r="AD7" s="11" t="n">
        <f aca="false">P7-(AVERAGE($P$4:$S$4))</f>
        <v>1.043925</v>
      </c>
      <c r="AE7" s="11" t="n">
        <f aca="false">Q7-(AVERAGE($P$4:$S$4))</f>
        <v>1.025425</v>
      </c>
      <c r="AF7" s="11" t="n">
        <f aca="false">R7-(AVERAGE($P$4:$S$4))</f>
        <v>1.000725</v>
      </c>
      <c r="AG7" s="11" t="n">
        <f aca="false">S7-(AVERAGE($P$4:$S$4))</f>
        <v>0.968025</v>
      </c>
      <c r="AH7" s="11" t="n">
        <f aca="false">T7-(AVERAGE($P$4:$S$4))</f>
        <v>0.128025</v>
      </c>
      <c r="AI7" s="11" t="n">
        <f aca="false">U7-(AVERAGE($P$4:$S$4))</f>
        <v>0.130725</v>
      </c>
      <c r="AJ7" s="11" t="n">
        <f aca="false">V7-(AVERAGE($P$4:$S$4))</f>
        <v>0.112725</v>
      </c>
      <c r="AK7" s="11" t="n">
        <f aca="false">W7-(AVERAGE($P$4:$S$4))</f>
        <v>0.128425</v>
      </c>
      <c r="AL7" s="11" t="n">
        <f aca="false">X7-(AVERAGE($P$4:$S$4))</f>
        <v>0.975525</v>
      </c>
      <c r="AM7" s="11" t="n">
        <f aca="false">Y7-(AVERAGE($P$4:$S$4))</f>
        <v>0.918725</v>
      </c>
      <c r="AN7" s="11" t="n">
        <f aca="false">Z7-(AVERAGE($P$4:$S$4))</f>
        <v>0.893725</v>
      </c>
      <c r="AO7" s="11" t="n">
        <f aca="false">AA7-(AVERAGE($P$4:$S$4))</f>
        <v>0.866725</v>
      </c>
      <c r="AQ7" s="10" t="n">
        <v>20</v>
      </c>
      <c r="AR7" s="11" t="n">
        <f aca="false">AD7</f>
        <v>1.043925</v>
      </c>
      <c r="AS7" s="11" t="n">
        <f aca="false">AE7</f>
        <v>1.025425</v>
      </c>
      <c r="AT7" s="11" t="n">
        <f aca="false">AF7</f>
        <v>1.000725</v>
      </c>
      <c r="AU7" s="11" t="n">
        <f aca="false">AG7</f>
        <v>0.968025</v>
      </c>
      <c r="AV7" s="12" t="n">
        <f aca="false">AVERAGE(AR7:AU7)</f>
        <v>1.009525</v>
      </c>
      <c r="AX7" s="1" t="s">
        <v>12</v>
      </c>
      <c r="AY7" s="11" t="n">
        <f aca="false">(AD7-0.0033)/0.0505</f>
        <v>20.6064356435644</v>
      </c>
      <c r="AZ7" s="11" t="n">
        <f aca="false">(AE7-0.0033)/0.0505</f>
        <v>20.240099009901</v>
      </c>
      <c r="BA7" s="11" t="n">
        <f aca="false">(AF7-0.0033)/0.0505</f>
        <v>19.7509900990099</v>
      </c>
      <c r="BB7" s="11" t="n">
        <f aca="false">(AG7-0.0033)/0.0505</f>
        <v>19.1034653465347</v>
      </c>
      <c r="BC7" s="11" t="n">
        <f aca="false">(AH7-0.0033)/0.0505</f>
        <v>2.46980198019802</v>
      </c>
      <c r="BD7" s="11" t="n">
        <f aca="false">(AI7-0.0033)/0.0505</f>
        <v>2.52326732673267</v>
      </c>
      <c r="BE7" s="11" t="n">
        <f aca="false">(AJ7-0.0033)/0.0505</f>
        <v>2.16683168316832</v>
      </c>
      <c r="BF7" s="11" t="n">
        <f aca="false">(AK7-0.0033)/0.0505</f>
        <v>2.47772277227723</v>
      </c>
      <c r="BG7" s="11" t="n">
        <f aca="false">(AL7-0.0033)/0.0505</f>
        <v>19.2519801980198</v>
      </c>
      <c r="BH7" s="11" t="n">
        <f aca="false">(AM7-0.0033)/0.0505</f>
        <v>18.1272277227723</v>
      </c>
      <c r="BI7" s="11" t="n">
        <f aca="false">(AN7-0.0033)/0.0505</f>
        <v>17.6321782178218</v>
      </c>
      <c r="BJ7" s="11" t="n">
        <f aca="false">(AO7-0.0033)/0.0505</f>
        <v>17.0975247524752</v>
      </c>
      <c r="BL7" s="1" t="s">
        <v>12</v>
      </c>
      <c r="BM7" s="11"/>
      <c r="BN7" s="11"/>
      <c r="BO7" s="11"/>
      <c r="BP7" s="11"/>
      <c r="BQ7" s="11" t="n">
        <f aca="false">BC7/(0.042*5)</f>
        <v>11.7609618104668</v>
      </c>
      <c r="BR7" s="11" t="n">
        <f aca="false">BD7/(0.042*5)</f>
        <v>12.015558698727</v>
      </c>
      <c r="BS7" s="11" t="n">
        <f aca="false">BE7/(0.042*5)</f>
        <v>10.3182461103253</v>
      </c>
      <c r="BT7" s="11" t="n">
        <f aca="false">BF7/(0.042*5)</f>
        <v>11.7986798679868</v>
      </c>
      <c r="BU7" s="11" t="n">
        <f aca="false">BG7/(0.042*5)</f>
        <v>91.6760961810467</v>
      </c>
      <c r="BV7" s="11" t="n">
        <f aca="false">BH7/(0.042*5)</f>
        <v>86.3201320132013</v>
      </c>
      <c r="BW7" s="11" t="n">
        <f aca="false">BI7/(0.042*5)</f>
        <v>83.962753418199</v>
      </c>
      <c r="BX7" s="11" t="n">
        <f aca="false">BJ7/(0.042*5)</f>
        <v>81.4167845355964</v>
      </c>
      <c r="BZ7" s="1" t="s">
        <v>12</v>
      </c>
      <c r="CA7" s="11"/>
      <c r="CB7" s="11"/>
      <c r="CC7" s="11"/>
      <c r="CD7" s="11"/>
      <c r="CE7" s="11" t="n">
        <f aca="false">AVERAGE(BQ7:BT7)</f>
        <v>11.4733616218765</v>
      </c>
      <c r="CF7" s="11"/>
      <c r="CG7" s="11"/>
      <c r="CH7" s="11"/>
      <c r="CI7" s="11" t="n">
        <f aca="false">AVERAGE(BU7:BX7)</f>
        <v>85.8439415370108</v>
      </c>
      <c r="CJ7" s="11"/>
      <c r="CK7" s="11"/>
      <c r="CL7" s="11"/>
      <c r="CN7" s="1" t="s">
        <v>12</v>
      </c>
      <c r="CO7" s="11"/>
      <c r="CP7" s="11"/>
      <c r="CQ7" s="11"/>
      <c r="CR7" s="11"/>
      <c r="CS7" s="11" t="n">
        <f aca="false">(BQ7/$CA$8)*100</f>
        <v>13.6441952686996</v>
      </c>
      <c r="CT7" s="11" t="n">
        <f aca="false">(BR7/$CA$8)*100</f>
        <v>13.9395596882265</v>
      </c>
      <c r="CU7" s="11" t="n">
        <f aca="false">(BS7/$CA$8)*100</f>
        <v>11.9704635580473</v>
      </c>
      <c r="CV7" s="11" t="n">
        <f aca="false">(BT7/$CA$8)*100</f>
        <v>13.6879529604813</v>
      </c>
      <c r="CW7" s="11" t="n">
        <f aca="false">(BU7/$CA$8)*100</f>
        <v>106.3558047313</v>
      </c>
      <c r="CX7" s="11" t="n">
        <f aca="false">(BV7/$CA$8)*100</f>
        <v>100.142212498291</v>
      </c>
      <c r="CY7" s="11" t="n">
        <f aca="false">(BW7/$CA$8)*100</f>
        <v>97.4073567619308</v>
      </c>
      <c r="CZ7" s="11" t="n">
        <f aca="false">(BX7/$CA$8)*100</f>
        <v>94.4537125666621</v>
      </c>
      <c r="DB7" s="1" t="s">
        <v>12</v>
      </c>
      <c r="DC7" s="11"/>
      <c r="DD7" s="11"/>
      <c r="DE7" s="11"/>
      <c r="DF7" s="11"/>
      <c r="DG7" s="11" t="n">
        <f aca="false">AVERAGE(CS7:CV7)</f>
        <v>13.3105428688637</v>
      </c>
      <c r="DH7" s="11"/>
      <c r="DI7" s="11"/>
      <c r="DJ7" s="11"/>
      <c r="DK7" s="11" t="n">
        <f aca="false">AVERAGE(CW7:CZ7)</f>
        <v>99.589771639546</v>
      </c>
      <c r="DL7" s="11"/>
      <c r="DM7" s="11"/>
      <c r="DN7" s="11"/>
      <c r="DP7" s="1" t="s">
        <v>12</v>
      </c>
      <c r="DQ7" s="11"/>
      <c r="DR7" s="11"/>
      <c r="DS7" s="11"/>
      <c r="DT7" s="11"/>
      <c r="DU7" s="11" t="n">
        <f aca="false">$DC$8-CS7</f>
        <v>86.3558047313004</v>
      </c>
      <c r="DV7" s="11" t="n">
        <f aca="false">$DC$8-CT7</f>
        <v>86.0604403117736</v>
      </c>
      <c r="DW7" s="11" t="n">
        <f aca="false">$DC$8-CU7</f>
        <v>88.0295364419527</v>
      </c>
      <c r="DX7" s="11" t="n">
        <f aca="false">$DC$8-CV7</f>
        <v>86.3120470395187</v>
      </c>
      <c r="DY7" s="11" t="n">
        <f aca="false">$DC$8-CW7</f>
        <v>-6.35580473130044</v>
      </c>
      <c r="DZ7" s="11" t="n">
        <f aca="false">$DC$8-CX7</f>
        <v>-0.142212498290718</v>
      </c>
      <c r="EA7" s="11" t="n">
        <f aca="false">$DC$8-CY7</f>
        <v>2.59264323806917</v>
      </c>
      <c r="EB7" s="11" t="n">
        <f aca="false">$DC$8-CZ7</f>
        <v>5.5462874333379</v>
      </c>
      <c r="ED7" s="1" t="s">
        <v>12</v>
      </c>
      <c r="EE7" s="11"/>
      <c r="EF7" s="11"/>
      <c r="EG7" s="11"/>
      <c r="EH7" s="11"/>
      <c r="EI7" s="11" t="n">
        <f aca="false">AVERAGE(DU7:DX7)</f>
        <v>86.6894571311363</v>
      </c>
      <c r="EJ7" s="11"/>
      <c r="EK7" s="11"/>
      <c r="EL7" s="11"/>
      <c r="EM7" s="11" t="n">
        <f aca="false">AVERAGE(DY7:EB7)</f>
        <v>0.410228360453978</v>
      </c>
      <c r="EN7" s="11"/>
      <c r="EO7" s="11"/>
      <c r="EP7" s="11"/>
      <c r="ER7" s="1" t="s">
        <v>12</v>
      </c>
      <c r="ES7" s="11"/>
      <c r="ET7" s="11"/>
      <c r="EU7" s="11"/>
      <c r="EV7" s="11"/>
      <c r="EW7" s="11" t="n">
        <f aca="false">STDEV(DU7:DX7)</f>
        <v>0.902817260854493</v>
      </c>
      <c r="EX7" s="11"/>
      <c r="EY7" s="11"/>
      <c r="EZ7" s="11"/>
      <c r="FA7" s="11" t="n">
        <f aca="false">STDEV(DY7:EB7)</f>
        <v>5.07367165536346</v>
      </c>
      <c r="FB7" s="11"/>
      <c r="FC7" s="11"/>
      <c r="FD7" s="11"/>
    </row>
    <row r="8" customFormat="false" ht="16" hidden="false" customHeight="false" outlineLevel="0" collapsed="false">
      <c r="A8" s="1" t="s">
        <v>16</v>
      </c>
      <c r="B8" s="6" t="s">
        <v>17</v>
      </c>
      <c r="C8" s="6"/>
      <c r="D8" s="6"/>
      <c r="E8" s="6"/>
      <c r="F8" s="3" t="s">
        <v>39</v>
      </c>
      <c r="G8" s="3"/>
      <c r="H8" s="3"/>
      <c r="I8" s="3"/>
      <c r="J8" s="3" t="s">
        <v>40</v>
      </c>
      <c r="K8" s="3"/>
      <c r="L8" s="3"/>
      <c r="M8" s="3"/>
      <c r="O8" s="1" t="s">
        <v>16</v>
      </c>
      <c r="P8" s="0" t="n">
        <v>0.9436</v>
      </c>
      <c r="Q8" s="0" t="n">
        <v>0.9885</v>
      </c>
      <c r="R8" s="0" t="n">
        <v>0.9975</v>
      </c>
      <c r="S8" s="0" t="n">
        <v>0.9564</v>
      </c>
      <c r="T8" s="0" t="n">
        <v>0.6571</v>
      </c>
      <c r="U8" s="0" t="n">
        <v>0.6706</v>
      </c>
      <c r="V8" s="0" t="n">
        <v>0.755</v>
      </c>
      <c r="W8" s="0" t="n">
        <v>0.695</v>
      </c>
      <c r="X8" s="0" t="n">
        <v>0.8553</v>
      </c>
      <c r="Y8" s="0" t="n">
        <v>0.8337</v>
      </c>
      <c r="Z8" s="0" t="n">
        <v>0.8065</v>
      </c>
      <c r="AA8" s="0" t="n">
        <v>0.7666</v>
      </c>
      <c r="AC8" s="1" t="s">
        <v>16</v>
      </c>
      <c r="AD8" s="11" t="n">
        <f aca="false">P8-(AVERAGE($P$4:$S$4))</f>
        <v>0.889525</v>
      </c>
      <c r="AE8" s="11" t="n">
        <f aca="false">Q8-(AVERAGE($P$4:$S$4))</f>
        <v>0.934425</v>
      </c>
      <c r="AF8" s="11" t="n">
        <f aca="false">R8-(AVERAGE($P$4:$S$4))</f>
        <v>0.943425</v>
      </c>
      <c r="AG8" s="11" t="n">
        <f aca="false">S8-(AVERAGE($P$4:$S$4))</f>
        <v>0.902325</v>
      </c>
      <c r="AH8" s="11" t="n">
        <f aca="false">T8-(AVERAGE($P$4:$S$4))</f>
        <v>0.603025</v>
      </c>
      <c r="AI8" s="11" t="n">
        <f aca="false">U8-(AVERAGE($P$4:$S$4))</f>
        <v>0.616525</v>
      </c>
      <c r="AJ8" s="11" t="n">
        <f aca="false">V8-(AVERAGE($P$4:$S$4))</f>
        <v>0.700925</v>
      </c>
      <c r="AK8" s="11" t="n">
        <f aca="false">W8-(AVERAGE($P$4:$S$4))</f>
        <v>0.640925</v>
      </c>
      <c r="AL8" s="11" t="n">
        <f aca="false">X8-(AVERAGE($P$4:$S$4))</f>
        <v>0.801225</v>
      </c>
      <c r="AM8" s="11" t="n">
        <f aca="false">Y8-(AVERAGE($P$4:$S$4))</f>
        <v>0.779625</v>
      </c>
      <c r="AN8" s="11" t="n">
        <f aca="false">Z8-(AVERAGE($P$4:$S$4))</f>
        <v>0.752425</v>
      </c>
      <c r="AO8" s="11" t="n">
        <f aca="false">AA8-(AVERAGE($P$4:$S$4))</f>
        <v>0.712525</v>
      </c>
      <c r="AX8" s="1" t="s">
        <v>16</v>
      </c>
      <c r="AY8" s="11" t="n">
        <f aca="false">(AD8-0.0033)/0.0505</f>
        <v>17.5490099009901</v>
      </c>
      <c r="AZ8" s="11" t="n">
        <f aca="false">(AE8-0.0033)/0.0505</f>
        <v>18.4381188118812</v>
      </c>
      <c r="BA8" s="11" t="n">
        <f aca="false">(AF8-0.0033)/0.0505</f>
        <v>18.6163366336634</v>
      </c>
      <c r="BB8" s="11" t="n">
        <f aca="false">(AG8-0.0033)/0.0505</f>
        <v>17.8024752475248</v>
      </c>
      <c r="BC8" s="11" t="n">
        <f aca="false">(AH8-0.0033)/0.0505</f>
        <v>11.8757425742574</v>
      </c>
      <c r="BD8" s="11" t="n">
        <f aca="false">(AI8-0.0033)/0.0505</f>
        <v>12.1430693069307</v>
      </c>
      <c r="BE8" s="11" t="n">
        <f aca="false">(AJ8-0.0033)/0.0505</f>
        <v>13.8143564356436</v>
      </c>
      <c r="BF8" s="11" t="n">
        <f aca="false">(AK8-0.0033)/0.0505</f>
        <v>12.6262376237624</v>
      </c>
      <c r="BG8" s="11" t="n">
        <f aca="false">(AL8-0.0033)/0.0505</f>
        <v>15.800495049505</v>
      </c>
      <c r="BH8" s="11" t="n">
        <f aca="false">(AM8-0.0033)/0.0505</f>
        <v>15.3727722772277</v>
      </c>
      <c r="BI8" s="11" t="n">
        <f aca="false">(AN8-0.0033)/0.0505</f>
        <v>14.8341584158416</v>
      </c>
      <c r="BJ8" s="11" t="n">
        <f aca="false">(AO8-0.0033)/0.0505</f>
        <v>14.0440594059406</v>
      </c>
      <c r="BL8" s="1" t="s">
        <v>16</v>
      </c>
      <c r="BM8" s="11" t="n">
        <f aca="false">AY8/(0.042*5)</f>
        <v>83.5667138142386</v>
      </c>
      <c r="BN8" s="11" t="n">
        <f aca="false">AZ8/(0.042*5)</f>
        <v>87.8005657708628</v>
      </c>
      <c r="BO8" s="11" t="n">
        <f aca="false">BA8/(0.042*5)</f>
        <v>88.6492220650636</v>
      </c>
      <c r="BP8" s="11" t="n">
        <f aca="false">BB8/(0.042*5)</f>
        <v>84.7736916548798</v>
      </c>
      <c r="BQ8" s="11" t="n">
        <f aca="false">BC8/(0.042*5)</f>
        <v>56.5511551155115</v>
      </c>
      <c r="BR8" s="11" t="n">
        <f aca="false">BD8/(0.042*5)</f>
        <v>57.8241395568128</v>
      </c>
      <c r="BS8" s="11" t="n">
        <f aca="false">BE8/(0.042*5)</f>
        <v>65.7826496935408</v>
      </c>
      <c r="BT8" s="11" t="n">
        <f aca="false">BF8/(0.042*5)</f>
        <v>60.1249410655351</v>
      </c>
      <c r="BU8" s="11" t="n">
        <f aca="false">BG8/(0.042*5)</f>
        <v>75.2404526166902</v>
      </c>
      <c r="BV8" s="11" t="n">
        <f aca="false">BH8/(0.042*5)</f>
        <v>73.2036775106082</v>
      </c>
      <c r="BW8" s="11" t="n">
        <f aca="false">BI8/(0.042*5)</f>
        <v>70.6388495992456</v>
      </c>
      <c r="BX8" s="11" t="n">
        <f aca="false">BJ8/(0.042*5)</f>
        <v>66.8764733616219</v>
      </c>
      <c r="BZ8" s="1" t="s">
        <v>16</v>
      </c>
      <c r="CA8" s="11" t="n">
        <f aca="false">AVERAGE(BM8:BP8)</f>
        <v>86.1975483262612</v>
      </c>
      <c r="CB8" s="11"/>
      <c r="CC8" s="11"/>
      <c r="CD8" s="11"/>
      <c r="CE8" s="11" t="n">
        <f aca="false">AVERAGE(BQ8:BT8)</f>
        <v>60.0707213578501</v>
      </c>
      <c r="CF8" s="11"/>
      <c r="CG8" s="11"/>
      <c r="CH8" s="11"/>
      <c r="CI8" s="13" t="n">
        <f aca="false">AVERAGE(BU8:BX8)</f>
        <v>71.4898632720415</v>
      </c>
      <c r="CJ8" s="11"/>
      <c r="CK8" s="11"/>
      <c r="CL8" s="11"/>
      <c r="CN8" s="1" t="s">
        <v>16</v>
      </c>
      <c r="CO8" s="11" t="n">
        <f aca="false">(BM8/$CA$8)*100</f>
        <v>96.9479009982224</v>
      </c>
      <c r="CP8" s="11" t="n">
        <f aca="false">(BN8/$CA$8)*100</f>
        <v>101.859701900725</v>
      </c>
      <c r="CQ8" s="11" t="n">
        <f aca="false">(BO8/$CA$8)*100</f>
        <v>102.844249965814</v>
      </c>
      <c r="CR8" s="11" t="n">
        <f aca="false">(BP8/$CA$8)*100</f>
        <v>98.3481471352386</v>
      </c>
      <c r="CS8" s="11" t="n">
        <f aca="false">(BQ8/$CA$8)*100</f>
        <v>65.6064542595378</v>
      </c>
      <c r="CT8" s="11" t="n">
        <f aca="false">(BR8/$CA$8)*100</f>
        <v>67.0832763571722</v>
      </c>
      <c r="CU8" s="11" t="n">
        <f aca="false">(BS8/$CA$8)*100</f>
        <v>76.3161493231232</v>
      </c>
      <c r="CV8" s="11" t="n">
        <f aca="false">(BT8/$CA$8)*100</f>
        <v>69.7524955558595</v>
      </c>
      <c r="CW8" s="11" t="n">
        <f aca="false">(BU8/$CA$8)*100</f>
        <v>87.2883905373991</v>
      </c>
      <c r="CX8" s="11" t="n">
        <f aca="false">(BV8/$CA$8)*100</f>
        <v>84.9254751811842</v>
      </c>
      <c r="CY8" s="11" t="n">
        <f aca="false">(BW8/$CA$8)*100</f>
        <v>81.9499521400246</v>
      </c>
      <c r="CZ8" s="11" t="n">
        <f aca="false">(BX8/$CA$8)*100</f>
        <v>77.5851223847942</v>
      </c>
      <c r="DB8" s="1" t="s">
        <v>16</v>
      </c>
      <c r="DC8" s="11" t="n">
        <f aca="false">AVERAGE(CO8:CR8)</f>
        <v>100</v>
      </c>
      <c r="DD8" s="11"/>
      <c r="DE8" s="11"/>
      <c r="DF8" s="11"/>
      <c r="DG8" s="11" t="n">
        <f aca="false">AVERAGE(CS8:CV8)</f>
        <v>69.6895938739232</v>
      </c>
      <c r="DH8" s="11"/>
      <c r="DI8" s="11"/>
      <c r="DJ8" s="11"/>
      <c r="DK8" s="11" t="n">
        <f aca="false">AVERAGE(CW8:CZ8)</f>
        <v>82.9372350608506</v>
      </c>
      <c r="DL8" s="11"/>
      <c r="DM8" s="11"/>
      <c r="DN8" s="11"/>
      <c r="DP8" s="1" t="s">
        <v>16</v>
      </c>
      <c r="DQ8" s="11" t="n">
        <f aca="false">$DC$8-CO8</f>
        <v>3.05209900177765</v>
      </c>
      <c r="DR8" s="11" t="n">
        <f aca="false">$DC$8-CP8</f>
        <v>-1.85970190072476</v>
      </c>
      <c r="DS8" s="11" t="n">
        <f aca="false">$DC$8-CQ8</f>
        <v>-2.84424996581431</v>
      </c>
      <c r="DT8" s="11" t="n">
        <f aca="false">$DC$8-CR8</f>
        <v>1.65185286476137</v>
      </c>
      <c r="DU8" s="11" t="n">
        <f aca="false">$DC$8-CS8</f>
        <v>34.3935457404622</v>
      </c>
      <c r="DV8" s="11" t="n">
        <f aca="false">$DC$8-CT8</f>
        <v>32.9167236428278</v>
      </c>
      <c r="DW8" s="11" t="n">
        <f aca="false">$DC$8-CU8</f>
        <v>23.6838506768768</v>
      </c>
      <c r="DX8" s="11" t="n">
        <f aca="false">$DC$8-CV8</f>
        <v>30.2475044441405</v>
      </c>
      <c r="DY8" s="11" t="n">
        <f aca="false">$DC$8-CW8</f>
        <v>12.7116094626009</v>
      </c>
      <c r="DZ8" s="11" t="n">
        <f aca="false">$DC$8-CX8</f>
        <v>15.0745248188158</v>
      </c>
      <c r="EA8" s="11" t="n">
        <f aca="false">$DC$8-CY8</f>
        <v>18.0500478599754</v>
      </c>
      <c r="EB8" s="11" t="n">
        <f aca="false">$DC$8-CZ8</f>
        <v>22.4148776152058</v>
      </c>
      <c r="ED8" s="1" t="s">
        <v>16</v>
      </c>
      <c r="EE8" s="11" t="n">
        <f aca="false">AVERAGE(DQ8:DT8)</f>
        <v>-1.4210854715202E-014</v>
      </c>
      <c r="EF8" s="11"/>
      <c r="EG8" s="11"/>
      <c r="EH8" s="11"/>
      <c r="EI8" s="11" t="n">
        <f aca="false">AVERAGE(DU8:DX8)</f>
        <v>30.3104061260768</v>
      </c>
      <c r="EJ8" s="11"/>
      <c r="EK8" s="11"/>
      <c r="EL8" s="11"/>
      <c r="EM8" s="13" t="n">
        <f aca="false">AVERAGE(DY8:EB8)</f>
        <v>17.0627649391494</v>
      </c>
      <c r="EN8" s="11"/>
      <c r="EO8" s="11"/>
      <c r="EP8" s="11"/>
      <c r="ER8" s="1" t="s">
        <v>16</v>
      </c>
      <c r="ES8" s="11" t="n">
        <f aca="false">STDEV(DQ8:DT8)</f>
        <v>2.80429285388589</v>
      </c>
      <c r="ET8" s="11"/>
      <c r="EU8" s="11"/>
      <c r="EV8" s="11"/>
      <c r="EW8" s="11" t="n">
        <f aca="false">STDEV(DU8:DX8)</f>
        <v>4.73920224832546</v>
      </c>
      <c r="EX8" s="11"/>
      <c r="EY8" s="11"/>
      <c r="EZ8" s="11"/>
      <c r="FA8" s="13" t="n">
        <f aca="false">STDEV(DY8:EB8)</f>
        <v>4.18351887052677</v>
      </c>
      <c r="FB8" s="11"/>
      <c r="FC8" s="11"/>
      <c r="FD8" s="11"/>
    </row>
    <row r="9" customFormat="false" ht="16" hidden="false" customHeight="false" outlineLevel="0" collapsed="false">
      <c r="A9" s="1" t="s">
        <v>20</v>
      </c>
      <c r="B9" s="7" t="s">
        <v>21</v>
      </c>
      <c r="C9" s="7"/>
      <c r="D9" s="7"/>
      <c r="E9" s="7"/>
      <c r="F9" s="3" t="s">
        <v>41</v>
      </c>
      <c r="G9" s="3"/>
      <c r="H9" s="3"/>
      <c r="I9" s="3"/>
      <c r="J9" s="3" t="s">
        <v>42</v>
      </c>
      <c r="K9" s="3"/>
      <c r="L9" s="3"/>
      <c r="M9" s="3"/>
      <c r="O9" s="1" t="s">
        <v>20</v>
      </c>
      <c r="P9" s="0" t="n">
        <v>0.558</v>
      </c>
      <c r="Q9" s="0" t="n">
        <v>0.519</v>
      </c>
      <c r="R9" s="0" t="n">
        <v>0.5432</v>
      </c>
      <c r="S9" s="0" t="n">
        <v>0.5001</v>
      </c>
      <c r="T9" s="0" t="n">
        <v>0.9537</v>
      </c>
      <c r="U9" s="0" t="n">
        <v>0.9179</v>
      </c>
      <c r="V9" s="0" t="n">
        <v>0.883</v>
      </c>
      <c r="W9" s="0" t="n">
        <v>0.9113</v>
      </c>
      <c r="X9" s="0" t="n">
        <v>0.9037</v>
      </c>
      <c r="Y9" s="0" t="n">
        <v>0.8696</v>
      </c>
      <c r="Z9" s="0" t="n">
        <v>0.7961</v>
      </c>
      <c r="AA9" s="0" t="n">
        <v>0.8338</v>
      </c>
      <c r="AC9" s="1" t="s">
        <v>20</v>
      </c>
      <c r="AD9" s="11" t="n">
        <f aca="false">P9-(AVERAGE($P$4:$S$4))</f>
        <v>0.503925</v>
      </c>
      <c r="AE9" s="11" t="n">
        <f aca="false">Q9-(AVERAGE($P$4:$S$4))</f>
        <v>0.464925</v>
      </c>
      <c r="AF9" s="11" t="n">
        <f aca="false">R9-(AVERAGE($P$4:$S$4))</f>
        <v>0.489125</v>
      </c>
      <c r="AG9" s="11" t="n">
        <f aca="false">S9-(AVERAGE($P$4:$S$4))</f>
        <v>0.446025</v>
      </c>
      <c r="AH9" s="11" t="n">
        <f aca="false">T9-(AVERAGE($P$4:$S$4))</f>
        <v>0.899625</v>
      </c>
      <c r="AI9" s="11" t="n">
        <f aca="false">U9-(AVERAGE($P$4:$S$4))</f>
        <v>0.863825</v>
      </c>
      <c r="AJ9" s="11" t="n">
        <f aca="false">V9-(AVERAGE($P$4:$S$4))</f>
        <v>0.828925</v>
      </c>
      <c r="AK9" s="11" t="n">
        <f aca="false">W9-(AVERAGE($P$4:$S$4))</f>
        <v>0.857225</v>
      </c>
      <c r="AL9" s="11" t="n">
        <f aca="false">X9-(AVERAGE($P$4:$S$4))</f>
        <v>0.849625</v>
      </c>
      <c r="AM9" s="11" t="n">
        <f aca="false">Y9-(AVERAGE($P$4:$S$4))</f>
        <v>0.815525</v>
      </c>
      <c r="AN9" s="11" t="n">
        <f aca="false">Z9-(AVERAGE($P$4:$S$4))</f>
        <v>0.742025</v>
      </c>
      <c r="AO9" s="11" t="n">
        <f aca="false">AA9-(AVERAGE($P$4:$S$4))</f>
        <v>0.779725</v>
      </c>
      <c r="AX9" s="1" t="s">
        <v>20</v>
      </c>
      <c r="AY9" s="11" t="n">
        <f aca="false">(AD9-0.0033)/0.0505</f>
        <v>9.91336633663367</v>
      </c>
      <c r="AZ9" s="11" t="n">
        <f aca="false">(AE9-0.0033)/0.0505</f>
        <v>9.14108910891089</v>
      </c>
      <c r="BA9" s="11" t="n">
        <f aca="false">(AF9-0.0033)/0.0505</f>
        <v>9.62029702970297</v>
      </c>
      <c r="BB9" s="11" t="n">
        <f aca="false">(AG9-0.0033)/0.0505</f>
        <v>8.76683168316832</v>
      </c>
      <c r="BC9" s="11" t="n">
        <f aca="false">(AH9-0.0033)/0.0505</f>
        <v>17.7490099009901</v>
      </c>
      <c r="BD9" s="11" t="n">
        <f aca="false">(AI9-0.0033)/0.0505</f>
        <v>17.040099009901</v>
      </c>
      <c r="BE9" s="11" t="n">
        <f aca="false">(AJ9-0.0033)/0.0505</f>
        <v>16.3490099009901</v>
      </c>
      <c r="BF9" s="11" t="n">
        <f aca="false">(AK9-0.0033)/0.0505</f>
        <v>16.9094059405941</v>
      </c>
      <c r="BG9" s="11" t="n">
        <f aca="false">(AL9-0.0033)/0.0505</f>
        <v>16.7589108910891</v>
      </c>
      <c r="BH9" s="11" t="n">
        <f aca="false">(AM9-0.0033)/0.0505</f>
        <v>16.0836633663366</v>
      </c>
      <c r="BI9" s="11" t="n">
        <f aca="false">(AN9-0.0033)/0.0505</f>
        <v>14.6282178217822</v>
      </c>
      <c r="BJ9" s="11" t="n">
        <f aca="false">(AO9-0.0033)/0.0505</f>
        <v>15.3747524752475</v>
      </c>
      <c r="BL9" s="1" t="s">
        <v>20</v>
      </c>
      <c r="BM9" s="11" t="n">
        <f aca="false">AY9/(0.042*5)</f>
        <v>47.2065063649222</v>
      </c>
      <c r="BN9" s="11" t="n">
        <f aca="false">AZ9/(0.042*5)</f>
        <v>43.5289957567185</v>
      </c>
      <c r="BO9" s="11" t="n">
        <f aca="false">BA9/(0.042*5)</f>
        <v>45.8109382366808</v>
      </c>
      <c r="BP9" s="11" t="n">
        <f aca="false">BB9/(0.042*5)</f>
        <v>41.7468175388967</v>
      </c>
      <c r="BQ9" s="11" t="n">
        <f aca="false">BC9/(0.042*5)</f>
        <v>84.5190947666195</v>
      </c>
      <c r="BR9" s="11" t="n">
        <f aca="false">BD9/(0.042*5)</f>
        <v>81.1433286185762</v>
      </c>
      <c r="BS9" s="11" t="n">
        <f aca="false">BE9/(0.042*5)</f>
        <v>77.8524280999529</v>
      </c>
      <c r="BT9" s="11" t="n">
        <f aca="false">BF9/(0.042*5)</f>
        <v>80.5209806694955</v>
      </c>
      <c r="BU9" s="11" t="n">
        <f aca="false">BG9/(0.042*5)</f>
        <v>79.8043375766148</v>
      </c>
      <c r="BV9" s="11" t="n">
        <f aca="false">BH9/(0.042*5)</f>
        <v>76.5888731730316</v>
      </c>
      <c r="BW9" s="11" t="n">
        <f aca="false">BI9/(0.042*5)</f>
        <v>69.6581801037247</v>
      </c>
      <c r="BX9" s="11" t="n">
        <f aca="false">BJ9/(0.042*5)</f>
        <v>73.2131070249882</v>
      </c>
      <c r="BZ9" s="1" t="s">
        <v>20</v>
      </c>
      <c r="CA9" s="11" t="n">
        <f aca="false">AVERAGE(BM9:BP9)</f>
        <v>44.5733144743046</v>
      </c>
      <c r="CB9" s="11"/>
      <c r="CC9" s="11"/>
      <c r="CD9" s="11"/>
      <c r="CE9" s="11" t="n">
        <f aca="false">AVERAGE(BQ9:BT9)</f>
        <v>81.008958038661</v>
      </c>
      <c r="CF9" s="11"/>
      <c r="CG9" s="11"/>
      <c r="CH9" s="11"/>
      <c r="CI9" s="13" t="n">
        <f aca="false">AVERAGE(BU9:BX9)</f>
        <v>74.8161244695898</v>
      </c>
      <c r="CJ9" s="11"/>
      <c r="CK9" s="11"/>
      <c r="CL9" s="11"/>
      <c r="CN9" s="1" t="s">
        <v>20</v>
      </c>
      <c r="CO9" s="11" t="n">
        <f aca="false">(BM9/$CA$8)*100</f>
        <v>54.7654861206072</v>
      </c>
      <c r="CP9" s="11" t="n">
        <f aca="false">(BN9/$CA$8)*100</f>
        <v>50.4991111718857</v>
      </c>
      <c r="CQ9" s="11" t="n">
        <f aca="false">(BO9/$CA$8)*100</f>
        <v>53.1464515246821</v>
      </c>
      <c r="CR9" s="11" t="n">
        <f aca="false">(BP9/$CA$8)*100</f>
        <v>48.4315602351976</v>
      </c>
      <c r="CS9" s="11" t="n">
        <f aca="false">(BQ9/$CA$8)*100</f>
        <v>98.0527827157118</v>
      </c>
      <c r="CT9" s="11" t="n">
        <f aca="false">(BR9/$CA$8)*100</f>
        <v>94.1364693012444</v>
      </c>
      <c r="CU9" s="11" t="n">
        <f aca="false">(BS9/$CA$8)*100</f>
        <v>90.318610693286</v>
      </c>
      <c r="CV9" s="11" t="n">
        <f aca="false">(BT9/$CA$8)*100</f>
        <v>93.4144673868454</v>
      </c>
      <c r="CW9" s="11" t="n">
        <f aca="false">(BU9/$CA$8)*100</f>
        <v>92.5830712429919</v>
      </c>
      <c r="CX9" s="11" t="n">
        <f aca="false">(BV9/$CA$8)*100</f>
        <v>88.852728018597</v>
      </c>
      <c r="CY9" s="11" t="n">
        <f aca="false">(BW9/$CA$8)*100</f>
        <v>80.8122521536989</v>
      </c>
      <c r="CZ9" s="11" t="n">
        <f aca="false">(BX9/$CA$8)*100</f>
        <v>84.9364146041296</v>
      </c>
      <c r="DB9" s="1" t="s">
        <v>20</v>
      </c>
      <c r="DC9" s="11" t="n">
        <f aca="false">AVERAGE(CO9:CR9)</f>
        <v>51.7106522630931</v>
      </c>
      <c r="DD9" s="11"/>
      <c r="DE9" s="11"/>
      <c r="DF9" s="11"/>
      <c r="DG9" s="11" t="n">
        <f aca="false">AVERAGE(CS9:CV9)</f>
        <v>93.9805825242719</v>
      </c>
      <c r="DH9" s="11"/>
      <c r="DI9" s="11"/>
      <c r="DJ9" s="11"/>
      <c r="DK9" s="11" t="n">
        <f aca="false">AVERAGE(CW9:CZ9)</f>
        <v>86.7961165048544</v>
      </c>
      <c r="DL9" s="11"/>
      <c r="DM9" s="11"/>
      <c r="DN9" s="11"/>
      <c r="DP9" s="1" t="s">
        <v>20</v>
      </c>
      <c r="DQ9" s="11" t="n">
        <f aca="false">$DC$8-CO9</f>
        <v>45.2345138793928</v>
      </c>
      <c r="DR9" s="11" t="n">
        <f aca="false">$DC$8-CP9</f>
        <v>49.5008888281143</v>
      </c>
      <c r="DS9" s="11" t="n">
        <f aca="false">$DC$8-CQ9</f>
        <v>46.8535484753179</v>
      </c>
      <c r="DT9" s="11" t="n">
        <f aca="false">$DC$8-CR9</f>
        <v>51.5684397648024</v>
      </c>
      <c r="DU9" s="11" t="n">
        <f aca="false">$DC$8-CS9</f>
        <v>1.94721728428823</v>
      </c>
      <c r="DV9" s="11" t="n">
        <f aca="false">$DC$8-CT9</f>
        <v>5.86353069875561</v>
      </c>
      <c r="DW9" s="11" t="n">
        <f aca="false">$DC$8-CU9</f>
        <v>9.68138930671405</v>
      </c>
      <c r="DX9" s="11" t="n">
        <f aca="false">$DC$8-CV9</f>
        <v>6.58553261315466</v>
      </c>
      <c r="DY9" s="11" t="n">
        <f aca="false">$DC$8-CW9</f>
        <v>7.41692875700808</v>
      </c>
      <c r="DZ9" s="11" t="n">
        <f aca="false">$DC$8-CX9</f>
        <v>11.147271981403</v>
      </c>
      <c r="EA9" s="11" t="n">
        <f aca="false">$DC$8-CY9</f>
        <v>19.1877478463011</v>
      </c>
      <c r="EB9" s="11" t="n">
        <f aca="false">$DC$8-CZ9</f>
        <v>15.0635853958704</v>
      </c>
      <c r="ED9" s="1" t="s">
        <v>20</v>
      </c>
      <c r="EE9" s="11" t="n">
        <f aca="false">AVERAGE(DQ9:DT9)</f>
        <v>48.2893477369069</v>
      </c>
      <c r="EF9" s="11"/>
      <c r="EG9" s="11"/>
      <c r="EH9" s="11"/>
      <c r="EI9" s="11" t="n">
        <f aca="false">AVERAGE(DU9:DX9)</f>
        <v>6.01941747572814</v>
      </c>
      <c r="EJ9" s="11"/>
      <c r="EK9" s="11"/>
      <c r="EL9" s="11"/>
      <c r="EM9" s="13" t="n">
        <f aca="false">AVERAGE(DY9:EB9)</f>
        <v>13.2038834951456</v>
      </c>
      <c r="EN9" s="11"/>
      <c r="EO9" s="11"/>
      <c r="EP9" s="11"/>
      <c r="ER9" s="1" t="s">
        <v>20</v>
      </c>
      <c r="ES9" s="11" t="n">
        <f aca="false">STDEV(DQ9:DT9)</f>
        <v>2.80557811984658</v>
      </c>
      <c r="ET9" s="11"/>
      <c r="EU9" s="11"/>
      <c r="EV9" s="11"/>
      <c r="EW9" s="11" t="n">
        <f aca="false">STDEV(DU9:DX9)</f>
        <v>3.1800230149144</v>
      </c>
      <c r="EX9" s="11"/>
      <c r="EY9" s="11"/>
      <c r="EZ9" s="11"/>
      <c r="FA9" s="13" t="n">
        <f aca="false">STDEV(DY9:EB9)</f>
        <v>5.06568915325776</v>
      </c>
      <c r="FB9" s="11"/>
      <c r="FC9" s="11"/>
      <c r="FD9" s="11"/>
    </row>
    <row r="10" customFormat="false" ht="16" hidden="false" customHeight="false" outlineLevel="0" collapsed="false">
      <c r="A10" s="1" t="s">
        <v>24</v>
      </c>
      <c r="B10" s="7" t="s">
        <v>25</v>
      </c>
      <c r="C10" s="7"/>
      <c r="D10" s="7"/>
      <c r="E10" s="7"/>
      <c r="F10" s="3" t="s">
        <v>43</v>
      </c>
      <c r="G10" s="3"/>
      <c r="H10" s="3"/>
      <c r="I10" s="3"/>
      <c r="J10" s="3" t="s">
        <v>44</v>
      </c>
      <c r="K10" s="3"/>
      <c r="L10" s="3"/>
      <c r="M10" s="3"/>
      <c r="O10" s="1" t="s">
        <v>24</v>
      </c>
      <c r="P10" s="0" t="n">
        <v>0.3234</v>
      </c>
      <c r="Q10" s="0" t="n">
        <v>0.3846</v>
      </c>
      <c r="R10" s="0" t="n">
        <v>0.3878</v>
      </c>
      <c r="S10" s="0" t="n">
        <v>0.3699</v>
      </c>
      <c r="T10" s="0" t="n">
        <v>0.0559</v>
      </c>
      <c r="U10" s="0" t="n">
        <v>0.055</v>
      </c>
      <c r="V10" s="0" t="n">
        <v>0.072</v>
      </c>
      <c r="W10" s="0" t="n">
        <v>0.0597</v>
      </c>
      <c r="X10" s="0" t="n">
        <v>1.0042</v>
      </c>
      <c r="Y10" s="0" t="n">
        <v>0.9424</v>
      </c>
      <c r="Z10" s="0" t="n">
        <v>0.9275</v>
      </c>
      <c r="AA10" s="0" t="n">
        <v>0.9254</v>
      </c>
      <c r="AC10" s="1" t="s">
        <v>24</v>
      </c>
      <c r="AD10" s="11" t="n">
        <f aca="false">P10-(AVERAGE($P$4:$S$4))</f>
        <v>0.269325</v>
      </c>
      <c r="AE10" s="11" t="n">
        <f aca="false">Q10-(AVERAGE($P$4:$S$4))</f>
        <v>0.330525</v>
      </c>
      <c r="AF10" s="11" t="n">
        <f aca="false">R10-(AVERAGE($P$4:$S$4))</f>
        <v>0.333725</v>
      </c>
      <c r="AG10" s="11" t="n">
        <f aca="false">S10-(AVERAGE($P$4:$S$4))</f>
        <v>0.315825</v>
      </c>
      <c r="AH10" s="11" t="n">
        <f aca="false">T10-(AVERAGE($P$4:$S$4))</f>
        <v>0.001825</v>
      </c>
      <c r="AI10" s="11" t="n">
        <f aca="false">U10-(AVERAGE($P$4:$S$4))</f>
        <v>0.000925000000000002</v>
      </c>
      <c r="AJ10" s="11" t="n">
        <f aca="false">V10-(AVERAGE($P$4:$S$4))</f>
        <v>0.017925</v>
      </c>
      <c r="AK10" s="11" t="n">
        <f aca="false">W10-(AVERAGE($P$4:$S$4))</f>
        <v>0.00562500000000001</v>
      </c>
      <c r="AL10" s="11" t="n">
        <f aca="false">X10-(AVERAGE($P$4:$S$4))</f>
        <v>0.950125</v>
      </c>
      <c r="AM10" s="11" t="n">
        <f aca="false">Y10-(AVERAGE($P$4:$S$4))</f>
        <v>0.888325</v>
      </c>
      <c r="AN10" s="11" t="n">
        <f aca="false">Z10-(AVERAGE($P$4:$S$4))</f>
        <v>0.873425</v>
      </c>
      <c r="AO10" s="11" t="n">
        <f aca="false">AA10-(AVERAGE($P$4:$S$4))</f>
        <v>0.871325</v>
      </c>
      <c r="AX10" s="1" t="s">
        <v>24</v>
      </c>
      <c r="AY10" s="11" t="n">
        <f aca="false">(AD10-0.0033)/0.0505</f>
        <v>5.26782178217822</v>
      </c>
      <c r="AZ10" s="11" t="n">
        <f aca="false">(AE10-0.0033)/0.0505</f>
        <v>6.47970297029703</v>
      </c>
      <c r="BA10" s="11" t="n">
        <f aca="false">(AF10-0.0033)/0.0505</f>
        <v>6.54306930693069</v>
      </c>
      <c r="BB10" s="11" t="n">
        <f aca="false">(AG10-0.0033)/0.0505</f>
        <v>6.18861386138614</v>
      </c>
      <c r="BC10" s="11" t="n">
        <f aca="false">(AH10-0.0033)/0.0505</f>
        <v>-0.0292079207920792</v>
      </c>
      <c r="BD10" s="11" t="n">
        <f aca="false">(AI10-0.0033)/0.0505</f>
        <v>-0.047029702970297</v>
      </c>
      <c r="BE10" s="11" t="n">
        <f aca="false">(AJ10-0.0033)/0.0505</f>
        <v>0.289603960396039</v>
      </c>
      <c r="BF10" s="11" t="n">
        <f aca="false">(AK10-0.0033)/0.0505</f>
        <v>0.0460396039603962</v>
      </c>
      <c r="BG10" s="11" t="n">
        <f aca="false">(AL10-0.0033)/0.0505</f>
        <v>18.7490099009901</v>
      </c>
      <c r="BH10" s="11" t="n">
        <f aca="false">(AM10-0.0033)/0.0505</f>
        <v>17.5252475247525</v>
      </c>
      <c r="BI10" s="11" t="n">
        <f aca="false">(AN10-0.0033)/0.0505</f>
        <v>17.230198019802</v>
      </c>
      <c r="BJ10" s="11" t="n">
        <f aca="false">(AO10-0.0033)/0.0505</f>
        <v>17.1886138613861</v>
      </c>
      <c r="BL10" s="1" t="s">
        <v>24</v>
      </c>
      <c r="BM10" s="11" t="n">
        <f aca="false">AY10/(0.042*5)</f>
        <v>25.0848656294201</v>
      </c>
      <c r="BN10" s="11" t="n">
        <f aca="false">AZ10/(0.042*5)</f>
        <v>30.8557284299858</v>
      </c>
      <c r="BO10" s="11" t="n">
        <f aca="false">BA10/(0.042*5)</f>
        <v>31.1574728901462</v>
      </c>
      <c r="BP10" s="11" t="n">
        <f aca="false">BB10/(0.042*5)</f>
        <v>29.4695898161245</v>
      </c>
      <c r="BQ10" s="11" t="n">
        <f aca="false">BC10/(0.042*5)</f>
        <v>-0.139085337105139</v>
      </c>
      <c r="BR10" s="11" t="n">
        <f aca="false">BD10/(0.042*5)</f>
        <v>-0.223950966525224</v>
      </c>
      <c r="BS10" s="11" t="n">
        <f aca="false">BE10/(0.042*5)</f>
        <v>1.37906647807638</v>
      </c>
      <c r="BT10" s="11" t="n">
        <f aca="false">BF10/(0.042*5)</f>
        <v>0.21923620933522</v>
      </c>
      <c r="BU10" s="11" t="n">
        <f aca="false">BG10/(0.042*5)</f>
        <v>89.2809995285243</v>
      </c>
      <c r="BV10" s="11" t="n">
        <f aca="false">BH10/(0.042*5)</f>
        <v>83.4535596416785</v>
      </c>
      <c r="BW10" s="11" t="n">
        <f aca="false">BI10/(0.042*5)</f>
        <v>82.0485619990571</v>
      </c>
      <c r="BX10" s="11" t="n">
        <f aca="false">BJ10/(0.042*5)</f>
        <v>81.8505421970768</v>
      </c>
      <c r="BZ10" s="1" t="s">
        <v>24</v>
      </c>
      <c r="CA10" s="11" t="n">
        <f aca="false">AVERAGE(BM10:BP10)</f>
        <v>29.1419141914191</v>
      </c>
      <c r="CB10" s="11"/>
      <c r="CC10" s="11"/>
      <c r="CD10" s="11"/>
      <c r="CE10" s="13" t="n">
        <f aca="false">AVERAGE(BQ10:BS10)</f>
        <v>0.338676724815339</v>
      </c>
      <c r="CF10" s="11"/>
      <c r="CG10" s="11"/>
      <c r="CH10" s="11"/>
      <c r="CI10" s="13" t="n">
        <f aca="false">AVERAGE(BU10:BX10)</f>
        <v>84.1584158415842</v>
      </c>
      <c r="CJ10" s="11"/>
      <c r="CK10" s="11"/>
      <c r="CL10" s="11"/>
      <c r="CN10" s="1" t="s">
        <v>24</v>
      </c>
      <c r="CO10" s="11" t="n">
        <f aca="false">(BM10/$CA$8)*100</f>
        <v>29.1015998906058</v>
      </c>
      <c r="CP10" s="11" t="n">
        <f aca="false">(BN10/$CA$8)*100</f>
        <v>35.7965267332148</v>
      </c>
      <c r="CQ10" s="11" t="n">
        <f aca="false">(BO10/$CA$8)*100</f>
        <v>36.1465882674689</v>
      </c>
      <c r="CR10" s="11" t="n">
        <f aca="false">(BP10/$CA$8)*100</f>
        <v>34.1884315602352</v>
      </c>
      <c r="CS10" s="11" t="n">
        <f aca="false">(BQ10/$CA$8)*100</f>
        <v>-0.161356488445234</v>
      </c>
      <c r="CT10" s="11" t="n">
        <f aca="false">(BR10/$CA$8)*100</f>
        <v>-0.259811294954191</v>
      </c>
      <c r="CU10" s="11" t="n">
        <f aca="false">(BS10/$CA$8)*100</f>
        <v>1.59989060577055</v>
      </c>
      <c r="CV10" s="11" t="n">
        <f aca="false">(BT10/$CA$8)*100</f>
        <v>0.254341583481472</v>
      </c>
      <c r="CW10" s="11" t="n">
        <f aca="false">(BU10/$CA$8)*100</f>
        <v>103.577191303159</v>
      </c>
      <c r="CX10" s="11" t="n">
        <f aca="false">(BV10/$CA$8)*100</f>
        <v>96.8166279228771</v>
      </c>
      <c r="CY10" s="11" t="n">
        <f aca="false">(BW10/$CA$8)*100</f>
        <v>95.1866539040066</v>
      </c>
      <c r="CZ10" s="11" t="n">
        <f aca="false">(BX10/$CA$8)*100</f>
        <v>94.9569260221523</v>
      </c>
      <c r="DB10" s="1" t="s">
        <v>24</v>
      </c>
      <c r="DC10" s="11" t="n">
        <f aca="false">AVERAGE(CO10:CR10)</f>
        <v>33.8082866128812</v>
      </c>
      <c r="DD10" s="11"/>
      <c r="DE10" s="11"/>
      <c r="DF10" s="11"/>
      <c r="DG10" s="11" t="n">
        <f aca="false">AVERAGE(CS10:CU10)</f>
        <v>0.39290760745704</v>
      </c>
      <c r="DH10" s="11"/>
      <c r="DI10" s="11"/>
      <c r="DJ10" s="11"/>
      <c r="DK10" s="11" t="n">
        <f aca="false">AVERAGE(CW10:CZ10)</f>
        <v>97.6343497880487</v>
      </c>
      <c r="DL10" s="11"/>
      <c r="DM10" s="11"/>
      <c r="DN10" s="11"/>
      <c r="DP10" s="1" t="s">
        <v>24</v>
      </c>
      <c r="DQ10" s="11" t="n">
        <f aca="false">$DC$8-CO10</f>
        <v>70.8984001093942</v>
      </c>
      <c r="DR10" s="11" t="n">
        <f aca="false">$DC$8-CP10</f>
        <v>64.2034732667852</v>
      </c>
      <c r="DS10" s="11" t="n">
        <f aca="false">$DC$8-CQ10</f>
        <v>63.8534117325311</v>
      </c>
      <c r="DT10" s="11" t="n">
        <f aca="false">$DC$8-CR10</f>
        <v>65.8115684397648</v>
      </c>
      <c r="DU10" s="11" t="n">
        <f aca="false">$DC$8-CS10</f>
        <v>100.161356488445</v>
      </c>
      <c r="DV10" s="11" t="n">
        <f aca="false">$DC$8-CT10</f>
        <v>100.259811294954</v>
      </c>
      <c r="DW10" s="11" t="n">
        <f aca="false">$DC$8-CU10</f>
        <v>98.4001093942295</v>
      </c>
      <c r="DX10" s="11" t="n">
        <f aca="false">$DC$8-CV10</f>
        <v>99.7456584165185</v>
      </c>
      <c r="DY10" s="11" t="n">
        <f aca="false">$DC$8-CW10</f>
        <v>-3.57719130315877</v>
      </c>
      <c r="DZ10" s="11" t="n">
        <f aca="false">$DC$8-CX10</f>
        <v>3.18337207712291</v>
      </c>
      <c r="EA10" s="11" t="n">
        <f aca="false">$DC$8-CY10</f>
        <v>4.8133460959934</v>
      </c>
      <c r="EB10" s="11" t="n">
        <f aca="false">$DC$8-CZ10</f>
        <v>5.04307397784768</v>
      </c>
      <c r="ED10" s="1" t="s">
        <v>24</v>
      </c>
      <c r="EE10" s="11" t="n">
        <f aca="false">AVERAGE(DQ10:DT10)</f>
        <v>66.1917133871188</v>
      </c>
      <c r="EF10" s="11"/>
      <c r="EG10" s="11"/>
      <c r="EH10" s="11"/>
      <c r="EI10" s="13" t="n">
        <f aca="false">AVERAGE(DU10:DW10)</f>
        <v>99.607092392543</v>
      </c>
      <c r="EJ10" s="11"/>
      <c r="EK10" s="11"/>
      <c r="EL10" s="11"/>
      <c r="EM10" s="13" t="n">
        <f aca="false">AVERAGE(DY10:EB10)</f>
        <v>2.3656502119513</v>
      </c>
      <c r="EN10" s="11"/>
      <c r="EO10" s="11"/>
      <c r="EP10" s="11"/>
      <c r="ER10" s="1" t="s">
        <v>24</v>
      </c>
      <c r="ES10" s="11" t="n">
        <f aca="false">STDEV(DQ10:DT10)</f>
        <v>3.25157210625847</v>
      </c>
      <c r="ET10" s="11"/>
      <c r="EU10" s="11"/>
      <c r="EV10" s="11"/>
      <c r="EW10" s="13" t="n">
        <f aca="false">STDEV(DU10:DW10)</f>
        <v>1.0464364796272</v>
      </c>
      <c r="EX10" s="11"/>
      <c r="EY10" s="11"/>
      <c r="EZ10" s="11"/>
      <c r="FA10" s="13" t="n">
        <f aca="false">STDEV(DY10:EB10)</f>
        <v>4.04746206428337</v>
      </c>
      <c r="FB10" s="11"/>
      <c r="FC10" s="11"/>
      <c r="FD10" s="11"/>
    </row>
    <row r="11" customFormat="false" ht="16" hidden="false" customHeight="false" outlineLevel="0" collapsed="false">
      <c r="A11" s="1" t="s">
        <v>28</v>
      </c>
      <c r="B11" s="7" t="s">
        <v>29</v>
      </c>
      <c r="C11" s="7"/>
      <c r="D11" s="7"/>
      <c r="E11" s="7"/>
      <c r="F11" s="3" t="s">
        <v>45</v>
      </c>
      <c r="G11" s="3"/>
      <c r="H11" s="3"/>
      <c r="I11" s="3"/>
      <c r="J11" s="8"/>
      <c r="K11" s="8"/>
      <c r="L11" s="8"/>
      <c r="M11" s="8"/>
      <c r="O11" s="1" t="s">
        <v>28</v>
      </c>
      <c r="P11" s="0" t="n">
        <v>0.2865</v>
      </c>
      <c r="Q11" s="0" t="n">
        <v>0.3112</v>
      </c>
      <c r="R11" s="0" t="n">
        <v>0.3001</v>
      </c>
      <c r="S11" s="0" t="n">
        <v>0.2899</v>
      </c>
      <c r="T11" s="0" t="n">
        <v>0.6301</v>
      </c>
      <c r="U11" s="0" t="n">
        <v>0.5861</v>
      </c>
      <c r="V11" s="0" t="n">
        <v>0.662</v>
      </c>
      <c r="W11" s="0" t="n">
        <v>0.6305</v>
      </c>
      <c r="AC11" s="1" t="s">
        <v>28</v>
      </c>
      <c r="AD11" s="11" t="n">
        <f aca="false">P11-(AVERAGE($P$4:$S$4))</f>
        <v>0.232425</v>
      </c>
      <c r="AE11" s="11" t="n">
        <f aca="false">Q11-(AVERAGE($P$4:$S$4))</f>
        <v>0.257125</v>
      </c>
      <c r="AF11" s="11" t="n">
        <f aca="false">R11-(AVERAGE($P$4:$S$4))</f>
        <v>0.246025</v>
      </c>
      <c r="AG11" s="11" t="n">
        <f aca="false">S11-(AVERAGE($P$4:$S$4))</f>
        <v>0.235825</v>
      </c>
      <c r="AH11" s="11" t="n">
        <f aca="false">T11-(AVERAGE($P$4:$S$4))</f>
        <v>0.576025</v>
      </c>
      <c r="AI11" s="11" t="n">
        <f aca="false">U11-(AVERAGE($P$4:$S$4))</f>
        <v>0.532025</v>
      </c>
      <c r="AJ11" s="11" t="n">
        <f aca="false">V11-(AVERAGE($P$4:$S$4))</f>
        <v>0.607925</v>
      </c>
      <c r="AK11" s="11" t="n">
        <f aca="false">W11-(AVERAGE($P$4:$S$4))</f>
        <v>0.576425</v>
      </c>
      <c r="AL11" s="11"/>
      <c r="AM11" s="11"/>
      <c r="AN11" s="11"/>
      <c r="AO11" s="11"/>
      <c r="AX11" s="1" t="s">
        <v>28</v>
      </c>
      <c r="AY11" s="11" t="n">
        <f aca="false">(AD11-0.0033)/0.0505</f>
        <v>4.53712871287129</v>
      </c>
      <c r="AZ11" s="11" t="n">
        <f aca="false">(AE11-0.0033)/0.0505</f>
        <v>5.02623762376238</v>
      </c>
      <c r="BA11" s="11" t="n">
        <f aca="false">(AF11-0.0033)/0.0505</f>
        <v>4.80643564356436</v>
      </c>
      <c r="BB11" s="11" t="n">
        <f aca="false">(AG11-0.0033)/0.0505</f>
        <v>4.60445544554456</v>
      </c>
      <c r="BC11" s="11" t="n">
        <f aca="false">(AH11-0.0033)/0.0505</f>
        <v>11.3410891089109</v>
      </c>
      <c r="BD11" s="11" t="n">
        <f aca="false">(AI11-0.0033)/0.0505</f>
        <v>10.469801980198</v>
      </c>
      <c r="BE11" s="11" t="n">
        <f aca="false">(AJ11-0.0033)/0.0505</f>
        <v>11.9727722772277</v>
      </c>
      <c r="BF11" s="11" t="n">
        <f aca="false">(AK11-0.0033)/0.0505</f>
        <v>11.3490099009901</v>
      </c>
      <c r="BG11" s="11"/>
      <c r="BH11" s="11"/>
      <c r="BI11" s="11"/>
      <c r="BJ11" s="11"/>
      <c r="BL11" s="1" t="s">
        <v>28</v>
      </c>
      <c r="BM11" s="11" t="n">
        <f aca="false">AY11/(0.042*5)</f>
        <v>21.6053748231966</v>
      </c>
      <c r="BN11" s="11" t="n">
        <f aca="false">AZ11/(0.042*5)</f>
        <v>23.9344648750589</v>
      </c>
      <c r="BO11" s="11" t="n">
        <f aca="false">BA11/(0.042*5)</f>
        <v>22.8877887788779</v>
      </c>
      <c r="BP11" s="11" t="n">
        <f aca="false">BB11/(0.042*5)</f>
        <v>21.9259783121169</v>
      </c>
      <c r="BQ11" s="11" t="n">
        <f aca="false">BC11/(0.042*5)</f>
        <v>54.005186232909</v>
      </c>
      <c r="BR11" s="11" t="n">
        <f aca="false">BD11/(0.042*5)</f>
        <v>49.8561999057049</v>
      </c>
      <c r="BS11" s="11" t="n">
        <f aca="false">BE11/(0.042*5)</f>
        <v>57.013201320132</v>
      </c>
      <c r="BT11" s="11" t="n">
        <f aca="false">BF11/(0.042*5)</f>
        <v>54.0429042904291</v>
      </c>
      <c r="BU11" s="11" t="n">
        <f aca="false">BG11/(0.042*5)</f>
        <v>0</v>
      </c>
      <c r="BV11" s="11" t="n">
        <f aca="false">BH11/(0.042*5)</f>
        <v>0</v>
      </c>
      <c r="BW11" s="11" t="n">
        <f aca="false">BI11/(0.042*5)</f>
        <v>0</v>
      </c>
      <c r="BX11" s="11" t="n">
        <f aca="false">BJ11/(0.042*5)</f>
        <v>0</v>
      </c>
      <c r="BZ11" s="1" t="s">
        <v>28</v>
      </c>
      <c r="CA11" s="11" t="n">
        <f aca="false">AVERAGE(BM11:BP11)</f>
        <v>22.5884016973126</v>
      </c>
      <c r="CB11" s="11"/>
      <c r="CC11" s="11"/>
      <c r="CD11" s="11"/>
      <c r="CE11" s="13" t="n">
        <f aca="false">AVERAGE(BQ11:BT11)</f>
        <v>53.7293729372937</v>
      </c>
      <c r="CF11" s="11"/>
      <c r="CG11" s="11"/>
      <c r="CH11" s="11"/>
      <c r="CI11" s="11" t="n">
        <f aca="false">AVERAGE(BU11:BX11)</f>
        <v>0</v>
      </c>
      <c r="CJ11" s="11"/>
      <c r="CK11" s="11"/>
      <c r="CL11" s="11"/>
      <c r="CN11" s="1" t="s">
        <v>28</v>
      </c>
      <c r="CO11" s="11" t="n">
        <f aca="false">(BM11/$CA$8)*100</f>
        <v>25.0649528237385</v>
      </c>
      <c r="CP11" s="11" t="n">
        <f aca="false">(BN11/$CA$8)*100</f>
        <v>27.7669902912621</v>
      </c>
      <c r="CQ11" s="11" t="n">
        <f aca="false">(BO11/$CA$8)*100</f>
        <v>26.5527143443183</v>
      </c>
      <c r="CR11" s="11" t="n">
        <f aca="false">(BP11/$CA$8)*100</f>
        <v>25.4368932038835</v>
      </c>
      <c r="CS11" s="11" t="n">
        <f aca="false">(BQ11/$CA$8)*100</f>
        <v>62.6528100642691</v>
      </c>
      <c r="CT11" s="11" t="n">
        <f aca="false">(BR11/$CA$8)*100</f>
        <v>57.8394639682757</v>
      </c>
      <c r="CU11" s="11" t="n">
        <f aca="false">(BS11/$CA$8)*100</f>
        <v>66.1424859838644</v>
      </c>
      <c r="CV11" s="11" t="n">
        <f aca="false">(BT11/$CA$8)*100</f>
        <v>62.6965677560509</v>
      </c>
      <c r="CW11" s="11" t="n">
        <f aca="false">(BU11/$CA$8)*100</f>
        <v>0</v>
      </c>
      <c r="CX11" s="11" t="n">
        <f aca="false">(BV11/$CA$8)*100</f>
        <v>0</v>
      </c>
      <c r="CY11" s="11" t="n">
        <f aca="false">(BW11/$CA$8)*100</f>
        <v>0</v>
      </c>
      <c r="CZ11" s="11" t="n">
        <f aca="false">(BX11/$CA$8)*100</f>
        <v>0</v>
      </c>
      <c r="DB11" s="1" t="s">
        <v>28</v>
      </c>
      <c r="DC11" s="11" t="n">
        <f aca="false">AVERAGE(CO11:CR11)</f>
        <v>26.2053876658006</v>
      </c>
      <c r="DD11" s="11"/>
      <c r="DE11" s="11"/>
      <c r="DF11" s="11"/>
      <c r="DG11" s="11" t="n">
        <f aca="false">AVERAGE(CS11:CV11)</f>
        <v>62.332831943115</v>
      </c>
      <c r="DH11" s="11"/>
      <c r="DI11" s="11"/>
      <c r="DJ11" s="11"/>
      <c r="DK11" s="11" t="n">
        <f aca="false">AVERAGE(CW11:CZ11)</f>
        <v>0</v>
      </c>
      <c r="DL11" s="11"/>
      <c r="DM11" s="11"/>
      <c r="DN11" s="11"/>
      <c r="DP11" s="1" t="s">
        <v>28</v>
      </c>
      <c r="DQ11" s="11" t="n">
        <f aca="false">$DC$8-CO11</f>
        <v>74.9350471762615</v>
      </c>
      <c r="DR11" s="11" t="n">
        <f aca="false">$DC$8-CP11</f>
        <v>72.2330097087379</v>
      </c>
      <c r="DS11" s="11" t="n">
        <f aca="false">$DC$8-CQ11</f>
        <v>73.4472856556817</v>
      </c>
      <c r="DT11" s="11" t="n">
        <f aca="false">$DC$8-CR11</f>
        <v>74.5631067961165</v>
      </c>
      <c r="DU11" s="11" t="n">
        <f aca="false">$DC$8-CS11</f>
        <v>37.3471899357309</v>
      </c>
      <c r="DV11" s="11" t="n">
        <f aca="false">$DC$8-CT11</f>
        <v>42.1605360317243</v>
      </c>
      <c r="DW11" s="11" t="n">
        <f aca="false">$DC$8-CU11</f>
        <v>33.8575140161356</v>
      </c>
      <c r="DX11" s="11" t="n">
        <f aca="false">$DC$8-CV11</f>
        <v>37.3034322439491</v>
      </c>
      <c r="DY11" s="11"/>
      <c r="DZ11" s="11"/>
      <c r="EA11" s="11"/>
      <c r="EB11" s="11"/>
      <c r="ED11" s="1" t="s">
        <v>28</v>
      </c>
      <c r="EE11" s="11" t="n">
        <f aca="false">AVERAGE(DQ11:DT11)</f>
        <v>73.7946123341994</v>
      </c>
      <c r="EF11" s="11"/>
      <c r="EG11" s="11"/>
      <c r="EH11" s="11"/>
      <c r="EI11" s="13" t="n">
        <f aca="false">AVERAGE(DU11:DX11)</f>
        <v>37.667168056885</v>
      </c>
      <c r="EJ11" s="11"/>
      <c r="EK11" s="11"/>
      <c r="EL11" s="11"/>
      <c r="EM11" s="11" t="e">
        <f aca="false">AVERAGE(DY11:EB11)</f>
        <v>#DIV/0!</v>
      </c>
      <c r="EN11" s="11"/>
      <c r="EO11" s="11"/>
      <c r="EP11" s="11"/>
      <c r="ER11" s="1" t="s">
        <v>28</v>
      </c>
      <c r="ES11" s="11" t="n">
        <f aca="false">STDEV(DQ11:DT11)</f>
        <v>1.21797837261107</v>
      </c>
      <c r="ET11" s="11"/>
      <c r="EU11" s="11"/>
      <c r="EV11" s="11"/>
      <c r="EW11" s="13" t="n">
        <f aca="false">STDEV(DU11:DX11)</f>
        <v>3.41264850261196</v>
      </c>
      <c r="EX11" s="11"/>
      <c r="EY11" s="11"/>
      <c r="EZ11" s="11"/>
      <c r="FA11" s="11" t="e">
        <f aca="false">STDEV(DY11:EB11)</f>
        <v>#DIV/0!</v>
      </c>
      <c r="FB11" s="11"/>
      <c r="FC11" s="11"/>
      <c r="FD11" s="11"/>
    </row>
    <row r="14" customFormat="false" ht="16" hidden="false" customHeight="false" outlineLevel="0" collapsed="false">
      <c r="EC14" s="14" t="s">
        <v>86</v>
      </c>
    </row>
    <row r="15" customFormat="false" ht="16" hidden="false" customHeight="true" outlineLevel="0" collapsed="false">
      <c r="EC15" s="15" t="s">
        <v>87</v>
      </c>
      <c r="ED15" s="15" t="s">
        <v>88</v>
      </c>
      <c r="EE15" s="15" t="s">
        <v>89</v>
      </c>
      <c r="EF15" s="15" t="s">
        <v>90</v>
      </c>
      <c r="EG15" s="15" t="s">
        <v>91</v>
      </c>
      <c r="EH15" s="15" t="s">
        <v>92</v>
      </c>
      <c r="EI15" s="15" t="s">
        <v>93</v>
      </c>
      <c r="EJ15" s="15" t="s">
        <v>94</v>
      </c>
      <c r="EK15" s="15" t="s">
        <v>95</v>
      </c>
      <c r="EL15" s="16" t="s">
        <v>96</v>
      </c>
      <c r="EM15" s="17"/>
    </row>
    <row r="16" customFormat="false" ht="16" hidden="false" customHeight="false" outlineLevel="0" collapsed="false">
      <c r="EC16" s="18" t="s">
        <v>97</v>
      </c>
      <c r="ED16" s="19"/>
      <c r="EE16" s="19"/>
      <c r="EF16" s="19"/>
      <c r="EG16" s="12" t="n">
        <f aca="false">EE8</f>
        <v>-1.4210854715202E-014</v>
      </c>
      <c r="EH16" s="12" t="n">
        <f aca="false">ES8</f>
        <v>2.80429285388589</v>
      </c>
      <c r="EI16" s="12"/>
      <c r="EJ16" s="12"/>
      <c r="EK16" s="12"/>
      <c r="EL16" s="20"/>
      <c r="EM16" s="21"/>
    </row>
    <row r="17" customFormat="false" ht="16" hidden="false" customHeight="false" outlineLevel="0" collapsed="false">
      <c r="EC17" s="18" t="s">
        <v>98</v>
      </c>
      <c r="ED17" s="19" t="n">
        <v>50</v>
      </c>
      <c r="EE17" s="19"/>
      <c r="EF17" s="19"/>
      <c r="EG17" s="12" t="n">
        <f aca="false">EE9</f>
        <v>48.2893477369069</v>
      </c>
      <c r="EH17" s="12" t="n">
        <f aca="false">ES9</f>
        <v>2.80557811984658</v>
      </c>
      <c r="EI17" s="12"/>
      <c r="EJ17" s="12"/>
      <c r="EK17" s="12"/>
      <c r="EL17" s="20"/>
      <c r="EM17" s="21"/>
    </row>
    <row r="18" customFormat="false" ht="16" hidden="false" customHeight="false" outlineLevel="0" collapsed="false">
      <c r="EC18" s="18" t="s">
        <v>99</v>
      </c>
      <c r="ED18" s="19" t="n">
        <v>50</v>
      </c>
      <c r="EE18" s="19"/>
      <c r="EF18" s="19"/>
      <c r="EG18" s="12" t="n">
        <f aca="false">EE10</f>
        <v>66.1917133871188</v>
      </c>
      <c r="EH18" s="12" t="n">
        <f aca="false">ES10</f>
        <v>3.25157210625847</v>
      </c>
      <c r="EI18" s="12"/>
      <c r="EJ18" s="12"/>
      <c r="EK18" s="12"/>
      <c r="EL18" s="20"/>
      <c r="EM18" s="21"/>
    </row>
    <row r="19" customFormat="false" ht="16" hidden="false" customHeight="false" outlineLevel="0" collapsed="false">
      <c r="EC19" s="18" t="s">
        <v>100</v>
      </c>
      <c r="ED19" s="19" t="n">
        <v>5</v>
      </c>
      <c r="EE19" s="19"/>
      <c r="EF19" s="19"/>
      <c r="EG19" s="12" t="n">
        <f aca="false">EE11</f>
        <v>73.7946123341994</v>
      </c>
      <c r="EH19" s="12" t="n">
        <f aca="false">ES11</f>
        <v>1.21797837261106</v>
      </c>
      <c r="EI19" s="12"/>
      <c r="EJ19" s="12"/>
      <c r="EK19" s="12"/>
      <c r="EL19" s="20"/>
      <c r="EM19" s="22"/>
    </row>
    <row r="20" customFormat="false" ht="16" hidden="false" customHeight="false" outlineLevel="0" collapsed="false">
      <c r="EC20" s="0" t="s">
        <v>106</v>
      </c>
      <c r="ED20" s="19" t="n">
        <v>50</v>
      </c>
      <c r="EE20" s="19" t="n">
        <v>5</v>
      </c>
      <c r="EF20" s="19" t="n">
        <v>1</v>
      </c>
      <c r="EG20" s="12" t="n">
        <f aca="false">EI4</f>
        <v>100.224258170382</v>
      </c>
      <c r="EH20" s="12" t="n">
        <f aca="false">EW4</f>
        <v>0.204145577536128</v>
      </c>
      <c r="EI20" s="12" t="n">
        <f aca="false">EI5</f>
        <v>51.8911527416929</v>
      </c>
      <c r="EJ20" s="12" t="n">
        <f aca="false">EW5</f>
        <v>0.748025123824325</v>
      </c>
      <c r="EK20" s="12" t="n">
        <f aca="false">EI6</f>
        <v>18.6954738137563</v>
      </c>
      <c r="EL20" s="20" t="n">
        <f aca="false">EW6</f>
        <v>2.31740256456264</v>
      </c>
      <c r="EM20" s="21"/>
    </row>
    <row r="21" customFormat="false" ht="16" hidden="false" customHeight="false" outlineLevel="0" collapsed="false">
      <c r="EC21" s="0" t="s">
        <v>107</v>
      </c>
      <c r="ED21" s="19" t="n">
        <v>50</v>
      </c>
      <c r="EE21" s="19" t="n">
        <v>5</v>
      </c>
      <c r="EF21" s="19" t="n">
        <v>1</v>
      </c>
      <c r="EG21" s="12" t="n">
        <f aca="false">EI7</f>
        <v>86.6894571311363</v>
      </c>
      <c r="EH21" s="12" t="n">
        <f aca="false">EW7</f>
        <v>0.90281726085449</v>
      </c>
      <c r="EI21" s="12" t="n">
        <f aca="false">EI8</f>
        <v>30.3104061260768</v>
      </c>
      <c r="EJ21" s="12" t="n">
        <f aca="false">EW8</f>
        <v>4.73920224832546</v>
      </c>
      <c r="EK21" s="12" t="n">
        <f aca="false">EI9</f>
        <v>6.01941747572815</v>
      </c>
      <c r="EL21" s="20" t="n">
        <f aca="false">EW9</f>
        <v>3.18002301491441</v>
      </c>
      <c r="EM21" s="21"/>
    </row>
    <row r="22" customFormat="false" ht="16" hidden="false" customHeight="false" outlineLevel="0" collapsed="false">
      <c r="EC22" s="0" t="s">
        <v>108</v>
      </c>
      <c r="ED22" s="19" t="n">
        <v>50</v>
      </c>
      <c r="EE22" s="19" t="n">
        <v>5</v>
      </c>
      <c r="EF22" s="19" t="n">
        <v>1</v>
      </c>
      <c r="EG22" s="12" t="n">
        <f aca="false">EI10</f>
        <v>99.607092392543</v>
      </c>
      <c r="EH22" s="12" t="n">
        <f aca="false">EW10</f>
        <v>1.0464364796272</v>
      </c>
      <c r="EI22" s="12" t="n">
        <f aca="false">EI11</f>
        <v>37.667168056885</v>
      </c>
      <c r="EJ22" s="12" t="n">
        <f aca="false">EW11</f>
        <v>3.41264850261196</v>
      </c>
      <c r="EK22" s="12" t="n">
        <f aca="false">EM4</f>
        <v>10.9749760700123</v>
      </c>
      <c r="EL22" s="20" t="n">
        <f aca="false">FA4</f>
        <v>5.72752621444645</v>
      </c>
    </row>
    <row r="23" customFormat="false" ht="16" hidden="false" customHeight="false" outlineLevel="0" collapsed="false">
      <c r="EC23" s="0" t="s">
        <v>109</v>
      </c>
      <c r="ED23" s="19" t="n">
        <v>50</v>
      </c>
      <c r="EE23" s="19" t="n">
        <v>5</v>
      </c>
      <c r="EF23" s="19" t="n">
        <v>1</v>
      </c>
      <c r="EG23" s="12" t="n">
        <f aca="false">EM5</f>
        <v>32.6541774921373</v>
      </c>
      <c r="EH23" s="12" t="n">
        <f aca="false">FA5</f>
        <v>3.83334821081028</v>
      </c>
      <c r="EI23" s="12" t="n">
        <f aca="false">EM6</f>
        <v>0.205114180226996</v>
      </c>
      <c r="EJ23" s="12" t="n">
        <f aca="false">FA6</f>
        <v>5.6167900467071</v>
      </c>
      <c r="EK23" s="12" t="n">
        <f aca="false">EM7</f>
        <v>0.410228360453985</v>
      </c>
      <c r="EL23" s="20" t="n">
        <f aca="false">FA7</f>
        <v>5.07367165536347</v>
      </c>
      <c r="EM23" s="21"/>
    </row>
    <row r="24" customFormat="false" ht="16" hidden="false" customHeight="false" outlineLevel="0" collapsed="false">
      <c r="EC24" s="0" t="s">
        <v>110</v>
      </c>
      <c r="ED24" s="19" t="n">
        <v>50</v>
      </c>
      <c r="EE24" s="19" t="n">
        <v>5</v>
      </c>
      <c r="EF24" s="19" t="n">
        <v>1</v>
      </c>
      <c r="EG24" s="12" t="n">
        <f aca="false">EM8</f>
        <v>17.0627649391495</v>
      </c>
      <c r="EH24" s="12" t="n">
        <f aca="false">FA8</f>
        <v>4.18351887052677</v>
      </c>
      <c r="EI24" s="12" t="n">
        <f aca="false">EM9</f>
        <v>13.2038834951456</v>
      </c>
      <c r="EJ24" s="12" t="n">
        <f aca="false">FA9</f>
        <v>5.06568915325777</v>
      </c>
      <c r="EK24" s="12" t="n">
        <f aca="false">EM10</f>
        <v>2.36565021195132</v>
      </c>
      <c r="EL24" s="20" t="n">
        <f aca="false">FA10</f>
        <v>4.04746206428337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F11" activeCellId="0" sqref="F11"/>
    </sheetView>
  </sheetViews>
  <sheetFormatPr defaultColWidth="10.5" defaultRowHeight="16" zeroHeight="false" outlineLevelRow="0" outlineLevelCol="0"/>
  <cols>
    <col collapsed="false" customWidth="true" hidden="false" outlineLevel="0" max="169" min="1" style="0" width="6.83"/>
  </cols>
  <sheetData>
    <row r="2" customFormat="false" ht="16" hidden="false" customHeight="false" outlineLevel="0" collapsed="false">
      <c r="O2" s="0" t="s">
        <v>70</v>
      </c>
      <c r="AC2" s="0" t="s">
        <v>71</v>
      </c>
      <c r="AX2" s="0" t="s">
        <v>72</v>
      </c>
      <c r="BL2" s="0" t="s">
        <v>73</v>
      </c>
      <c r="BZ2" s="0" t="s">
        <v>74</v>
      </c>
      <c r="CN2" s="0" t="s">
        <v>75</v>
      </c>
      <c r="DB2" s="0" t="s">
        <v>76</v>
      </c>
      <c r="DP2" s="0" t="s">
        <v>77</v>
      </c>
      <c r="ED2" s="0" t="s">
        <v>78</v>
      </c>
      <c r="ER2" s="0" t="s">
        <v>79</v>
      </c>
    </row>
    <row r="3" customFormat="false" ht="16" hidden="false" customHeight="false" outlineLevel="0" collapsed="false">
      <c r="A3" s="1"/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O3" s="1"/>
      <c r="P3" s="1" t="n">
        <v>1</v>
      </c>
      <c r="Q3" s="1" t="n">
        <v>2</v>
      </c>
      <c r="R3" s="1" t="n">
        <v>3</v>
      </c>
      <c r="S3" s="1" t="n">
        <v>4</v>
      </c>
      <c r="T3" s="1" t="n">
        <v>5</v>
      </c>
      <c r="U3" s="1" t="n">
        <v>6</v>
      </c>
      <c r="V3" s="1" t="n">
        <v>7</v>
      </c>
      <c r="W3" s="1" t="n">
        <v>8</v>
      </c>
      <c r="X3" s="1" t="n">
        <v>9</v>
      </c>
      <c r="Y3" s="1" t="n">
        <v>10</v>
      </c>
      <c r="Z3" s="1" t="n">
        <v>11</v>
      </c>
      <c r="AA3" s="1" t="n">
        <v>12</v>
      </c>
      <c r="AC3" s="1"/>
      <c r="AD3" s="1" t="n">
        <v>1</v>
      </c>
      <c r="AE3" s="1" t="n">
        <v>2</v>
      </c>
      <c r="AF3" s="1" t="n">
        <v>3</v>
      </c>
      <c r="AG3" s="1" t="n">
        <v>4</v>
      </c>
      <c r="AH3" s="1" t="n">
        <v>5</v>
      </c>
      <c r="AI3" s="1" t="n">
        <v>6</v>
      </c>
      <c r="AJ3" s="1" t="n">
        <v>7</v>
      </c>
      <c r="AK3" s="1" t="n">
        <v>8</v>
      </c>
      <c r="AL3" s="1" t="n">
        <v>9</v>
      </c>
      <c r="AM3" s="1" t="n">
        <v>10</v>
      </c>
      <c r="AN3" s="1" t="n">
        <v>11</v>
      </c>
      <c r="AO3" s="1" t="n">
        <v>12</v>
      </c>
      <c r="AQ3" s="10" t="s">
        <v>80</v>
      </c>
      <c r="AR3" s="10" t="s">
        <v>81</v>
      </c>
      <c r="AS3" s="10" t="s">
        <v>82</v>
      </c>
      <c r="AT3" s="10" t="s">
        <v>83</v>
      </c>
      <c r="AU3" s="10" t="s">
        <v>84</v>
      </c>
      <c r="AV3" s="10" t="s">
        <v>85</v>
      </c>
      <c r="AX3" s="1"/>
      <c r="AY3" s="1" t="n">
        <v>1</v>
      </c>
      <c r="AZ3" s="1" t="n">
        <v>2</v>
      </c>
      <c r="BA3" s="1" t="n">
        <v>3</v>
      </c>
      <c r="BB3" s="1" t="n">
        <v>4</v>
      </c>
      <c r="BC3" s="1" t="n">
        <v>5</v>
      </c>
      <c r="BD3" s="1" t="n">
        <v>6</v>
      </c>
      <c r="BE3" s="1" t="n">
        <v>7</v>
      </c>
      <c r="BF3" s="1" t="n">
        <v>8</v>
      </c>
      <c r="BG3" s="1" t="n">
        <v>9</v>
      </c>
      <c r="BH3" s="1" t="n">
        <v>10</v>
      </c>
      <c r="BI3" s="1" t="n">
        <v>11</v>
      </c>
      <c r="BJ3" s="1" t="n">
        <v>12</v>
      </c>
      <c r="BL3" s="1"/>
      <c r="BM3" s="1" t="n">
        <v>1</v>
      </c>
      <c r="BN3" s="1" t="n">
        <v>2</v>
      </c>
      <c r="BO3" s="1" t="n">
        <v>3</v>
      </c>
      <c r="BP3" s="1" t="n">
        <v>4</v>
      </c>
      <c r="BQ3" s="1" t="n">
        <v>5</v>
      </c>
      <c r="BR3" s="1" t="n">
        <v>6</v>
      </c>
      <c r="BS3" s="1" t="n">
        <v>7</v>
      </c>
      <c r="BT3" s="1" t="n">
        <v>8</v>
      </c>
      <c r="BU3" s="1" t="n">
        <v>9</v>
      </c>
      <c r="BV3" s="1" t="n">
        <v>10</v>
      </c>
      <c r="BW3" s="1" t="n">
        <v>11</v>
      </c>
      <c r="BX3" s="1" t="n">
        <v>12</v>
      </c>
      <c r="BZ3" s="1"/>
      <c r="CA3" s="1" t="n">
        <v>1</v>
      </c>
      <c r="CB3" s="1" t="n">
        <v>2</v>
      </c>
      <c r="CC3" s="1" t="n">
        <v>3</v>
      </c>
      <c r="CD3" s="1" t="n">
        <v>4</v>
      </c>
      <c r="CE3" s="1" t="n">
        <v>5</v>
      </c>
      <c r="CF3" s="1" t="n">
        <v>6</v>
      </c>
      <c r="CG3" s="1" t="n">
        <v>7</v>
      </c>
      <c r="CH3" s="1" t="n">
        <v>8</v>
      </c>
      <c r="CI3" s="1" t="n">
        <v>9</v>
      </c>
      <c r="CJ3" s="1" t="n">
        <v>10</v>
      </c>
      <c r="CK3" s="1" t="n">
        <v>11</v>
      </c>
      <c r="CL3" s="1" t="n">
        <v>12</v>
      </c>
      <c r="CN3" s="1"/>
      <c r="CO3" s="1" t="n">
        <v>1</v>
      </c>
      <c r="CP3" s="1" t="n">
        <v>2</v>
      </c>
      <c r="CQ3" s="1" t="n">
        <v>3</v>
      </c>
      <c r="CR3" s="1" t="n">
        <v>4</v>
      </c>
      <c r="CS3" s="1" t="n">
        <v>5</v>
      </c>
      <c r="CT3" s="1" t="n">
        <v>6</v>
      </c>
      <c r="CU3" s="1" t="n">
        <v>7</v>
      </c>
      <c r="CV3" s="1" t="n">
        <v>8</v>
      </c>
      <c r="CW3" s="1" t="n">
        <v>9</v>
      </c>
      <c r="CX3" s="1" t="n">
        <v>10</v>
      </c>
      <c r="CY3" s="1" t="n">
        <v>11</v>
      </c>
      <c r="CZ3" s="1" t="n">
        <v>12</v>
      </c>
      <c r="DB3" s="1"/>
      <c r="DC3" s="1" t="n">
        <v>1</v>
      </c>
      <c r="DD3" s="1" t="n">
        <v>2</v>
      </c>
      <c r="DE3" s="1" t="n">
        <v>3</v>
      </c>
      <c r="DF3" s="1" t="n">
        <v>4</v>
      </c>
      <c r="DG3" s="1" t="n">
        <v>5</v>
      </c>
      <c r="DH3" s="1" t="n">
        <v>6</v>
      </c>
      <c r="DI3" s="1" t="n">
        <v>7</v>
      </c>
      <c r="DJ3" s="1" t="n">
        <v>8</v>
      </c>
      <c r="DK3" s="1" t="n">
        <v>9</v>
      </c>
      <c r="DL3" s="1" t="n">
        <v>10</v>
      </c>
      <c r="DM3" s="1" t="n">
        <v>11</v>
      </c>
      <c r="DN3" s="1" t="n">
        <v>12</v>
      </c>
      <c r="DP3" s="1"/>
      <c r="DQ3" s="1" t="n">
        <v>1</v>
      </c>
      <c r="DR3" s="1" t="n">
        <v>2</v>
      </c>
      <c r="DS3" s="1" t="n">
        <v>3</v>
      </c>
      <c r="DT3" s="1" t="n">
        <v>4</v>
      </c>
      <c r="DU3" s="1" t="n">
        <v>5</v>
      </c>
      <c r="DV3" s="1" t="n">
        <v>6</v>
      </c>
      <c r="DW3" s="1" t="n">
        <v>7</v>
      </c>
      <c r="DX3" s="1" t="n">
        <v>8</v>
      </c>
      <c r="DY3" s="1" t="n">
        <v>9</v>
      </c>
      <c r="DZ3" s="1" t="n">
        <v>10</v>
      </c>
      <c r="EA3" s="1" t="n">
        <v>11</v>
      </c>
      <c r="EB3" s="1" t="n">
        <v>12</v>
      </c>
      <c r="ED3" s="1"/>
      <c r="EE3" s="1" t="n">
        <v>1</v>
      </c>
      <c r="EF3" s="1" t="n">
        <v>2</v>
      </c>
      <c r="EG3" s="1" t="n">
        <v>3</v>
      </c>
      <c r="EH3" s="1" t="n">
        <v>4</v>
      </c>
      <c r="EI3" s="1" t="n">
        <v>5</v>
      </c>
      <c r="EJ3" s="1" t="n">
        <v>6</v>
      </c>
      <c r="EK3" s="1" t="n">
        <v>7</v>
      </c>
      <c r="EL3" s="1" t="n">
        <v>8</v>
      </c>
      <c r="EM3" s="1" t="n">
        <v>9</v>
      </c>
      <c r="EN3" s="1" t="n">
        <v>10</v>
      </c>
      <c r="EO3" s="1" t="n">
        <v>11</v>
      </c>
      <c r="EP3" s="1" t="n">
        <v>12</v>
      </c>
      <c r="ER3" s="1"/>
      <c r="ES3" s="1" t="n">
        <v>1</v>
      </c>
      <c r="ET3" s="1" t="n">
        <v>2</v>
      </c>
      <c r="EU3" s="1" t="n">
        <v>3</v>
      </c>
      <c r="EV3" s="1" t="n">
        <v>4</v>
      </c>
      <c r="EW3" s="1" t="n">
        <v>5</v>
      </c>
      <c r="EX3" s="1" t="n">
        <v>6</v>
      </c>
      <c r="EY3" s="1" t="n">
        <v>7</v>
      </c>
      <c r="EZ3" s="1" t="n">
        <v>8</v>
      </c>
      <c r="FA3" s="1" t="n">
        <v>9</v>
      </c>
      <c r="FB3" s="1" t="n">
        <v>10</v>
      </c>
      <c r="FC3" s="1" t="n">
        <v>11</v>
      </c>
      <c r="FD3" s="1" t="n">
        <v>12</v>
      </c>
    </row>
    <row r="4" customFormat="false" ht="16" hidden="false" customHeight="false" outlineLevel="0" collapsed="false">
      <c r="A4" s="1" t="s">
        <v>0</v>
      </c>
      <c r="B4" s="2" t="s">
        <v>1</v>
      </c>
      <c r="C4" s="2"/>
      <c r="D4" s="2"/>
      <c r="E4" s="2"/>
      <c r="F4" s="3" t="s">
        <v>46</v>
      </c>
      <c r="G4" s="3"/>
      <c r="H4" s="3"/>
      <c r="I4" s="3"/>
      <c r="J4" s="4" t="s">
        <v>47</v>
      </c>
      <c r="K4" s="4"/>
      <c r="L4" s="4"/>
      <c r="M4" s="4"/>
      <c r="O4" s="1" t="s">
        <v>0</v>
      </c>
      <c r="P4" s="0" t="n">
        <v>0.0509</v>
      </c>
      <c r="Q4" s="0" t="n">
        <v>0.0514</v>
      </c>
      <c r="R4" s="0" t="n">
        <v>0.0563</v>
      </c>
      <c r="S4" s="0" t="n">
        <v>0.052</v>
      </c>
      <c r="T4" s="0" t="n">
        <v>0.9942</v>
      </c>
      <c r="U4" s="0" t="n">
        <v>0.945</v>
      </c>
      <c r="V4" s="0" t="n">
        <v>0.9753</v>
      </c>
      <c r="W4" s="0" t="n">
        <v>0.9315</v>
      </c>
      <c r="X4" s="0" t="n">
        <v>1.0072</v>
      </c>
      <c r="Y4" s="0" t="n">
        <v>1.1062</v>
      </c>
      <c r="Z4" s="0" t="n">
        <v>1.0084</v>
      </c>
      <c r="AA4" s="0" t="n">
        <v>0.976</v>
      </c>
      <c r="AC4" s="1" t="s">
        <v>0</v>
      </c>
      <c r="AD4" s="11" t="n">
        <f aca="false">P4-(AVERAGE($P$4:$S$4))</f>
        <v>-0.00175</v>
      </c>
      <c r="AE4" s="11" t="n">
        <f aca="false">Q4-(AVERAGE($P$4:$S$4))</f>
        <v>-0.00125</v>
      </c>
      <c r="AF4" s="11" t="n">
        <f aca="false">R4-(AVERAGE($P$4:$S$4))</f>
        <v>0.00365000000000001</v>
      </c>
      <c r="AG4" s="11" t="n">
        <f aca="false">S4-(AVERAGE($P$4:$S$4))</f>
        <v>-0.000650000000000005</v>
      </c>
      <c r="AH4" s="11" t="n">
        <f aca="false">T4-(AVERAGE($P$4:$S$4))</f>
        <v>0.94155</v>
      </c>
      <c r="AI4" s="11" t="n">
        <f aca="false">U4-(AVERAGE($P$4:$S$4))</f>
        <v>0.89235</v>
      </c>
      <c r="AJ4" s="11" t="n">
        <f aca="false">V4-(AVERAGE($P$4:$S$4))</f>
        <v>0.92265</v>
      </c>
      <c r="AK4" s="11" t="n">
        <f aca="false">W4-(AVERAGE($P$4:$S$4))</f>
        <v>0.87885</v>
      </c>
      <c r="AL4" s="11" t="n">
        <f aca="false">X4-(AVERAGE($P$4:$S$4))</f>
        <v>0.95455</v>
      </c>
      <c r="AM4" s="11" t="n">
        <f aca="false">Y4-(AVERAGE($P$4:$S$4))</f>
        <v>1.05355</v>
      </c>
      <c r="AN4" s="11" t="n">
        <f aca="false">Z4-(AVERAGE($P$4:$S$4))</f>
        <v>0.95575</v>
      </c>
      <c r="AO4" s="11" t="n">
        <f aca="false">AA4-(AVERAGE($P$4:$S$4))</f>
        <v>0.92335</v>
      </c>
      <c r="AQ4" s="10" t="n">
        <v>0</v>
      </c>
      <c r="AR4" s="11" t="n">
        <f aca="false">AD4</f>
        <v>-0.00175</v>
      </c>
      <c r="AS4" s="11" t="n">
        <f aca="false">AE4</f>
        <v>-0.00125</v>
      </c>
      <c r="AT4" s="11" t="n">
        <f aca="false">AF4</f>
        <v>0.00365000000000001</v>
      </c>
      <c r="AU4" s="11" t="n">
        <f aca="false">AG4</f>
        <v>-0.000650000000000005</v>
      </c>
      <c r="AV4" s="12" t="n">
        <f aca="false">AVERAGE(AR4:AU4)</f>
        <v>-1.73472347597681E-018</v>
      </c>
      <c r="AX4" s="1" t="s">
        <v>0</v>
      </c>
      <c r="AY4" s="11" t="n">
        <f aca="false">(AD4-0.0028)/0.0515</f>
        <v>-0.0883495145631068</v>
      </c>
      <c r="AZ4" s="11" t="n">
        <f aca="false">(AE4-0.0028)/0.0515</f>
        <v>-0.0786407766990291</v>
      </c>
      <c r="BA4" s="11" t="n">
        <f aca="false">(AF4-0.0028)/0.0515</f>
        <v>0.0165048543689322</v>
      </c>
      <c r="BB4" s="11" t="n">
        <f aca="false">(AG4-0.0028)/0.0515</f>
        <v>-0.066990291262136</v>
      </c>
      <c r="BC4" s="11" t="n">
        <f aca="false">(AH4-0.0028)/0.0515</f>
        <v>18.2281553398058</v>
      </c>
      <c r="BD4" s="11" t="n">
        <f aca="false">(AI4-0.0028)/0.0515</f>
        <v>17.2728155339806</v>
      </c>
      <c r="BE4" s="11" t="n">
        <f aca="false">(AJ4-0.0028)/0.0515</f>
        <v>17.8611650485437</v>
      </c>
      <c r="BF4" s="11" t="n">
        <f aca="false">(AK4-0.0028)/0.0515</f>
        <v>17.0106796116505</v>
      </c>
      <c r="BG4" s="11" t="n">
        <f aca="false">(AL4-0.0028)/0.0515</f>
        <v>18.4805825242718</v>
      </c>
      <c r="BH4" s="11" t="n">
        <f aca="false">(AM4-0.0028)/0.0515</f>
        <v>20.4029126213592</v>
      </c>
      <c r="BI4" s="11" t="n">
        <f aca="false">(AN4-0.0028)/0.0515</f>
        <v>18.5038834951456</v>
      </c>
      <c r="BJ4" s="11" t="n">
        <f aca="false">(AO4-0.0028)/0.0515</f>
        <v>17.8747572815534</v>
      </c>
      <c r="BL4" s="1" t="s">
        <v>0</v>
      </c>
      <c r="BM4" s="11"/>
      <c r="BN4" s="11"/>
      <c r="BO4" s="11"/>
      <c r="BP4" s="11"/>
      <c r="BQ4" s="11" t="n">
        <f aca="false">BC4/(0.042*5)</f>
        <v>86.8007397133611</v>
      </c>
      <c r="BR4" s="11" t="n">
        <f aca="false">BD4/(0.042*5)</f>
        <v>82.2515025427647</v>
      </c>
      <c r="BS4" s="11" t="n">
        <f aca="false">BE4/(0.042*5)</f>
        <v>85.0531668978271</v>
      </c>
      <c r="BT4" s="11" t="n">
        <f aca="false">BF4/(0.042*5)</f>
        <v>81.0032362459547</v>
      </c>
      <c r="BU4" s="11" t="n">
        <f aca="false">BG4/(0.042*5)</f>
        <v>88.002773925104</v>
      </c>
      <c r="BV4" s="11" t="n">
        <f aca="false">BH4/(0.042*5)</f>
        <v>97.1567267683773</v>
      </c>
      <c r="BW4" s="11" t="n">
        <f aca="false">BI4/(0.042*5)</f>
        <v>88.1137309292649</v>
      </c>
      <c r="BX4" s="11" t="n">
        <f aca="false">BJ4/(0.042*5)</f>
        <v>85.1178918169209</v>
      </c>
      <c r="BZ4" s="1" t="s">
        <v>0</v>
      </c>
      <c r="CA4" s="11"/>
      <c r="CB4" s="11"/>
      <c r="CC4" s="11"/>
      <c r="CD4" s="11"/>
      <c r="CE4" s="13" t="n">
        <f aca="false">AVERAGE(BQ4:BT4)</f>
        <v>83.7771613499769</v>
      </c>
      <c r="CF4" s="11"/>
      <c r="CG4" s="11"/>
      <c r="CH4" s="11"/>
      <c r="CI4" s="13" t="n">
        <f aca="false">AVERAGE(BU4:BX4)</f>
        <v>89.5977808599168</v>
      </c>
      <c r="CJ4" s="11"/>
      <c r="CK4" s="11"/>
      <c r="CL4" s="11"/>
      <c r="CN4" s="1" t="s">
        <v>0</v>
      </c>
      <c r="CO4" s="11"/>
      <c r="CP4" s="11"/>
      <c r="CQ4" s="11"/>
      <c r="CR4" s="11"/>
      <c r="CS4" s="11" t="n">
        <f aca="false">(BQ4/$CA$8)*100</f>
        <v>97.8986338512879</v>
      </c>
      <c r="CT4" s="11" t="n">
        <f aca="false">(BR4/$CA$8)*100</f>
        <v>92.7677547189488</v>
      </c>
      <c r="CU4" s="11" t="n">
        <f aca="false">(BS4/$CA$8)*100</f>
        <v>95.9276254041089</v>
      </c>
      <c r="CV4" s="11" t="n">
        <f aca="false">(BT4/$CA$8)*100</f>
        <v>91.3598915423923</v>
      </c>
      <c r="CW4" s="11" t="n">
        <f aca="false">(BU4/$CA$8)*100</f>
        <v>99.2543539472312</v>
      </c>
      <c r="CX4" s="11" t="n">
        <f aca="false">(BV4/$CA$8)*100</f>
        <v>109.578683908645</v>
      </c>
      <c r="CY4" s="11" t="n">
        <f aca="false">(BW4/$CA$8)*100</f>
        <v>99.3794973407029</v>
      </c>
      <c r="CZ4" s="11" t="n">
        <f aca="false">(BX4/$CA$8)*100</f>
        <v>96.0006257169674</v>
      </c>
      <c r="DB4" s="1" t="s">
        <v>0</v>
      </c>
      <c r="DC4" s="11"/>
      <c r="DD4" s="11"/>
      <c r="DE4" s="11"/>
      <c r="DF4" s="11"/>
      <c r="DG4" s="11" t="n">
        <f aca="false">AVERAGE(CS4:CV4)</f>
        <v>94.4884763791845</v>
      </c>
      <c r="DH4" s="11"/>
      <c r="DI4" s="11"/>
      <c r="DJ4" s="11"/>
      <c r="DK4" s="11" t="n">
        <f aca="false">AVERAGE(CW4:CZ4)</f>
        <v>101.053290228387</v>
      </c>
      <c r="DL4" s="11"/>
      <c r="DM4" s="11"/>
      <c r="DN4" s="11"/>
      <c r="DP4" s="1" t="s">
        <v>0</v>
      </c>
      <c r="DQ4" s="11"/>
      <c r="DR4" s="11"/>
      <c r="DS4" s="11"/>
      <c r="DT4" s="11"/>
      <c r="DU4" s="11" t="n">
        <f aca="false">$DC$8-CS4</f>
        <v>2.10136614871206</v>
      </c>
      <c r="DV4" s="11" t="n">
        <f aca="false">$DC$8-CT4</f>
        <v>7.23224528105119</v>
      </c>
      <c r="DW4" s="11" t="n">
        <f aca="false">$DC$8-CU4</f>
        <v>4.07237459589112</v>
      </c>
      <c r="DX4" s="11" t="n">
        <f aca="false">$DC$8-CV4</f>
        <v>8.64010845760767</v>
      </c>
      <c r="DY4" s="11" t="n">
        <f aca="false">$DC$8-CW4</f>
        <v>0.745646052768791</v>
      </c>
      <c r="DZ4" s="11" t="n">
        <f aca="false">$DC$8-CX4</f>
        <v>-9.57868390864533</v>
      </c>
      <c r="EA4" s="11" t="n">
        <f aca="false">$DC$8-CY4</f>
        <v>0.620502659297131</v>
      </c>
      <c r="EB4" s="11" t="n">
        <f aca="false">$DC$8-CZ4</f>
        <v>3.99937428303262</v>
      </c>
      <c r="ED4" s="1" t="s">
        <v>0</v>
      </c>
      <c r="EE4" s="11"/>
      <c r="EF4" s="11"/>
      <c r="EG4" s="11"/>
      <c r="EH4" s="11"/>
      <c r="EI4" s="13" t="n">
        <f aca="false">AVERAGE(DU4:DX4)</f>
        <v>5.51152362081551</v>
      </c>
      <c r="EJ4" s="11"/>
      <c r="EK4" s="11"/>
      <c r="EL4" s="11"/>
      <c r="EM4" s="13" t="n">
        <f aca="false">AVERAGE(DY4:EB4)</f>
        <v>-1.0532902283867</v>
      </c>
      <c r="EN4" s="11"/>
      <c r="EO4" s="11"/>
      <c r="EP4" s="11"/>
      <c r="ER4" s="1" t="s">
        <v>0</v>
      </c>
      <c r="ES4" s="11"/>
      <c r="ET4" s="11"/>
      <c r="EU4" s="11"/>
      <c r="EV4" s="11"/>
      <c r="EW4" s="13" t="n">
        <f aca="false">STDEV(DU4:DX4)</f>
        <v>2.96924513490628</v>
      </c>
      <c r="EX4" s="11"/>
      <c r="EY4" s="11"/>
      <c r="EZ4" s="11"/>
      <c r="FA4" s="13" t="n">
        <f aca="false">STDEV(DY4:EB4)</f>
        <v>5.89489922002824</v>
      </c>
      <c r="FB4" s="11"/>
      <c r="FC4" s="11"/>
      <c r="FD4" s="11"/>
    </row>
    <row r="5" customFormat="false" ht="16" hidden="false" customHeight="false" outlineLevel="0" collapsed="false">
      <c r="A5" s="1" t="s">
        <v>4</v>
      </c>
      <c r="B5" s="5" t="s">
        <v>5</v>
      </c>
      <c r="C5" s="5"/>
      <c r="D5" s="5"/>
      <c r="E5" s="5"/>
      <c r="F5" s="3" t="s">
        <v>48</v>
      </c>
      <c r="G5" s="3"/>
      <c r="H5" s="3"/>
      <c r="I5" s="3"/>
      <c r="J5" s="3" t="s">
        <v>49</v>
      </c>
      <c r="K5" s="3"/>
      <c r="L5" s="3"/>
      <c r="M5" s="3"/>
      <c r="O5" s="1" t="s">
        <v>4</v>
      </c>
      <c r="P5" s="0" t="n">
        <v>0.1913</v>
      </c>
      <c r="Q5" s="0" t="n">
        <v>0.1809</v>
      </c>
      <c r="R5" s="0" t="n">
        <v>0.1814</v>
      </c>
      <c r="S5" s="0" t="n">
        <v>0.1814</v>
      </c>
      <c r="T5" s="0" t="n">
        <v>1.0067</v>
      </c>
      <c r="U5" s="0" t="n">
        <v>0.9981</v>
      </c>
      <c r="V5" s="0" t="n">
        <v>0.9943</v>
      </c>
      <c r="W5" s="0" t="n">
        <v>0.9901</v>
      </c>
      <c r="X5" s="0" t="n">
        <v>0.1515</v>
      </c>
      <c r="Y5" s="0" t="n">
        <v>0.1585</v>
      </c>
      <c r="Z5" s="0" t="n">
        <v>0.1682</v>
      </c>
      <c r="AA5" s="0" t="n">
        <v>0.1664</v>
      </c>
      <c r="AC5" s="1" t="s">
        <v>4</v>
      </c>
      <c r="AD5" s="11" t="n">
        <f aca="false">P5-(AVERAGE($P$4:$S$4))</f>
        <v>0.13865</v>
      </c>
      <c r="AE5" s="11" t="n">
        <f aca="false">Q5-(AVERAGE($P$4:$S$4))</f>
        <v>0.12825</v>
      </c>
      <c r="AF5" s="11" t="n">
        <f aca="false">R5-(AVERAGE($P$4:$S$4))</f>
        <v>0.12875</v>
      </c>
      <c r="AG5" s="11" t="n">
        <f aca="false">S5-(AVERAGE($P$4:$S$4))</f>
        <v>0.12875</v>
      </c>
      <c r="AH5" s="11" t="n">
        <f aca="false">T5-(AVERAGE($P$4:$S$4))</f>
        <v>0.95405</v>
      </c>
      <c r="AI5" s="11" t="n">
        <f aca="false">U5-(AVERAGE($P$4:$S$4))</f>
        <v>0.94545</v>
      </c>
      <c r="AJ5" s="11" t="n">
        <f aca="false">V5-(AVERAGE($P$4:$S$4))</f>
        <v>0.94165</v>
      </c>
      <c r="AK5" s="11" t="n">
        <f aca="false">W5-(AVERAGE($P$4:$S$4))</f>
        <v>0.93745</v>
      </c>
      <c r="AL5" s="11" t="n">
        <f aca="false">X5-(AVERAGE($P$4:$S$4))</f>
        <v>0.09885</v>
      </c>
      <c r="AM5" s="11" t="n">
        <f aca="false">Y5-(AVERAGE($P$4:$S$4))</f>
        <v>0.10585</v>
      </c>
      <c r="AN5" s="11" t="n">
        <f aca="false">Z5-(AVERAGE($P$4:$S$4))</f>
        <v>0.11555</v>
      </c>
      <c r="AO5" s="11" t="n">
        <f aca="false">AA5-(AVERAGE($P$4:$S$4))</f>
        <v>0.11375</v>
      </c>
      <c r="AQ5" s="10" t="n">
        <v>2.5</v>
      </c>
      <c r="AR5" s="11" t="n">
        <f aca="false">AD5</f>
        <v>0.13865</v>
      </c>
      <c r="AS5" s="11" t="n">
        <f aca="false">AE5</f>
        <v>0.12825</v>
      </c>
      <c r="AT5" s="11" t="n">
        <f aca="false">AF5</f>
        <v>0.12875</v>
      </c>
      <c r="AU5" s="11" t="n">
        <f aca="false">AG5</f>
        <v>0.12875</v>
      </c>
      <c r="AV5" s="12" t="n">
        <f aca="false">AVERAGE(AR5:AU5)</f>
        <v>0.1311</v>
      </c>
      <c r="AX5" s="1" t="s">
        <v>4</v>
      </c>
      <c r="AY5" s="11" t="n">
        <f aca="false">(AD5-0.0028)/0.0515</f>
        <v>2.6378640776699</v>
      </c>
      <c r="AZ5" s="11" t="n">
        <f aca="false">(AE5-0.0028)/0.0515</f>
        <v>2.43592233009709</v>
      </c>
      <c r="BA5" s="11" t="n">
        <f aca="false">(AF5-0.0028)/0.0515</f>
        <v>2.44563106796116</v>
      </c>
      <c r="BB5" s="11" t="n">
        <f aca="false">(AG5-0.0028)/0.0515</f>
        <v>2.44563106796116</v>
      </c>
      <c r="BC5" s="11" t="n">
        <f aca="false">(AH5-0.0028)/0.0515</f>
        <v>18.4708737864078</v>
      </c>
      <c r="BD5" s="11" t="n">
        <f aca="false">(AI5-0.0028)/0.0515</f>
        <v>18.3038834951456</v>
      </c>
      <c r="BE5" s="11" t="n">
        <f aca="false">(AJ5-0.0028)/0.0515</f>
        <v>18.2300970873786</v>
      </c>
      <c r="BF5" s="11" t="n">
        <f aca="false">(AK5-0.0028)/0.0515</f>
        <v>18.1485436893204</v>
      </c>
      <c r="BG5" s="11" t="n">
        <f aca="false">(AL5-0.0028)/0.0515</f>
        <v>1.86504854368932</v>
      </c>
      <c r="BH5" s="11" t="n">
        <f aca="false">(AM5-0.0028)/0.0515</f>
        <v>2.00097087378641</v>
      </c>
      <c r="BI5" s="11" t="n">
        <f aca="false">(AN5-0.0028)/0.0515</f>
        <v>2.18932038834951</v>
      </c>
      <c r="BJ5" s="11" t="n">
        <f aca="false">(AO5-0.0028)/0.0515</f>
        <v>2.15436893203884</v>
      </c>
      <c r="BL5" s="1" t="s">
        <v>4</v>
      </c>
      <c r="BM5" s="11"/>
      <c r="BN5" s="11"/>
      <c r="BO5" s="11"/>
      <c r="BP5" s="11"/>
      <c r="BQ5" s="11" t="n">
        <f aca="false">BC5/(0.042*5)</f>
        <v>87.956541840037</v>
      </c>
      <c r="BR5" s="11" t="n">
        <f aca="false">BD5/(0.042*5)</f>
        <v>87.161349976884</v>
      </c>
      <c r="BS5" s="11" t="n">
        <f aca="false">BE5/(0.042*5)</f>
        <v>86.8099861303745</v>
      </c>
      <c r="BT5" s="11" t="n">
        <f aca="false">BF5/(0.042*5)</f>
        <v>86.4216366158114</v>
      </c>
      <c r="BU5" s="11" t="n">
        <f aca="false">BG5/(0.042*5)</f>
        <v>8.88118354137771</v>
      </c>
      <c r="BV5" s="11" t="n">
        <f aca="false">BH5/(0.042*5)</f>
        <v>9.52843273231623</v>
      </c>
      <c r="BW5" s="11" t="n">
        <f aca="false">BI5/(0.042*5)</f>
        <v>10.4253351826167</v>
      </c>
      <c r="BX5" s="11" t="n">
        <f aca="false">BJ5/(0.042*5)</f>
        <v>10.2588996763754</v>
      </c>
      <c r="BZ5" s="1" t="s">
        <v>4</v>
      </c>
      <c r="CA5" s="11"/>
      <c r="CB5" s="11"/>
      <c r="CC5" s="11"/>
      <c r="CD5" s="11"/>
      <c r="CE5" s="13" t="n">
        <f aca="false">AVERAGE(BQ5:BT5)</f>
        <v>87.0873786407767</v>
      </c>
      <c r="CF5" s="11"/>
      <c r="CG5" s="11"/>
      <c r="CH5" s="11"/>
      <c r="CI5" s="11" t="n">
        <f aca="false">AVERAGE(BU5:BX5)</f>
        <v>9.77346278317152</v>
      </c>
      <c r="CJ5" s="11"/>
      <c r="CK5" s="11"/>
      <c r="CL5" s="11"/>
      <c r="CN5" s="1" t="s">
        <v>4</v>
      </c>
      <c r="CO5" s="11"/>
      <c r="CP5" s="11"/>
      <c r="CQ5" s="11"/>
      <c r="CR5" s="11"/>
      <c r="CS5" s="11" t="n">
        <f aca="false">(BQ5/$CA$8)*100</f>
        <v>99.202210866618</v>
      </c>
      <c r="CT5" s="11" t="n">
        <f aca="false">(BR5/$CA$8)*100</f>
        <v>98.3053498800709</v>
      </c>
      <c r="CU5" s="11" t="n">
        <f aca="false">(BS5/$CA$8)*100</f>
        <v>97.9090624674106</v>
      </c>
      <c r="CV5" s="11" t="n">
        <f aca="false">(BT5/$CA$8)*100</f>
        <v>97.4710605902597</v>
      </c>
      <c r="CW5" s="11" t="n">
        <f aca="false">(BU5/$CA$8)*100</f>
        <v>10.0166857857962</v>
      </c>
      <c r="CX5" s="11" t="n">
        <f aca="false">(BV5/$CA$8)*100</f>
        <v>10.7466889143811</v>
      </c>
      <c r="CY5" s="11" t="n">
        <f aca="false">(BW5/$CA$8)*100</f>
        <v>11.7582646782772</v>
      </c>
      <c r="CZ5" s="11" t="n">
        <f aca="false">(BX5/$CA$8)*100</f>
        <v>11.5705495880697</v>
      </c>
      <c r="DB5" s="1" t="s">
        <v>4</v>
      </c>
      <c r="DC5" s="11"/>
      <c r="DD5" s="11"/>
      <c r="DE5" s="11"/>
      <c r="DF5" s="11"/>
      <c r="DG5" s="11" t="n">
        <f aca="false">AVERAGE(CS5:CV5)</f>
        <v>98.2219209510898</v>
      </c>
      <c r="DH5" s="11"/>
      <c r="DI5" s="11"/>
      <c r="DJ5" s="11"/>
      <c r="DK5" s="11" t="n">
        <f aca="false">AVERAGE(CW5:CZ5)</f>
        <v>11.023047241631</v>
      </c>
      <c r="DL5" s="11"/>
      <c r="DM5" s="11"/>
      <c r="DN5" s="11"/>
      <c r="DP5" s="1" t="s">
        <v>4</v>
      </c>
      <c r="DQ5" s="11"/>
      <c r="DR5" s="11"/>
      <c r="DS5" s="11"/>
      <c r="DT5" s="11"/>
      <c r="DU5" s="11" t="n">
        <f aca="false">$DC$8-CS5</f>
        <v>0.797789133382011</v>
      </c>
      <c r="DV5" s="11" t="n">
        <f aca="false">$DC$8-CT5</f>
        <v>1.69465011992907</v>
      </c>
      <c r="DW5" s="11" t="n">
        <f aca="false">$DC$8-CU5</f>
        <v>2.09093753258941</v>
      </c>
      <c r="DX5" s="11" t="n">
        <f aca="false">$DC$8-CV5</f>
        <v>2.52893940974032</v>
      </c>
      <c r="DY5" s="11" t="n">
        <f aca="false">$DC$8-CW5</f>
        <v>89.9833142142038</v>
      </c>
      <c r="DZ5" s="11" t="n">
        <f aca="false">$DC$8-CX5</f>
        <v>89.2533110856189</v>
      </c>
      <c r="EA5" s="11" t="n">
        <f aca="false">$DC$8-CY5</f>
        <v>88.2417353217228</v>
      </c>
      <c r="EB5" s="11" t="n">
        <f aca="false">$DC$8-CZ5</f>
        <v>88.4294504119303</v>
      </c>
      <c r="ED5" s="1" t="s">
        <v>4</v>
      </c>
      <c r="EE5" s="11"/>
      <c r="EF5" s="11"/>
      <c r="EG5" s="11"/>
      <c r="EH5" s="11"/>
      <c r="EI5" s="13" t="n">
        <f aca="false">AVERAGE(DU5:DX5)</f>
        <v>1.7780790489102</v>
      </c>
      <c r="EJ5" s="11"/>
      <c r="EK5" s="11"/>
      <c r="EL5" s="11"/>
      <c r="EM5" s="11" t="n">
        <f aca="false">AVERAGE(DY5:EB5)</f>
        <v>88.9769527583689</v>
      </c>
      <c r="EN5" s="11"/>
      <c r="EO5" s="11"/>
      <c r="EP5" s="11"/>
      <c r="ER5" s="1" t="s">
        <v>4</v>
      </c>
      <c r="ES5" s="11"/>
      <c r="ET5" s="11"/>
      <c r="EU5" s="11"/>
      <c r="EV5" s="11"/>
      <c r="EW5" s="13" t="n">
        <f aca="false">STDEV(DU5:DX5)</f>
        <v>0.73702112519547</v>
      </c>
      <c r="EX5" s="11"/>
      <c r="EY5" s="11"/>
      <c r="EZ5" s="11"/>
      <c r="FA5" s="11" t="n">
        <f aca="false">STDEV(DY5:EB5)</f>
        <v>0.8019644221815</v>
      </c>
      <c r="FB5" s="11"/>
      <c r="FC5" s="11"/>
      <c r="FD5" s="11"/>
    </row>
    <row r="6" customFormat="false" ht="16" hidden="false" customHeight="false" outlineLevel="0" collapsed="false">
      <c r="A6" s="1" t="s">
        <v>8</v>
      </c>
      <c r="B6" s="5" t="s">
        <v>9</v>
      </c>
      <c r="C6" s="5"/>
      <c r="D6" s="5"/>
      <c r="E6" s="5"/>
      <c r="F6" s="3" t="s">
        <v>50</v>
      </c>
      <c r="G6" s="3"/>
      <c r="H6" s="3"/>
      <c r="I6" s="3"/>
      <c r="J6" s="3" t="s">
        <v>51</v>
      </c>
      <c r="K6" s="3"/>
      <c r="L6" s="3"/>
      <c r="M6" s="3"/>
      <c r="O6" s="1" t="s">
        <v>8</v>
      </c>
      <c r="P6" s="0" t="n">
        <v>0.5883</v>
      </c>
      <c r="Q6" s="0" t="n">
        <v>0.577</v>
      </c>
      <c r="R6" s="0" t="n">
        <v>0.5786</v>
      </c>
      <c r="S6" s="0" t="n">
        <v>0.5639</v>
      </c>
      <c r="T6" s="0" t="n">
        <v>1.0081</v>
      </c>
      <c r="U6" s="0" t="n">
        <v>0.9566</v>
      </c>
      <c r="V6" s="0" t="n">
        <v>1.0159</v>
      </c>
      <c r="W6" s="0" t="n">
        <v>0.9932</v>
      </c>
      <c r="X6" s="0" t="n">
        <v>0.8728</v>
      </c>
      <c r="Y6" s="0" t="n">
        <v>0.8316</v>
      </c>
      <c r="Z6" s="0" t="n">
        <v>0.8803</v>
      </c>
      <c r="AA6" s="0" t="n">
        <v>0.8608</v>
      </c>
      <c r="AC6" s="1" t="s">
        <v>8</v>
      </c>
      <c r="AD6" s="11" t="n">
        <f aca="false">P6-(AVERAGE($P$4:$S$4))</f>
        <v>0.53565</v>
      </c>
      <c r="AE6" s="11" t="n">
        <f aca="false">Q6-(AVERAGE($P$4:$S$4))</f>
        <v>0.52435</v>
      </c>
      <c r="AF6" s="11" t="n">
        <f aca="false">R6-(AVERAGE($P$4:$S$4))</f>
        <v>0.52595</v>
      </c>
      <c r="AG6" s="11" t="n">
        <f aca="false">S6-(AVERAGE($P$4:$S$4))</f>
        <v>0.51125</v>
      </c>
      <c r="AH6" s="11" t="n">
        <f aca="false">T6-(AVERAGE($P$4:$S$4))</f>
        <v>0.95545</v>
      </c>
      <c r="AI6" s="11" t="n">
        <f aca="false">U6-(AVERAGE($P$4:$S$4))</f>
        <v>0.90395</v>
      </c>
      <c r="AJ6" s="11" t="n">
        <f aca="false">V6-(AVERAGE($P$4:$S$4))</f>
        <v>0.96325</v>
      </c>
      <c r="AK6" s="11" t="n">
        <f aca="false">W6-(AVERAGE($P$4:$S$4))</f>
        <v>0.94055</v>
      </c>
      <c r="AL6" s="11" t="n">
        <f aca="false">X6-(AVERAGE($P$4:$S$4))</f>
        <v>0.82015</v>
      </c>
      <c r="AM6" s="11" t="n">
        <f aca="false">Y6-(AVERAGE($P$4:$S$4))</f>
        <v>0.77895</v>
      </c>
      <c r="AN6" s="11" t="n">
        <f aca="false">Z6-(AVERAGE($P$4:$S$4))</f>
        <v>0.82765</v>
      </c>
      <c r="AO6" s="11" t="n">
        <f aca="false">AA6-(AVERAGE($P$4:$S$4))</f>
        <v>0.80815</v>
      </c>
      <c r="AQ6" s="10" t="n">
        <v>10</v>
      </c>
      <c r="AR6" s="11" t="n">
        <f aca="false">AD6</f>
        <v>0.53565</v>
      </c>
      <c r="AS6" s="11" t="n">
        <f aca="false">AE6</f>
        <v>0.52435</v>
      </c>
      <c r="AT6" s="11" t="n">
        <f aca="false">AF6</f>
        <v>0.52595</v>
      </c>
      <c r="AU6" s="11" t="n">
        <f aca="false">AG6</f>
        <v>0.51125</v>
      </c>
      <c r="AV6" s="12" t="n">
        <f aca="false">AVERAGE(AR6:AU6)</f>
        <v>0.5243</v>
      </c>
      <c r="AX6" s="1" t="s">
        <v>8</v>
      </c>
      <c r="AY6" s="11" t="n">
        <f aca="false">(AD6-0.0028)/0.0515</f>
        <v>10.3466019417476</v>
      </c>
      <c r="AZ6" s="11" t="n">
        <f aca="false">(AE6-0.0028)/0.0515</f>
        <v>10.1271844660194</v>
      </c>
      <c r="BA6" s="11" t="n">
        <f aca="false">(AF6-0.0028)/0.0515</f>
        <v>10.1582524271845</v>
      </c>
      <c r="BB6" s="11" t="n">
        <f aca="false">(AG6-0.0028)/0.0515</f>
        <v>9.87281553398058</v>
      </c>
      <c r="BC6" s="11" t="n">
        <f aca="false">(AH6-0.0028)/0.0515</f>
        <v>18.4980582524272</v>
      </c>
      <c r="BD6" s="11" t="n">
        <f aca="false">(AI6-0.0028)/0.0515</f>
        <v>17.4980582524272</v>
      </c>
      <c r="BE6" s="11" t="n">
        <f aca="false">(AJ6-0.0028)/0.0515</f>
        <v>18.6495145631068</v>
      </c>
      <c r="BF6" s="11" t="n">
        <f aca="false">(AK6-0.0028)/0.0515</f>
        <v>18.2087378640777</v>
      </c>
      <c r="BG6" s="11" t="n">
        <f aca="false">(AL6-0.0028)/0.0515</f>
        <v>15.8708737864078</v>
      </c>
      <c r="BH6" s="11" t="n">
        <f aca="false">(AM6-0.0028)/0.0515</f>
        <v>15.0708737864078</v>
      </c>
      <c r="BI6" s="11" t="n">
        <f aca="false">(AN6-0.0028)/0.0515</f>
        <v>16.0165048543689</v>
      </c>
      <c r="BJ6" s="11" t="n">
        <f aca="false">(AO6-0.0028)/0.0515</f>
        <v>15.6378640776699</v>
      </c>
      <c r="BL6" s="1" t="s">
        <v>8</v>
      </c>
      <c r="BM6" s="11"/>
      <c r="BN6" s="11"/>
      <c r="BO6" s="11"/>
      <c r="BP6" s="11"/>
      <c r="BQ6" s="11" t="n">
        <f aca="false">BC6/(0.042*5)</f>
        <v>88.0859916782247</v>
      </c>
      <c r="BR6" s="11" t="n">
        <f aca="false">BD6/(0.042*5)</f>
        <v>83.3240869163199</v>
      </c>
      <c r="BS6" s="11" t="n">
        <f aca="false">BE6/(0.042*5)</f>
        <v>88.8072122052705</v>
      </c>
      <c r="BT6" s="11" t="n">
        <f aca="false">BF6/(0.042*5)</f>
        <v>86.708275543227</v>
      </c>
      <c r="BU6" s="11" t="n">
        <f aca="false">BG6/(0.042*5)</f>
        <v>75.5755894590846</v>
      </c>
      <c r="BV6" s="11" t="n">
        <f aca="false">BH6/(0.042*5)</f>
        <v>71.7660656495608</v>
      </c>
      <c r="BW6" s="11" t="n">
        <f aca="false">BI6/(0.042*5)</f>
        <v>76.2690707350901</v>
      </c>
      <c r="BX6" s="11" t="n">
        <f aca="false">BJ6/(0.042*5)</f>
        <v>74.4660194174757</v>
      </c>
      <c r="BZ6" s="1" t="s">
        <v>8</v>
      </c>
      <c r="CA6" s="11"/>
      <c r="CB6" s="11"/>
      <c r="CC6" s="11"/>
      <c r="CD6" s="11"/>
      <c r="CE6" s="13" t="n">
        <f aca="false">AVERAGE(BQ6:BT6)</f>
        <v>86.7313915857605</v>
      </c>
      <c r="CF6" s="11"/>
      <c r="CG6" s="11"/>
      <c r="CH6" s="11"/>
      <c r="CI6" s="11" t="n">
        <f aca="false">AVERAGE(BU6:BX6)</f>
        <v>74.5191863153028</v>
      </c>
      <c r="CJ6" s="11"/>
      <c r="CK6" s="11"/>
      <c r="CL6" s="11"/>
      <c r="CN6" s="1" t="s">
        <v>8</v>
      </c>
      <c r="CO6" s="11"/>
      <c r="CP6" s="11"/>
      <c r="CQ6" s="11"/>
      <c r="CR6" s="11"/>
      <c r="CS6" s="11" t="n">
        <f aca="false">(BQ6/$CA$8)*100</f>
        <v>99.348211492335</v>
      </c>
      <c r="CT6" s="11" t="n">
        <f aca="false">(BR6/$CA$8)*100</f>
        <v>93.9774741891751</v>
      </c>
      <c r="CU6" s="11" t="n">
        <f aca="false">(BS6/$CA$8)*100</f>
        <v>100.161643549901</v>
      </c>
      <c r="CV6" s="11" t="n">
        <f aca="false">(BT6/$CA$8)*100</f>
        <v>97.7943476900615</v>
      </c>
      <c r="CW6" s="11" t="n">
        <f aca="false">(BU6/$CA$8)*100</f>
        <v>85.2382938784023</v>
      </c>
      <c r="CX6" s="11" t="n">
        <f aca="false">(BV6/$CA$8)*100</f>
        <v>80.9417040358744</v>
      </c>
      <c r="CY6" s="11" t="n">
        <f aca="false">(BW6/$CA$8)*100</f>
        <v>86.0204400876003</v>
      </c>
      <c r="CZ6" s="11" t="n">
        <f aca="false">(BX6/$CA$8)*100</f>
        <v>83.9868599436855</v>
      </c>
      <c r="DB6" s="1" t="s">
        <v>8</v>
      </c>
      <c r="DC6" s="11"/>
      <c r="DD6" s="11"/>
      <c r="DE6" s="11"/>
      <c r="DF6" s="11"/>
      <c r="DG6" s="11" t="n">
        <f aca="false">AVERAGE(CS6:CV6)</f>
        <v>97.8204192303681</v>
      </c>
      <c r="DH6" s="11"/>
      <c r="DI6" s="11"/>
      <c r="DJ6" s="11"/>
      <c r="DK6" s="11" t="n">
        <f aca="false">AVERAGE(CW6:CZ6)</f>
        <v>84.0468244863906</v>
      </c>
      <c r="DL6" s="11"/>
      <c r="DM6" s="11"/>
      <c r="DN6" s="11"/>
      <c r="DP6" s="1" t="s">
        <v>8</v>
      </c>
      <c r="DQ6" s="11"/>
      <c r="DR6" s="11"/>
      <c r="DS6" s="11"/>
      <c r="DT6" s="11"/>
      <c r="DU6" s="11" t="n">
        <f aca="false">$DC$8-CS6</f>
        <v>0.651788507665032</v>
      </c>
      <c r="DV6" s="11" t="n">
        <f aca="false">$DC$8-CT6</f>
        <v>6.02252581082489</v>
      </c>
      <c r="DW6" s="11" t="n">
        <f aca="false">$DC$8-CU6</f>
        <v>-0.16164354990093</v>
      </c>
      <c r="DX6" s="11" t="n">
        <f aca="false">$DC$8-CV6</f>
        <v>2.20565230993847</v>
      </c>
      <c r="DY6" s="11" t="n">
        <f aca="false">$DC$8-CW6</f>
        <v>14.7617061215977</v>
      </c>
      <c r="DZ6" s="11" t="n">
        <f aca="false">$DC$8-CX6</f>
        <v>19.0582959641256</v>
      </c>
      <c r="EA6" s="11" t="n">
        <f aca="false">$DC$8-CY6</f>
        <v>13.9795599123997</v>
      </c>
      <c r="EB6" s="11" t="n">
        <f aca="false">$DC$8-CZ6</f>
        <v>16.0131400563145</v>
      </c>
      <c r="ED6" s="1" t="s">
        <v>8</v>
      </c>
      <c r="EE6" s="11"/>
      <c r="EF6" s="11"/>
      <c r="EG6" s="11"/>
      <c r="EH6" s="11"/>
      <c r="EI6" s="13" t="n">
        <f aca="false">AVERAGE(DU6:DX6)</f>
        <v>2.17958076963187</v>
      </c>
      <c r="EJ6" s="11"/>
      <c r="EK6" s="11"/>
      <c r="EL6" s="11"/>
      <c r="EM6" s="11" t="n">
        <f aca="false">AVERAGE(DY6:EB6)</f>
        <v>15.9531755136094</v>
      </c>
      <c r="EN6" s="11"/>
      <c r="EO6" s="11"/>
      <c r="EP6" s="11"/>
      <c r="ER6" s="1" t="s">
        <v>8</v>
      </c>
      <c r="ES6" s="11"/>
      <c r="ET6" s="11"/>
      <c r="EU6" s="11"/>
      <c r="EV6" s="11"/>
      <c r="EW6" s="13" t="n">
        <f aca="false">STDEV(DU6:DX6)</f>
        <v>2.74374359983712</v>
      </c>
      <c r="EX6" s="11"/>
      <c r="EY6" s="11"/>
      <c r="EZ6" s="11"/>
      <c r="FA6" s="11" t="n">
        <f aca="false">STDEV(DY6:EB6)</f>
        <v>2.23309401295116</v>
      </c>
      <c r="FB6" s="11"/>
      <c r="FC6" s="11"/>
      <c r="FD6" s="11"/>
    </row>
    <row r="7" customFormat="false" ht="16" hidden="false" customHeight="false" outlineLevel="0" collapsed="false">
      <c r="A7" s="1" t="s">
        <v>12</v>
      </c>
      <c r="B7" s="5" t="s">
        <v>13</v>
      </c>
      <c r="C7" s="5"/>
      <c r="D7" s="5"/>
      <c r="E7" s="5"/>
      <c r="F7" s="3" t="s">
        <v>52</v>
      </c>
      <c r="G7" s="3"/>
      <c r="H7" s="3"/>
      <c r="I7" s="3"/>
      <c r="J7" s="3" t="s">
        <v>53</v>
      </c>
      <c r="K7" s="3"/>
      <c r="L7" s="3"/>
      <c r="M7" s="3"/>
      <c r="O7" s="1" t="s">
        <v>12</v>
      </c>
      <c r="P7" s="0" t="n">
        <v>1.1096</v>
      </c>
      <c r="Q7" s="0" t="n">
        <v>1.0898</v>
      </c>
      <c r="R7" s="0" t="n">
        <v>1.0773</v>
      </c>
      <c r="S7" s="0" t="n">
        <v>1.0536</v>
      </c>
      <c r="T7" s="0" t="n">
        <v>0.9934</v>
      </c>
      <c r="U7" s="0" t="n">
        <v>0.9391</v>
      </c>
      <c r="V7" s="0" t="n">
        <v>0.9806</v>
      </c>
      <c r="W7" s="0" t="n">
        <v>0.9874</v>
      </c>
      <c r="X7" s="0" t="n">
        <v>0.9753</v>
      </c>
      <c r="Y7" s="0" t="n">
        <v>1.0018</v>
      </c>
      <c r="Z7" s="0" t="n">
        <v>0.9545</v>
      </c>
      <c r="AA7" s="0" t="n">
        <v>0.9834</v>
      </c>
      <c r="AC7" s="1" t="s">
        <v>12</v>
      </c>
      <c r="AD7" s="11" t="n">
        <f aca="false">P7-(AVERAGE($P$4:$S$4))</f>
        <v>1.05695</v>
      </c>
      <c r="AE7" s="11" t="n">
        <f aca="false">Q7-(AVERAGE($P$4:$S$4))</f>
        <v>1.03715</v>
      </c>
      <c r="AF7" s="11" t="n">
        <f aca="false">R7-(AVERAGE($P$4:$S$4))</f>
        <v>1.02465</v>
      </c>
      <c r="AG7" s="11" t="n">
        <f aca="false">S7-(AVERAGE($P$4:$S$4))</f>
        <v>1.00095</v>
      </c>
      <c r="AH7" s="11" t="n">
        <f aca="false">T7-(AVERAGE($P$4:$S$4))</f>
        <v>0.94075</v>
      </c>
      <c r="AI7" s="11" t="n">
        <f aca="false">U7-(AVERAGE($P$4:$S$4))</f>
        <v>0.88645</v>
      </c>
      <c r="AJ7" s="11" t="n">
        <f aca="false">V7-(AVERAGE($P$4:$S$4))</f>
        <v>0.92795</v>
      </c>
      <c r="AK7" s="11" t="n">
        <f aca="false">W7-(AVERAGE($P$4:$S$4))</f>
        <v>0.93475</v>
      </c>
      <c r="AL7" s="11" t="n">
        <f aca="false">X7-(AVERAGE($P$4:$S$4))</f>
        <v>0.92265</v>
      </c>
      <c r="AM7" s="11" t="n">
        <f aca="false">Y7-(AVERAGE($P$4:$S$4))</f>
        <v>0.94915</v>
      </c>
      <c r="AN7" s="11" t="n">
        <f aca="false">Z7-(AVERAGE($P$4:$S$4))</f>
        <v>0.90185</v>
      </c>
      <c r="AO7" s="11" t="n">
        <f aca="false">AA7-(AVERAGE($P$4:$S$4))</f>
        <v>0.93075</v>
      </c>
      <c r="AQ7" s="10" t="n">
        <v>20</v>
      </c>
      <c r="AR7" s="11" t="n">
        <f aca="false">AD7</f>
        <v>1.05695</v>
      </c>
      <c r="AS7" s="11" t="n">
        <f aca="false">AE7</f>
        <v>1.03715</v>
      </c>
      <c r="AT7" s="11" t="n">
        <f aca="false">AF7</f>
        <v>1.02465</v>
      </c>
      <c r="AU7" s="11" t="n">
        <f aca="false">AG7</f>
        <v>1.00095</v>
      </c>
      <c r="AV7" s="12" t="n">
        <f aca="false">AVERAGE(AR7:AU7)</f>
        <v>1.029925</v>
      </c>
      <c r="AX7" s="1" t="s">
        <v>12</v>
      </c>
      <c r="AY7" s="11" t="n">
        <f aca="false">(AD7-0.0028)/0.0515</f>
        <v>20.4689320388349</v>
      </c>
      <c r="AZ7" s="11" t="n">
        <f aca="false">(AE7-0.0028)/0.0515</f>
        <v>20.0844660194175</v>
      </c>
      <c r="BA7" s="11" t="n">
        <f aca="false">(AF7-0.0028)/0.0515</f>
        <v>19.8417475728155</v>
      </c>
      <c r="BB7" s="11" t="n">
        <f aca="false">(AG7-0.0028)/0.0515</f>
        <v>19.3815533980583</v>
      </c>
      <c r="BC7" s="11" t="n">
        <f aca="false">(AH7-0.0028)/0.0515</f>
        <v>18.2126213592233</v>
      </c>
      <c r="BD7" s="11" t="n">
        <f aca="false">(AI7-0.0028)/0.0515</f>
        <v>17.1582524271845</v>
      </c>
      <c r="BE7" s="11" t="n">
        <f aca="false">(AJ7-0.0028)/0.0515</f>
        <v>17.9640776699029</v>
      </c>
      <c r="BF7" s="11" t="n">
        <f aca="false">(AK7-0.0028)/0.0515</f>
        <v>18.0961165048544</v>
      </c>
      <c r="BG7" s="11" t="n">
        <f aca="false">(AL7-0.0028)/0.0515</f>
        <v>17.8611650485437</v>
      </c>
      <c r="BH7" s="11" t="n">
        <f aca="false">(AM7-0.0028)/0.0515</f>
        <v>18.3757281553398</v>
      </c>
      <c r="BI7" s="11" t="n">
        <f aca="false">(AN7-0.0028)/0.0515</f>
        <v>17.4572815533981</v>
      </c>
      <c r="BJ7" s="11" t="n">
        <f aca="false">(AO7-0.0028)/0.0515</f>
        <v>18.0184466019417</v>
      </c>
      <c r="BL7" s="1" t="s">
        <v>12</v>
      </c>
      <c r="BM7" s="11"/>
      <c r="BN7" s="11"/>
      <c r="BO7" s="11"/>
      <c r="BP7" s="11"/>
      <c r="BQ7" s="11" t="n">
        <f aca="false">BC7/(0.042*5)</f>
        <v>86.7267683772538</v>
      </c>
      <c r="BR7" s="11" t="n">
        <f aca="false">BD7/(0.042*5)</f>
        <v>81.7059639389736</v>
      </c>
      <c r="BS7" s="11" t="n">
        <f aca="false">BE7/(0.042*5)</f>
        <v>85.5432269995377</v>
      </c>
      <c r="BT7" s="11" t="n">
        <f aca="false">BF7/(0.042*5)</f>
        <v>86.1719833564494</v>
      </c>
      <c r="BU7" s="11" t="n">
        <f aca="false">BG7/(0.042*5)</f>
        <v>85.0531668978271</v>
      </c>
      <c r="BV7" s="11" t="n">
        <f aca="false">BH7/(0.042*5)</f>
        <v>87.50346740638</v>
      </c>
      <c r="BW7" s="11" t="n">
        <f aca="false">BI7/(0.042*5)</f>
        <v>83.1299121590384</v>
      </c>
      <c r="BX7" s="11" t="n">
        <f aca="false">BJ7/(0.042*5)</f>
        <v>85.8021266759131</v>
      </c>
      <c r="BZ7" s="1" t="s">
        <v>12</v>
      </c>
      <c r="CA7" s="11"/>
      <c r="CB7" s="11"/>
      <c r="CC7" s="11"/>
      <c r="CD7" s="11"/>
      <c r="CE7" s="11" t="n">
        <f aca="false">AVERAGE(BQ7:BT7)</f>
        <v>85.0369856680536</v>
      </c>
      <c r="CF7" s="11"/>
      <c r="CG7" s="11"/>
      <c r="CH7" s="11"/>
      <c r="CI7" s="11" t="n">
        <f aca="false">AVERAGE(BU7:BX7)</f>
        <v>85.3721682847896</v>
      </c>
      <c r="CJ7" s="11"/>
      <c r="CK7" s="11"/>
      <c r="CL7" s="11"/>
      <c r="CN7" s="1" t="s">
        <v>12</v>
      </c>
      <c r="CO7" s="11"/>
      <c r="CP7" s="11"/>
      <c r="CQ7" s="11"/>
      <c r="CR7" s="11"/>
      <c r="CS7" s="11" t="n">
        <f aca="false">(BQ7/$CA$8)*100</f>
        <v>97.8152049223068</v>
      </c>
      <c r="CT7" s="11" t="n">
        <f aca="false">(BR7/$CA$8)*100</f>
        <v>92.152466367713</v>
      </c>
      <c r="CU7" s="11" t="n">
        <f aca="false">(BS7/$CA$8)*100</f>
        <v>96.4803420586088</v>
      </c>
      <c r="CV7" s="11" t="n">
        <f aca="false">(BT7/$CA$8)*100</f>
        <v>97.1894879549484</v>
      </c>
      <c r="CW7" s="11" t="n">
        <f aca="false">(BU7/$CA$8)*100</f>
        <v>95.9276254041089</v>
      </c>
      <c r="CX7" s="11" t="n">
        <f aca="false">(BV7/$CA$8)*100</f>
        <v>98.6912086766086</v>
      </c>
      <c r="CY7" s="11" t="n">
        <f aca="false">(BW7/$CA$8)*100</f>
        <v>93.7584732505996</v>
      </c>
      <c r="CZ7" s="11" t="n">
        <f aca="false">(BX7/$CA$8)*100</f>
        <v>96.7723433100428</v>
      </c>
      <c r="DB7" s="1" t="s">
        <v>12</v>
      </c>
      <c r="DC7" s="11"/>
      <c r="DD7" s="11"/>
      <c r="DE7" s="11"/>
      <c r="DF7" s="11"/>
      <c r="DG7" s="11" t="n">
        <f aca="false">AVERAGE(CS7:CV7)</f>
        <v>95.9093753258942</v>
      </c>
      <c r="DH7" s="11"/>
      <c r="DI7" s="11"/>
      <c r="DJ7" s="11"/>
      <c r="DK7" s="11" t="n">
        <f aca="false">AVERAGE(CW7:CZ7)</f>
        <v>96.2874126603399</v>
      </c>
      <c r="DL7" s="11"/>
      <c r="DM7" s="11"/>
      <c r="DN7" s="11"/>
      <c r="DP7" s="1" t="s">
        <v>12</v>
      </c>
      <c r="DQ7" s="11"/>
      <c r="DR7" s="11"/>
      <c r="DS7" s="11"/>
      <c r="DT7" s="11"/>
      <c r="DU7" s="11" t="n">
        <f aca="false">$DC$8-CS7</f>
        <v>2.18479507769318</v>
      </c>
      <c r="DV7" s="11" t="n">
        <f aca="false">$DC$8-CT7</f>
        <v>7.847533632287</v>
      </c>
      <c r="DW7" s="11" t="n">
        <f aca="false">$DC$8-CU7</f>
        <v>3.51965794139117</v>
      </c>
      <c r="DX7" s="11" t="n">
        <f aca="false">$DC$8-CV7</f>
        <v>2.81051204505162</v>
      </c>
      <c r="DY7" s="11" t="n">
        <f aca="false">$DC$8-CW7</f>
        <v>4.07237459589112</v>
      </c>
      <c r="DZ7" s="11" t="n">
        <f aca="false">$DC$8-CX7</f>
        <v>1.3087913233914</v>
      </c>
      <c r="EA7" s="11" t="n">
        <f aca="false">$DC$8-CY7</f>
        <v>6.24152674940035</v>
      </c>
      <c r="EB7" s="11" t="n">
        <f aca="false">$DC$8-CZ7</f>
        <v>3.22765668995724</v>
      </c>
      <c r="ED7" s="1" t="s">
        <v>12</v>
      </c>
      <c r="EE7" s="11"/>
      <c r="EF7" s="11"/>
      <c r="EG7" s="11"/>
      <c r="EH7" s="11"/>
      <c r="EI7" s="11" t="n">
        <f aca="false">AVERAGE(DU7:DX7)</f>
        <v>4.09062467410574</v>
      </c>
      <c r="EJ7" s="11"/>
      <c r="EK7" s="11"/>
      <c r="EL7" s="11"/>
      <c r="EM7" s="11" t="n">
        <f aca="false">AVERAGE(DY7:EB7)</f>
        <v>3.71258733966003</v>
      </c>
      <c r="EN7" s="11"/>
      <c r="EO7" s="11"/>
      <c r="EP7" s="11"/>
      <c r="ER7" s="1" t="s">
        <v>12</v>
      </c>
      <c r="ES7" s="11"/>
      <c r="ET7" s="11"/>
      <c r="EU7" s="11"/>
      <c r="EV7" s="11"/>
      <c r="EW7" s="11" t="n">
        <f aca="false">STDEV(DU7:DX7)</f>
        <v>2.56328192776079</v>
      </c>
      <c r="EX7" s="11"/>
      <c r="EY7" s="11"/>
      <c r="EZ7" s="11"/>
      <c r="FA7" s="11" t="n">
        <f aca="false">STDEV(DY7:EB7)</f>
        <v>2.04437231041169</v>
      </c>
      <c r="FB7" s="11"/>
      <c r="FC7" s="11"/>
      <c r="FD7" s="11"/>
    </row>
    <row r="8" customFormat="false" ht="16" hidden="false" customHeight="false" outlineLevel="0" collapsed="false">
      <c r="A8" s="1" t="s">
        <v>16</v>
      </c>
      <c r="B8" s="6" t="s">
        <v>17</v>
      </c>
      <c r="C8" s="6"/>
      <c r="D8" s="6"/>
      <c r="E8" s="6"/>
      <c r="F8" s="3" t="s">
        <v>54</v>
      </c>
      <c r="G8" s="3"/>
      <c r="H8" s="3"/>
      <c r="I8" s="3"/>
      <c r="J8" s="3" t="s">
        <v>55</v>
      </c>
      <c r="K8" s="3"/>
      <c r="L8" s="3"/>
      <c r="M8" s="3"/>
      <c r="O8" s="1" t="s">
        <v>16</v>
      </c>
      <c r="P8" s="0" t="n">
        <v>1.011</v>
      </c>
      <c r="Q8" s="0" t="n">
        <v>1.0221</v>
      </c>
      <c r="R8" s="0" t="n">
        <v>1.0114</v>
      </c>
      <c r="S8" s="0" t="n">
        <v>1.0129</v>
      </c>
      <c r="T8" s="0" t="n">
        <v>1.0046</v>
      </c>
      <c r="U8" s="0" t="n">
        <v>1.0002</v>
      </c>
      <c r="V8" s="0" t="n">
        <v>0.9921</v>
      </c>
      <c r="W8" s="0" t="n">
        <v>0.9944</v>
      </c>
      <c r="X8" s="0" t="n">
        <v>0.1278</v>
      </c>
      <c r="Y8" s="0" t="n">
        <v>0.1405</v>
      </c>
      <c r="Z8" s="0" t="n">
        <v>0.1355</v>
      </c>
      <c r="AA8" s="0" t="n">
        <v>0.1315</v>
      </c>
      <c r="AC8" s="1" t="s">
        <v>16</v>
      </c>
      <c r="AD8" s="11" t="n">
        <f aca="false">P8-(AVERAGE($P$4:$S$4))</f>
        <v>0.95835</v>
      </c>
      <c r="AE8" s="11" t="n">
        <f aca="false">Q8-(AVERAGE($P$4:$S$4))</f>
        <v>0.96945</v>
      </c>
      <c r="AF8" s="11" t="n">
        <f aca="false">R8-(AVERAGE($P$4:$S$4))</f>
        <v>0.95875</v>
      </c>
      <c r="AG8" s="11" t="n">
        <f aca="false">S8-(AVERAGE($P$4:$S$4))</f>
        <v>0.96025</v>
      </c>
      <c r="AH8" s="11" t="n">
        <f aca="false">T8-(AVERAGE($P$4:$S$4))</f>
        <v>0.95195</v>
      </c>
      <c r="AI8" s="11" t="n">
        <f aca="false">U8-(AVERAGE($P$4:$S$4))</f>
        <v>0.94755</v>
      </c>
      <c r="AJ8" s="11" t="n">
        <f aca="false">V8-(AVERAGE($P$4:$S$4))</f>
        <v>0.93945</v>
      </c>
      <c r="AK8" s="11" t="n">
        <f aca="false">W8-(AVERAGE($P$4:$S$4))</f>
        <v>0.94175</v>
      </c>
      <c r="AL8" s="11" t="n">
        <f aca="false">X8-(AVERAGE($P$4:$S$4))</f>
        <v>0.07515</v>
      </c>
      <c r="AM8" s="11" t="n">
        <f aca="false">Y8-(AVERAGE($P$4:$S$4))</f>
        <v>0.08785</v>
      </c>
      <c r="AN8" s="11" t="n">
        <f aca="false">Z8-(AVERAGE($P$4:$S$4))</f>
        <v>0.08285</v>
      </c>
      <c r="AO8" s="11" t="n">
        <f aca="false">AA8-(AVERAGE($P$4:$S$4))</f>
        <v>0.07885</v>
      </c>
      <c r="AX8" s="1" t="s">
        <v>16</v>
      </c>
      <c r="AY8" s="11" t="n">
        <f aca="false">(AD8-0.0028)/0.0515</f>
        <v>18.5543689320388</v>
      </c>
      <c r="AZ8" s="11" t="n">
        <f aca="false">(AE8-0.0028)/0.0515</f>
        <v>18.7699029126214</v>
      </c>
      <c r="BA8" s="11" t="n">
        <f aca="false">(AF8-0.0028)/0.0515</f>
        <v>18.5621359223301</v>
      </c>
      <c r="BB8" s="11" t="n">
        <f aca="false">(AG8-0.0028)/0.0515</f>
        <v>18.5912621359223</v>
      </c>
      <c r="BC8" s="11" t="n">
        <f aca="false">(AH8-0.0028)/0.0515</f>
        <v>18.4300970873786</v>
      </c>
      <c r="BD8" s="11" t="n">
        <f aca="false">(AI8-0.0028)/0.0515</f>
        <v>18.3446601941748</v>
      </c>
      <c r="BE8" s="11" t="n">
        <f aca="false">(AJ8-0.0028)/0.0515</f>
        <v>18.1873786407767</v>
      </c>
      <c r="BF8" s="11" t="n">
        <f aca="false">(AK8-0.0028)/0.0515</f>
        <v>18.2320388349515</v>
      </c>
      <c r="BG8" s="11" t="n">
        <f aca="false">(AL8-0.0028)/0.0515</f>
        <v>1.40485436893204</v>
      </c>
      <c r="BH8" s="11" t="n">
        <f aca="false">(AM8-0.0028)/0.0515</f>
        <v>1.65145631067961</v>
      </c>
      <c r="BI8" s="11" t="n">
        <f aca="false">(AN8-0.0028)/0.0515</f>
        <v>1.55436893203884</v>
      </c>
      <c r="BJ8" s="11" t="n">
        <f aca="false">(AO8-0.0028)/0.0515</f>
        <v>1.47669902912621</v>
      </c>
      <c r="BL8" s="1" t="s">
        <v>16</v>
      </c>
      <c r="BM8" s="11" t="n">
        <f aca="false">AY8/(0.042*5)</f>
        <v>88.3541377716135</v>
      </c>
      <c r="BN8" s="11" t="n">
        <f aca="false">AZ8/(0.042*5)</f>
        <v>89.3804900601017</v>
      </c>
      <c r="BO8" s="11" t="n">
        <f aca="false">BA8/(0.042*5)</f>
        <v>88.3911234396671</v>
      </c>
      <c r="BP8" s="11" t="n">
        <f aca="false">BB8/(0.042*5)</f>
        <v>88.5298196948682</v>
      </c>
      <c r="BQ8" s="11" t="n">
        <f aca="false">BC8/(0.042*5)</f>
        <v>87.7623670827554</v>
      </c>
      <c r="BR8" s="11" t="n">
        <f aca="false">BD8/(0.042*5)</f>
        <v>87.3555247341655</v>
      </c>
      <c r="BS8" s="11" t="n">
        <f aca="false">BE8/(0.042*5)</f>
        <v>86.6065649560795</v>
      </c>
      <c r="BT8" s="11" t="n">
        <f aca="false">BF8/(0.042*5)</f>
        <v>86.8192325473879</v>
      </c>
      <c r="BU8" s="11" t="n">
        <f aca="false">BG8/(0.042*5)</f>
        <v>6.68978270920018</v>
      </c>
      <c r="BV8" s="11" t="n">
        <f aca="false">BH8/(0.042*5)</f>
        <v>7.86407766990291</v>
      </c>
      <c r="BW8" s="11" t="n">
        <f aca="false">BI8/(0.042*5)</f>
        <v>7.40175681923255</v>
      </c>
      <c r="BX8" s="11" t="n">
        <f aca="false">BJ8/(0.042*5)</f>
        <v>7.03190013869626</v>
      </c>
      <c r="BZ8" s="1" t="s">
        <v>16</v>
      </c>
      <c r="CA8" s="11" t="n">
        <f aca="false">AVERAGE(BM8:BP8)</f>
        <v>88.6638927415627</v>
      </c>
      <c r="CB8" s="11"/>
      <c r="CC8" s="11"/>
      <c r="CD8" s="11"/>
      <c r="CE8" s="11" t="n">
        <f aca="false">AVERAGE(BQ8:BT8)</f>
        <v>87.1359223300971</v>
      </c>
      <c r="CF8" s="11"/>
      <c r="CG8" s="11"/>
      <c r="CH8" s="11"/>
      <c r="CI8" s="13" t="n">
        <f aca="false">AVERAGE(BU8:BX8)</f>
        <v>7.24687933425798</v>
      </c>
      <c r="CJ8" s="11"/>
      <c r="CK8" s="11"/>
      <c r="CL8" s="11"/>
      <c r="CN8" s="1" t="s">
        <v>16</v>
      </c>
      <c r="CO8" s="11" t="n">
        <f aca="false">(BM8/$CA$8)*100</f>
        <v>99.6506413598915</v>
      </c>
      <c r="CP8" s="11" t="n">
        <f aca="false">(BN8/$CA$8)*100</f>
        <v>100.808217749505</v>
      </c>
      <c r="CQ8" s="11" t="n">
        <f aca="false">(BO8/$CA$8)*100</f>
        <v>99.6923558243821</v>
      </c>
      <c r="CR8" s="11" t="n">
        <f aca="false">(BP8/$CA$8)*100</f>
        <v>99.8487850662217</v>
      </c>
      <c r="CS8" s="11" t="n">
        <f aca="false">(BQ8/$CA$8)*100</f>
        <v>98.9832099280425</v>
      </c>
      <c r="CT8" s="11" t="n">
        <f aca="false">(BR8/$CA$8)*100</f>
        <v>98.5243508186463</v>
      </c>
      <c r="CU8" s="11" t="n">
        <f aca="false">(BS8/$CA$8)*100</f>
        <v>97.6796329127125</v>
      </c>
      <c r="CV8" s="11" t="n">
        <f aca="false">(BT8/$CA$8)*100</f>
        <v>97.9194910835332</v>
      </c>
      <c r="CW8" s="11" t="n">
        <f aca="false">(BU8/$CA$8)*100</f>
        <v>7.54510376473042</v>
      </c>
      <c r="CX8" s="11" t="n">
        <f aca="false">(BV8/$CA$8)*100</f>
        <v>8.86953801230577</v>
      </c>
      <c r="CY8" s="11" t="n">
        <f aca="false">(BW8/$CA$8)*100</f>
        <v>8.34810720617374</v>
      </c>
      <c r="CZ8" s="11" t="n">
        <f aca="false">(BX8/$CA$8)*100</f>
        <v>7.93096256126812</v>
      </c>
      <c r="DB8" s="1" t="s">
        <v>16</v>
      </c>
      <c r="DC8" s="11" t="n">
        <f aca="false">AVERAGE(CO8:CR8)</f>
        <v>100</v>
      </c>
      <c r="DD8" s="11"/>
      <c r="DE8" s="11"/>
      <c r="DF8" s="11"/>
      <c r="DG8" s="11" t="n">
        <f aca="false">AVERAGE(CS8:CV8)</f>
        <v>98.2766711857336</v>
      </c>
      <c r="DH8" s="11"/>
      <c r="DI8" s="11"/>
      <c r="DJ8" s="11"/>
      <c r="DK8" s="11" t="n">
        <f aca="false">AVERAGE(CW8:CZ8)</f>
        <v>8.17342788611951</v>
      </c>
      <c r="DL8" s="11"/>
      <c r="DM8" s="11"/>
      <c r="DN8" s="11"/>
      <c r="DP8" s="1" t="s">
        <v>16</v>
      </c>
      <c r="DQ8" s="11" t="n">
        <f aca="false">$DC$8-CO8</f>
        <v>0.349358640108477</v>
      </c>
      <c r="DR8" s="11" t="n">
        <f aca="false">$DC$8-CP8</f>
        <v>-0.808217749504635</v>
      </c>
      <c r="DS8" s="11" t="n">
        <f aca="false">$DC$8-CQ8</f>
        <v>0.307644175617895</v>
      </c>
      <c r="DT8" s="11" t="n">
        <f aca="false">$DC$8-CR8</f>
        <v>0.151214933778292</v>
      </c>
      <c r="DU8" s="11" t="n">
        <f aca="false">$DC$8-CS8</f>
        <v>1.01679007195747</v>
      </c>
      <c r="DV8" s="11" t="n">
        <f aca="false">$DC$8-CT8</f>
        <v>1.47564918135365</v>
      </c>
      <c r="DW8" s="11" t="n">
        <f aca="false">$DC$8-CU8</f>
        <v>2.32036708728752</v>
      </c>
      <c r="DX8" s="11" t="n">
        <f aca="false">$DC$8-CV8</f>
        <v>2.08050891646678</v>
      </c>
      <c r="DY8" s="11" t="n">
        <f aca="false">$DC$8-CW8</f>
        <v>92.4548962352696</v>
      </c>
      <c r="DZ8" s="11" t="n">
        <f aca="false">$DC$8-CX8</f>
        <v>91.1304619876942</v>
      </c>
      <c r="EA8" s="11" t="n">
        <f aca="false">$DC$8-CY8</f>
        <v>91.6518927938263</v>
      </c>
      <c r="EB8" s="11" t="n">
        <f aca="false">$DC$8-CZ8</f>
        <v>92.0690374387319</v>
      </c>
      <c r="ED8" s="1" t="s">
        <v>16</v>
      </c>
      <c r="EE8" s="11" t="n">
        <f aca="false">AVERAGE(DQ8:DT8)</f>
        <v>-3.5527136788005E-015</v>
      </c>
      <c r="EF8" s="11"/>
      <c r="EG8" s="11"/>
      <c r="EH8" s="11"/>
      <c r="EI8" s="11" t="n">
        <f aca="false">AVERAGE(DU8:DX8)</f>
        <v>1.72332881426636</v>
      </c>
      <c r="EJ8" s="11"/>
      <c r="EK8" s="11"/>
      <c r="EL8" s="11"/>
      <c r="EM8" s="13" t="n">
        <f aca="false">AVERAGE(DY8:EB8)</f>
        <v>91.8265721138805</v>
      </c>
      <c r="EN8" s="11"/>
      <c r="EO8" s="11"/>
      <c r="EP8" s="11"/>
      <c r="ER8" s="1" t="s">
        <v>16</v>
      </c>
      <c r="ES8" s="11" t="n">
        <f aca="false">STDEV(DQ8:DT8)</f>
        <v>0.545520633591427</v>
      </c>
      <c r="ET8" s="11"/>
      <c r="EU8" s="11"/>
      <c r="EV8" s="11"/>
      <c r="EW8" s="11" t="n">
        <f aca="false">STDEV(DU8:DX8)</f>
        <v>0.590077542871329</v>
      </c>
      <c r="EX8" s="11"/>
      <c r="EY8" s="11"/>
      <c r="EZ8" s="11"/>
      <c r="FA8" s="13" t="n">
        <f aca="false">STDEV(DY8:EB8)</f>
        <v>0.568231997194903</v>
      </c>
      <c r="FB8" s="11"/>
      <c r="FC8" s="11"/>
      <c r="FD8" s="11"/>
    </row>
    <row r="9" customFormat="false" ht="16" hidden="false" customHeight="false" outlineLevel="0" collapsed="false">
      <c r="A9" s="1" t="s">
        <v>20</v>
      </c>
      <c r="B9" s="7" t="s">
        <v>21</v>
      </c>
      <c r="C9" s="7"/>
      <c r="D9" s="7"/>
      <c r="E9" s="7"/>
      <c r="F9" s="3" t="s">
        <v>56</v>
      </c>
      <c r="G9" s="3"/>
      <c r="H9" s="3"/>
      <c r="I9" s="3"/>
      <c r="J9" s="3" t="s">
        <v>57</v>
      </c>
      <c r="K9" s="3"/>
      <c r="L9" s="3"/>
      <c r="M9" s="3"/>
      <c r="O9" s="1" t="s">
        <v>20</v>
      </c>
      <c r="P9" s="0" t="n">
        <v>0.4999</v>
      </c>
      <c r="Q9" s="0" t="n">
        <v>0.545</v>
      </c>
      <c r="R9" s="0" t="n">
        <v>0.5432</v>
      </c>
      <c r="S9" s="0" t="n">
        <v>0.5643</v>
      </c>
      <c r="T9" s="0" t="n">
        <v>0.9758</v>
      </c>
      <c r="U9" s="0" t="n">
        <v>0.9669</v>
      </c>
      <c r="V9" s="0" t="n">
        <v>0.9827</v>
      </c>
      <c r="W9" s="0" t="n">
        <v>0.9861</v>
      </c>
      <c r="X9" s="0" t="n">
        <v>0.4243</v>
      </c>
      <c r="Y9" s="0" t="n">
        <v>0.3901</v>
      </c>
      <c r="Z9" s="0" t="n">
        <v>0.4598</v>
      </c>
      <c r="AA9" s="0" t="n">
        <v>0.4426</v>
      </c>
      <c r="AC9" s="1" t="s">
        <v>20</v>
      </c>
      <c r="AD9" s="11" t="n">
        <f aca="false">P9-(AVERAGE($P$4:$S$4))</f>
        <v>0.44725</v>
      </c>
      <c r="AE9" s="11" t="n">
        <f aca="false">Q9-(AVERAGE($P$4:$S$4))</f>
        <v>0.49235</v>
      </c>
      <c r="AF9" s="11" t="n">
        <f aca="false">R9-(AVERAGE($P$4:$S$4))</f>
        <v>0.49055</v>
      </c>
      <c r="AG9" s="11" t="n">
        <f aca="false">S9-(AVERAGE($P$4:$S$4))</f>
        <v>0.51165</v>
      </c>
      <c r="AH9" s="11" t="n">
        <f aca="false">T9-(AVERAGE($P$4:$S$4))</f>
        <v>0.92315</v>
      </c>
      <c r="AI9" s="11" t="n">
        <f aca="false">U9-(AVERAGE($P$4:$S$4))</f>
        <v>0.91425</v>
      </c>
      <c r="AJ9" s="11" t="n">
        <f aca="false">V9-(AVERAGE($P$4:$S$4))</f>
        <v>0.93005</v>
      </c>
      <c r="AK9" s="11" t="n">
        <f aca="false">W9-(AVERAGE($P$4:$S$4))</f>
        <v>0.93345</v>
      </c>
      <c r="AL9" s="11" t="n">
        <f aca="false">X9-(AVERAGE($P$4:$S$4))</f>
        <v>0.37165</v>
      </c>
      <c r="AM9" s="11" t="n">
        <f aca="false">Y9-(AVERAGE($P$4:$S$4))</f>
        <v>0.33745</v>
      </c>
      <c r="AN9" s="11" t="n">
        <f aca="false">Z9-(AVERAGE($P$4:$S$4))</f>
        <v>0.40715</v>
      </c>
      <c r="AO9" s="11" t="n">
        <f aca="false">AA9-(AVERAGE($P$4:$S$4))</f>
        <v>0.38995</v>
      </c>
      <c r="AX9" s="1" t="s">
        <v>20</v>
      </c>
      <c r="AY9" s="11" t="n">
        <f aca="false">(AD9-0.0028)/0.0515</f>
        <v>8.63009708737864</v>
      </c>
      <c r="AZ9" s="11" t="n">
        <f aca="false">(AE9-0.0028)/0.0515</f>
        <v>9.50582524271845</v>
      </c>
      <c r="BA9" s="11" t="n">
        <f aca="false">(AF9-0.0028)/0.0515</f>
        <v>9.47087378640777</v>
      </c>
      <c r="BB9" s="11" t="n">
        <f aca="false">(AG9-0.0028)/0.0515</f>
        <v>9.88058252427184</v>
      </c>
      <c r="BC9" s="11" t="n">
        <f aca="false">(AH9-0.0028)/0.0515</f>
        <v>17.8708737864078</v>
      </c>
      <c r="BD9" s="11" t="n">
        <f aca="false">(AI9-0.0028)/0.0515</f>
        <v>17.6980582524272</v>
      </c>
      <c r="BE9" s="11" t="n">
        <f aca="false">(AJ9-0.0028)/0.0515</f>
        <v>18.004854368932</v>
      </c>
      <c r="BF9" s="11" t="n">
        <f aca="false">(AK9-0.0028)/0.0515</f>
        <v>18.0708737864078</v>
      </c>
      <c r="BG9" s="11" t="n">
        <f aca="false">(AL9-0.0028)/0.0515</f>
        <v>7.1621359223301</v>
      </c>
      <c r="BH9" s="11" t="n">
        <f aca="false">(AM9-0.0028)/0.0515</f>
        <v>6.49805825242718</v>
      </c>
      <c r="BI9" s="11" t="n">
        <f aca="false">(AN9-0.0028)/0.0515</f>
        <v>7.85145631067961</v>
      </c>
      <c r="BJ9" s="11" t="n">
        <f aca="false">(AO9-0.0028)/0.0515</f>
        <v>7.51747572815534</v>
      </c>
      <c r="BL9" s="1" t="s">
        <v>20</v>
      </c>
      <c r="BM9" s="11" t="n">
        <f aca="false">AY9/(0.042*5)</f>
        <v>41.0957004160888</v>
      </c>
      <c r="BN9" s="11" t="n">
        <f aca="false">AZ9/(0.042*5)</f>
        <v>45.2658344891355</v>
      </c>
      <c r="BO9" s="11" t="n">
        <f aca="false">BA9/(0.042*5)</f>
        <v>45.0993989828941</v>
      </c>
      <c r="BP9" s="11" t="n">
        <f aca="false">BB9/(0.042*5)</f>
        <v>47.0503929727231</v>
      </c>
      <c r="BQ9" s="11" t="n">
        <f aca="false">BC9/(0.042*5)</f>
        <v>85.0993989828941</v>
      </c>
      <c r="BR9" s="11" t="n">
        <f aca="false">BD9/(0.042*5)</f>
        <v>84.2764678687009</v>
      </c>
      <c r="BS9" s="11" t="n">
        <f aca="false">BE9/(0.042*5)</f>
        <v>85.7374017568192</v>
      </c>
      <c r="BT9" s="11" t="n">
        <f aca="false">BF9/(0.042*5)</f>
        <v>86.0517799352751</v>
      </c>
      <c r="BU9" s="11" t="n">
        <f aca="false">BG9/(0.042*5)</f>
        <v>34.1054091539528</v>
      </c>
      <c r="BV9" s="11" t="n">
        <f aca="false">BH9/(0.042*5)</f>
        <v>30.9431345353675</v>
      </c>
      <c r="BW9" s="11" t="n">
        <f aca="false">BI9/(0.042*5)</f>
        <v>37.3878871937124</v>
      </c>
      <c r="BX9" s="11" t="n">
        <f aca="false">BJ9/(0.042*5)</f>
        <v>35.7975034674064</v>
      </c>
      <c r="BZ9" s="1" t="s">
        <v>20</v>
      </c>
      <c r="CA9" s="11" t="n">
        <f aca="false">AVERAGE(BM9:BP9)</f>
        <v>44.6278317152103</v>
      </c>
      <c r="CB9" s="11"/>
      <c r="CC9" s="11"/>
      <c r="CD9" s="11"/>
      <c r="CE9" s="11" t="n">
        <f aca="false">AVERAGE(BQ9:BT9)</f>
        <v>85.2912621359223</v>
      </c>
      <c r="CF9" s="11"/>
      <c r="CG9" s="11"/>
      <c r="CH9" s="11"/>
      <c r="CI9" s="13" t="n">
        <f aca="false">AVERAGE(BU9:BX9)</f>
        <v>34.5584835876098</v>
      </c>
      <c r="CJ9" s="11"/>
      <c r="CK9" s="11"/>
      <c r="CL9" s="11"/>
      <c r="CN9" s="1" t="s">
        <v>20</v>
      </c>
      <c r="CO9" s="11" t="n">
        <f aca="false">(BM9/$CA$8)*100</f>
        <v>46.3499843570758</v>
      </c>
      <c r="CP9" s="11" t="n">
        <f aca="false">(BN9/$CA$8)*100</f>
        <v>51.0532902283867</v>
      </c>
      <c r="CQ9" s="11" t="n">
        <f aca="false">(BO9/$CA$8)*100</f>
        <v>50.8655751381792</v>
      </c>
      <c r="CR9" s="11" t="n">
        <f aca="false">(BP9/$CA$8)*100</f>
        <v>53.0660131400563</v>
      </c>
      <c r="CS9" s="11" t="n">
        <f aca="false">(BQ9/$CA$8)*100</f>
        <v>95.9797684847221</v>
      </c>
      <c r="CT9" s="11" t="n">
        <f aca="false">(BR9/$CA$8)*100</f>
        <v>95.0516216498071</v>
      </c>
      <c r="CU9" s="11" t="n">
        <f aca="false">(BS9/$CA$8)*100</f>
        <v>96.6993429971842</v>
      </c>
      <c r="CV9" s="11" t="n">
        <f aca="false">(BT9/$CA$8)*100</f>
        <v>97.053915945354</v>
      </c>
      <c r="CW9" s="11" t="n">
        <f aca="false">(BU9/$CA$8)*100</f>
        <v>38.4659505683596</v>
      </c>
      <c r="CX9" s="11" t="n">
        <f aca="false">(BV9/$CA$8)*100</f>
        <v>34.8993638544165</v>
      </c>
      <c r="CY9" s="11" t="n">
        <f aca="false">(BW9/$CA$8)*100</f>
        <v>42.168109291897</v>
      </c>
      <c r="CZ9" s="11" t="n">
        <f aca="false">(BX9/$CA$8)*100</f>
        <v>40.3743873188028</v>
      </c>
      <c r="DB9" s="1" t="s">
        <v>20</v>
      </c>
      <c r="DC9" s="11" t="n">
        <f aca="false">AVERAGE(CO9:CR9)</f>
        <v>50.3337157159245</v>
      </c>
      <c r="DD9" s="11"/>
      <c r="DE9" s="11"/>
      <c r="DF9" s="11"/>
      <c r="DG9" s="11" t="n">
        <f aca="false">AVERAGE(CS9:CV9)</f>
        <v>96.1961622692668</v>
      </c>
      <c r="DH9" s="11"/>
      <c r="DI9" s="11"/>
      <c r="DJ9" s="11"/>
      <c r="DK9" s="11" t="n">
        <f aca="false">AVERAGE(CW9:CZ9)</f>
        <v>38.976952758369</v>
      </c>
      <c r="DL9" s="11"/>
      <c r="DM9" s="11"/>
      <c r="DN9" s="11"/>
      <c r="DP9" s="1" t="s">
        <v>20</v>
      </c>
      <c r="DQ9" s="11" t="n">
        <f aca="false">$DC$8-CO9</f>
        <v>53.6500156429242</v>
      </c>
      <c r="DR9" s="11" t="n">
        <f aca="false">$DC$8-CP9</f>
        <v>48.9467097716133</v>
      </c>
      <c r="DS9" s="11" t="n">
        <f aca="false">$DC$8-CQ9</f>
        <v>49.1344248618208</v>
      </c>
      <c r="DT9" s="11" t="n">
        <f aca="false">$DC$8-CR9</f>
        <v>46.9339868599437</v>
      </c>
      <c r="DU9" s="11" t="n">
        <f aca="false">$DC$8-CS9</f>
        <v>4.02023151527793</v>
      </c>
      <c r="DV9" s="11" t="n">
        <f aca="false">$DC$8-CT9</f>
        <v>4.94837835019293</v>
      </c>
      <c r="DW9" s="11" t="n">
        <f aca="false">$DC$8-CU9</f>
        <v>3.30065700281574</v>
      </c>
      <c r="DX9" s="11" t="n">
        <f aca="false">$DC$8-CV9</f>
        <v>2.94608405464595</v>
      </c>
      <c r="DY9" s="11" t="n">
        <f aca="false">$DC$8-CW9</f>
        <v>61.5340494316404</v>
      </c>
      <c r="DZ9" s="11" t="n">
        <f aca="false">$DC$8-CX9</f>
        <v>65.1006361455835</v>
      </c>
      <c r="EA9" s="11" t="n">
        <f aca="false">$DC$8-CY9</f>
        <v>57.831890708103</v>
      </c>
      <c r="EB9" s="11" t="n">
        <f aca="false">$DC$8-CZ9</f>
        <v>59.6256126811972</v>
      </c>
      <c r="ED9" s="1" t="s">
        <v>20</v>
      </c>
      <c r="EE9" s="11" t="n">
        <f aca="false">AVERAGE(DQ9:DT9)</f>
        <v>49.6662842840755</v>
      </c>
      <c r="EF9" s="11"/>
      <c r="EG9" s="11"/>
      <c r="EH9" s="11"/>
      <c r="EI9" s="11" t="n">
        <f aca="false">AVERAGE(DU9:DX9)</f>
        <v>3.80383773073314</v>
      </c>
      <c r="EJ9" s="11"/>
      <c r="EK9" s="11"/>
      <c r="EL9" s="11"/>
      <c r="EM9" s="13" t="n">
        <f aca="false">AVERAGE(DY9:EB9)</f>
        <v>61.023047241631</v>
      </c>
      <c r="EN9" s="11"/>
      <c r="EO9" s="11"/>
      <c r="EP9" s="11"/>
      <c r="ER9" s="1" t="s">
        <v>20</v>
      </c>
      <c r="ES9" s="11" t="n">
        <f aca="false">STDEV(DQ9:DT9)</f>
        <v>2.83644300003943</v>
      </c>
      <c r="ET9" s="11"/>
      <c r="EU9" s="11"/>
      <c r="EV9" s="11"/>
      <c r="EW9" s="11" t="n">
        <f aca="false">STDEV(DU9:DX9)</f>
        <v>0.88425707298492</v>
      </c>
      <c r="EX9" s="11"/>
      <c r="EY9" s="11"/>
      <c r="EZ9" s="11"/>
      <c r="FA9" s="13" t="n">
        <f aca="false">STDEV(DY9:EB9)</f>
        <v>3.11042107974702</v>
      </c>
      <c r="FB9" s="11"/>
      <c r="FC9" s="11"/>
      <c r="FD9" s="11"/>
    </row>
    <row r="10" customFormat="false" ht="16" hidden="false" customHeight="false" outlineLevel="0" collapsed="false">
      <c r="A10" s="1" t="s">
        <v>24</v>
      </c>
      <c r="B10" s="7" t="s">
        <v>25</v>
      </c>
      <c r="C10" s="7"/>
      <c r="D10" s="7"/>
      <c r="E10" s="7"/>
      <c r="F10" s="3" t="s">
        <v>58</v>
      </c>
      <c r="G10" s="3"/>
      <c r="H10" s="3"/>
      <c r="I10" s="3"/>
      <c r="J10" s="3" t="s">
        <v>59</v>
      </c>
      <c r="K10" s="3"/>
      <c r="L10" s="3"/>
      <c r="M10" s="3"/>
      <c r="O10" s="1" t="s">
        <v>24</v>
      </c>
      <c r="P10" s="0" t="n">
        <v>0.3521</v>
      </c>
      <c r="Q10" s="0" t="n">
        <v>0.3699</v>
      </c>
      <c r="R10" s="0" t="n">
        <v>0.3945</v>
      </c>
      <c r="S10" s="0" t="n">
        <v>0.36981</v>
      </c>
      <c r="T10" s="0" t="n">
        <v>0.9762</v>
      </c>
      <c r="U10" s="0" t="n">
        <v>1.0193</v>
      </c>
      <c r="V10" s="0" t="n">
        <v>0.9564</v>
      </c>
      <c r="W10" s="0" t="n">
        <v>0.9865</v>
      </c>
      <c r="X10" s="0" t="n">
        <v>0.8171</v>
      </c>
      <c r="Y10" s="0" t="n">
        <v>0.8513</v>
      </c>
      <c r="Z10" s="0" t="n">
        <v>0.8132</v>
      </c>
      <c r="AA10" s="0" t="n">
        <v>0.8483</v>
      </c>
      <c r="AC10" s="1" t="s">
        <v>24</v>
      </c>
      <c r="AD10" s="11" t="n">
        <f aca="false">P10-(AVERAGE($P$4:$S$4))</f>
        <v>0.29945</v>
      </c>
      <c r="AE10" s="11" t="n">
        <f aca="false">Q10-(AVERAGE($P$4:$S$4))</f>
        <v>0.31725</v>
      </c>
      <c r="AF10" s="11" t="n">
        <f aca="false">R10-(AVERAGE($P$4:$S$4))</f>
        <v>0.34185</v>
      </c>
      <c r="AG10" s="11" t="n">
        <f aca="false">S10-(AVERAGE($P$4:$S$4))</f>
        <v>0.31716</v>
      </c>
      <c r="AH10" s="11" t="n">
        <f aca="false">T10-(AVERAGE($P$4:$S$4))</f>
        <v>0.92355</v>
      </c>
      <c r="AI10" s="11" t="n">
        <f aca="false">U10-(AVERAGE($P$4:$S$4))</f>
        <v>0.96665</v>
      </c>
      <c r="AJ10" s="11" t="n">
        <f aca="false">V10-(AVERAGE($P$4:$S$4))</f>
        <v>0.90375</v>
      </c>
      <c r="AK10" s="11" t="n">
        <f aca="false">W10-(AVERAGE($P$4:$S$4))</f>
        <v>0.93385</v>
      </c>
      <c r="AL10" s="11" t="n">
        <f aca="false">X10-(AVERAGE($P$4:$S$4))</f>
        <v>0.76445</v>
      </c>
      <c r="AM10" s="11" t="n">
        <f aca="false">Y10-(AVERAGE($P$4:$S$4))</f>
        <v>0.79865</v>
      </c>
      <c r="AN10" s="11" t="n">
        <f aca="false">Z10-(AVERAGE($P$4:$S$4))</f>
        <v>0.76055</v>
      </c>
      <c r="AO10" s="11" t="n">
        <f aca="false">AA10-(AVERAGE($P$4:$S$4))</f>
        <v>0.79565</v>
      </c>
      <c r="AX10" s="1" t="s">
        <v>24</v>
      </c>
      <c r="AY10" s="11" t="n">
        <f aca="false">(AD10-0.0028)/0.0515</f>
        <v>5.76019417475728</v>
      </c>
      <c r="AZ10" s="11" t="n">
        <f aca="false">(AE10-0.0028)/0.0515</f>
        <v>6.10582524271845</v>
      </c>
      <c r="BA10" s="11" t="n">
        <f aca="false">(AF10-0.0028)/0.0515</f>
        <v>6.58349514563107</v>
      </c>
      <c r="BB10" s="11" t="n">
        <f aca="false">(AG10-0.0028)/0.0515</f>
        <v>6.10407766990291</v>
      </c>
      <c r="BC10" s="11" t="n">
        <f aca="false">(AH10-0.0028)/0.0515</f>
        <v>17.878640776699</v>
      </c>
      <c r="BD10" s="11" t="n">
        <f aca="false">(AI10-0.0028)/0.0515</f>
        <v>18.7155339805825</v>
      </c>
      <c r="BE10" s="11" t="n">
        <f aca="false">(AJ10-0.0028)/0.0515</f>
        <v>17.4941747572816</v>
      </c>
      <c r="BF10" s="11" t="n">
        <f aca="false">(AK10-0.0028)/0.0515</f>
        <v>18.078640776699</v>
      </c>
      <c r="BG10" s="11" t="n">
        <f aca="false">(AL10-0.0028)/0.0515</f>
        <v>14.7893203883495</v>
      </c>
      <c r="BH10" s="11" t="n">
        <f aca="false">(AM10-0.0028)/0.0515</f>
        <v>15.4533980582524</v>
      </c>
      <c r="BI10" s="11" t="n">
        <f aca="false">(AN10-0.0028)/0.0515</f>
        <v>14.7135922330097</v>
      </c>
      <c r="BJ10" s="11" t="n">
        <f aca="false">(AO10-0.0028)/0.0515</f>
        <v>15.395145631068</v>
      </c>
      <c r="BL10" s="1" t="s">
        <v>24</v>
      </c>
      <c r="BM10" s="11" t="n">
        <f aca="false">AY10/(0.042*5)</f>
        <v>27.4294960702728</v>
      </c>
      <c r="BN10" s="11" t="n">
        <f aca="false">AZ10/(0.042*5)</f>
        <v>29.0753582986593</v>
      </c>
      <c r="BO10" s="11" t="n">
        <f aca="false">BA10/(0.042*5)</f>
        <v>31.3499768839575</v>
      </c>
      <c r="BP10" s="11" t="n">
        <f aca="false">BB10/(0.042*5)</f>
        <v>29.0670365233472</v>
      </c>
      <c r="BQ10" s="11" t="n">
        <f aca="false">BC10/(0.042*5)</f>
        <v>85.1363846509478</v>
      </c>
      <c r="BR10" s="11" t="n">
        <f aca="false">BD10/(0.042*5)</f>
        <v>89.1215903837263</v>
      </c>
      <c r="BS10" s="11" t="n">
        <f aca="false">BE10/(0.042*5)</f>
        <v>83.3055940822931</v>
      </c>
      <c r="BT10" s="11" t="n">
        <f aca="false">BF10/(0.042*5)</f>
        <v>86.0887656033287</v>
      </c>
      <c r="BU10" s="11" t="n">
        <f aca="false">BG10/(0.042*5)</f>
        <v>70.4253351826167</v>
      </c>
      <c r="BV10" s="11" t="n">
        <f aca="false">BH10/(0.042*5)</f>
        <v>73.587609801202</v>
      </c>
      <c r="BW10" s="11" t="n">
        <f aca="false">BI10/(0.042*5)</f>
        <v>70.0647249190938</v>
      </c>
      <c r="BX10" s="11" t="n">
        <f aca="false">BJ10/(0.042*5)</f>
        <v>73.3102172907998</v>
      </c>
      <c r="BZ10" s="1" t="s">
        <v>24</v>
      </c>
      <c r="CA10" s="11" t="n">
        <f aca="false">AVERAGE(BM10:BP10)</f>
        <v>29.2304669440592</v>
      </c>
      <c r="CB10" s="11"/>
      <c r="CC10" s="11"/>
      <c r="CD10" s="11"/>
      <c r="CE10" s="13" t="n">
        <f aca="false">AVERAGE(BQ10:BS10)</f>
        <v>85.8545230389891</v>
      </c>
      <c r="CF10" s="11"/>
      <c r="CG10" s="11"/>
      <c r="CH10" s="11"/>
      <c r="CI10" s="13" t="n">
        <f aca="false">AVERAGE(BU10:BX10)</f>
        <v>71.8469717984281</v>
      </c>
      <c r="CJ10" s="11"/>
      <c r="CK10" s="11"/>
      <c r="CL10" s="11"/>
      <c r="CN10" s="1" t="s">
        <v>24</v>
      </c>
      <c r="CO10" s="11" t="n">
        <f aca="false">(BM10/$CA$8)*100</f>
        <v>30.9364897278131</v>
      </c>
      <c r="CP10" s="11" t="n">
        <f aca="false">(BN10/$CA$8)*100</f>
        <v>32.7927833976431</v>
      </c>
      <c r="CQ10" s="11" t="n">
        <f aca="false">(BO10/$CA$8)*100</f>
        <v>35.3582229638127</v>
      </c>
      <c r="CR10" s="11" t="n">
        <f aca="false">(BP10/$CA$8)*100</f>
        <v>32.7833976431328</v>
      </c>
      <c r="CS10" s="11" t="n">
        <f aca="false">(BQ10/$CA$8)*100</f>
        <v>96.0214829492126</v>
      </c>
      <c r="CT10" s="11" t="n">
        <f aca="false">(BR10/$CA$8)*100</f>
        <v>100.516216498071</v>
      </c>
      <c r="CU10" s="11" t="n">
        <f aca="false">(BS10/$CA$8)*100</f>
        <v>93.9566169569298</v>
      </c>
      <c r="CV10" s="11" t="n">
        <f aca="false">(BT10/$CA$8)*100</f>
        <v>97.0956304098446</v>
      </c>
      <c r="CW10" s="11" t="n">
        <f aca="false">(BU10/$CA$8)*100</f>
        <v>79.4295546980916</v>
      </c>
      <c r="CX10" s="11" t="n">
        <f aca="false">(BV10/$CA$8)*100</f>
        <v>82.9961414120346</v>
      </c>
      <c r="CY10" s="11" t="n">
        <f aca="false">(BW10/$CA$8)*100</f>
        <v>79.0228386693086</v>
      </c>
      <c r="CZ10" s="11" t="n">
        <f aca="false">(BX10/$CA$8)*100</f>
        <v>82.6832829283554</v>
      </c>
      <c r="DB10" s="1" t="s">
        <v>24</v>
      </c>
      <c r="DC10" s="11" t="n">
        <f aca="false">AVERAGE(CO10:CR10)</f>
        <v>32.9677234331004</v>
      </c>
      <c r="DD10" s="11"/>
      <c r="DE10" s="11"/>
      <c r="DF10" s="11"/>
      <c r="DG10" s="11" t="n">
        <f aca="false">AVERAGE(CS10:CU10)</f>
        <v>96.8314388014044</v>
      </c>
      <c r="DH10" s="11"/>
      <c r="DI10" s="11"/>
      <c r="DJ10" s="11"/>
      <c r="DK10" s="11" t="n">
        <f aca="false">AVERAGE(CW10:CZ10)</f>
        <v>81.0329544269475</v>
      </c>
      <c r="DL10" s="11"/>
      <c r="DM10" s="11"/>
      <c r="DN10" s="11"/>
      <c r="DP10" s="1" t="s">
        <v>24</v>
      </c>
      <c r="DQ10" s="11" t="n">
        <f aca="false">$DC$8-CO10</f>
        <v>69.0635102721869</v>
      </c>
      <c r="DR10" s="11" t="n">
        <f aca="false">$DC$8-CP10</f>
        <v>67.2072166023569</v>
      </c>
      <c r="DS10" s="11" t="n">
        <f aca="false">$DC$8-CQ10</f>
        <v>64.6417770361873</v>
      </c>
      <c r="DT10" s="11" t="n">
        <f aca="false">$DC$8-CR10</f>
        <v>67.2166023568672</v>
      </c>
      <c r="DU10" s="11" t="n">
        <f aca="false">$DC$8-CS10</f>
        <v>3.97851705078736</v>
      </c>
      <c r="DV10" s="11" t="n">
        <f aca="false">$DC$8-CT10</f>
        <v>-0.516216498070719</v>
      </c>
      <c r="DW10" s="11" t="n">
        <f aca="false">$DC$8-CU10</f>
        <v>6.04338304307019</v>
      </c>
      <c r="DX10" s="11" t="n">
        <f aca="false">$DC$8-CV10</f>
        <v>2.9043695901554</v>
      </c>
      <c r="DY10" s="11" t="n">
        <f aca="false">$DC$8-CW10</f>
        <v>20.5704453019084</v>
      </c>
      <c r="DZ10" s="11" t="n">
        <f aca="false">$DC$8-CX10</f>
        <v>17.0038585879654</v>
      </c>
      <c r="EA10" s="11" t="n">
        <f aca="false">$DC$8-CY10</f>
        <v>20.9771613306914</v>
      </c>
      <c r="EB10" s="11" t="n">
        <f aca="false">$DC$8-CZ10</f>
        <v>17.3167170716446</v>
      </c>
      <c r="ED10" s="1" t="s">
        <v>24</v>
      </c>
      <c r="EE10" s="11" t="n">
        <f aca="false">AVERAGE(DQ10:DT10)</f>
        <v>67.0322765668996</v>
      </c>
      <c r="EF10" s="11"/>
      <c r="EG10" s="11"/>
      <c r="EH10" s="11"/>
      <c r="EI10" s="13" t="n">
        <f aca="false">AVERAGE(DU10:DW10)</f>
        <v>3.1685611985956</v>
      </c>
      <c r="EJ10" s="11"/>
      <c r="EK10" s="11"/>
      <c r="EL10" s="11"/>
      <c r="EM10" s="13" t="n">
        <f aca="false">AVERAGE(DY10:EB10)</f>
        <v>18.9670455730525</v>
      </c>
      <c r="EN10" s="11"/>
      <c r="EO10" s="11"/>
      <c r="EP10" s="11"/>
      <c r="ER10" s="1" t="s">
        <v>24</v>
      </c>
      <c r="ES10" s="11" t="n">
        <f aca="false">STDEV(DQ10:DT10)</f>
        <v>1.81704690681371</v>
      </c>
      <c r="ET10" s="11"/>
      <c r="EU10" s="11"/>
      <c r="EV10" s="11"/>
      <c r="EW10" s="13" t="n">
        <f aca="false">STDEV(DU10:DW10)</f>
        <v>3.35396897673618</v>
      </c>
      <c r="EX10" s="11"/>
      <c r="EY10" s="11"/>
      <c r="EZ10" s="11"/>
      <c r="FA10" s="13" t="n">
        <f aca="false">STDEV(DY10:EB10)</f>
        <v>2.09675490147501</v>
      </c>
      <c r="FB10" s="11"/>
      <c r="FC10" s="11"/>
      <c r="FD10" s="11"/>
    </row>
    <row r="11" customFormat="false" ht="16" hidden="false" customHeight="false" outlineLevel="0" collapsed="false">
      <c r="A11" s="1" t="s">
        <v>28</v>
      </c>
      <c r="B11" s="7" t="s">
        <v>29</v>
      </c>
      <c r="C11" s="7"/>
      <c r="D11" s="7"/>
      <c r="E11" s="7"/>
      <c r="F11" s="3" t="s">
        <v>111</v>
      </c>
      <c r="G11" s="3"/>
      <c r="H11" s="3"/>
      <c r="I11" s="3"/>
      <c r="J11" s="8"/>
      <c r="K11" s="8"/>
      <c r="L11" s="8"/>
      <c r="M11" s="8"/>
      <c r="O11" s="1" t="s">
        <v>28</v>
      </c>
      <c r="P11" s="0" t="n">
        <v>0.2801</v>
      </c>
      <c r="Q11" s="0" t="n">
        <v>0.3032</v>
      </c>
      <c r="R11" s="0" t="n">
        <v>0.3101</v>
      </c>
      <c r="S11" s="0" t="n">
        <v>0.2991</v>
      </c>
      <c r="T11" s="0" t="n">
        <v>0.9717</v>
      </c>
      <c r="U11" s="0" t="n">
        <v>0.9486</v>
      </c>
      <c r="V11" s="0" t="n">
        <v>0.9703</v>
      </c>
      <c r="W11" s="0" t="n">
        <v>1.0012</v>
      </c>
      <c r="AC11" s="1" t="s">
        <v>28</v>
      </c>
      <c r="AD11" s="11" t="n">
        <f aca="false">P11-(AVERAGE($P$4:$S$4))</f>
        <v>0.22745</v>
      </c>
      <c r="AE11" s="11" t="n">
        <f aca="false">Q11-(AVERAGE($P$4:$S$4))</f>
        <v>0.25055</v>
      </c>
      <c r="AF11" s="11" t="n">
        <f aca="false">R11-(AVERAGE($P$4:$S$4))</f>
        <v>0.25745</v>
      </c>
      <c r="AG11" s="11" t="n">
        <f aca="false">S11-(AVERAGE($P$4:$S$4))</f>
        <v>0.24645</v>
      </c>
      <c r="AH11" s="11" t="n">
        <f aca="false">T11-(AVERAGE($P$4:$S$4))</f>
        <v>0.91905</v>
      </c>
      <c r="AI11" s="11" t="n">
        <f aca="false">U11-(AVERAGE($P$4:$S$4))</f>
        <v>0.89595</v>
      </c>
      <c r="AJ11" s="11" t="n">
        <f aca="false">V11-(AVERAGE($P$4:$S$4))</f>
        <v>0.91765</v>
      </c>
      <c r="AK11" s="11" t="n">
        <f aca="false">W11-(AVERAGE($P$4:$S$4))</f>
        <v>0.94855</v>
      </c>
      <c r="AL11" s="11"/>
      <c r="AM11" s="11"/>
      <c r="AN11" s="11"/>
      <c r="AO11" s="11"/>
      <c r="AX11" s="1" t="s">
        <v>28</v>
      </c>
      <c r="AY11" s="11" t="n">
        <f aca="false">(AD11-0.0028)/0.0515</f>
        <v>4.3621359223301</v>
      </c>
      <c r="AZ11" s="11" t="n">
        <f aca="false">(AE11-0.0028)/0.0515</f>
        <v>4.81067961165049</v>
      </c>
      <c r="BA11" s="11" t="n">
        <f aca="false">(AF11-0.0028)/0.0515</f>
        <v>4.94466019417476</v>
      </c>
      <c r="BB11" s="11" t="n">
        <f aca="false">(AG11-0.0028)/0.0515</f>
        <v>4.73106796116505</v>
      </c>
      <c r="BC11" s="11" t="n">
        <f aca="false">(AH11-0.0028)/0.0515</f>
        <v>17.7912621359223</v>
      </c>
      <c r="BD11" s="11" t="n">
        <f aca="false">(AI11-0.0028)/0.0515</f>
        <v>17.3427184466019</v>
      </c>
      <c r="BE11" s="11" t="n">
        <f aca="false">(AJ11-0.0028)/0.0515</f>
        <v>17.7640776699029</v>
      </c>
      <c r="BF11" s="11" t="n">
        <f aca="false">(AK11-0.0028)/0.0515</f>
        <v>18.3640776699029</v>
      </c>
      <c r="BG11" s="11"/>
      <c r="BH11" s="11"/>
      <c r="BI11" s="11"/>
      <c r="BJ11" s="11"/>
      <c r="BL11" s="1" t="s">
        <v>28</v>
      </c>
      <c r="BM11" s="11" t="n">
        <f aca="false">AY11/(0.042*5)</f>
        <v>20.7720758206195</v>
      </c>
      <c r="BN11" s="11" t="n">
        <f aca="false">AZ11/(0.042*5)</f>
        <v>22.9079981507166</v>
      </c>
      <c r="BO11" s="11" t="n">
        <f aca="false">BA11/(0.042*5)</f>
        <v>23.5460009246417</v>
      </c>
      <c r="BP11" s="11" t="n">
        <f aca="false">BB11/(0.042*5)</f>
        <v>22.5288950531669</v>
      </c>
      <c r="BQ11" s="11" t="n">
        <f aca="false">BC11/(0.042*5)</f>
        <v>84.7202958853444</v>
      </c>
      <c r="BR11" s="11" t="n">
        <f aca="false">BD11/(0.042*5)</f>
        <v>82.5843735552473</v>
      </c>
      <c r="BS11" s="11" t="n">
        <f aca="false">BE11/(0.042*5)</f>
        <v>84.5908460471567</v>
      </c>
      <c r="BT11" s="11" t="n">
        <f aca="false">BF11/(0.042*5)</f>
        <v>87.4479889042996</v>
      </c>
      <c r="BU11" s="11" t="n">
        <f aca="false">BG11/(0.042*5)</f>
        <v>0</v>
      </c>
      <c r="BV11" s="11" t="n">
        <f aca="false">BH11/(0.042*5)</f>
        <v>0</v>
      </c>
      <c r="BW11" s="11" t="n">
        <f aca="false">BI11/(0.042*5)</f>
        <v>0</v>
      </c>
      <c r="BX11" s="11" t="n">
        <f aca="false">BJ11/(0.042*5)</f>
        <v>0</v>
      </c>
      <c r="BZ11" s="1" t="s">
        <v>28</v>
      </c>
      <c r="CA11" s="11" t="n">
        <f aca="false">AVERAGE(BM11:BP11)</f>
        <v>22.4387424872862</v>
      </c>
      <c r="CB11" s="11"/>
      <c r="CC11" s="11"/>
      <c r="CD11" s="11"/>
      <c r="CE11" s="13" t="n">
        <f aca="false">AVERAGE(BQ11:BT11)</f>
        <v>84.835876098012</v>
      </c>
      <c r="CF11" s="11"/>
      <c r="CG11" s="11"/>
      <c r="CH11" s="11"/>
      <c r="CI11" s="11" t="n">
        <f aca="false">AVERAGE(BU11:BX11)</f>
        <v>0</v>
      </c>
      <c r="CJ11" s="11"/>
      <c r="CK11" s="11"/>
      <c r="CL11" s="11"/>
      <c r="CN11" s="1" t="s">
        <v>28</v>
      </c>
      <c r="CO11" s="11" t="n">
        <f aca="false">(BM11/$CA$8)*100</f>
        <v>23.4278861195119</v>
      </c>
      <c r="CP11" s="11" t="n">
        <f aca="false">(BN11/$CA$8)*100</f>
        <v>25.8368964438419</v>
      </c>
      <c r="CQ11" s="11" t="n">
        <f aca="false">(BO11/$CA$8)*100</f>
        <v>26.5564709563041</v>
      </c>
      <c r="CR11" s="11" t="n">
        <f aca="false">(BP11/$CA$8)*100</f>
        <v>25.4093231828136</v>
      </c>
      <c r="CS11" s="11" t="n">
        <f aca="false">(BQ11/$CA$8)*100</f>
        <v>95.5521952236938</v>
      </c>
      <c r="CT11" s="11" t="n">
        <f aca="false">(BR11/$CA$8)*100</f>
        <v>93.1431848993638</v>
      </c>
      <c r="CU11" s="11" t="n">
        <f aca="false">(BS11/$CA$8)*100</f>
        <v>95.4061945979769</v>
      </c>
      <c r="CV11" s="11" t="n">
        <f aca="false">(BT11/$CA$8)*100</f>
        <v>98.6286369798728</v>
      </c>
      <c r="CW11" s="11" t="n">
        <f aca="false">(BU11/$CA$8)*100</f>
        <v>0</v>
      </c>
      <c r="CX11" s="11" t="n">
        <f aca="false">(BV11/$CA$8)*100</f>
        <v>0</v>
      </c>
      <c r="CY11" s="11" t="n">
        <f aca="false">(BW11/$CA$8)*100</f>
        <v>0</v>
      </c>
      <c r="CZ11" s="11" t="n">
        <f aca="false">(BX11/$CA$8)*100</f>
        <v>0</v>
      </c>
      <c r="DB11" s="1" t="s">
        <v>28</v>
      </c>
      <c r="DC11" s="11" t="n">
        <f aca="false">AVERAGE(CO11:CR11)</f>
        <v>25.3076441756179</v>
      </c>
      <c r="DD11" s="11"/>
      <c r="DE11" s="11"/>
      <c r="DF11" s="11"/>
      <c r="DG11" s="11" t="n">
        <f aca="false">AVERAGE(CS11:CV11)</f>
        <v>95.6825529252268</v>
      </c>
      <c r="DH11" s="11"/>
      <c r="DI11" s="11"/>
      <c r="DJ11" s="11"/>
      <c r="DK11" s="11" t="n">
        <f aca="false">AVERAGE(CW11:CZ11)</f>
        <v>0</v>
      </c>
      <c r="DL11" s="11"/>
      <c r="DM11" s="11"/>
      <c r="DN11" s="11"/>
      <c r="DP11" s="1" t="s">
        <v>28</v>
      </c>
      <c r="DQ11" s="11" t="n">
        <f aca="false">$DC$8-CO11</f>
        <v>76.5721138804881</v>
      </c>
      <c r="DR11" s="11" t="n">
        <f aca="false">$DC$8-CP11</f>
        <v>74.1631035561581</v>
      </c>
      <c r="DS11" s="11" t="n">
        <f aca="false">$DC$8-CQ11</f>
        <v>73.4435290436959</v>
      </c>
      <c r="DT11" s="11" t="n">
        <f aca="false">$DC$8-CR11</f>
        <v>74.5906768171863</v>
      </c>
      <c r="DU11" s="11" t="n">
        <f aca="false">$DC$8-CS11</f>
        <v>4.44780477630617</v>
      </c>
      <c r="DV11" s="11" t="n">
        <f aca="false">$DC$8-CT11</f>
        <v>6.85681510063615</v>
      </c>
      <c r="DW11" s="11" t="n">
        <f aca="false">$DC$8-CU11</f>
        <v>4.59380540202314</v>
      </c>
      <c r="DX11" s="11" t="n">
        <f aca="false">$DC$8-CV11</f>
        <v>1.37136302012722</v>
      </c>
      <c r="DY11" s="11"/>
      <c r="DZ11" s="11"/>
      <c r="EA11" s="11"/>
      <c r="EB11" s="11"/>
      <c r="ED11" s="1" t="s">
        <v>28</v>
      </c>
      <c r="EE11" s="11" t="n">
        <f aca="false">AVERAGE(DQ11:DT11)</f>
        <v>74.6923558243821</v>
      </c>
      <c r="EF11" s="11"/>
      <c r="EG11" s="11"/>
      <c r="EH11" s="11"/>
      <c r="EI11" s="13" t="n">
        <f aca="false">AVERAGE(DU11:DX11)</f>
        <v>4.31744707477317</v>
      </c>
      <c r="EJ11" s="11"/>
      <c r="EK11" s="11"/>
      <c r="EL11" s="11"/>
      <c r="EM11" s="11" t="e">
        <f aca="false">AVERAGE(DY11:EB11)</f>
        <v>#DIV/0!</v>
      </c>
      <c r="EN11" s="11"/>
      <c r="EO11" s="11"/>
      <c r="EP11" s="11"/>
      <c r="ER11" s="1" t="s">
        <v>28</v>
      </c>
      <c r="ES11" s="11" t="n">
        <f aca="false">STDEV(DQ11:DT11)</f>
        <v>1.3395901439842</v>
      </c>
      <c r="ET11" s="11"/>
      <c r="EU11" s="11"/>
      <c r="EV11" s="11"/>
      <c r="EW11" s="13" t="n">
        <f aca="false">STDEV(DU11:DX11)</f>
        <v>2.25249256626252</v>
      </c>
      <c r="EX11" s="11"/>
      <c r="EY11" s="11"/>
      <c r="EZ11" s="11"/>
      <c r="FA11" s="11" t="e">
        <f aca="false">STDEV(DY11:EB11)</f>
        <v>#DIV/0!</v>
      </c>
      <c r="FB11" s="11"/>
      <c r="FC11" s="11"/>
      <c r="FD11" s="11"/>
    </row>
    <row r="14" customFormat="false" ht="16" hidden="false" customHeight="false" outlineLevel="0" collapsed="false">
      <c r="EC14" s="14" t="s">
        <v>86</v>
      </c>
    </row>
    <row r="15" customFormat="false" ht="16" hidden="false" customHeight="true" outlineLevel="0" collapsed="false">
      <c r="EC15" s="15" t="s">
        <v>87</v>
      </c>
      <c r="ED15" s="15" t="s">
        <v>88</v>
      </c>
      <c r="EE15" s="15" t="s">
        <v>89</v>
      </c>
      <c r="EF15" s="15" t="s">
        <v>90</v>
      </c>
      <c r="EG15" s="15" t="s">
        <v>91</v>
      </c>
      <c r="EH15" s="15" t="s">
        <v>92</v>
      </c>
      <c r="EI15" s="15" t="s">
        <v>93</v>
      </c>
      <c r="EJ15" s="15" t="s">
        <v>94</v>
      </c>
      <c r="EK15" s="15" t="s">
        <v>95</v>
      </c>
      <c r="EL15" s="16" t="s">
        <v>96</v>
      </c>
      <c r="EM15" s="17"/>
    </row>
    <row r="16" customFormat="false" ht="16" hidden="false" customHeight="false" outlineLevel="0" collapsed="false">
      <c r="EC16" s="18" t="s">
        <v>97</v>
      </c>
      <c r="ED16" s="19"/>
      <c r="EE16" s="19"/>
      <c r="EF16" s="19"/>
      <c r="EG16" s="12" t="n">
        <f aca="false">EE8</f>
        <v>-3.5527136788005E-015</v>
      </c>
      <c r="EH16" s="12" t="n">
        <f aca="false">ES8</f>
        <v>0.545520633591427</v>
      </c>
      <c r="EI16" s="12"/>
      <c r="EJ16" s="12"/>
      <c r="EK16" s="12"/>
      <c r="EL16" s="20"/>
      <c r="EM16" s="21"/>
    </row>
    <row r="17" customFormat="false" ht="16" hidden="false" customHeight="false" outlineLevel="0" collapsed="false">
      <c r="EC17" s="18" t="s">
        <v>98</v>
      </c>
      <c r="ED17" s="19" t="n">
        <v>50</v>
      </c>
      <c r="EE17" s="19"/>
      <c r="EF17" s="19"/>
      <c r="EG17" s="12" t="n">
        <f aca="false">EE9</f>
        <v>49.6662842840755</v>
      </c>
      <c r="EH17" s="12" t="n">
        <f aca="false">ES9</f>
        <v>2.83644300003943</v>
      </c>
      <c r="EI17" s="12"/>
      <c r="EJ17" s="12"/>
      <c r="EK17" s="12"/>
      <c r="EL17" s="20"/>
      <c r="EM17" s="21"/>
    </row>
    <row r="18" customFormat="false" ht="16" hidden="false" customHeight="false" outlineLevel="0" collapsed="false">
      <c r="EC18" s="18" t="s">
        <v>99</v>
      </c>
      <c r="ED18" s="19" t="n">
        <v>50</v>
      </c>
      <c r="EE18" s="19"/>
      <c r="EF18" s="19"/>
      <c r="EG18" s="12" t="n">
        <f aca="false">EE10</f>
        <v>67.0322765668996</v>
      </c>
      <c r="EH18" s="12" t="n">
        <f aca="false">ES10</f>
        <v>1.81704690681371</v>
      </c>
      <c r="EI18" s="12"/>
      <c r="EJ18" s="12"/>
      <c r="EK18" s="12"/>
      <c r="EL18" s="20"/>
      <c r="EM18" s="21"/>
    </row>
    <row r="19" customFormat="false" ht="16" hidden="false" customHeight="false" outlineLevel="0" collapsed="false">
      <c r="EC19" s="18" t="s">
        <v>100</v>
      </c>
      <c r="ED19" s="19" t="n">
        <v>5</v>
      </c>
      <c r="EE19" s="19"/>
      <c r="EF19" s="19"/>
      <c r="EG19" s="12" t="n">
        <f aca="false">EE11</f>
        <v>74.6923558243821</v>
      </c>
      <c r="EH19" s="12" t="n">
        <f aca="false">ES11</f>
        <v>1.3395901439842</v>
      </c>
      <c r="EI19" s="12"/>
      <c r="EJ19" s="12"/>
      <c r="EK19" s="12"/>
      <c r="EL19" s="20"/>
      <c r="EM19" s="22"/>
    </row>
    <row r="20" customFormat="false" ht="16" hidden="false" customHeight="false" outlineLevel="0" collapsed="false">
      <c r="EC20" s="0" t="s">
        <v>112</v>
      </c>
      <c r="ED20" s="19" t="n">
        <v>50</v>
      </c>
      <c r="EE20" s="19" t="n">
        <v>5</v>
      </c>
      <c r="EF20" s="19" t="n">
        <v>1</v>
      </c>
      <c r="EG20" s="12" t="n">
        <f aca="false">EI4</f>
        <v>5.51152362081551</v>
      </c>
      <c r="EH20" s="12" t="n">
        <f aca="false">EW4</f>
        <v>2.96924513490628</v>
      </c>
      <c r="EI20" s="12" t="n">
        <f aca="false">EI5</f>
        <v>1.7780790489102</v>
      </c>
      <c r="EJ20" s="12" t="n">
        <f aca="false">EW5</f>
        <v>0.737021125195482</v>
      </c>
      <c r="EK20" s="12" t="n">
        <f aca="false">EI6</f>
        <v>2.17958076963186</v>
      </c>
      <c r="EL20" s="20" t="n">
        <f aca="false">EW6</f>
        <v>2.74374359983713</v>
      </c>
      <c r="EM20" s="21"/>
    </row>
    <row r="21" customFormat="false" ht="16" hidden="false" customHeight="false" outlineLevel="0" collapsed="false">
      <c r="EC21" s="0" t="s">
        <v>113</v>
      </c>
      <c r="ED21" s="19" t="n">
        <v>50</v>
      </c>
      <c r="EE21" s="19" t="n">
        <v>5</v>
      </c>
      <c r="EF21" s="19" t="n">
        <v>1</v>
      </c>
      <c r="EG21" s="12" t="n">
        <f aca="false">EI7</f>
        <v>4.09062467410573</v>
      </c>
      <c r="EH21" s="12" t="n">
        <f aca="false">EW7</f>
        <v>2.56328192776079</v>
      </c>
      <c r="EI21" s="12" t="n">
        <f aca="false">EI8</f>
        <v>1.72332881426635</v>
      </c>
      <c r="EJ21" s="12" t="n">
        <f aca="false">EW8</f>
        <v>0.590077542871347</v>
      </c>
      <c r="EK21" s="12" t="n">
        <f aca="false">EI9</f>
        <v>3.80383773073313</v>
      </c>
      <c r="EL21" s="20" t="n">
        <f aca="false">EW9</f>
        <v>0.884257072984926</v>
      </c>
      <c r="EM21" s="21"/>
    </row>
    <row r="22" customFormat="false" ht="16" hidden="false" customHeight="false" outlineLevel="0" collapsed="false">
      <c r="EC22" s="0" t="s">
        <v>114</v>
      </c>
      <c r="ED22" s="19" t="n">
        <v>50</v>
      </c>
      <c r="EE22" s="19" t="n">
        <v>5</v>
      </c>
      <c r="EF22" s="19" t="n">
        <v>1</v>
      </c>
      <c r="EG22" s="12" t="n">
        <f aca="false">EI10</f>
        <v>3.1685611985956</v>
      </c>
      <c r="EH22" s="12" t="n">
        <f aca="false">EW10</f>
        <v>3.35396897673618</v>
      </c>
      <c r="EI22" s="12" t="n">
        <f aca="false">EI11</f>
        <v>4.31744707477316</v>
      </c>
      <c r="EJ22" s="12" t="n">
        <f aca="false">EW11</f>
        <v>2.25249256626252</v>
      </c>
      <c r="EK22" s="12" t="n">
        <f aca="false">EM4</f>
        <v>-1.05329022838671</v>
      </c>
      <c r="EL22" s="20" t="n">
        <f aca="false">FA4</f>
        <v>5.89489922002823</v>
      </c>
    </row>
    <row r="23" customFormat="false" ht="16" hidden="false" customHeight="false" outlineLevel="0" collapsed="false">
      <c r="EC23" s="0" t="s">
        <v>115</v>
      </c>
      <c r="ED23" s="19" t="n">
        <v>50</v>
      </c>
      <c r="EE23" s="19" t="n">
        <v>5</v>
      </c>
      <c r="EF23" s="19" t="n">
        <v>1</v>
      </c>
      <c r="EG23" s="12" t="n">
        <f aca="false">EM5</f>
        <v>88.9769527583689</v>
      </c>
      <c r="EH23" s="12" t="n">
        <f aca="false">FA5</f>
        <v>0.801964422181495</v>
      </c>
      <c r="EI23" s="12" t="n">
        <f aca="false">EM6</f>
        <v>15.9531755136093</v>
      </c>
      <c r="EJ23" s="12" t="n">
        <f aca="false">FA6</f>
        <v>2.23309401295116</v>
      </c>
      <c r="EK23" s="12" t="n">
        <f aca="false">EM7</f>
        <v>3.71258733966002</v>
      </c>
      <c r="EL23" s="20" t="n">
        <f aca="false">FA7</f>
        <v>2.0443723104117</v>
      </c>
      <c r="EM23" s="21"/>
    </row>
    <row r="24" customFormat="false" ht="16" hidden="false" customHeight="false" outlineLevel="0" collapsed="false">
      <c r="EC24" s="0" t="s">
        <v>116</v>
      </c>
      <c r="ED24" s="19" t="n">
        <v>50</v>
      </c>
      <c r="EE24" s="19" t="n">
        <v>5</v>
      </c>
      <c r="EF24" s="19" t="n">
        <v>1</v>
      </c>
      <c r="EG24" s="12" t="n">
        <f aca="false">EM8</f>
        <v>91.8265721138805</v>
      </c>
      <c r="EH24" s="12" t="n">
        <f aca="false">FA8</f>
        <v>0.568231997194903</v>
      </c>
      <c r="EI24" s="12" t="n">
        <f aca="false">EM9</f>
        <v>61.023047241631</v>
      </c>
      <c r="EJ24" s="12" t="n">
        <f aca="false">FA9</f>
        <v>3.11042107974702</v>
      </c>
      <c r="EK24" s="12" t="n">
        <f aca="false">EM10</f>
        <v>18.9670455730525</v>
      </c>
      <c r="EL24" s="20" t="n">
        <f aca="false">FA10</f>
        <v>2.096754901475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0.5" defaultRowHeight="16" zeroHeight="false" outlineLevelRow="0" outlineLevelCol="0"/>
  <cols>
    <col collapsed="false" customWidth="true" hidden="false" outlineLevel="0" max="132" min="1" style="0" width="6.83"/>
    <col collapsed="false" customWidth="true" hidden="false" outlineLevel="0" max="133" min="133" style="0" width="11.83"/>
    <col collapsed="false" customWidth="true" hidden="false" outlineLevel="0" max="163" min="134" style="0" width="6.83"/>
  </cols>
  <sheetData>
    <row r="2" customFormat="false" ht="16" hidden="false" customHeight="false" outlineLevel="0" collapsed="false">
      <c r="O2" s="0" t="s">
        <v>70</v>
      </c>
      <c r="AC2" s="0" t="s">
        <v>71</v>
      </c>
      <c r="AX2" s="0" t="s">
        <v>72</v>
      </c>
      <c r="BL2" s="0" t="s">
        <v>73</v>
      </c>
      <c r="BZ2" s="0" t="s">
        <v>74</v>
      </c>
      <c r="CN2" s="0" t="s">
        <v>75</v>
      </c>
      <c r="DB2" s="0" t="s">
        <v>76</v>
      </c>
      <c r="DP2" s="0" t="s">
        <v>77</v>
      </c>
      <c r="ED2" s="0" t="s">
        <v>78</v>
      </c>
      <c r="ER2" s="0" t="s">
        <v>79</v>
      </c>
    </row>
    <row r="3" customFormat="false" ht="16" hidden="false" customHeight="false" outlineLevel="0" collapsed="false">
      <c r="A3" s="1"/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O3" s="1"/>
      <c r="P3" s="1" t="n">
        <v>1</v>
      </c>
      <c r="Q3" s="1" t="n">
        <v>2</v>
      </c>
      <c r="R3" s="1" t="n">
        <v>3</v>
      </c>
      <c r="S3" s="1" t="n">
        <v>4</v>
      </c>
      <c r="T3" s="1" t="n">
        <v>5</v>
      </c>
      <c r="U3" s="1" t="n">
        <v>6</v>
      </c>
      <c r="V3" s="1" t="n">
        <v>7</v>
      </c>
      <c r="W3" s="1" t="n">
        <v>8</v>
      </c>
      <c r="X3" s="1" t="n">
        <v>9</v>
      </c>
      <c r="Y3" s="1" t="n">
        <v>10</v>
      </c>
      <c r="Z3" s="1" t="n">
        <v>11</v>
      </c>
      <c r="AA3" s="1" t="n">
        <v>12</v>
      </c>
      <c r="AC3" s="1"/>
      <c r="AD3" s="1" t="n">
        <v>1</v>
      </c>
      <c r="AE3" s="1" t="n">
        <v>2</v>
      </c>
      <c r="AF3" s="1" t="n">
        <v>3</v>
      </c>
      <c r="AG3" s="1" t="n">
        <v>4</v>
      </c>
      <c r="AH3" s="1" t="n">
        <v>5</v>
      </c>
      <c r="AI3" s="1" t="n">
        <v>6</v>
      </c>
      <c r="AJ3" s="1" t="n">
        <v>7</v>
      </c>
      <c r="AK3" s="1" t="n">
        <v>8</v>
      </c>
      <c r="AL3" s="1" t="n">
        <v>9</v>
      </c>
      <c r="AM3" s="1" t="n">
        <v>10</v>
      </c>
      <c r="AN3" s="1" t="n">
        <v>11</v>
      </c>
      <c r="AO3" s="1" t="n">
        <v>12</v>
      </c>
      <c r="AQ3" s="10" t="s">
        <v>80</v>
      </c>
      <c r="AR3" s="10" t="s">
        <v>81</v>
      </c>
      <c r="AS3" s="10" t="s">
        <v>82</v>
      </c>
      <c r="AT3" s="10" t="s">
        <v>83</v>
      </c>
      <c r="AU3" s="10" t="s">
        <v>84</v>
      </c>
      <c r="AV3" s="10" t="s">
        <v>85</v>
      </c>
      <c r="AX3" s="1"/>
      <c r="AY3" s="1" t="n">
        <v>1</v>
      </c>
      <c r="AZ3" s="1" t="n">
        <v>2</v>
      </c>
      <c r="BA3" s="1" t="n">
        <v>3</v>
      </c>
      <c r="BB3" s="1" t="n">
        <v>4</v>
      </c>
      <c r="BC3" s="1" t="n">
        <v>5</v>
      </c>
      <c r="BD3" s="1" t="n">
        <v>6</v>
      </c>
      <c r="BE3" s="1" t="n">
        <v>7</v>
      </c>
      <c r="BF3" s="1" t="n">
        <v>8</v>
      </c>
      <c r="BG3" s="1" t="n">
        <v>9</v>
      </c>
      <c r="BH3" s="1" t="n">
        <v>10</v>
      </c>
      <c r="BI3" s="1" t="n">
        <v>11</v>
      </c>
      <c r="BJ3" s="1" t="n">
        <v>12</v>
      </c>
      <c r="BL3" s="1"/>
      <c r="BM3" s="1" t="n">
        <v>1</v>
      </c>
      <c r="BN3" s="1" t="n">
        <v>2</v>
      </c>
      <c r="BO3" s="1" t="n">
        <v>3</v>
      </c>
      <c r="BP3" s="1" t="n">
        <v>4</v>
      </c>
      <c r="BQ3" s="1" t="n">
        <v>5</v>
      </c>
      <c r="BR3" s="1" t="n">
        <v>6</v>
      </c>
      <c r="BS3" s="1" t="n">
        <v>7</v>
      </c>
      <c r="BT3" s="1" t="n">
        <v>8</v>
      </c>
      <c r="BU3" s="1" t="n">
        <v>9</v>
      </c>
      <c r="BV3" s="1" t="n">
        <v>10</v>
      </c>
      <c r="BW3" s="1" t="n">
        <v>11</v>
      </c>
      <c r="BX3" s="1" t="n">
        <v>12</v>
      </c>
      <c r="BZ3" s="1"/>
      <c r="CA3" s="1" t="n">
        <v>1</v>
      </c>
      <c r="CB3" s="1" t="n">
        <v>2</v>
      </c>
      <c r="CC3" s="1" t="n">
        <v>3</v>
      </c>
      <c r="CD3" s="1" t="n">
        <v>4</v>
      </c>
      <c r="CE3" s="1" t="n">
        <v>5</v>
      </c>
      <c r="CF3" s="1" t="n">
        <v>6</v>
      </c>
      <c r="CG3" s="1" t="n">
        <v>7</v>
      </c>
      <c r="CH3" s="1" t="n">
        <v>8</v>
      </c>
      <c r="CI3" s="1" t="n">
        <v>9</v>
      </c>
      <c r="CJ3" s="1" t="n">
        <v>10</v>
      </c>
      <c r="CK3" s="1" t="n">
        <v>11</v>
      </c>
      <c r="CL3" s="1" t="n">
        <v>12</v>
      </c>
      <c r="CN3" s="1"/>
      <c r="CO3" s="1" t="n">
        <v>1</v>
      </c>
      <c r="CP3" s="1" t="n">
        <v>2</v>
      </c>
      <c r="CQ3" s="1" t="n">
        <v>3</v>
      </c>
      <c r="CR3" s="1" t="n">
        <v>4</v>
      </c>
      <c r="CS3" s="1" t="n">
        <v>5</v>
      </c>
      <c r="CT3" s="1" t="n">
        <v>6</v>
      </c>
      <c r="CU3" s="1" t="n">
        <v>7</v>
      </c>
      <c r="CV3" s="1" t="n">
        <v>8</v>
      </c>
      <c r="CW3" s="1" t="n">
        <v>9</v>
      </c>
      <c r="CX3" s="1" t="n">
        <v>10</v>
      </c>
      <c r="CY3" s="1" t="n">
        <v>11</v>
      </c>
      <c r="CZ3" s="1" t="n">
        <v>12</v>
      </c>
      <c r="DB3" s="1"/>
      <c r="DC3" s="1" t="n">
        <v>1</v>
      </c>
      <c r="DD3" s="1" t="n">
        <v>2</v>
      </c>
      <c r="DE3" s="1" t="n">
        <v>3</v>
      </c>
      <c r="DF3" s="1" t="n">
        <v>4</v>
      </c>
      <c r="DG3" s="1" t="n">
        <v>5</v>
      </c>
      <c r="DH3" s="1" t="n">
        <v>6</v>
      </c>
      <c r="DI3" s="1" t="n">
        <v>7</v>
      </c>
      <c r="DJ3" s="1" t="n">
        <v>8</v>
      </c>
      <c r="DK3" s="1" t="n">
        <v>9</v>
      </c>
      <c r="DL3" s="1" t="n">
        <v>10</v>
      </c>
      <c r="DM3" s="1" t="n">
        <v>11</v>
      </c>
      <c r="DN3" s="1" t="n">
        <v>12</v>
      </c>
      <c r="DP3" s="1"/>
      <c r="DQ3" s="1" t="n">
        <v>1</v>
      </c>
      <c r="DR3" s="1" t="n">
        <v>2</v>
      </c>
      <c r="DS3" s="1" t="n">
        <v>3</v>
      </c>
      <c r="DT3" s="1" t="n">
        <v>4</v>
      </c>
      <c r="DU3" s="1" t="n">
        <v>5</v>
      </c>
      <c r="DV3" s="1" t="n">
        <v>6</v>
      </c>
      <c r="DW3" s="1" t="n">
        <v>7</v>
      </c>
      <c r="DX3" s="1" t="n">
        <v>8</v>
      </c>
      <c r="DY3" s="1" t="n">
        <v>9</v>
      </c>
      <c r="DZ3" s="1" t="n">
        <v>10</v>
      </c>
      <c r="EA3" s="1" t="n">
        <v>11</v>
      </c>
      <c r="EB3" s="1" t="n">
        <v>12</v>
      </c>
      <c r="ED3" s="1"/>
      <c r="EE3" s="1" t="n">
        <v>1</v>
      </c>
      <c r="EF3" s="1" t="n">
        <v>2</v>
      </c>
      <c r="EG3" s="1" t="n">
        <v>3</v>
      </c>
      <c r="EH3" s="1" t="n">
        <v>4</v>
      </c>
      <c r="EI3" s="1" t="n">
        <v>5</v>
      </c>
      <c r="EJ3" s="1" t="n">
        <v>6</v>
      </c>
      <c r="EK3" s="1" t="n">
        <v>7</v>
      </c>
      <c r="EL3" s="1" t="n">
        <v>8</v>
      </c>
      <c r="EM3" s="1" t="n">
        <v>9</v>
      </c>
      <c r="EN3" s="1" t="n">
        <v>10</v>
      </c>
      <c r="EO3" s="1" t="n">
        <v>11</v>
      </c>
      <c r="EP3" s="1" t="n">
        <v>12</v>
      </c>
      <c r="ER3" s="1"/>
      <c r="ES3" s="1" t="n">
        <v>1</v>
      </c>
      <c r="ET3" s="1" t="n">
        <v>2</v>
      </c>
      <c r="EU3" s="1" t="n">
        <v>3</v>
      </c>
      <c r="EV3" s="1" t="n">
        <v>4</v>
      </c>
      <c r="EW3" s="1" t="n">
        <v>5</v>
      </c>
      <c r="EX3" s="1" t="n">
        <v>6</v>
      </c>
      <c r="EY3" s="1" t="n">
        <v>7</v>
      </c>
      <c r="EZ3" s="1" t="n">
        <v>8</v>
      </c>
      <c r="FA3" s="1" t="n">
        <v>9</v>
      </c>
      <c r="FB3" s="1" t="n">
        <v>10</v>
      </c>
      <c r="FC3" s="1" t="n">
        <v>11</v>
      </c>
      <c r="FD3" s="1" t="n">
        <v>12</v>
      </c>
    </row>
    <row r="4" customFormat="false" ht="16" hidden="false" customHeight="false" outlineLevel="0" collapsed="false">
      <c r="A4" s="1" t="s">
        <v>0</v>
      </c>
      <c r="B4" s="2" t="s">
        <v>1</v>
      </c>
      <c r="C4" s="2"/>
      <c r="D4" s="2"/>
      <c r="E4" s="2"/>
      <c r="F4" s="3" t="s">
        <v>61</v>
      </c>
      <c r="G4" s="3"/>
      <c r="H4" s="3"/>
      <c r="I4" s="3"/>
      <c r="J4" s="4" t="s">
        <v>62</v>
      </c>
      <c r="K4" s="4"/>
      <c r="L4" s="4"/>
      <c r="M4" s="4"/>
      <c r="O4" s="1" t="s">
        <v>0</v>
      </c>
      <c r="P4" s="0" t="n">
        <v>0.0499</v>
      </c>
      <c r="Q4" s="0" t="n">
        <v>0.0509</v>
      </c>
      <c r="R4" s="0" t="n">
        <v>0.0543</v>
      </c>
      <c r="S4" s="0" t="n">
        <v>0.05123</v>
      </c>
      <c r="T4" s="0" t="n">
        <v>0.9744</v>
      </c>
      <c r="U4" s="0" t="n">
        <v>0.992</v>
      </c>
      <c r="V4" s="0" t="n">
        <v>0.9856</v>
      </c>
      <c r="W4" s="0" t="n">
        <v>1.0197</v>
      </c>
      <c r="X4" s="0" t="n">
        <v>1.0363</v>
      </c>
      <c r="Y4" s="0" t="n">
        <v>1.026</v>
      </c>
      <c r="Z4" s="0" t="n">
        <v>1.0511</v>
      </c>
      <c r="AA4" s="0" t="n">
        <v>1.0156</v>
      </c>
      <c r="AC4" s="1" t="s">
        <v>0</v>
      </c>
      <c r="AD4" s="11" t="n">
        <f aca="false">P4-(AVERAGE($P$4:$S$4))</f>
        <v>-0.0016825</v>
      </c>
      <c r="AE4" s="11" t="n">
        <f aca="false">Q4-(AVERAGE($P$4:$S$4))</f>
        <v>-0.000682500000000003</v>
      </c>
      <c r="AF4" s="11" t="n">
        <f aca="false">R4-(AVERAGE($P$4:$S$4))</f>
        <v>0.0027175</v>
      </c>
      <c r="AG4" s="11" t="n">
        <f aca="false">S4-(AVERAGE($P$4:$S$4))</f>
        <v>-0.000352500000000006</v>
      </c>
      <c r="AH4" s="11" t="n">
        <f aca="false">T4-(AVERAGE($P$4:$S$4))</f>
        <v>0.9228175</v>
      </c>
      <c r="AI4" s="11" t="n">
        <f aca="false">U4-(AVERAGE($P$4:$S$4))</f>
        <v>0.9404175</v>
      </c>
      <c r="AJ4" s="11" t="n">
        <f aca="false">V4-(AVERAGE($P$4:$S$4))</f>
        <v>0.9340175</v>
      </c>
      <c r="AK4" s="11" t="n">
        <f aca="false">W4-(AVERAGE($P$4:$S$4))</f>
        <v>0.9681175</v>
      </c>
      <c r="AL4" s="11" t="n">
        <f aca="false">X4-(AVERAGE($P$4:$S$4))</f>
        <v>0.9847175</v>
      </c>
      <c r="AM4" s="11" t="n">
        <f aca="false">Y4-(AVERAGE($P$4:$S$4))</f>
        <v>0.9744175</v>
      </c>
      <c r="AN4" s="11" t="n">
        <f aca="false">Z4-(AVERAGE($P$4:$S$4))</f>
        <v>0.9995175</v>
      </c>
      <c r="AO4" s="11" t="n">
        <f aca="false">AA4-(AVERAGE($P$4:$S$4))</f>
        <v>0.9640175</v>
      </c>
      <c r="AQ4" s="10" t="n">
        <v>0</v>
      </c>
      <c r="AR4" s="11" t="n">
        <f aca="false">AD4</f>
        <v>-0.0016825</v>
      </c>
      <c r="AS4" s="11" t="n">
        <f aca="false">AE4</f>
        <v>-0.000682500000000003</v>
      </c>
      <c r="AT4" s="11" t="n">
        <f aca="false">AF4</f>
        <v>0.0027175</v>
      </c>
      <c r="AU4" s="11" t="n">
        <f aca="false">AG4</f>
        <v>-0.000352500000000006</v>
      </c>
      <c r="AV4" s="12" t="n">
        <f aca="false">AVERAGE(AR4:AU4)</f>
        <v>-3.46944695195361E-018</v>
      </c>
      <c r="AX4" s="1" t="s">
        <v>0</v>
      </c>
      <c r="AY4" s="11" t="n">
        <f aca="false">(AD4-0.0028)/0.0515</f>
        <v>-0.0870388349514564</v>
      </c>
      <c r="AZ4" s="11" t="n">
        <f aca="false">(AE4-0.0028)/0.0515</f>
        <v>-0.067621359223301</v>
      </c>
      <c r="BA4" s="11" t="n">
        <f aca="false">(AF4-0.0028)/0.0515</f>
        <v>-0.00160194174757286</v>
      </c>
      <c r="BB4" s="11" t="n">
        <f aca="false">(AG4-0.0028)/0.0515</f>
        <v>-0.0612135922330098</v>
      </c>
      <c r="BC4" s="11" t="n">
        <f aca="false">(AH4-0.0028)/0.0515</f>
        <v>17.8644174757282</v>
      </c>
      <c r="BD4" s="11" t="n">
        <f aca="false">(AI4-0.0028)/0.0515</f>
        <v>18.2061650485437</v>
      </c>
      <c r="BE4" s="11" t="n">
        <f aca="false">(AJ4-0.0028)/0.0515</f>
        <v>18.0818932038835</v>
      </c>
      <c r="BF4" s="11" t="n">
        <f aca="false">(AK4-0.0028)/0.0515</f>
        <v>18.7440291262136</v>
      </c>
      <c r="BG4" s="11" t="n">
        <f aca="false">(AL4-0.0028)/0.0515</f>
        <v>19.066359223301</v>
      </c>
      <c r="BH4" s="11" t="n">
        <f aca="false">(AM4-0.0028)/0.0515</f>
        <v>18.866359223301</v>
      </c>
      <c r="BI4" s="11" t="n">
        <f aca="false">(AN4-0.0028)/0.0515</f>
        <v>19.3537378640777</v>
      </c>
      <c r="BJ4" s="11" t="n">
        <f aca="false">(AO4-0.0028)/0.0515</f>
        <v>18.6644174757282</v>
      </c>
      <c r="BL4" s="1" t="s">
        <v>0</v>
      </c>
      <c r="BM4" s="11"/>
      <c r="BN4" s="11"/>
      <c r="BO4" s="11"/>
      <c r="BP4" s="11"/>
      <c r="BQ4" s="11" t="n">
        <f aca="false">BC4/(0.042*5)</f>
        <v>85.0686546463245</v>
      </c>
      <c r="BR4" s="11" t="n">
        <f aca="false">BD4/(0.042*5)</f>
        <v>86.6960240406842</v>
      </c>
      <c r="BS4" s="11" t="n">
        <f aca="false">BE4/(0.042*5)</f>
        <v>86.1042533518262</v>
      </c>
      <c r="BT4" s="11" t="n">
        <f aca="false">BF4/(0.042*5)</f>
        <v>89.257281553398</v>
      </c>
      <c r="BU4" s="11" t="n">
        <f aca="false">BG4/(0.042*5)</f>
        <v>90.7921867776237</v>
      </c>
      <c r="BV4" s="11" t="n">
        <f aca="false">BH4/(0.042*5)</f>
        <v>89.8398058252427</v>
      </c>
      <c r="BW4" s="11" t="n">
        <f aca="false">BI4/(0.042*5)</f>
        <v>92.1606564956079</v>
      </c>
      <c r="BX4" s="11" t="n">
        <f aca="false">BJ4/(0.042*5)</f>
        <v>88.8781784558483</v>
      </c>
      <c r="BZ4" s="1" t="s">
        <v>0</v>
      </c>
      <c r="CA4" s="11"/>
      <c r="CB4" s="11"/>
      <c r="CC4" s="11"/>
      <c r="CD4" s="11"/>
      <c r="CE4" s="13" t="n">
        <f aca="false">AVERAGE(BQ4:BT4)</f>
        <v>86.7815533980582</v>
      </c>
      <c r="CF4" s="11"/>
      <c r="CG4" s="11"/>
      <c r="CH4" s="11"/>
      <c r="CI4" s="13" t="n">
        <f aca="false">AVERAGE(BU4:BX4)</f>
        <v>90.4177068885807</v>
      </c>
      <c r="CJ4" s="11"/>
      <c r="CK4" s="11"/>
      <c r="CL4" s="11"/>
      <c r="CN4" s="1" t="s">
        <v>0</v>
      </c>
      <c r="CO4" s="11"/>
      <c r="CP4" s="11"/>
      <c r="CQ4" s="11"/>
      <c r="CR4" s="11"/>
      <c r="CS4" s="11" t="n">
        <f aca="false">(BQ4/$CA$8)*100</f>
        <v>96.4462335579335</v>
      </c>
      <c r="CT4" s="11" t="n">
        <f aca="false">(BR4/$CA$8)*100</f>
        <v>98.2912568434901</v>
      </c>
      <c r="CU4" s="11" t="n">
        <f aca="false">(BS4/$CA$8)*100</f>
        <v>97.6203392851059</v>
      </c>
      <c r="CV4" s="11" t="n">
        <f aca="false">(BT4/$CA$8)*100</f>
        <v>101.195071900872</v>
      </c>
      <c r="CW4" s="11" t="n">
        <f aca="false">(BU4/$CA$8)*100</f>
        <v>102.935264317931</v>
      </c>
      <c r="CX4" s="11" t="n">
        <f aca="false">(BV4/$CA$8)*100</f>
        <v>101.855506372406</v>
      </c>
      <c r="CY4" s="11" t="n">
        <f aca="false">(BW4/$CA$8)*100</f>
        <v>104.486761171695</v>
      </c>
      <c r="CZ4" s="11" t="n">
        <f aca="false">(BX4/$CA$8)*100</f>
        <v>100.765265340032</v>
      </c>
      <c r="DB4" s="1" t="s">
        <v>0</v>
      </c>
      <c r="DC4" s="11"/>
      <c r="DD4" s="11"/>
      <c r="DE4" s="11"/>
      <c r="DF4" s="11"/>
      <c r="DG4" s="11" t="n">
        <f aca="false">AVERAGE(CS4:CV4)</f>
        <v>98.3882253968504</v>
      </c>
      <c r="DH4" s="11"/>
      <c r="DI4" s="11"/>
      <c r="DJ4" s="11"/>
      <c r="DK4" s="11" t="n">
        <f aca="false">AVERAGE(CW4:CZ4)</f>
        <v>102.510699300516</v>
      </c>
      <c r="DL4" s="11"/>
      <c r="DM4" s="11"/>
      <c r="DN4" s="11"/>
      <c r="DP4" s="1" t="s">
        <v>0</v>
      </c>
      <c r="DQ4" s="11"/>
      <c r="DR4" s="11"/>
      <c r="DS4" s="11"/>
      <c r="DT4" s="11"/>
      <c r="DU4" s="11" t="n">
        <f aca="false">$DC$8-CS4</f>
        <v>3.55376644206655</v>
      </c>
      <c r="DV4" s="11" t="n">
        <f aca="false">$DC$8-CT4</f>
        <v>1.70874315650985</v>
      </c>
      <c r="DW4" s="11" t="n">
        <f aca="false">$DC$8-CU4</f>
        <v>2.3796607148941</v>
      </c>
      <c r="DX4" s="11" t="n">
        <f aca="false">$DC$8-CV4</f>
        <v>-1.19507190087194</v>
      </c>
      <c r="DY4" s="11" t="n">
        <f aca="false">$DC$8-CW4</f>
        <v>-2.93526431793106</v>
      </c>
      <c r="DZ4" s="11" t="n">
        <f aca="false">$DC$8-CX4</f>
        <v>-1.8555063724064</v>
      </c>
      <c r="EA4" s="11" t="n">
        <f aca="false">$DC$8-CY4</f>
        <v>-4.4867611716946</v>
      </c>
      <c r="EB4" s="11" t="n">
        <f aca="false">$DC$8-CZ4</f>
        <v>-0.765265340032031</v>
      </c>
      <c r="ED4" s="1" t="s">
        <v>0</v>
      </c>
      <c r="EE4" s="11"/>
      <c r="EF4" s="11"/>
      <c r="EG4" s="11"/>
      <c r="EH4" s="11"/>
      <c r="EI4" s="13" t="n">
        <f aca="false">AVERAGE(DU4:DX4)</f>
        <v>1.61177460314964</v>
      </c>
      <c r="EJ4" s="11"/>
      <c r="EK4" s="11"/>
      <c r="EL4" s="11"/>
      <c r="EM4" s="13" t="n">
        <f aca="false">AVERAGE(DY4:EB4)</f>
        <v>-2.51069930051602</v>
      </c>
      <c r="EN4" s="11"/>
      <c r="EO4" s="11"/>
      <c r="EP4" s="11"/>
      <c r="ER4" s="1" t="s">
        <v>0</v>
      </c>
      <c r="ES4" s="11"/>
      <c r="ET4" s="11"/>
      <c r="EU4" s="11"/>
      <c r="EV4" s="11"/>
      <c r="EW4" s="13" t="n">
        <f aca="false">STDEV(DU4:DX4)</f>
        <v>2.02062462129155</v>
      </c>
      <c r="EX4" s="11"/>
      <c r="EY4" s="11"/>
      <c r="EZ4" s="11"/>
      <c r="FA4" s="13" t="n">
        <f aca="false">STDEV(DY4:EB4)</f>
        <v>1.58754458795064</v>
      </c>
      <c r="FB4" s="11"/>
      <c r="FC4" s="11"/>
      <c r="FD4" s="11"/>
    </row>
    <row r="5" customFormat="false" ht="16" hidden="false" customHeight="false" outlineLevel="0" collapsed="false">
      <c r="A5" s="1" t="s">
        <v>4</v>
      </c>
      <c r="B5" s="5" t="s">
        <v>5</v>
      </c>
      <c r="C5" s="5"/>
      <c r="D5" s="5"/>
      <c r="E5" s="5"/>
      <c r="F5" s="3" t="s">
        <v>63</v>
      </c>
      <c r="G5" s="3"/>
      <c r="H5" s="3"/>
      <c r="I5" s="3"/>
      <c r="J5" s="3"/>
      <c r="K5" s="3"/>
      <c r="L5" s="3"/>
      <c r="M5" s="3"/>
      <c r="O5" s="1" t="s">
        <v>4</v>
      </c>
      <c r="P5" s="0" t="n">
        <v>0.1923</v>
      </c>
      <c r="Q5" s="0" t="n">
        <v>0.1804</v>
      </c>
      <c r="R5" s="0" t="n">
        <v>0.1803</v>
      </c>
      <c r="S5" s="0" t="n">
        <v>0.1821</v>
      </c>
      <c r="T5" s="0" t="n">
        <v>1.0158</v>
      </c>
      <c r="U5" s="0" t="n">
        <v>1.0203</v>
      </c>
      <c r="V5" s="0" t="n">
        <v>1.0549</v>
      </c>
      <c r="W5" s="0" t="n">
        <v>1.0677</v>
      </c>
      <c r="AC5" s="1" t="s">
        <v>4</v>
      </c>
      <c r="AD5" s="11" t="n">
        <f aca="false">P5-(AVERAGE($P$4:$S$4))</f>
        <v>0.1407175</v>
      </c>
      <c r="AE5" s="11" t="n">
        <f aca="false">Q5-(AVERAGE($P$4:$S$4))</f>
        <v>0.1288175</v>
      </c>
      <c r="AF5" s="11" t="n">
        <f aca="false">R5-(AVERAGE($P$4:$S$4))</f>
        <v>0.1287175</v>
      </c>
      <c r="AG5" s="11" t="n">
        <f aca="false">S5-(AVERAGE($P$4:$S$4))</f>
        <v>0.1305175</v>
      </c>
      <c r="AH5" s="11" t="n">
        <f aca="false">T5-(AVERAGE($P$4:$S$4))</f>
        <v>0.9642175</v>
      </c>
      <c r="AI5" s="11" t="n">
        <f aca="false">U5-(AVERAGE($P$4:$S$4))</f>
        <v>0.9687175</v>
      </c>
      <c r="AJ5" s="11" t="n">
        <f aca="false">V5-(AVERAGE($P$4:$S$4))</f>
        <v>1.0033175</v>
      </c>
      <c r="AK5" s="11" t="n">
        <f aca="false">W5-(AVERAGE($P$4:$S$4))</f>
        <v>1.0161175</v>
      </c>
      <c r="AL5" s="11"/>
      <c r="AM5" s="11"/>
      <c r="AN5" s="11"/>
      <c r="AO5" s="11"/>
      <c r="AQ5" s="10" t="n">
        <v>2.5</v>
      </c>
      <c r="AR5" s="11" t="n">
        <f aca="false">AD5</f>
        <v>0.1407175</v>
      </c>
      <c r="AS5" s="11" t="n">
        <f aca="false">AE5</f>
        <v>0.1288175</v>
      </c>
      <c r="AT5" s="11" t="n">
        <f aca="false">AF5</f>
        <v>0.1287175</v>
      </c>
      <c r="AU5" s="11" t="n">
        <f aca="false">AG5</f>
        <v>0.1305175</v>
      </c>
      <c r="AV5" s="12" t="n">
        <f aca="false">AVERAGE(AR5:AU5)</f>
        <v>0.1321925</v>
      </c>
      <c r="AX5" s="1" t="s">
        <v>4</v>
      </c>
      <c r="AY5" s="11" t="n">
        <f aca="false">(AD5-0.0028)/0.0515</f>
        <v>2.67800970873786</v>
      </c>
      <c r="AZ5" s="11" t="n">
        <f aca="false">(AE5-0.0028)/0.0515</f>
        <v>2.44694174757282</v>
      </c>
      <c r="BA5" s="11" t="n">
        <f aca="false">(AF5-0.0028)/0.0515</f>
        <v>2.445</v>
      </c>
      <c r="BB5" s="11" t="n">
        <f aca="false">(AG5-0.0028)/0.0515</f>
        <v>2.47995145631068</v>
      </c>
      <c r="BC5" s="11" t="n">
        <f aca="false">(AH5-0.0028)/0.0515</f>
        <v>18.6683009708738</v>
      </c>
      <c r="BD5" s="11" t="n">
        <f aca="false">(AI5-0.0028)/0.0515</f>
        <v>18.7556796116505</v>
      </c>
      <c r="BE5" s="11" t="n">
        <f aca="false">(AJ5-0.0028)/0.0515</f>
        <v>19.4275242718447</v>
      </c>
      <c r="BF5" s="11" t="n">
        <f aca="false">(AK5-0.0028)/0.0515</f>
        <v>19.676067961165</v>
      </c>
      <c r="BG5" s="11"/>
      <c r="BH5" s="11"/>
      <c r="BI5" s="11"/>
      <c r="BJ5" s="11"/>
      <c r="BL5" s="1" t="s">
        <v>4</v>
      </c>
      <c r="BM5" s="11"/>
      <c r="BN5" s="11"/>
      <c r="BO5" s="11"/>
      <c r="BP5" s="11"/>
      <c r="BQ5" s="11" t="n">
        <f aca="false">BC5/(0.042*5)</f>
        <v>88.8966712898752</v>
      </c>
      <c r="BR5" s="11" t="n">
        <f aca="false">BD5/(0.042*5)</f>
        <v>89.3127600554785</v>
      </c>
      <c r="BS5" s="11" t="n">
        <f aca="false">BE5/(0.042*5)</f>
        <v>92.5120203421174</v>
      </c>
      <c r="BT5" s="11" t="n">
        <f aca="false">BF5/(0.042*5)</f>
        <v>93.6955617198336</v>
      </c>
      <c r="BU5" s="11" t="n">
        <f aca="false">BG5/(0.042*5)</f>
        <v>0</v>
      </c>
      <c r="BV5" s="11" t="n">
        <f aca="false">BH5/(0.042*5)</f>
        <v>0</v>
      </c>
      <c r="BW5" s="11" t="n">
        <f aca="false">BI5/(0.042*5)</f>
        <v>0</v>
      </c>
      <c r="BX5" s="11" t="n">
        <f aca="false">BJ5/(0.042*5)</f>
        <v>0</v>
      </c>
      <c r="BZ5" s="1" t="s">
        <v>4</v>
      </c>
      <c r="CA5" s="11"/>
      <c r="CB5" s="11"/>
      <c r="CC5" s="11"/>
      <c r="CD5" s="11"/>
      <c r="CE5" s="13" t="n">
        <f aca="false">AVERAGE(BQ5:BT5)</f>
        <v>91.1042533518262</v>
      </c>
      <c r="CF5" s="11"/>
      <c r="CG5" s="11"/>
      <c r="CH5" s="11"/>
      <c r="CI5" s="11" t="n">
        <f aca="false">AVERAGE(BU5:BX5)</f>
        <v>0</v>
      </c>
      <c r="CJ5" s="11"/>
      <c r="CK5" s="11"/>
      <c r="CL5" s="11"/>
      <c r="CN5" s="1" t="s">
        <v>4</v>
      </c>
      <c r="CO5" s="11"/>
      <c r="CP5" s="11"/>
      <c r="CQ5" s="11"/>
      <c r="CR5" s="11"/>
      <c r="CS5" s="11" t="n">
        <f aca="false">(BQ5/$CA$8)*100</f>
        <v>100.786231513732</v>
      </c>
      <c r="CT5" s="11" t="n">
        <f aca="false">(BR5/$CA$8)*100</f>
        <v>101.25797042197</v>
      </c>
      <c r="CU5" s="11" t="n">
        <f aca="false">(BS5/$CA$8)*100</f>
        <v>104.885118471985</v>
      </c>
      <c r="CV5" s="11" t="n">
        <f aca="false">(BT5/$CA$8)*100</f>
        <v>106.226953588754</v>
      </c>
      <c r="CW5" s="11" t="n">
        <f aca="false">(BU5/$CA$8)*100</f>
        <v>0</v>
      </c>
      <c r="CX5" s="11" t="n">
        <f aca="false">(BV5/$CA$8)*100</f>
        <v>0</v>
      </c>
      <c r="CY5" s="11" t="n">
        <f aca="false">(BW5/$CA$8)*100</f>
        <v>0</v>
      </c>
      <c r="CZ5" s="11" t="n">
        <f aca="false">(BX5/$CA$8)*100</f>
        <v>0</v>
      </c>
      <c r="DB5" s="1" t="s">
        <v>4</v>
      </c>
      <c r="DC5" s="11"/>
      <c r="DD5" s="11"/>
      <c r="DE5" s="11"/>
      <c r="DF5" s="11"/>
      <c r="DG5" s="11" t="n">
        <f aca="false">AVERAGE(CS5:CV5)</f>
        <v>103.28906849911</v>
      </c>
      <c r="DH5" s="11"/>
      <c r="DI5" s="11"/>
      <c r="DJ5" s="11"/>
      <c r="DK5" s="11" t="n">
        <f aca="false">AVERAGE(CW5:CZ5)</f>
        <v>0</v>
      </c>
      <c r="DL5" s="11"/>
      <c r="DM5" s="11"/>
      <c r="DN5" s="11"/>
      <c r="DP5" s="1" t="s">
        <v>4</v>
      </c>
      <c r="DQ5" s="11"/>
      <c r="DR5" s="11"/>
      <c r="DS5" s="11"/>
      <c r="DT5" s="11"/>
      <c r="DU5" s="11" t="n">
        <f aca="false">$DC$8-CS5</f>
        <v>-0.786231513731536</v>
      </c>
      <c r="DV5" s="11" t="n">
        <f aca="false">$DC$8-CT5</f>
        <v>-1.25797042197044</v>
      </c>
      <c r="DW5" s="11" t="n">
        <f aca="false">$DC$8-CU5</f>
        <v>-4.88511847198525</v>
      </c>
      <c r="DX5" s="11" t="n">
        <f aca="false">$DC$8-CV5</f>
        <v>-6.22695358875376</v>
      </c>
      <c r="DY5" s="11"/>
      <c r="DZ5" s="11"/>
      <c r="EA5" s="11"/>
      <c r="EB5" s="11"/>
      <c r="ED5" s="1" t="s">
        <v>4</v>
      </c>
      <c r="EE5" s="11"/>
      <c r="EF5" s="11"/>
      <c r="EG5" s="11"/>
      <c r="EH5" s="11"/>
      <c r="EI5" s="13" t="n">
        <f aca="false">AVERAGE(DU5:DX5)</f>
        <v>-3.28906849911025</v>
      </c>
      <c r="EJ5" s="11"/>
      <c r="EK5" s="11"/>
      <c r="EL5" s="11"/>
      <c r="EM5" s="11" t="e">
        <f aca="false">AVERAGE(DY5:EB5)</f>
        <v>#DIV/0!</v>
      </c>
      <c r="EN5" s="11"/>
      <c r="EO5" s="11"/>
      <c r="EP5" s="11"/>
      <c r="ER5" s="1" t="s">
        <v>4</v>
      </c>
      <c r="ES5" s="11"/>
      <c r="ET5" s="11"/>
      <c r="EU5" s="11"/>
      <c r="EV5" s="11"/>
      <c r="EW5" s="13" t="n">
        <f aca="false">STDEV(DU5:DX5)</f>
        <v>2.68129923048539</v>
      </c>
      <c r="EX5" s="11"/>
      <c r="EY5" s="11"/>
      <c r="EZ5" s="11"/>
      <c r="FA5" s="11" t="e">
        <f aca="false">STDEV(DY5:EB5)</f>
        <v>#DIV/0!</v>
      </c>
      <c r="FB5" s="11"/>
      <c r="FC5" s="11"/>
      <c r="FD5" s="11"/>
    </row>
    <row r="6" customFormat="false" ht="16" hidden="false" customHeight="false" outlineLevel="0" collapsed="false">
      <c r="A6" s="1" t="s">
        <v>8</v>
      </c>
      <c r="B6" s="5" t="s">
        <v>9</v>
      </c>
      <c r="C6" s="5"/>
      <c r="D6" s="5"/>
      <c r="E6" s="5"/>
      <c r="F6" s="3" t="s">
        <v>64</v>
      </c>
      <c r="G6" s="3"/>
      <c r="H6" s="3"/>
      <c r="I6" s="3"/>
      <c r="J6" s="3"/>
      <c r="K6" s="3"/>
      <c r="L6" s="3"/>
      <c r="M6" s="3"/>
      <c r="O6" s="1" t="s">
        <v>8</v>
      </c>
      <c r="P6" s="0" t="n">
        <v>0.5913</v>
      </c>
      <c r="Q6" s="0" t="n">
        <v>0.586</v>
      </c>
      <c r="R6" s="0" t="n">
        <v>0.5756</v>
      </c>
      <c r="S6" s="0" t="n">
        <v>0.5599</v>
      </c>
      <c r="T6" s="0" t="n">
        <v>1.044</v>
      </c>
      <c r="U6" s="0" t="n">
        <v>1.0181</v>
      </c>
      <c r="V6" s="0" t="n">
        <v>1.0026</v>
      </c>
      <c r="W6" s="0" t="n">
        <v>1.1106</v>
      </c>
      <c r="AC6" s="1" t="s">
        <v>8</v>
      </c>
      <c r="AD6" s="11" t="n">
        <f aca="false">P6-(AVERAGE($P$4:$S$4))</f>
        <v>0.5397175</v>
      </c>
      <c r="AE6" s="11" t="n">
        <f aca="false">Q6-(AVERAGE($P$4:$S$4))</f>
        <v>0.5344175</v>
      </c>
      <c r="AF6" s="11" t="n">
        <f aca="false">R6-(AVERAGE($P$4:$S$4))</f>
        <v>0.5240175</v>
      </c>
      <c r="AG6" s="11" t="n">
        <f aca="false">S6-(AVERAGE($P$4:$S$4))</f>
        <v>0.5083175</v>
      </c>
      <c r="AH6" s="11" t="n">
        <f aca="false">T6-(AVERAGE($P$4:$S$4))</f>
        <v>0.9924175</v>
      </c>
      <c r="AI6" s="11" t="n">
        <f aca="false">U6-(AVERAGE($P$4:$S$4))</f>
        <v>0.9665175</v>
      </c>
      <c r="AJ6" s="11" t="n">
        <f aca="false">V6-(AVERAGE($P$4:$S$4))</f>
        <v>0.9510175</v>
      </c>
      <c r="AK6" s="11" t="n">
        <f aca="false">W6-(AVERAGE($P$4:$S$4))</f>
        <v>1.0590175</v>
      </c>
      <c r="AL6" s="11"/>
      <c r="AM6" s="11"/>
      <c r="AN6" s="11"/>
      <c r="AO6" s="11"/>
      <c r="AQ6" s="10" t="n">
        <v>10</v>
      </c>
      <c r="AR6" s="11" t="n">
        <f aca="false">AD6</f>
        <v>0.5397175</v>
      </c>
      <c r="AS6" s="11" t="n">
        <f aca="false">AE6</f>
        <v>0.5344175</v>
      </c>
      <c r="AT6" s="11" t="n">
        <f aca="false">AF6</f>
        <v>0.5240175</v>
      </c>
      <c r="AU6" s="11" t="n">
        <f aca="false">AG6</f>
        <v>0.5083175</v>
      </c>
      <c r="AV6" s="12" t="n">
        <f aca="false">AVERAGE(AR6:AU6)</f>
        <v>0.5266175</v>
      </c>
      <c r="AX6" s="1" t="s">
        <v>8</v>
      </c>
      <c r="AY6" s="11" t="n">
        <f aca="false">(AD6-0.0028)/0.0515</f>
        <v>10.4255825242718</v>
      </c>
      <c r="AZ6" s="11" t="n">
        <f aca="false">(AE6-0.0028)/0.0515</f>
        <v>10.3226699029126</v>
      </c>
      <c r="BA6" s="11" t="n">
        <f aca="false">(AF6-0.0028)/0.0515</f>
        <v>10.1207281553398</v>
      </c>
      <c r="BB6" s="11" t="n">
        <f aca="false">(AG6-0.0028)/0.0515</f>
        <v>9.81587378640777</v>
      </c>
      <c r="BC6" s="11" t="n">
        <f aca="false">(AH6-0.0028)/0.0515</f>
        <v>19.2158737864078</v>
      </c>
      <c r="BD6" s="11" t="n">
        <f aca="false">(AI6-0.0028)/0.0515</f>
        <v>18.7129611650485</v>
      </c>
      <c r="BE6" s="11" t="n">
        <f aca="false">(AJ6-0.0028)/0.0515</f>
        <v>18.4119902912621</v>
      </c>
      <c r="BF6" s="11" t="n">
        <f aca="false">(AK6-0.0028)/0.0515</f>
        <v>20.5090776699029</v>
      </c>
      <c r="BG6" s="11"/>
      <c r="BH6" s="11"/>
      <c r="BI6" s="11"/>
      <c r="BJ6" s="11"/>
      <c r="BL6" s="1" t="s">
        <v>8</v>
      </c>
      <c r="BM6" s="11"/>
      <c r="BN6" s="11"/>
      <c r="BO6" s="11"/>
      <c r="BP6" s="11"/>
      <c r="BQ6" s="11" t="n">
        <f aca="false">BC6/(0.042*5)</f>
        <v>91.504160887656</v>
      </c>
      <c r="BR6" s="11" t="n">
        <f aca="false">BD6/(0.042*5)</f>
        <v>89.1093388811835</v>
      </c>
      <c r="BS6" s="11" t="n">
        <f aca="false">BE6/(0.042*5)</f>
        <v>87.6761442441054</v>
      </c>
      <c r="BT6" s="11" t="n">
        <f aca="false">BF6/(0.042*5)</f>
        <v>97.6622746185853</v>
      </c>
      <c r="BU6" s="11" t="n">
        <f aca="false">BG6/(0.042*5)</f>
        <v>0</v>
      </c>
      <c r="BV6" s="11" t="n">
        <f aca="false">BH6/(0.042*5)</f>
        <v>0</v>
      </c>
      <c r="BW6" s="11" t="n">
        <f aca="false">BI6/(0.042*5)</f>
        <v>0</v>
      </c>
      <c r="BX6" s="11" t="n">
        <f aca="false">BJ6/(0.042*5)</f>
        <v>0</v>
      </c>
      <c r="BZ6" s="1" t="s">
        <v>8</v>
      </c>
      <c r="CA6" s="11"/>
      <c r="CB6" s="11"/>
      <c r="CC6" s="11"/>
      <c r="CD6" s="11"/>
      <c r="CE6" s="13" t="n">
        <f aca="false">AVERAGE(BQ6:BT6)</f>
        <v>91.4879796578826</v>
      </c>
      <c r="CF6" s="11"/>
      <c r="CG6" s="11"/>
      <c r="CH6" s="11"/>
      <c r="CI6" s="11" t="n">
        <f aca="false">AVERAGE(BU6:BX6)</f>
        <v>0</v>
      </c>
      <c r="CJ6" s="11"/>
      <c r="CK6" s="11"/>
      <c r="CL6" s="11"/>
      <c r="CN6" s="1" t="s">
        <v>8</v>
      </c>
      <c r="CO6" s="11"/>
      <c r="CP6" s="11"/>
      <c r="CQ6" s="11"/>
      <c r="CR6" s="11"/>
      <c r="CS6" s="11" t="n">
        <f aca="false">(BQ6/$CA$8)*100</f>
        <v>103.742462005362</v>
      </c>
      <c r="CT6" s="11" t="n">
        <f aca="false">(BR6/$CA$8)*100</f>
        <v>101.027342511276</v>
      </c>
      <c r="CU6" s="11" t="n">
        <f aca="false">(BS6/$CA$8)*100</f>
        <v>99.402464049564</v>
      </c>
      <c r="CV6" s="11" t="n">
        <f aca="false">(BT6/$CA$8)*100</f>
        <v>110.724197847298</v>
      </c>
      <c r="CW6" s="11" t="n">
        <f aca="false">(BU6/$CA$8)*100</f>
        <v>0</v>
      </c>
      <c r="CX6" s="11" t="n">
        <f aca="false">(BV6/$CA$8)*100</f>
        <v>0</v>
      </c>
      <c r="CY6" s="11" t="n">
        <f aca="false">(BW6/$CA$8)*100</f>
        <v>0</v>
      </c>
      <c r="CZ6" s="11" t="n">
        <f aca="false">(BX6/$CA$8)*100</f>
        <v>0</v>
      </c>
      <c r="DB6" s="1" t="s">
        <v>8</v>
      </c>
      <c r="DC6" s="11"/>
      <c r="DD6" s="11"/>
      <c r="DE6" s="11"/>
      <c r="DF6" s="11"/>
      <c r="DG6" s="11" t="n">
        <f aca="false">AVERAGE(CS6:CV6)</f>
        <v>103.724116603375</v>
      </c>
      <c r="DH6" s="11"/>
      <c r="DI6" s="11"/>
      <c r="DJ6" s="11"/>
      <c r="DK6" s="11" t="n">
        <f aca="false">AVERAGE(CW6:CZ6)</f>
        <v>0</v>
      </c>
      <c r="DL6" s="11"/>
      <c r="DM6" s="11"/>
      <c r="DN6" s="11"/>
      <c r="DP6" s="1" t="s">
        <v>8</v>
      </c>
      <c r="DQ6" s="11"/>
      <c r="DR6" s="11"/>
      <c r="DS6" s="11"/>
      <c r="DT6" s="11"/>
      <c r="DU6" s="11" t="n">
        <f aca="false">$DC$8-CS6</f>
        <v>-3.74246200536209</v>
      </c>
      <c r="DV6" s="11" t="n">
        <f aca="false">$DC$8-CT6</f>
        <v>-1.02734251127588</v>
      </c>
      <c r="DW6" s="11" t="n">
        <f aca="false">$DC$8-CU6</f>
        <v>0.597535950435983</v>
      </c>
      <c r="DX6" s="11" t="n">
        <f aca="false">$DC$8-CV6</f>
        <v>-10.7241978472981</v>
      </c>
      <c r="DY6" s="11"/>
      <c r="DZ6" s="11"/>
      <c r="EA6" s="11"/>
      <c r="EB6" s="11"/>
      <c r="ED6" s="1" t="s">
        <v>8</v>
      </c>
      <c r="EE6" s="11"/>
      <c r="EF6" s="11"/>
      <c r="EG6" s="11"/>
      <c r="EH6" s="11"/>
      <c r="EI6" s="13" t="n">
        <f aca="false">AVERAGE(DU6:DX6)</f>
        <v>-3.72411660337503</v>
      </c>
      <c r="EJ6" s="11"/>
      <c r="EK6" s="11"/>
      <c r="EL6" s="11"/>
      <c r="EM6" s="11" t="e">
        <f aca="false">AVERAGE(DY6:EB6)</f>
        <v>#DIV/0!</v>
      </c>
      <c r="EN6" s="11"/>
      <c r="EO6" s="11"/>
      <c r="EP6" s="11"/>
      <c r="ER6" s="1" t="s">
        <v>8</v>
      </c>
      <c r="ES6" s="11"/>
      <c r="ET6" s="11"/>
      <c r="EU6" s="11"/>
      <c r="EV6" s="11"/>
      <c r="EW6" s="13" t="n">
        <f aca="false">STDEV(DU6:DX6)</f>
        <v>4.99835790618534</v>
      </c>
      <c r="EX6" s="11"/>
      <c r="EY6" s="11"/>
      <c r="EZ6" s="11"/>
      <c r="FA6" s="11" t="e">
        <f aca="false">STDEV(DY6:EB6)</f>
        <v>#DIV/0!</v>
      </c>
      <c r="FB6" s="11"/>
      <c r="FC6" s="11"/>
      <c r="FD6" s="11"/>
    </row>
    <row r="7" customFormat="false" ht="16" hidden="false" customHeight="false" outlineLevel="0" collapsed="false">
      <c r="A7" s="1" t="s">
        <v>12</v>
      </c>
      <c r="B7" s="5" t="s">
        <v>13</v>
      </c>
      <c r="C7" s="5"/>
      <c r="D7" s="5"/>
      <c r="E7" s="5"/>
      <c r="F7" s="3" t="s">
        <v>65</v>
      </c>
      <c r="G7" s="3"/>
      <c r="H7" s="3"/>
      <c r="I7" s="3"/>
      <c r="J7" s="3"/>
      <c r="K7" s="3"/>
      <c r="L7" s="3"/>
      <c r="M7" s="3"/>
      <c r="O7" s="1" t="s">
        <v>12</v>
      </c>
      <c r="P7" s="0" t="n">
        <v>1.1089</v>
      </c>
      <c r="Q7" s="0" t="n">
        <v>1.0788</v>
      </c>
      <c r="R7" s="0" t="n">
        <v>1.0765</v>
      </c>
      <c r="S7" s="0" t="n">
        <v>1.1021</v>
      </c>
      <c r="T7" s="0" t="n">
        <v>0.1644</v>
      </c>
      <c r="U7" s="0" t="n">
        <v>0.2099</v>
      </c>
      <c r="V7" s="0" t="n">
        <v>0.1888</v>
      </c>
      <c r="W7" s="0" t="n">
        <v>0.2359</v>
      </c>
      <c r="AC7" s="1" t="s">
        <v>12</v>
      </c>
      <c r="AD7" s="11" t="n">
        <f aca="false">P7-(AVERAGE($P$4:$S$4))</f>
        <v>1.0573175</v>
      </c>
      <c r="AE7" s="11" t="n">
        <f aca="false">Q7-(AVERAGE($P$4:$S$4))</f>
        <v>1.0272175</v>
      </c>
      <c r="AF7" s="11" t="n">
        <f aca="false">R7-(AVERAGE($P$4:$S$4))</f>
        <v>1.0249175</v>
      </c>
      <c r="AG7" s="11" t="n">
        <f aca="false">S7-(AVERAGE($P$4:$S$4))</f>
        <v>1.0505175</v>
      </c>
      <c r="AH7" s="11" t="n">
        <f aca="false">T7-(AVERAGE($P$4:$S$4))</f>
        <v>0.1128175</v>
      </c>
      <c r="AI7" s="11" t="n">
        <f aca="false">U7-(AVERAGE($P$4:$S$4))</f>
        <v>0.1583175</v>
      </c>
      <c r="AJ7" s="11" t="n">
        <f aca="false">V7-(AVERAGE($P$4:$S$4))</f>
        <v>0.1372175</v>
      </c>
      <c r="AK7" s="11" t="n">
        <f aca="false">W7-(AVERAGE($P$4:$S$4))</f>
        <v>0.1843175</v>
      </c>
      <c r="AL7" s="11"/>
      <c r="AM7" s="11"/>
      <c r="AN7" s="11"/>
      <c r="AO7" s="11"/>
      <c r="AQ7" s="10" t="n">
        <v>20</v>
      </c>
      <c r="AR7" s="11" t="n">
        <f aca="false">AD7</f>
        <v>1.0573175</v>
      </c>
      <c r="AS7" s="11" t="n">
        <f aca="false">AE7</f>
        <v>1.0272175</v>
      </c>
      <c r="AT7" s="11" t="n">
        <f aca="false">AF7</f>
        <v>1.0249175</v>
      </c>
      <c r="AU7" s="11" t="n">
        <f aca="false">AG7</f>
        <v>1.0505175</v>
      </c>
      <c r="AV7" s="12" t="n">
        <f aca="false">AVERAGE(AR7:AU7)</f>
        <v>1.0399925</v>
      </c>
      <c r="AX7" s="1" t="s">
        <v>12</v>
      </c>
      <c r="AY7" s="11" t="n">
        <f aca="false">(AD7-0.0028)/0.0515</f>
        <v>20.476067961165</v>
      </c>
      <c r="AZ7" s="11" t="n">
        <f aca="false">(AE7-0.0028)/0.0515</f>
        <v>19.8916019417476</v>
      </c>
      <c r="BA7" s="11" t="n">
        <f aca="false">(AF7-0.0028)/0.0515</f>
        <v>19.8469417475728</v>
      </c>
      <c r="BB7" s="11" t="n">
        <f aca="false">(AG7-0.0028)/0.0515</f>
        <v>20.3440291262136</v>
      </c>
      <c r="BC7" s="11" t="n">
        <f aca="false">(AH7-0.0028)/0.0515</f>
        <v>2.13626213592233</v>
      </c>
      <c r="BD7" s="11" t="n">
        <f aca="false">(AI7-0.0028)/0.0515</f>
        <v>3.0197572815534</v>
      </c>
      <c r="BE7" s="11" t="n">
        <f aca="false">(AJ7-0.0028)/0.0515</f>
        <v>2.61004854368932</v>
      </c>
      <c r="BF7" s="11" t="n">
        <f aca="false">(AK7-0.0028)/0.0515</f>
        <v>3.52461165048544</v>
      </c>
      <c r="BG7" s="11"/>
      <c r="BH7" s="11"/>
      <c r="BI7" s="11"/>
      <c r="BJ7" s="11"/>
      <c r="BL7" s="1" t="s">
        <v>12</v>
      </c>
      <c r="BM7" s="11"/>
      <c r="BN7" s="11"/>
      <c r="BO7" s="11"/>
      <c r="BP7" s="11"/>
      <c r="BQ7" s="11" t="n">
        <f aca="false">BC7/(0.042*5)</f>
        <v>10.1726768377254</v>
      </c>
      <c r="BR7" s="11" t="n">
        <f aca="false">BD7/(0.042*5)</f>
        <v>14.3797965788257</v>
      </c>
      <c r="BS7" s="11" t="n">
        <f aca="false">BE7/(0.042*5)</f>
        <v>12.4288025889968</v>
      </c>
      <c r="BT7" s="11" t="n">
        <f aca="false">BF7/(0.042*5)</f>
        <v>16.7838650023116</v>
      </c>
      <c r="BU7" s="11" t="n">
        <f aca="false">BG7/(0.042*5)</f>
        <v>0</v>
      </c>
      <c r="BV7" s="11" t="n">
        <f aca="false">BH7/(0.042*5)</f>
        <v>0</v>
      </c>
      <c r="BW7" s="11" t="n">
        <f aca="false">BI7/(0.042*5)</f>
        <v>0</v>
      </c>
      <c r="BX7" s="11" t="n">
        <f aca="false">BJ7/(0.042*5)</f>
        <v>0</v>
      </c>
      <c r="BZ7" s="1" t="s">
        <v>12</v>
      </c>
      <c r="CA7" s="11"/>
      <c r="CB7" s="11"/>
      <c r="CC7" s="11"/>
      <c r="CD7" s="11"/>
      <c r="CE7" s="11" t="n">
        <f aca="false">AVERAGE(BQ7:BT7)</f>
        <v>13.4412852519649</v>
      </c>
      <c r="CF7" s="11"/>
      <c r="CG7" s="11"/>
      <c r="CH7" s="11"/>
      <c r="CI7" s="11" t="n">
        <f aca="false">AVERAGE(BU7:BX7)</f>
        <v>0</v>
      </c>
      <c r="CJ7" s="11"/>
      <c r="CK7" s="11"/>
      <c r="CL7" s="11"/>
      <c r="CN7" s="1" t="s">
        <v>12</v>
      </c>
      <c r="CO7" s="11"/>
      <c r="CP7" s="11"/>
      <c r="CQ7" s="11"/>
      <c r="CR7" s="11"/>
      <c r="CS7" s="11" t="n">
        <f aca="false">(BQ7/$CA$8)*100</f>
        <v>11.5332300749279</v>
      </c>
      <c r="CT7" s="11" t="n">
        <f aca="false">(BR7/$CA$8)*100</f>
        <v>16.3030345915658</v>
      </c>
      <c r="CU7" s="11" t="n">
        <f aca="false">(BS7/$CA$8)*100</f>
        <v>14.0911032662678</v>
      </c>
      <c r="CV7" s="11" t="n">
        <f aca="false">(BT7/$CA$8)*100</f>
        <v>19.0286371725018</v>
      </c>
      <c r="CW7" s="11" t="n">
        <f aca="false">(BU7/$CA$8)*100</f>
        <v>0</v>
      </c>
      <c r="CX7" s="11" t="n">
        <f aca="false">(BV7/$CA$8)*100</f>
        <v>0</v>
      </c>
      <c r="CY7" s="11" t="n">
        <f aca="false">(BW7/$CA$8)*100</f>
        <v>0</v>
      </c>
      <c r="CZ7" s="11" t="n">
        <f aca="false">(BX7/$CA$8)*100</f>
        <v>0</v>
      </c>
      <c r="DB7" s="1" t="s">
        <v>12</v>
      </c>
      <c r="DC7" s="11"/>
      <c r="DD7" s="11"/>
      <c r="DE7" s="11"/>
      <c r="DF7" s="11"/>
      <c r="DG7" s="11" t="n">
        <f aca="false">AVERAGE(CS7:CV7)</f>
        <v>15.2390012763158</v>
      </c>
      <c r="DH7" s="11"/>
      <c r="DI7" s="11"/>
      <c r="DJ7" s="11"/>
      <c r="DK7" s="11" t="n">
        <f aca="false">AVERAGE(CW7:CZ7)</f>
        <v>0</v>
      </c>
      <c r="DL7" s="11"/>
      <c r="DM7" s="11"/>
      <c r="DN7" s="11"/>
      <c r="DP7" s="1" t="s">
        <v>12</v>
      </c>
      <c r="DQ7" s="11"/>
      <c r="DR7" s="11"/>
      <c r="DS7" s="11"/>
      <c r="DT7" s="11"/>
      <c r="DU7" s="11" t="n">
        <f aca="false">$DC$8-CS7</f>
        <v>88.4667699250721</v>
      </c>
      <c r="DV7" s="11" t="n">
        <f aca="false">$DC$8-CT7</f>
        <v>83.6969654084342</v>
      </c>
      <c r="DW7" s="11" t="n">
        <f aca="false">$DC$8-CU7</f>
        <v>85.9088967337322</v>
      </c>
      <c r="DX7" s="11" t="n">
        <f aca="false">$DC$8-CV7</f>
        <v>80.9713628274982</v>
      </c>
      <c r="DY7" s="11"/>
      <c r="DZ7" s="11"/>
      <c r="EA7" s="11"/>
      <c r="EB7" s="11"/>
      <c r="ED7" s="1" t="s">
        <v>12</v>
      </c>
      <c r="EE7" s="11"/>
      <c r="EF7" s="11"/>
      <c r="EG7" s="11"/>
      <c r="EH7" s="11"/>
      <c r="EI7" s="11" t="n">
        <f aca="false">AVERAGE(DU7:DX7)</f>
        <v>84.7609987236842</v>
      </c>
      <c r="EJ7" s="11"/>
      <c r="EK7" s="11"/>
      <c r="EL7" s="11"/>
      <c r="EM7" s="11" t="e">
        <f aca="false">AVERAGE(DY7:EB7)</f>
        <v>#DIV/0!</v>
      </c>
      <c r="EN7" s="11"/>
      <c r="EO7" s="11"/>
      <c r="EP7" s="11"/>
      <c r="ER7" s="1" t="s">
        <v>12</v>
      </c>
      <c r="ES7" s="11"/>
      <c r="ET7" s="11"/>
      <c r="EU7" s="11"/>
      <c r="EV7" s="11"/>
      <c r="EW7" s="11" t="n">
        <f aca="false">STDEV(DU7:DX7)</f>
        <v>3.19081583925553</v>
      </c>
      <c r="EX7" s="11"/>
      <c r="EY7" s="11"/>
      <c r="EZ7" s="11"/>
      <c r="FA7" s="11" t="e">
        <f aca="false">STDEV(DY7:EB7)</f>
        <v>#DIV/0!</v>
      </c>
      <c r="FB7" s="11"/>
      <c r="FC7" s="11"/>
      <c r="FD7" s="11"/>
    </row>
    <row r="8" customFormat="false" ht="16" hidden="false" customHeight="false" outlineLevel="0" collapsed="false">
      <c r="A8" s="1" t="s">
        <v>16</v>
      </c>
      <c r="B8" s="6" t="s">
        <v>17</v>
      </c>
      <c r="C8" s="6"/>
      <c r="D8" s="6"/>
      <c r="E8" s="6"/>
      <c r="F8" s="3" t="s">
        <v>66</v>
      </c>
      <c r="G8" s="3"/>
      <c r="H8" s="3"/>
      <c r="I8" s="3"/>
      <c r="J8" s="3"/>
      <c r="K8" s="3"/>
      <c r="L8" s="3"/>
      <c r="M8" s="3"/>
      <c r="O8" s="1" t="s">
        <v>16</v>
      </c>
      <c r="P8" s="0" t="n">
        <v>1.001</v>
      </c>
      <c r="Q8" s="0" t="n">
        <v>1.0121</v>
      </c>
      <c r="R8" s="0" t="n">
        <v>1.0006</v>
      </c>
      <c r="S8" s="0" t="n">
        <v>1.0195</v>
      </c>
      <c r="T8" s="0" t="n">
        <v>0.8406</v>
      </c>
      <c r="U8" s="0" t="n">
        <v>0.8608</v>
      </c>
      <c r="V8" s="0" t="n">
        <v>0.891</v>
      </c>
      <c r="W8" s="0" t="n">
        <v>0.8517</v>
      </c>
      <c r="AC8" s="1" t="s">
        <v>16</v>
      </c>
      <c r="AD8" s="11" t="n">
        <f aca="false">P8-(AVERAGE($P$4:$S$4))</f>
        <v>0.9494175</v>
      </c>
      <c r="AE8" s="11" t="n">
        <f aca="false">Q8-(AVERAGE($P$4:$S$4))</f>
        <v>0.9605175</v>
      </c>
      <c r="AF8" s="11" t="n">
        <f aca="false">R8-(AVERAGE($P$4:$S$4))</f>
        <v>0.9490175</v>
      </c>
      <c r="AG8" s="11" t="n">
        <f aca="false">S8-(AVERAGE($P$4:$S$4))</f>
        <v>0.9679175</v>
      </c>
      <c r="AH8" s="11" t="n">
        <f aca="false">T8-(AVERAGE($P$4:$S$4))</f>
        <v>0.7890175</v>
      </c>
      <c r="AI8" s="11" t="n">
        <f aca="false">U8-(AVERAGE($P$4:$S$4))</f>
        <v>0.8092175</v>
      </c>
      <c r="AJ8" s="11" t="n">
        <f aca="false">V8-(AVERAGE($P$4:$S$4))</f>
        <v>0.8394175</v>
      </c>
      <c r="AK8" s="11" t="n">
        <f aca="false">W8-(AVERAGE($P$4:$S$4))</f>
        <v>0.8001175</v>
      </c>
      <c r="AL8" s="11"/>
      <c r="AM8" s="11"/>
      <c r="AN8" s="11"/>
      <c r="AO8" s="11"/>
      <c r="AX8" s="1" t="s">
        <v>16</v>
      </c>
      <c r="AY8" s="11" t="n">
        <f aca="false">(AD8-0.0028)/0.0515</f>
        <v>18.3809223300971</v>
      </c>
      <c r="AZ8" s="11" t="n">
        <f aca="false">(AE8-0.0028)/0.0515</f>
        <v>18.5964563106796</v>
      </c>
      <c r="BA8" s="11" t="n">
        <f aca="false">(AF8-0.0028)/0.0515</f>
        <v>18.3731553398058</v>
      </c>
      <c r="BB8" s="11" t="n">
        <f aca="false">(AG8-0.0028)/0.0515</f>
        <v>18.740145631068</v>
      </c>
      <c r="BC8" s="11" t="n">
        <f aca="false">(AH8-0.0028)/0.0515</f>
        <v>15.266359223301</v>
      </c>
      <c r="BD8" s="11" t="n">
        <f aca="false">(AI8-0.0028)/0.0515</f>
        <v>15.6585922330097</v>
      </c>
      <c r="BE8" s="11" t="n">
        <f aca="false">(AJ8-0.0028)/0.0515</f>
        <v>16.245</v>
      </c>
      <c r="BF8" s="11" t="n">
        <f aca="false">(AK8-0.0028)/0.0515</f>
        <v>15.4818932038835</v>
      </c>
      <c r="BG8" s="11"/>
      <c r="BH8" s="11"/>
      <c r="BI8" s="11"/>
      <c r="BJ8" s="11"/>
      <c r="BL8" s="1" t="s">
        <v>16</v>
      </c>
      <c r="BM8" s="11" t="n">
        <f aca="false">AY8/(0.042*5)</f>
        <v>87.5282015718909</v>
      </c>
      <c r="BN8" s="11" t="n">
        <f aca="false">AZ8/(0.042*5)</f>
        <v>88.5545538603791</v>
      </c>
      <c r="BO8" s="11" t="n">
        <f aca="false">BA8/(0.042*5)</f>
        <v>87.4912159038373</v>
      </c>
      <c r="BP8" s="11" t="n">
        <f aca="false">BB8/(0.042*5)</f>
        <v>89.2387887193712</v>
      </c>
      <c r="BQ8" s="11" t="n">
        <f aca="false">BC8/(0.042*5)</f>
        <v>72.6969486823856</v>
      </c>
      <c r="BR8" s="11" t="n">
        <f aca="false">BD8/(0.042*5)</f>
        <v>74.5647249190938</v>
      </c>
      <c r="BS8" s="11" t="n">
        <f aca="false">BE8/(0.042*5)</f>
        <v>77.3571428571428</v>
      </c>
      <c r="BT8" s="11" t="n">
        <f aca="false">BF8/(0.042*5)</f>
        <v>73.7233009708738</v>
      </c>
      <c r="BU8" s="11" t="n">
        <f aca="false">BG8/(0.042*5)</f>
        <v>0</v>
      </c>
      <c r="BV8" s="11" t="n">
        <f aca="false">BH8/(0.042*5)</f>
        <v>0</v>
      </c>
      <c r="BW8" s="11" t="n">
        <f aca="false">BI8/(0.042*5)</f>
        <v>0</v>
      </c>
      <c r="BX8" s="11" t="n">
        <f aca="false">BJ8/(0.042*5)</f>
        <v>0</v>
      </c>
      <c r="BZ8" s="1" t="s">
        <v>16</v>
      </c>
      <c r="CA8" s="11" t="n">
        <f aca="false">AVERAGE(BM8:BP8)</f>
        <v>88.2031900138696</v>
      </c>
      <c r="CB8" s="11"/>
      <c r="CC8" s="11"/>
      <c r="CD8" s="11"/>
      <c r="CE8" s="11" t="n">
        <f aca="false">AVERAGE(BQ8:BT8)</f>
        <v>74.585529357374</v>
      </c>
      <c r="CF8" s="11"/>
      <c r="CG8" s="11"/>
      <c r="CH8" s="11"/>
      <c r="CI8" s="13" t="n">
        <f aca="false">AVERAGE(BU8:BX8)</f>
        <v>0</v>
      </c>
      <c r="CJ8" s="11"/>
      <c r="CK8" s="11"/>
      <c r="CL8" s="11"/>
      <c r="CN8" s="1" t="s">
        <v>16</v>
      </c>
      <c r="CO8" s="11" t="n">
        <f aca="false">(BM8/$CA$8)*100</f>
        <v>99.234734659968</v>
      </c>
      <c r="CP8" s="11" t="n">
        <f aca="false">(BN8/$CA$8)*100</f>
        <v>100.398357300291</v>
      </c>
      <c r="CQ8" s="11" t="n">
        <f aca="false">(BO8/$CA$8)*100</f>
        <v>99.192802312569</v>
      </c>
      <c r="CR8" s="11" t="n">
        <f aca="false">(BP8/$CA$8)*100</f>
        <v>101.174105727172</v>
      </c>
      <c r="CS8" s="11" t="n">
        <f aca="false">(BQ8/$CA$8)*100</f>
        <v>82.4198633529629</v>
      </c>
      <c r="CT8" s="11" t="n">
        <f aca="false">(BR8/$CA$8)*100</f>
        <v>84.5374468966132</v>
      </c>
      <c r="CU8" s="11" t="n">
        <f aca="false">(BS8/$CA$8)*100</f>
        <v>87.7033391252388</v>
      </c>
      <c r="CV8" s="11" t="n">
        <f aca="false">(BT8/$CA$8)*100</f>
        <v>83.5834859932856</v>
      </c>
      <c r="CW8" s="11" t="n">
        <f aca="false">(BU8/$CA$8)*100</f>
        <v>0</v>
      </c>
      <c r="CX8" s="11" t="n">
        <f aca="false">(BV8/$CA$8)*100</f>
        <v>0</v>
      </c>
      <c r="CY8" s="11" t="n">
        <f aca="false">(BW8/$CA$8)*100</f>
        <v>0</v>
      </c>
      <c r="CZ8" s="11" t="n">
        <f aca="false">(BX8/$CA$8)*100</f>
        <v>0</v>
      </c>
      <c r="DB8" s="1" t="s">
        <v>16</v>
      </c>
      <c r="DC8" s="11" t="n">
        <f aca="false">AVERAGE(CO8:CR8)</f>
        <v>100</v>
      </c>
      <c r="DD8" s="11"/>
      <c r="DE8" s="11"/>
      <c r="DF8" s="11"/>
      <c r="DG8" s="11" t="n">
        <f aca="false">AVERAGE(CS8:CV8)</f>
        <v>84.5610338420251</v>
      </c>
      <c r="DH8" s="11"/>
      <c r="DI8" s="11"/>
      <c r="DJ8" s="11"/>
      <c r="DK8" s="11" t="n">
        <f aca="false">AVERAGE(CW8:CZ8)</f>
        <v>0</v>
      </c>
      <c r="DL8" s="11"/>
      <c r="DM8" s="11"/>
      <c r="DN8" s="11"/>
      <c r="DP8" s="1" t="s">
        <v>16</v>
      </c>
      <c r="DQ8" s="11" t="n">
        <f aca="false">$DC$8-CO8</f>
        <v>0.765265340032045</v>
      </c>
      <c r="DR8" s="11" t="n">
        <f aca="false">$DC$8-CP8</f>
        <v>-0.398357300290627</v>
      </c>
      <c r="DS8" s="11" t="n">
        <f aca="false">$DC$8-CQ8</f>
        <v>0.807197687431056</v>
      </c>
      <c r="DT8" s="11" t="n">
        <f aca="false">$DC$8-CR8</f>
        <v>-1.17410572717243</v>
      </c>
      <c r="DU8" s="11" t="n">
        <f aca="false">$DC$8-CS8</f>
        <v>17.5801366470371</v>
      </c>
      <c r="DV8" s="11" t="n">
        <f aca="false">$DC$8-CT8</f>
        <v>15.4625531033868</v>
      </c>
      <c r="DW8" s="11" t="n">
        <f aca="false">$DC$8-CU8</f>
        <v>12.2966608747612</v>
      </c>
      <c r="DX8" s="11" t="n">
        <f aca="false">$DC$8-CV8</f>
        <v>16.4165140067144</v>
      </c>
      <c r="DY8" s="11"/>
      <c r="DZ8" s="11"/>
      <c r="EA8" s="11"/>
      <c r="EB8" s="11"/>
      <c r="ED8" s="1" t="s">
        <v>16</v>
      </c>
      <c r="EE8" s="11" t="n">
        <f aca="false">AVERAGE(DQ8:DT8)</f>
        <v>0</v>
      </c>
      <c r="EF8" s="11"/>
      <c r="EG8" s="11"/>
      <c r="EH8" s="11"/>
      <c r="EI8" s="11" t="n">
        <f aca="false">AVERAGE(DU8:DX8)</f>
        <v>15.4389661579749</v>
      </c>
      <c r="EJ8" s="11"/>
      <c r="EK8" s="11"/>
      <c r="EL8" s="11"/>
      <c r="EM8" s="13" t="e">
        <f aca="false">AVERAGE(DY8:EB8)</f>
        <v>#DIV/0!</v>
      </c>
      <c r="EN8" s="11"/>
      <c r="EO8" s="11"/>
      <c r="EP8" s="11"/>
      <c r="ER8" s="1" t="s">
        <v>16</v>
      </c>
      <c r="ES8" s="11" t="n">
        <f aca="false">STDEV(DQ8:DT8)</f>
        <v>0.961667292522445</v>
      </c>
      <c r="ET8" s="11"/>
      <c r="EU8" s="11"/>
      <c r="EV8" s="11"/>
      <c r="EW8" s="11" t="n">
        <f aca="false">STDEV(DU8:DX8)</f>
        <v>2.26677816123183</v>
      </c>
      <c r="EX8" s="11"/>
      <c r="EY8" s="11"/>
      <c r="EZ8" s="11"/>
      <c r="FA8" s="13" t="e">
        <f aca="false">STDEV(DY8:EB8)</f>
        <v>#DIV/0!</v>
      </c>
      <c r="FB8" s="11"/>
      <c r="FC8" s="11"/>
      <c r="FD8" s="11"/>
    </row>
    <row r="9" customFormat="false" ht="16" hidden="false" customHeight="false" outlineLevel="0" collapsed="false">
      <c r="A9" s="1" t="s">
        <v>20</v>
      </c>
      <c r="B9" s="7" t="s">
        <v>21</v>
      </c>
      <c r="C9" s="7"/>
      <c r="D9" s="7"/>
      <c r="E9" s="7"/>
      <c r="F9" s="3" t="s">
        <v>67</v>
      </c>
      <c r="G9" s="3"/>
      <c r="H9" s="3"/>
      <c r="I9" s="3"/>
      <c r="J9" s="3"/>
      <c r="K9" s="3"/>
      <c r="L9" s="3"/>
      <c r="M9" s="3"/>
      <c r="O9" s="1" t="s">
        <v>20</v>
      </c>
      <c r="P9" s="0" t="n">
        <v>0.5258</v>
      </c>
      <c r="Q9" s="0" t="n">
        <v>0.539</v>
      </c>
      <c r="R9" s="0" t="n">
        <v>0.5552</v>
      </c>
      <c r="S9" s="0" t="n">
        <v>0.5448</v>
      </c>
      <c r="T9" s="0" t="n">
        <v>0.9942</v>
      </c>
      <c r="U9" s="0" t="n">
        <v>0.9221</v>
      </c>
      <c r="V9" s="0" t="n">
        <v>0.979</v>
      </c>
      <c r="W9" s="0" t="n">
        <v>0.9501</v>
      </c>
      <c r="AC9" s="1" t="s">
        <v>20</v>
      </c>
      <c r="AD9" s="11" t="n">
        <f aca="false">P9-(AVERAGE($P$4:$S$4))</f>
        <v>0.4742175</v>
      </c>
      <c r="AE9" s="11" t="n">
        <f aca="false">Q9-(AVERAGE($P$4:$S$4))</f>
        <v>0.4874175</v>
      </c>
      <c r="AF9" s="11" t="n">
        <f aca="false">R9-(AVERAGE($P$4:$S$4))</f>
        <v>0.5036175</v>
      </c>
      <c r="AG9" s="11" t="n">
        <f aca="false">S9-(AVERAGE($P$4:$S$4))</f>
        <v>0.4932175</v>
      </c>
      <c r="AH9" s="11" t="n">
        <f aca="false">T9-(AVERAGE($P$4:$S$4))</f>
        <v>0.9426175</v>
      </c>
      <c r="AI9" s="11" t="n">
        <f aca="false">U9-(AVERAGE($P$4:$S$4))</f>
        <v>0.8705175</v>
      </c>
      <c r="AJ9" s="11" t="n">
        <f aca="false">V9-(AVERAGE($P$4:$S$4))</f>
        <v>0.9274175</v>
      </c>
      <c r="AK9" s="11" t="n">
        <f aca="false">W9-(AVERAGE($P$4:$S$4))</f>
        <v>0.8985175</v>
      </c>
      <c r="AL9" s="11"/>
      <c r="AM9" s="11"/>
      <c r="AN9" s="11"/>
      <c r="AO9" s="11"/>
      <c r="AX9" s="1" t="s">
        <v>20</v>
      </c>
      <c r="AY9" s="11" t="n">
        <f aca="false">(AD9-0.0028)/0.0515</f>
        <v>9.15373786407767</v>
      </c>
      <c r="AZ9" s="11" t="n">
        <f aca="false">(AE9-0.0028)/0.0515</f>
        <v>9.41004854368932</v>
      </c>
      <c r="BA9" s="11" t="n">
        <f aca="false">(AF9-0.0028)/0.0515</f>
        <v>9.72461165048544</v>
      </c>
      <c r="BB9" s="11" t="n">
        <f aca="false">(AG9-0.0028)/0.0515</f>
        <v>9.52266990291262</v>
      </c>
      <c r="BC9" s="11" t="n">
        <f aca="false">(AH9-0.0028)/0.0515</f>
        <v>18.2488834951456</v>
      </c>
      <c r="BD9" s="11" t="n">
        <f aca="false">(AI9-0.0028)/0.0515</f>
        <v>16.8488834951456</v>
      </c>
      <c r="BE9" s="11" t="n">
        <f aca="false">(AJ9-0.0028)/0.0515</f>
        <v>17.9537378640777</v>
      </c>
      <c r="BF9" s="11" t="n">
        <f aca="false">(AK9-0.0028)/0.0515</f>
        <v>17.392572815534</v>
      </c>
      <c r="BG9" s="11"/>
      <c r="BH9" s="11"/>
      <c r="BI9" s="11"/>
      <c r="BJ9" s="11"/>
      <c r="BL9" s="1" t="s">
        <v>20</v>
      </c>
      <c r="BM9" s="11" t="n">
        <f aca="false">AY9/(0.042*5)</f>
        <v>43.5892279241794</v>
      </c>
      <c r="BN9" s="11" t="n">
        <f aca="false">AZ9/(0.042*5)</f>
        <v>44.8097549699491</v>
      </c>
      <c r="BO9" s="11" t="n">
        <f aca="false">BA9/(0.042*5)</f>
        <v>46.3076745261211</v>
      </c>
      <c r="BP9" s="11" t="n">
        <f aca="false">BB9/(0.042*5)</f>
        <v>45.3460471567268</v>
      </c>
      <c r="BQ9" s="11" t="n">
        <f aca="false">BC9/(0.042*5)</f>
        <v>86.8994452149792</v>
      </c>
      <c r="BR9" s="11" t="n">
        <f aca="false">BD9/(0.042*5)</f>
        <v>80.2327785483125</v>
      </c>
      <c r="BS9" s="11" t="n">
        <f aca="false">BE9/(0.042*5)</f>
        <v>85.4939898289413</v>
      </c>
      <c r="BT9" s="11" t="n">
        <f aca="false">BF9/(0.042*5)</f>
        <v>82.8217753120666</v>
      </c>
      <c r="BU9" s="11" t="n">
        <f aca="false">BG9/(0.042*5)</f>
        <v>0</v>
      </c>
      <c r="BV9" s="11" t="n">
        <f aca="false">BH9/(0.042*5)</f>
        <v>0</v>
      </c>
      <c r="BW9" s="11" t="n">
        <f aca="false">BI9/(0.042*5)</f>
        <v>0</v>
      </c>
      <c r="BX9" s="11" t="n">
        <f aca="false">BJ9/(0.042*5)</f>
        <v>0</v>
      </c>
      <c r="BZ9" s="1" t="s">
        <v>20</v>
      </c>
      <c r="CA9" s="11" t="n">
        <f aca="false">AVERAGE(BM9:BP9)</f>
        <v>45.0131761442441</v>
      </c>
      <c r="CB9" s="11"/>
      <c r="CC9" s="11"/>
      <c r="CD9" s="11"/>
      <c r="CE9" s="11" t="n">
        <f aca="false">AVERAGE(BQ9:BT9)</f>
        <v>83.8619972260749</v>
      </c>
      <c r="CF9" s="11"/>
      <c r="CG9" s="11"/>
      <c r="CH9" s="11"/>
      <c r="CI9" s="13" t="n">
        <f aca="false">AVERAGE(BU9:BX9)</f>
        <v>0</v>
      </c>
      <c r="CJ9" s="11"/>
      <c r="CK9" s="11"/>
      <c r="CL9" s="11"/>
      <c r="CN9" s="1" t="s">
        <v>20</v>
      </c>
      <c r="CO9" s="11" t="n">
        <f aca="false">(BM9/$CA$8)*100</f>
        <v>49.419105949938</v>
      </c>
      <c r="CP9" s="11" t="n">
        <f aca="false">(BN9/$CA$8)*100</f>
        <v>50.8028734141055</v>
      </c>
      <c r="CQ9" s="11" t="n">
        <f aca="false">(BO9/$CA$8)*100</f>
        <v>52.5011334837656</v>
      </c>
      <c r="CR9" s="11" t="n">
        <f aca="false">(BP9/$CA$8)*100</f>
        <v>51.4108924513912</v>
      </c>
      <c r="CS9" s="11" t="n">
        <f aca="false">(BQ9/$CA$8)*100</f>
        <v>98.5218847541847</v>
      </c>
      <c r="CT9" s="11" t="n">
        <f aca="false">(BR9/$CA$8)*100</f>
        <v>90.9635791355123</v>
      </c>
      <c r="CU9" s="11" t="n">
        <f aca="false">(BS9/$CA$8)*100</f>
        <v>96.9284555530222</v>
      </c>
      <c r="CV9" s="11" t="n">
        <f aca="false">(BT9/$CA$8)*100</f>
        <v>93.8988434534433</v>
      </c>
      <c r="CW9" s="11" t="n">
        <f aca="false">(BU9/$CA$8)*100</f>
        <v>0</v>
      </c>
      <c r="CX9" s="11" t="n">
        <f aca="false">(BV9/$CA$8)*100</f>
        <v>0</v>
      </c>
      <c r="CY9" s="11" t="n">
        <f aca="false">(BW9/$CA$8)*100</f>
        <v>0</v>
      </c>
      <c r="CZ9" s="11" t="n">
        <f aca="false">(BX9/$CA$8)*100</f>
        <v>0</v>
      </c>
      <c r="DB9" s="1" t="s">
        <v>20</v>
      </c>
      <c r="DC9" s="11" t="n">
        <f aca="false">AVERAGE(CO9:CR9)</f>
        <v>51.0335013248001</v>
      </c>
      <c r="DD9" s="11"/>
      <c r="DE9" s="11"/>
      <c r="DF9" s="11"/>
      <c r="DG9" s="11" t="n">
        <f aca="false">AVERAGE(CS9:CV9)</f>
        <v>95.0781907240406</v>
      </c>
      <c r="DH9" s="11"/>
      <c r="DI9" s="11"/>
      <c r="DJ9" s="11"/>
      <c r="DK9" s="11" t="n">
        <f aca="false">AVERAGE(CW9:CZ9)</f>
        <v>0</v>
      </c>
      <c r="DL9" s="11"/>
      <c r="DM9" s="11"/>
      <c r="DN9" s="11"/>
      <c r="DP9" s="1" t="s">
        <v>20</v>
      </c>
      <c r="DQ9" s="11" t="n">
        <f aca="false">$DC$8-CO9</f>
        <v>50.580894050062</v>
      </c>
      <c r="DR9" s="11" t="n">
        <f aca="false">$DC$8-CP9</f>
        <v>49.1971265858945</v>
      </c>
      <c r="DS9" s="11" t="n">
        <f aca="false">$DC$8-CQ9</f>
        <v>47.4988665162344</v>
      </c>
      <c r="DT9" s="11" t="n">
        <f aca="false">$DC$8-CR9</f>
        <v>48.5891075486088</v>
      </c>
      <c r="DU9" s="11" t="n">
        <f aca="false">$DC$8-CS9</f>
        <v>1.47811524581529</v>
      </c>
      <c r="DV9" s="11" t="n">
        <f aca="false">$DC$8-CT9</f>
        <v>9.03642086448775</v>
      </c>
      <c r="DW9" s="11" t="n">
        <f aca="false">$DC$8-CU9</f>
        <v>3.07154444697785</v>
      </c>
      <c r="DX9" s="11" t="n">
        <f aca="false">$DC$8-CV9</f>
        <v>6.10115654655669</v>
      </c>
      <c r="DY9" s="11"/>
      <c r="DZ9" s="11"/>
      <c r="EA9" s="11"/>
      <c r="EB9" s="11"/>
      <c r="ED9" s="1" t="s">
        <v>20</v>
      </c>
      <c r="EE9" s="11" t="n">
        <f aca="false">AVERAGE(DQ9:DT9)</f>
        <v>48.9664986751999</v>
      </c>
      <c r="EF9" s="11"/>
      <c r="EG9" s="11"/>
      <c r="EH9" s="11"/>
      <c r="EI9" s="11" t="n">
        <f aca="false">AVERAGE(DU9:DX9)</f>
        <v>4.9218092759594</v>
      </c>
      <c r="EJ9" s="11"/>
      <c r="EK9" s="11"/>
      <c r="EL9" s="11"/>
      <c r="EM9" s="13" t="e">
        <f aca="false">AVERAGE(DY9:EB9)</f>
        <v>#DIV/0!</v>
      </c>
      <c r="EN9" s="11"/>
      <c r="EO9" s="11"/>
      <c r="EP9" s="11"/>
      <c r="ER9" s="1" t="s">
        <v>20</v>
      </c>
      <c r="ES9" s="11" t="n">
        <f aca="false">STDEV(DQ9:DT9)</f>
        <v>1.28527946066565</v>
      </c>
      <c r="ET9" s="11"/>
      <c r="EU9" s="11"/>
      <c r="EV9" s="11"/>
      <c r="EW9" s="11" t="n">
        <f aca="false">STDEV(DU9:DX9)</f>
        <v>3.34680927749269</v>
      </c>
      <c r="EX9" s="11"/>
      <c r="EY9" s="11"/>
      <c r="EZ9" s="11"/>
      <c r="FA9" s="13" t="e">
        <f aca="false">STDEV(DY9:EB9)</f>
        <v>#DIV/0!</v>
      </c>
      <c r="FB9" s="11"/>
      <c r="FC9" s="11"/>
      <c r="FD9" s="11"/>
    </row>
    <row r="10" customFormat="false" ht="16" hidden="false" customHeight="false" outlineLevel="0" collapsed="false">
      <c r="A10" s="1" t="s">
        <v>24</v>
      </c>
      <c r="B10" s="7" t="s">
        <v>25</v>
      </c>
      <c r="C10" s="7"/>
      <c r="D10" s="7"/>
      <c r="E10" s="7"/>
      <c r="F10" s="3" t="s">
        <v>68</v>
      </c>
      <c r="G10" s="3"/>
      <c r="H10" s="3"/>
      <c r="I10" s="3"/>
      <c r="J10" s="3"/>
      <c r="K10" s="3"/>
      <c r="L10" s="3"/>
      <c r="M10" s="3"/>
      <c r="O10" s="1" t="s">
        <v>24</v>
      </c>
      <c r="P10" s="0" t="n">
        <v>0.3464</v>
      </c>
      <c r="Q10" s="0" t="n">
        <v>0.3736</v>
      </c>
      <c r="R10" s="0" t="n">
        <v>0.3958</v>
      </c>
      <c r="S10" s="0" t="n">
        <v>0.3729</v>
      </c>
      <c r="T10" s="0" t="n">
        <v>1.0271</v>
      </c>
      <c r="U10" s="0" t="n">
        <v>1.0044</v>
      </c>
      <c r="V10" s="0" t="n">
        <v>1.0477</v>
      </c>
      <c r="W10" s="0" t="n">
        <v>1.0059</v>
      </c>
      <c r="AC10" s="1" t="s">
        <v>24</v>
      </c>
      <c r="AD10" s="11" t="n">
        <f aca="false">P10-(AVERAGE($P$4:$S$4))</f>
        <v>0.2948175</v>
      </c>
      <c r="AE10" s="11" t="n">
        <f aca="false">Q10-(AVERAGE($P$4:$S$4))</f>
        <v>0.3220175</v>
      </c>
      <c r="AF10" s="11" t="n">
        <f aca="false">R10-(AVERAGE($P$4:$S$4))</f>
        <v>0.3442175</v>
      </c>
      <c r="AG10" s="11" t="n">
        <f aca="false">S10-(AVERAGE($P$4:$S$4))</f>
        <v>0.3213175</v>
      </c>
      <c r="AH10" s="11" t="n">
        <f aca="false">T10-(AVERAGE($P$4:$S$4))</f>
        <v>0.9755175</v>
      </c>
      <c r="AI10" s="11" t="n">
        <f aca="false">U10-(AVERAGE($P$4:$S$4))</f>
        <v>0.9528175</v>
      </c>
      <c r="AJ10" s="11" t="n">
        <f aca="false">V10-(AVERAGE($P$4:$S$4))</f>
        <v>0.9961175</v>
      </c>
      <c r="AK10" s="11" t="n">
        <f aca="false">W10-(AVERAGE($P$4:$S$4))</f>
        <v>0.9543175</v>
      </c>
      <c r="AL10" s="11"/>
      <c r="AM10" s="11"/>
      <c r="AN10" s="11"/>
      <c r="AO10" s="11"/>
      <c r="AX10" s="1" t="s">
        <v>24</v>
      </c>
      <c r="AY10" s="11" t="n">
        <f aca="false">(AD10-0.0028)/0.0515</f>
        <v>5.6702427184466</v>
      </c>
      <c r="AZ10" s="11" t="n">
        <f aca="false">(AE10-0.0028)/0.0515</f>
        <v>6.19839805825243</v>
      </c>
      <c r="BA10" s="11" t="n">
        <f aca="false">(AF10-0.0028)/0.0515</f>
        <v>6.62946601941747</v>
      </c>
      <c r="BB10" s="11" t="n">
        <f aca="false">(AG10-0.0028)/0.0515</f>
        <v>6.18480582524272</v>
      </c>
      <c r="BC10" s="11" t="n">
        <f aca="false">(AH10-0.0028)/0.0515</f>
        <v>18.8877184466019</v>
      </c>
      <c r="BD10" s="11" t="n">
        <f aca="false">(AI10-0.0028)/0.0515</f>
        <v>18.4469417475728</v>
      </c>
      <c r="BE10" s="11" t="n">
        <f aca="false">(AJ10-0.0028)/0.0515</f>
        <v>19.2877184466019</v>
      </c>
      <c r="BF10" s="11" t="n">
        <f aca="false">(AK10-0.0028)/0.0515</f>
        <v>18.476067961165</v>
      </c>
      <c r="BG10" s="11"/>
      <c r="BH10" s="11"/>
      <c r="BI10" s="11"/>
      <c r="BJ10" s="11"/>
      <c r="BL10" s="1" t="s">
        <v>24</v>
      </c>
      <c r="BM10" s="11" t="n">
        <f aca="false">AY10/(0.042*5)</f>
        <v>27.0011558021267</v>
      </c>
      <c r="BN10" s="11" t="n">
        <f aca="false">AZ10/(0.042*5)</f>
        <v>29.5161812297735</v>
      </c>
      <c r="BO10" s="11" t="n">
        <f aca="false">BA10/(0.042*5)</f>
        <v>31.5688858067499</v>
      </c>
      <c r="BP10" s="11" t="n">
        <f aca="false">BB10/(0.042*5)</f>
        <v>29.4514563106796</v>
      </c>
      <c r="BQ10" s="11" t="n">
        <f aca="false">BC10/(0.042*5)</f>
        <v>89.9415164123902</v>
      </c>
      <c r="BR10" s="11" t="n">
        <f aca="false">BD10/(0.042*5)</f>
        <v>87.8425797503467</v>
      </c>
      <c r="BS10" s="11" t="n">
        <f aca="false">BE10/(0.042*5)</f>
        <v>91.8462783171521</v>
      </c>
      <c r="BT10" s="11" t="n">
        <f aca="false">BF10/(0.042*5)</f>
        <v>87.9812760055478</v>
      </c>
      <c r="BU10" s="11" t="n">
        <f aca="false">BG10/(0.042*5)</f>
        <v>0</v>
      </c>
      <c r="BV10" s="11" t="n">
        <f aca="false">BH10/(0.042*5)</f>
        <v>0</v>
      </c>
      <c r="BW10" s="11" t="n">
        <f aca="false">BI10/(0.042*5)</f>
        <v>0</v>
      </c>
      <c r="BX10" s="11" t="n">
        <f aca="false">BJ10/(0.042*5)</f>
        <v>0</v>
      </c>
      <c r="BZ10" s="1" t="s">
        <v>24</v>
      </c>
      <c r="CA10" s="11" t="n">
        <f aca="false">AVERAGE(BM10:BP10)</f>
        <v>29.3844197873324</v>
      </c>
      <c r="CB10" s="11"/>
      <c r="CC10" s="11"/>
      <c r="CD10" s="11"/>
      <c r="CE10" s="13" t="n">
        <f aca="false">AVERAGE(BQ10:BS10)</f>
        <v>89.8767914932964</v>
      </c>
      <c r="CF10" s="11"/>
      <c r="CG10" s="11"/>
      <c r="CH10" s="11"/>
      <c r="CI10" s="13" t="n">
        <f aca="false">AVERAGE(BU10:BX10)</f>
        <v>0</v>
      </c>
      <c r="CJ10" s="11"/>
      <c r="CK10" s="11"/>
      <c r="CL10" s="11"/>
      <c r="CN10" s="1" t="s">
        <v>24</v>
      </c>
      <c r="CO10" s="11" t="n">
        <f aca="false">(BM10/$CA$8)*100</f>
        <v>30.6124481414797</v>
      </c>
      <c r="CP10" s="11" t="n">
        <f aca="false">(BN10/$CA$8)*100</f>
        <v>33.4638477646128</v>
      </c>
      <c r="CQ10" s="11" t="n">
        <f aca="false">(BO10/$CA$8)*100</f>
        <v>35.7910930452581</v>
      </c>
      <c r="CR10" s="11" t="n">
        <f aca="false">(BP10/$CA$8)*100</f>
        <v>33.3904661566645</v>
      </c>
      <c r="CS10" s="11" t="n">
        <f aca="false">(BQ10/$CA$8)*100</f>
        <v>101.970820327754</v>
      </c>
      <c r="CT10" s="11" t="n">
        <f aca="false">(BR10/$CA$8)*100</f>
        <v>99.5911596128596</v>
      </c>
      <c r="CU10" s="11" t="n">
        <f aca="false">(BS10/$CA$8)*100</f>
        <v>104.130336218803</v>
      </c>
      <c r="CV10" s="11" t="n">
        <f aca="false">(BT10/$CA$8)*100</f>
        <v>99.7484059156059</v>
      </c>
      <c r="CW10" s="11" t="n">
        <f aca="false">(BU10/$CA$8)*100</f>
        <v>0</v>
      </c>
      <c r="CX10" s="11" t="n">
        <f aca="false">(BV10/$CA$8)*100</f>
        <v>0</v>
      </c>
      <c r="CY10" s="11" t="n">
        <f aca="false">(BW10/$CA$8)*100</f>
        <v>0</v>
      </c>
      <c r="CZ10" s="11" t="n">
        <f aca="false">(BX10/$CA$8)*100</f>
        <v>0</v>
      </c>
      <c r="DB10" s="1" t="s">
        <v>24</v>
      </c>
      <c r="DC10" s="11" t="n">
        <f aca="false">AVERAGE(CO10:CR10)</f>
        <v>33.3144637770038</v>
      </c>
      <c r="DD10" s="11"/>
      <c r="DE10" s="11"/>
      <c r="DF10" s="11"/>
      <c r="DG10" s="11" t="n">
        <f aca="false">AVERAGE(CS10:CU10)</f>
        <v>101.897438719805</v>
      </c>
      <c r="DH10" s="11"/>
      <c r="DI10" s="11"/>
      <c r="DJ10" s="11"/>
      <c r="DK10" s="11" t="n">
        <f aca="false">AVERAGE(CW10:CZ10)</f>
        <v>0</v>
      </c>
      <c r="DL10" s="11"/>
      <c r="DM10" s="11"/>
      <c r="DN10" s="11"/>
      <c r="DP10" s="1" t="s">
        <v>24</v>
      </c>
      <c r="DQ10" s="11" t="n">
        <f aca="false">$DC$8-CO10</f>
        <v>69.3875518585203</v>
      </c>
      <c r="DR10" s="11" t="n">
        <f aca="false">$DC$8-CP10</f>
        <v>66.5361522353872</v>
      </c>
      <c r="DS10" s="11" t="n">
        <f aca="false">$DC$8-CQ10</f>
        <v>64.2089069547419</v>
      </c>
      <c r="DT10" s="11" t="n">
        <f aca="false">$DC$8-CR10</f>
        <v>66.6095338433355</v>
      </c>
      <c r="DU10" s="11" t="n">
        <f aca="false">$DC$8-CS10</f>
        <v>-1.97082032775369</v>
      </c>
      <c r="DV10" s="11" t="n">
        <f aca="false">$DC$8-CT10</f>
        <v>0.408840387140401</v>
      </c>
      <c r="DW10" s="11" t="n">
        <f aca="false">$DC$8-CU10</f>
        <v>-4.130336218803</v>
      </c>
      <c r="DX10" s="11" t="n">
        <f aca="false">$DC$8-CV10</f>
        <v>0.2515940843941</v>
      </c>
      <c r="DY10" s="11"/>
      <c r="DZ10" s="11"/>
      <c r="EA10" s="11"/>
      <c r="EB10" s="11"/>
      <c r="ED10" s="1" t="s">
        <v>24</v>
      </c>
      <c r="EE10" s="11" t="n">
        <f aca="false">AVERAGE(DQ10:DT10)</f>
        <v>66.6855362229962</v>
      </c>
      <c r="EF10" s="11"/>
      <c r="EG10" s="11"/>
      <c r="EH10" s="11"/>
      <c r="EI10" s="13" t="n">
        <f aca="false">AVERAGE(DU10:DW10)</f>
        <v>-1.89743871980544</v>
      </c>
      <c r="EJ10" s="11"/>
      <c r="EK10" s="11"/>
      <c r="EL10" s="11"/>
      <c r="EM10" s="13" t="e">
        <f aca="false">AVERAGE(DY10:EB10)</f>
        <v>#DIV/0!</v>
      </c>
      <c r="EN10" s="11"/>
      <c r="EO10" s="11"/>
      <c r="EP10" s="11"/>
      <c r="ER10" s="1" t="s">
        <v>24</v>
      </c>
      <c r="ES10" s="11" t="n">
        <f aca="false">STDEV(DQ10:DT10)</f>
        <v>2.11838562467258</v>
      </c>
      <c r="ET10" s="11"/>
      <c r="EU10" s="11"/>
      <c r="EV10" s="11"/>
      <c r="EW10" s="13" t="n">
        <f aca="false">STDEV(DU10:DW10)</f>
        <v>2.27047785945487</v>
      </c>
      <c r="EX10" s="11"/>
      <c r="EY10" s="11"/>
      <c r="EZ10" s="11"/>
      <c r="FA10" s="13" t="e">
        <f aca="false">STDEV(DY10:EB10)</f>
        <v>#DIV/0!</v>
      </c>
      <c r="FB10" s="11"/>
      <c r="FC10" s="11"/>
      <c r="FD10" s="11"/>
    </row>
    <row r="11" customFormat="false" ht="16" hidden="false" customHeight="false" outlineLevel="0" collapsed="false">
      <c r="A11" s="1" t="s">
        <v>28</v>
      </c>
      <c r="B11" s="7" t="s">
        <v>29</v>
      </c>
      <c r="C11" s="7"/>
      <c r="D11" s="7"/>
      <c r="E11" s="7"/>
      <c r="F11" s="3" t="s">
        <v>69</v>
      </c>
      <c r="G11" s="3"/>
      <c r="H11" s="3"/>
      <c r="I11" s="3"/>
      <c r="J11" s="8"/>
      <c r="K11" s="8"/>
      <c r="L11" s="8"/>
      <c r="M11" s="8"/>
      <c r="O11" s="1" t="s">
        <v>28</v>
      </c>
      <c r="P11" s="0" t="n">
        <v>0.2748</v>
      </c>
      <c r="Q11" s="0" t="n">
        <v>0.3063</v>
      </c>
      <c r="R11" s="0" t="n">
        <v>0.3019</v>
      </c>
      <c r="S11" s="0" t="n">
        <v>0.2988</v>
      </c>
      <c r="T11" s="0" t="n">
        <v>1.0275</v>
      </c>
      <c r="U11" s="0" t="n">
        <v>1.0054</v>
      </c>
      <c r="V11" s="0" t="n">
        <v>0.9901</v>
      </c>
      <c r="W11" s="0" t="n">
        <v>1.0001</v>
      </c>
      <c r="AC11" s="1" t="s">
        <v>28</v>
      </c>
      <c r="AD11" s="11" t="n">
        <f aca="false">P11-(AVERAGE($P$4:$S$4))</f>
        <v>0.2232175</v>
      </c>
      <c r="AE11" s="11" t="n">
        <f aca="false">Q11-(AVERAGE($P$4:$S$4))</f>
        <v>0.2547175</v>
      </c>
      <c r="AF11" s="11" t="n">
        <f aca="false">R11-(AVERAGE($P$4:$S$4))</f>
        <v>0.2503175</v>
      </c>
      <c r="AG11" s="11" t="n">
        <f aca="false">S11-(AVERAGE($P$4:$S$4))</f>
        <v>0.2472175</v>
      </c>
      <c r="AH11" s="11" t="n">
        <f aca="false">T11-(AVERAGE($P$4:$S$4))</f>
        <v>0.9759175</v>
      </c>
      <c r="AI11" s="11" t="n">
        <f aca="false">U11-(AVERAGE($P$4:$S$4))</f>
        <v>0.9538175</v>
      </c>
      <c r="AJ11" s="11" t="n">
        <f aca="false">V11-(AVERAGE($P$4:$S$4))</f>
        <v>0.9385175</v>
      </c>
      <c r="AK11" s="11" t="n">
        <f aca="false">W11-(AVERAGE($P$4:$S$4))</f>
        <v>0.9485175</v>
      </c>
      <c r="AL11" s="11"/>
      <c r="AM11" s="11"/>
      <c r="AN11" s="11"/>
      <c r="AO11" s="11"/>
      <c r="AX11" s="1" t="s">
        <v>28</v>
      </c>
      <c r="AY11" s="11" t="n">
        <f aca="false">(AD11-0.0028)/0.0515</f>
        <v>4.27995145631068</v>
      </c>
      <c r="AZ11" s="11" t="n">
        <f aca="false">(AE11-0.0028)/0.0515</f>
        <v>4.89160194174757</v>
      </c>
      <c r="BA11" s="11" t="n">
        <f aca="false">(AF11-0.0028)/0.0515</f>
        <v>4.80616504854369</v>
      </c>
      <c r="BB11" s="11" t="n">
        <f aca="false">(AG11-0.0028)/0.0515</f>
        <v>4.74597087378641</v>
      </c>
      <c r="BC11" s="11" t="n">
        <f aca="false">(AH11-0.0028)/0.0515</f>
        <v>18.8954854368932</v>
      </c>
      <c r="BD11" s="11" t="n">
        <f aca="false">(AI11-0.0028)/0.0515</f>
        <v>18.466359223301</v>
      </c>
      <c r="BE11" s="11" t="n">
        <f aca="false">(AJ11-0.0028)/0.0515</f>
        <v>18.1692718446602</v>
      </c>
      <c r="BF11" s="11" t="n">
        <f aca="false">(AK11-0.0028)/0.0515</f>
        <v>18.3634466019417</v>
      </c>
      <c r="BG11" s="11"/>
      <c r="BH11" s="11"/>
      <c r="BI11" s="11"/>
      <c r="BJ11" s="11"/>
      <c r="BL11" s="1" t="s">
        <v>28</v>
      </c>
      <c r="BM11" s="11" t="n">
        <f aca="false">AY11/(0.042*5)</f>
        <v>20.380721220527</v>
      </c>
      <c r="BN11" s="11" t="n">
        <f aca="false">AZ11/(0.042*5)</f>
        <v>23.2933425797503</v>
      </c>
      <c r="BO11" s="11" t="n">
        <f aca="false">BA11/(0.042*5)</f>
        <v>22.8865002311604</v>
      </c>
      <c r="BP11" s="11" t="n">
        <f aca="false">BB11/(0.042*5)</f>
        <v>22.5998613037448</v>
      </c>
      <c r="BQ11" s="11" t="n">
        <f aca="false">BC11/(0.042*5)</f>
        <v>89.9785020804438</v>
      </c>
      <c r="BR11" s="11" t="n">
        <f aca="false">BD11/(0.042*5)</f>
        <v>87.9350439204808</v>
      </c>
      <c r="BS11" s="11" t="n">
        <f aca="false">BE11/(0.042*5)</f>
        <v>86.5203421174295</v>
      </c>
      <c r="BT11" s="11" t="n">
        <f aca="false">BF11/(0.042*5)</f>
        <v>87.4449838187702</v>
      </c>
      <c r="BU11" s="11" t="n">
        <f aca="false">BG11/(0.042*5)</f>
        <v>0</v>
      </c>
      <c r="BV11" s="11" t="n">
        <f aca="false">BH11/(0.042*5)</f>
        <v>0</v>
      </c>
      <c r="BW11" s="11" t="n">
        <f aca="false">BI11/(0.042*5)</f>
        <v>0</v>
      </c>
      <c r="BX11" s="11" t="n">
        <f aca="false">BJ11/(0.042*5)</f>
        <v>0</v>
      </c>
      <c r="BZ11" s="1" t="s">
        <v>28</v>
      </c>
      <c r="CA11" s="11" t="n">
        <f aca="false">AVERAGE(BM11:BP11)</f>
        <v>22.2901063337957</v>
      </c>
      <c r="CB11" s="11"/>
      <c r="CC11" s="11"/>
      <c r="CD11" s="11"/>
      <c r="CE11" s="13" t="n">
        <f aca="false">AVERAGE(BQ11:BT11)</f>
        <v>87.9697179842811</v>
      </c>
      <c r="CF11" s="11"/>
      <c r="CG11" s="11"/>
      <c r="CH11" s="11"/>
      <c r="CI11" s="11" t="n">
        <f aca="false">AVERAGE(BU11:BX11)</f>
        <v>0</v>
      </c>
      <c r="CJ11" s="11"/>
      <c r="CK11" s="11"/>
      <c r="CL11" s="11"/>
      <c r="CN11" s="1" t="s">
        <v>28</v>
      </c>
      <c r="CO11" s="11" t="n">
        <f aca="false">(BM11/$CA$8)*100</f>
        <v>23.106557957056</v>
      </c>
      <c r="CP11" s="11" t="n">
        <f aca="false">(BN11/$CA$8)*100</f>
        <v>26.4087303147285</v>
      </c>
      <c r="CQ11" s="11" t="n">
        <f aca="false">(BO11/$CA$8)*100</f>
        <v>25.9474744933393</v>
      </c>
      <c r="CR11" s="11" t="n">
        <f aca="false">(BP11/$CA$8)*100</f>
        <v>25.6224988009969</v>
      </c>
      <c r="CS11" s="11" t="n">
        <f aca="false">(BQ11/$CA$8)*100</f>
        <v>102.012752675153</v>
      </c>
      <c r="CT11" s="11" t="n">
        <f aca="false">(BR11/$CA$8)*100</f>
        <v>99.6959904813571</v>
      </c>
      <c r="CU11" s="11" t="n">
        <f aca="false">(BS11/$CA$8)*100</f>
        <v>98.0920781933448</v>
      </c>
      <c r="CV11" s="11" t="n">
        <f aca="false">(BT11/$CA$8)*100</f>
        <v>99.1403868783202</v>
      </c>
      <c r="CW11" s="11" t="n">
        <f aca="false">(BU11/$CA$8)*100</f>
        <v>0</v>
      </c>
      <c r="CX11" s="11" t="n">
        <f aca="false">(BV11/$CA$8)*100</f>
        <v>0</v>
      </c>
      <c r="CY11" s="11" t="n">
        <f aca="false">(BW11/$CA$8)*100</f>
        <v>0</v>
      </c>
      <c r="CZ11" s="11" t="n">
        <f aca="false">(BX11/$CA$8)*100</f>
        <v>0</v>
      </c>
      <c r="DB11" s="1" t="s">
        <v>28</v>
      </c>
      <c r="DC11" s="11" t="n">
        <f aca="false">AVERAGE(CO11:CR11)</f>
        <v>25.2713153915302</v>
      </c>
      <c r="DD11" s="11"/>
      <c r="DE11" s="11"/>
      <c r="DF11" s="11"/>
      <c r="DG11" s="11" t="n">
        <f aca="false">AVERAGE(CS11:CV11)</f>
        <v>99.7353020570437</v>
      </c>
      <c r="DH11" s="11"/>
      <c r="DI11" s="11"/>
      <c r="DJ11" s="11"/>
      <c r="DK11" s="11" t="n">
        <f aca="false">AVERAGE(CW11:CZ11)</f>
        <v>0</v>
      </c>
      <c r="DL11" s="11"/>
      <c r="DM11" s="11"/>
      <c r="DN11" s="11"/>
      <c r="DP11" s="1" t="s">
        <v>28</v>
      </c>
      <c r="DQ11" s="11" t="n">
        <f aca="false">$DC$8-CO11</f>
        <v>76.893442042944</v>
      </c>
      <c r="DR11" s="11" t="n">
        <f aca="false">$DC$8-CP11</f>
        <v>73.5912696852715</v>
      </c>
      <c r="DS11" s="11" t="n">
        <f aca="false">$DC$8-CQ11</f>
        <v>74.0525255066607</v>
      </c>
      <c r="DT11" s="11" t="n">
        <f aca="false">$DC$8-CR11</f>
        <v>74.3775011990031</v>
      </c>
      <c r="DU11" s="11" t="n">
        <f aca="false">$DC$8-CS11</f>
        <v>-2.01275267515273</v>
      </c>
      <c r="DV11" s="11" t="n">
        <f aca="false">$DC$8-CT11</f>
        <v>0.304009518642872</v>
      </c>
      <c r="DW11" s="11" t="n">
        <f aca="false">$DC$8-CU11</f>
        <v>1.90792180665518</v>
      </c>
      <c r="DX11" s="11" t="n">
        <f aca="false">$DC$8-CV11</f>
        <v>0.859613121679814</v>
      </c>
      <c r="DY11" s="11"/>
      <c r="DZ11" s="11"/>
      <c r="EA11" s="11"/>
      <c r="EB11" s="11"/>
      <c r="ED11" s="1" t="s">
        <v>28</v>
      </c>
      <c r="EE11" s="11" t="n">
        <f aca="false">AVERAGE(DQ11:DT11)</f>
        <v>74.7286846084698</v>
      </c>
      <c r="EF11" s="11"/>
      <c r="EG11" s="11"/>
      <c r="EH11" s="11"/>
      <c r="EI11" s="13" t="n">
        <f aca="false">AVERAGE(DU11:DX11)</f>
        <v>0.264697942956285</v>
      </c>
      <c r="EJ11" s="11"/>
      <c r="EK11" s="11"/>
      <c r="EL11" s="11"/>
      <c r="EM11" s="11" t="e">
        <f aca="false">AVERAGE(DY11:EB11)</f>
        <v>#DIV/0!</v>
      </c>
      <c r="EN11" s="11"/>
      <c r="EO11" s="11"/>
      <c r="EP11" s="11"/>
      <c r="ER11" s="1" t="s">
        <v>28</v>
      </c>
      <c r="ES11" s="11" t="n">
        <f aca="false">STDEV(DQ11:DT11)</f>
        <v>1.47878422763085</v>
      </c>
      <c r="ET11" s="11"/>
      <c r="EU11" s="11"/>
      <c r="EV11" s="11"/>
      <c r="EW11" s="13" t="n">
        <f aca="false">STDEV(DU11:DX11)</f>
        <v>1.65755195534592</v>
      </c>
      <c r="EX11" s="11"/>
      <c r="EY11" s="11"/>
      <c r="EZ11" s="11"/>
      <c r="FA11" s="11" t="e">
        <f aca="false">STDEV(DY11:EB11)</f>
        <v>#DIV/0!</v>
      </c>
      <c r="FB11" s="11"/>
      <c r="FC11" s="11"/>
      <c r="FD11" s="11"/>
    </row>
    <row r="14" customFormat="false" ht="16" hidden="false" customHeight="false" outlineLevel="0" collapsed="false">
      <c r="EC14" s="14" t="s">
        <v>86</v>
      </c>
    </row>
    <row r="15" customFormat="false" ht="24" hidden="false" customHeight="false" outlineLevel="0" collapsed="false">
      <c r="EC15" s="15" t="s">
        <v>87</v>
      </c>
      <c r="ED15" s="15" t="s">
        <v>88</v>
      </c>
      <c r="EE15" s="15" t="s">
        <v>89</v>
      </c>
      <c r="EF15" s="15" t="s">
        <v>90</v>
      </c>
      <c r="EG15" s="15" t="s">
        <v>91</v>
      </c>
      <c r="EH15" s="15" t="s">
        <v>92</v>
      </c>
      <c r="EI15" s="15" t="s">
        <v>93</v>
      </c>
      <c r="EJ15" s="15" t="s">
        <v>94</v>
      </c>
      <c r="EK15" s="15" t="s">
        <v>95</v>
      </c>
      <c r="EL15" s="16" t="s">
        <v>96</v>
      </c>
      <c r="EM15" s="17"/>
    </row>
    <row r="16" customFormat="false" ht="16" hidden="false" customHeight="false" outlineLevel="0" collapsed="false">
      <c r="EC16" s="18" t="s">
        <v>97</v>
      </c>
      <c r="ED16" s="19"/>
      <c r="EE16" s="19"/>
      <c r="EF16" s="19"/>
      <c r="EG16" s="12" t="n">
        <f aca="false">EE8</f>
        <v>0</v>
      </c>
      <c r="EH16" s="12" t="n">
        <f aca="false">ES8</f>
        <v>0.961667292522445</v>
      </c>
      <c r="EI16" s="12"/>
      <c r="EJ16" s="12"/>
      <c r="EK16" s="12"/>
      <c r="EL16" s="20"/>
      <c r="EM16" s="21"/>
    </row>
    <row r="17" customFormat="false" ht="16" hidden="false" customHeight="false" outlineLevel="0" collapsed="false">
      <c r="EC17" s="18" t="s">
        <v>98</v>
      </c>
      <c r="ED17" s="19" t="n">
        <v>50</v>
      </c>
      <c r="EE17" s="19"/>
      <c r="EF17" s="19"/>
      <c r="EG17" s="12" t="n">
        <f aca="false">EE9</f>
        <v>48.9664986751999</v>
      </c>
      <c r="EH17" s="12" t="n">
        <f aca="false">ES9</f>
        <v>1.28527946066565</v>
      </c>
      <c r="EI17" s="12"/>
      <c r="EJ17" s="12"/>
      <c r="EK17" s="12"/>
      <c r="EL17" s="20"/>
      <c r="EM17" s="21"/>
    </row>
    <row r="18" customFormat="false" ht="16" hidden="false" customHeight="false" outlineLevel="0" collapsed="false">
      <c r="EC18" s="18" t="s">
        <v>99</v>
      </c>
      <c r="ED18" s="19" t="n">
        <v>50</v>
      </c>
      <c r="EE18" s="19"/>
      <c r="EF18" s="19"/>
      <c r="EG18" s="12" t="n">
        <f aca="false">EE10</f>
        <v>66.6855362229962</v>
      </c>
      <c r="EH18" s="12" t="n">
        <f aca="false">ES10</f>
        <v>2.11838562467259</v>
      </c>
      <c r="EI18" s="12"/>
      <c r="EJ18" s="12"/>
      <c r="EK18" s="12"/>
      <c r="EL18" s="20"/>
      <c r="EM18" s="21"/>
    </row>
    <row r="19" customFormat="false" ht="16" hidden="false" customHeight="false" outlineLevel="0" collapsed="false">
      <c r="EC19" s="18" t="s">
        <v>100</v>
      </c>
      <c r="ED19" s="19" t="n">
        <v>5</v>
      </c>
      <c r="EE19" s="19"/>
      <c r="EF19" s="19"/>
      <c r="EG19" s="12" t="n">
        <f aca="false">EE11</f>
        <v>74.7286846084698</v>
      </c>
      <c r="EH19" s="12" t="n">
        <f aca="false">ES11</f>
        <v>1.47878422763085</v>
      </c>
      <c r="EI19" s="12"/>
      <c r="EJ19" s="12"/>
      <c r="EK19" s="12"/>
      <c r="EL19" s="20"/>
      <c r="EM19" s="22"/>
    </row>
    <row r="20" customFormat="false" ht="16" hidden="false" customHeight="false" outlineLevel="0" collapsed="false">
      <c r="EC20" s="0" t="s">
        <v>117</v>
      </c>
      <c r="ED20" s="19" t="n">
        <v>50</v>
      </c>
      <c r="EE20" s="19" t="n">
        <v>5</v>
      </c>
      <c r="EF20" s="19" t="n">
        <v>1</v>
      </c>
      <c r="EG20" s="12" t="n">
        <f aca="false">EI4</f>
        <v>1.61177460314964</v>
      </c>
      <c r="EH20" s="12" t="n">
        <f aca="false">EW4</f>
        <v>2.02062462129154</v>
      </c>
      <c r="EI20" s="12" t="n">
        <f aca="false">EI5</f>
        <v>-3.28906849911026</v>
      </c>
      <c r="EJ20" s="12" t="n">
        <f aca="false">EW5</f>
        <v>2.6812992304854</v>
      </c>
      <c r="EK20" s="12" t="n">
        <f aca="false">EI6</f>
        <v>-3.72411660337504</v>
      </c>
      <c r="EL20" s="20" t="n">
        <f aca="false">EW6</f>
        <v>4.99835790618534</v>
      </c>
      <c r="EM20" s="21"/>
    </row>
    <row r="21" customFormat="false" ht="16" hidden="false" customHeight="false" outlineLevel="0" collapsed="false">
      <c r="EC21" s="0" t="s">
        <v>118</v>
      </c>
      <c r="ED21" s="19" t="n">
        <v>50</v>
      </c>
      <c r="EE21" s="19" t="n">
        <v>5</v>
      </c>
      <c r="EF21" s="19" t="n">
        <v>1</v>
      </c>
      <c r="EG21" s="12" t="n">
        <f aca="false">EI7</f>
        <v>84.7609987236842</v>
      </c>
      <c r="EH21" s="12" t="n">
        <f aca="false">EW7</f>
        <v>3.19081583925553</v>
      </c>
      <c r="EI21" s="12" t="n">
        <f aca="false">EI8</f>
        <v>15.4389661579749</v>
      </c>
      <c r="EJ21" s="12" t="n">
        <f aca="false">EW8</f>
        <v>2.26677816123184</v>
      </c>
      <c r="EK21" s="12" t="n">
        <f aca="false">EI9</f>
        <v>4.9218092759594</v>
      </c>
      <c r="EL21" s="20" t="n">
        <f aca="false">EW9</f>
        <v>3.34680927749269</v>
      </c>
      <c r="EM21" s="21"/>
    </row>
    <row r="22" customFormat="false" ht="16" hidden="false" customHeight="false" outlineLevel="0" collapsed="false">
      <c r="EC22" s="0" t="s">
        <v>119</v>
      </c>
      <c r="ED22" s="19" t="n">
        <v>50</v>
      </c>
      <c r="EE22" s="19" t="n">
        <v>5</v>
      </c>
      <c r="EF22" s="19" t="n">
        <v>1</v>
      </c>
      <c r="EG22" s="12" t="n">
        <f aca="false">EI10</f>
        <v>-1.89743871980544</v>
      </c>
      <c r="EH22" s="12" t="n">
        <f aca="false">EW10</f>
        <v>2.27047785945487</v>
      </c>
      <c r="EI22" s="12" t="n">
        <f aca="false">EI11</f>
        <v>0.264697942956264</v>
      </c>
      <c r="EJ22" s="12" t="n">
        <f aca="false">EW11</f>
        <v>1.65755195534593</v>
      </c>
      <c r="EK22" s="12" t="n">
        <f aca="false">EM4</f>
        <v>-2.51069930051603</v>
      </c>
      <c r="EL22" s="20" t="n">
        <f aca="false">FA4</f>
        <v>1.58754458795065</v>
      </c>
    </row>
    <row r="23" customFormat="false" ht="16" hidden="false" customHeight="false" outlineLevel="0" collapsed="false">
      <c r="ED23" s="19" t="n">
        <v>50</v>
      </c>
      <c r="EE23" s="19" t="n">
        <v>5</v>
      </c>
      <c r="EF23" s="19" t="n">
        <v>1</v>
      </c>
      <c r="EG23" s="12" t="e">
        <f aca="false">EM5</f>
        <v>#DIV/0!</v>
      </c>
      <c r="EH23" s="12" t="e">
        <f aca="false">FA5</f>
        <v>#DIV/0!</v>
      </c>
      <c r="EI23" s="12" t="e">
        <f aca="false">EM6</f>
        <v>#DIV/0!</v>
      </c>
      <c r="EJ23" s="12" t="e">
        <f aca="false">FA6</f>
        <v>#DIV/0!</v>
      </c>
      <c r="EK23" s="12" t="e">
        <f aca="false">EM7</f>
        <v>#DIV/0!</v>
      </c>
      <c r="EL23" s="20" t="e">
        <f aca="false">FA7</f>
        <v>#DIV/0!</v>
      </c>
      <c r="EM23" s="21"/>
    </row>
    <row r="24" customFormat="false" ht="16" hidden="false" customHeight="false" outlineLevel="0" collapsed="false">
      <c r="ED24" s="19" t="n">
        <v>50</v>
      </c>
      <c r="EE24" s="19" t="n">
        <v>5</v>
      </c>
      <c r="EF24" s="19" t="n">
        <v>1</v>
      </c>
      <c r="EG24" s="12" t="e">
        <f aca="false">EM8</f>
        <v>#DIV/0!</v>
      </c>
      <c r="EH24" s="12" t="e">
        <f aca="false">FA8</f>
        <v>#DIV/0!</v>
      </c>
      <c r="EI24" s="12" t="e">
        <f aca="false">EM9</f>
        <v>#DIV/0!</v>
      </c>
      <c r="EJ24" s="12" t="e">
        <f aca="false">FA9</f>
        <v>#DIV/0!</v>
      </c>
      <c r="EK24" s="12" t="e">
        <f aca="false">EM10</f>
        <v>#DIV/0!</v>
      </c>
      <c r="EL24" s="20" t="e">
        <f aca="false">FA10</f>
        <v>#DIV/0!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2021-12-02T08:36:11Z</dcterms:created>
  <dc:creator>Microsoft Office User</dc:creator>
  <dc:description/>
  <dc:language>en-US</dc:language>
  <cp:lastModifiedBy/>
  <cp:lastPrinted>2021-12-02T08:54:36Z</cp:lastPrinted>
  <dcterms:modified xsi:type="dcterms:W3CDTF">2021-12-13T20:45:53Z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