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media/image6.wmf" ContentType="image/x-wmf"/>
  <Override PartName="/xl/media/image5.wmf" ContentType="image/x-wmf"/>
  <Override PartName="/xl/media/image4.wmf" ContentType="image/x-wmf"/>
  <Override PartName="/xl/media/image3.wmf" ContentType="image/x-wmf"/>
  <Override PartName="/xl/media/image1.wmf" ContentType="image/x-wmf"/>
  <Override PartName="/xl/media/image2.wmf" ContentType="image/x-wmf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28.xml" ContentType="application/vnd.openxmlformats-officedocument.drawingml.chart+xml"/>
  <Override PartName="/xl/charts/chart27.xml" ContentType="application/vnd.openxmlformats-officedocument.drawingml.chart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_xlnm.Print_Area" vbProcedure="false">Sheet1!$O$6:$T$23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<sst xmlns="http://schemas.openxmlformats.org/spreadsheetml/2006/main" count="440" uniqueCount="109">
  <si>
    <t xml:space="preserve">A</t>
  </si>
  <si>
    <t xml:space="preserve">NoTmPPase </t>
  </si>
  <si>
    <t xml:space="preserve">B</t>
  </si>
  <si>
    <t xml:space="preserve">Pi 2,5 nmol</t>
  </si>
  <si>
    <t xml:space="preserve">C</t>
  </si>
  <si>
    <t xml:space="preserve">Pi 10 nmol</t>
  </si>
  <si>
    <t xml:space="preserve">D</t>
  </si>
  <si>
    <t xml:space="preserve">Pi 20 nmol</t>
  </si>
  <si>
    <t xml:space="preserve">E</t>
  </si>
  <si>
    <t xml:space="preserve">TmPPase no Inhibitor</t>
  </si>
  <si>
    <t xml:space="preserve">F</t>
  </si>
  <si>
    <t xml:space="preserve">G</t>
  </si>
  <si>
    <t xml:space="preserve">H</t>
  </si>
  <si>
    <t xml:space="preserve">Amoxicillin</t>
  </si>
  <si>
    <t xml:space="preserve">Cloxacillin</t>
  </si>
  <si>
    <t xml:space="preserve">Cefradine</t>
  </si>
  <si>
    <t xml:space="preserve">Cephalexin</t>
  </si>
  <si>
    <t xml:space="preserve">RD10 (Fosmidomycin (sodium salt))</t>
  </si>
  <si>
    <t xml:space="preserve">Penicillin</t>
  </si>
  <si>
    <t xml:space="preserve">IC50</t>
  </si>
  <si>
    <t xml:space="preserve">raw data</t>
  </si>
  <si>
    <t xml:space="preserve">raw data - blank</t>
  </si>
  <si>
    <t xml:space="preserve">Pi amount (nmol)</t>
  </si>
  <si>
    <t xml:space="preserve">Specific activity (umol/mg/min)</t>
  </si>
  <si>
    <t xml:space="preserve">Average Specific activity (umol/mg/min)</t>
  </si>
  <si>
    <t xml:space="preserve">% Activity</t>
  </si>
  <si>
    <t xml:space="preserve">Average % activity</t>
  </si>
  <si>
    <t xml:space="preserve">% of inhibition</t>
  </si>
  <si>
    <t xml:space="preserve">Average % of inhibition</t>
  </si>
  <si>
    <t xml:space="preserve">Standard deviation</t>
  </si>
  <si>
    <t xml:space="preserve">Pi (nmol)</t>
  </si>
  <si>
    <t xml:space="preserve">A1</t>
  </si>
  <si>
    <t xml:space="preserve">A2</t>
  </si>
  <si>
    <t xml:space="preserve">A3</t>
  </si>
  <si>
    <t xml:space="preserve">A4</t>
  </si>
  <si>
    <t xml:space="preserve">Average</t>
  </si>
  <si>
    <r>
      <rPr>
        <sz val="12"/>
        <color rgb="FF000000"/>
        <rFont val="Calibri"/>
        <family val="2"/>
      </rPr>
      <t xml:space="preserve">Amoxicillin </t>
    </r>
    <r>
      <rPr>
        <sz val="12"/>
        <color rgb="FF000000"/>
        <rFont val="Calibri"/>
        <family val="2"/>
        <charset val="1"/>
      </rPr>
      <t xml:space="preserve">500</t>
    </r>
  </si>
  <si>
    <r>
      <rPr>
        <sz val="12"/>
        <color rgb="FF000000"/>
        <rFont val="Calibri"/>
        <family val="2"/>
      </rPr>
      <t xml:space="preserve">Cloxacillin </t>
    </r>
    <r>
      <rPr>
        <sz val="12"/>
        <color rgb="FF000000"/>
        <rFont val="Calibri"/>
        <family val="2"/>
        <charset val="1"/>
      </rPr>
      <t xml:space="preserve">500</t>
    </r>
  </si>
  <si>
    <r>
      <rPr>
        <sz val="12"/>
        <color rgb="FF000000"/>
        <rFont val="Calibri"/>
        <family val="2"/>
      </rPr>
      <t xml:space="preserve">Cefradine </t>
    </r>
    <r>
      <rPr>
        <sz val="12"/>
        <color rgb="FF000000"/>
        <rFont val="Calibri"/>
        <family val="2"/>
        <charset val="1"/>
      </rPr>
      <t xml:space="preserve">500</t>
    </r>
  </si>
  <si>
    <r>
      <rPr>
        <sz val="12"/>
        <color rgb="FF000000"/>
        <rFont val="Calibri"/>
        <family val="2"/>
      </rPr>
      <t xml:space="preserve">Amoxicillin </t>
    </r>
    <r>
      <rPr>
        <sz val="12"/>
        <color rgb="FF000000"/>
        <rFont val="Calibri"/>
        <family val="2"/>
        <charset val="1"/>
      </rPr>
      <t xml:space="preserve">100</t>
    </r>
  </si>
  <si>
    <r>
      <rPr>
        <sz val="12"/>
        <color rgb="FF000000"/>
        <rFont val="Calibri"/>
        <family val="2"/>
      </rPr>
      <t xml:space="preserve">Cloxacillin </t>
    </r>
    <r>
      <rPr>
        <sz val="12"/>
        <color rgb="FF000000"/>
        <rFont val="Calibri"/>
        <family val="2"/>
        <charset val="1"/>
      </rPr>
      <t xml:space="preserve">100</t>
    </r>
  </si>
  <si>
    <r>
      <rPr>
        <sz val="12"/>
        <color rgb="FF000000"/>
        <rFont val="Calibri"/>
        <family val="2"/>
      </rPr>
      <t xml:space="preserve">Cefradine </t>
    </r>
    <r>
      <rPr>
        <sz val="12"/>
        <color rgb="FF000000"/>
        <rFont val="Calibri"/>
        <family val="2"/>
        <charset val="1"/>
      </rPr>
      <t xml:space="preserve">100</t>
    </r>
  </si>
  <si>
    <r>
      <rPr>
        <sz val="12"/>
        <color rgb="FF000000"/>
        <rFont val="Calibri"/>
        <family val="2"/>
      </rPr>
      <t xml:space="preserve">Amoxicillin </t>
    </r>
    <r>
      <rPr>
        <sz val="12"/>
        <color rgb="FF000000"/>
        <rFont val="Calibri"/>
        <family val="2"/>
        <charset val="1"/>
      </rPr>
      <t xml:space="preserve">50</t>
    </r>
  </si>
  <si>
    <r>
      <rPr>
        <sz val="12"/>
        <color rgb="FF000000"/>
        <rFont val="Calibri"/>
        <family val="2"/>
      </rPr>
      <t xml:space="preserve">Cloxacillin </t>
    </r>
    <r>
      <rPr>
        <sz val="12"/>
        <color rgb="FF000000"/>
        <rFont val="Calibri"/>
        <family val="2"/>
        <charset val="1"/>
      </rPr>
      <t xml:space="preserve">50</t>
    </r>
  </si>
  <si>
    <r>
      <rPr>
        <sz val="12"/>
        <color rgb="FF000000"/>
        <rFont val="Calibri"/>
        <family val="2"/>
      </rPr>
      <t xml:space="preserve">Cefradine </t>
    </r>
    <r>
      <rPr>
        <sz val="12"/>
        <color rgb="FF000000"/>
        <rFont val="Calibri"/>
        <family val="2"/>
        <charset val="1"/>
      </rPr>
      <t xml:space="preserve">50</t>
    </r>
  </si>
  <si>
    <r>
      <rPr>
        <sz val="12"/>
        <color rgb="FF000000"/>
        <rFont val="Calibri"/>
        <family val="2"/>
      </rPr>
      <t xml:space="preserve">Amoxicillin </t>
    </r>
    <r>
      <rPr>
        <sz val="12"/>
        <color rgb="FF000000"/>
        <rFont val="Calibri"/>
        <family val="2"/>
        <charset val="1"/>
      </rPr>
      <t xml:space="preserve">10</t>
    </r>
  </si>
  <si>
    <r>
      <rPr>
        <sz val="12"/>
        <color rgb="FF000000"/>
        <rFont val="Calibri"/>
        <family val="2"/>
      </rPr>
      <t xml:space="preserve">Cloxacillin </t>
    </r>
    <r>
      <rPr>
        <sz val="12"/>
        <color rgb="FF000000"/>
        <rFont val="Calibri"/>
        <family val="2"/>
        <charset val="1"/>
      </rPr>
      <t xml:space="preserve">10</t>
    </r>
  </si>
  <si>
    <r>
      <rPr>
        <sz val="12"/>
        <color rgb="FF000000"/>
        <rFont val="Calibri"/>
        <family val="2"/>
      </rPr>
      <t xml:space="preserve">Cefradine </t>
    </r>
    <r>
      <rPr>
        <sz val="12"/>
        <color rgb="FF000000"/>
        <rFont val="Calibri"/>
        <family val="2"/>
        <charset val="1"/>
      </rPr>
      <t xml:space="preserve">10</t>
    </r>
  </si>
  <si>
    <r>
      <rPr>
        <sz val="12"/>
        <color rgb="FF000000"/>
        <rFont val="Calibri"/>
        <family val="2"/>
      </rPr>
      <t xml:space="preserve">Amoxicillin </t>
    </r>
    <r>
      <rPr>
        <sz val="12"/>
        <color rgb="FF000000"/>
        <rFont val="Calibri"/>
        <family val="2"/>
        <charset val="1"/>
      </rPr>
      <t xml:space="preserve">5</t>
    </r>
  </si>
  <si>
    <r>
      <rPr>
        <sz val="12"/>
        <color rgb="FF000000"/>
        <rFont val="Calibri"/>
        <family val="2"/>
      </rPr>
      <t xml:space="preserve">Cloxacillin </t>
    </r>
    <r>
      <rPr>
        <sz val="12"/>
        <color rgb="FF000000"/>
        <rFont val="Calibri"/>
        <family val="2"/>
        <charset val="1"/>
      </rPr>
      <t xml:space="preserve">5</t>
    </r>
  </si>
  <si>
    <r>
      <rPr>
        <sz val="12"/>
        <color rgb="FF000000"/>
        <rFont val="Calibri"/>
        <family val="2"/>
      </rPr>
      <t xml:space="preserve">Cefradine </t>
    </r>
    <r>
      <rPr>
        <sz val="12"/>
        <color rgb="FF000000"/>
        <rFont val="Calibri"/>
        <family val="2"/>
        <charset val="1"/>
      </rPr>
      <t xml:space="preserve">5</t>
    </r>
  </si>
  <si>
    <r>
      <rPr>
        <sz val="12"/>
        <color rgb="FF000000"/>
        <rFont val="Calibri"/>
        <family val="2"/>
      </rPr>
      <t xml:space="preserve">Amoxicillin </t>
    </r>
    <r>
      <rPr>
        <sz val="12"/>
        <color rgb="FF000000"/>
        <rFont val="Calibri"/>
        <family val="2"/>
        <charset val="1"/>
      </rPr>
      <t xml:space="preserve">1</t>
    </r>
  </si>
  <si>
    <r>
      <rPr>
        <sz val="12"/>
        <color rgb="FF000000"/>
        <rFont val="Calibri"/>
        <family val="2"/>
      </rPr>
      <t xml:space="preserve">Cloxacillin </t>
    </r>
    <r>
      <rPr>
        <sz val="12"/>
        <color rgb="FF000000"/>
        <rFont val="Calibri"/>
        <family val="2"/>
        <charset val="1"/>
      </rPr>
      <t xml:space="preserve">1</t>
    </r>
  </si>
  <si>
    <r>
      <rPr>
        <sz val="12"/>
        <color rgb="FF000000"/>
        <rFont val="Calibri"/>
        <family val="2"/>
      </rPr>
      <t xml:space="preserve">Cefradine </t>
    </r>
    <r>
      <rPr>
        <sz val="12"/>
        <color rgb="FF000000"/>
        <rFont val="Calibri"/>
        <family val="2"/>
        <charset val="1"/>
      </rPr>
      <t xml:space="preserve">1</t>
    </r>
  </si>
  <si>
    <r>
      <rPr>
        <sz val="12"/>
        <color rgb="FF000000"/>
        <rFont val="Calibri"/>
        <family val="2"/>
      </rPr>
      <t xml:space="preserve">Amoxicillin </t>
    </r>
    <r>
      <rPr>
        <sz val="12"/>
        <color rgb="FF000000"/>
        <rFont val="Calibri"/>
        <family val="2"/>
        <charset val="1"/>
      </rPr>
      <t xml:space="preserve">0.1</t>
    </r>
  </si>
  <si>
    <r>
      <rPr>
        <sz val="12"/>
        <color rgb="FF000000"/>
        <rFont val="Calibri"/>
        <family val="2"/>
      </rPr>
      <t xml:space="preserve">Cloxacillin </t>
    </r>
    <r>
      <rPr>
        <sz val="12"/>
        <color rgb="FF000000"/>
        <rFont val="Calibri"/>
        <family val="2"/>
        <charset val="1"/>
      </rPr>
      <t xml:space="preserve">0.1</t>
    </r>
  </si>
  <si>
    <r>
      <rPr>
        <sz val="12"/>
        <color rgb="FF000000"/>
        <rFont val="Calibri"/>
        <family val="2"/>
      </rPr>
      <t xml:space="preserve">Cefradine </t>
    </r>
    <r>
      <rPr>
        <sz val="12"/>
        <color rgb="FF000000"/>
        <rFont val="Calibri"/>
        <family val="2"/>
        <charset val="1"/>
      </rPr>
      <t xml:space="preserve">0.1</t>
    </r>
  </si>
  <si>
    <r>
      <rPr>
        <sz val="12"/>
        <color rgb="FF000000"/>
        <rFont val="Calibri"/>
        <family val="2"/>
      </rPr>
      <t xml:space="preserve">Amoxicillin </t>
    </r>
    <r>
      <rPr>
        <sz val="12"/>
        <color rgb="FF000000"/>
        <rFont val="Calibri"/>
        <family val="2"/>
        <charset val="1"/>
      </rPr>
      <t xml:space="preserve">0.01</t>
    </r>
  </si>
  <si>
    <r>
      <rPr>
        <sz val="12"/>
        <color rgb="FF000000"/>
        <rFont val="Calibri"/>
        <family val="2"/>
      </rPr>
      <t xml:space="preserve">Cloxacillin </t>
    </r>
    <r>
      <rPr>
        <sz val="12"/>
        <color rgb="FF000000"/>
        <rFont val="Calibri"/>
        <family val="2"/>
        <charset val="1"/>
      </rPr>
      <t xml:space="preserve">0.01</t>
    </r>
  </si>
  <si>
    <r>
      <rPr>
        <sz val="12"/>
        <color rgb="FF000000"/>
        <rFont val="Calibri"/>
        <family val="2"/>
      </rPr>
      <t xml:space="preserve">Cefradine </t>
    </r>
    <r>
      <rPr>
        <sz val="12"/>
        <color rgb="FF000000"/>
        <rFont val="Calibri"/>
        <family val="2"/>
        <charset val="1"/>
      </rPr>
      <t xml:space="preserve">0.01</t>
    </r>
  </si>
  <si>
    <t xml:space="preserve">Results summary</t>
  </si>
  <si>
    <t xml:space="preserve">Sample</t>
  </si>
  <si>
    <t xml:space="preserve">Conc1 (uM)</t>
  </si>
  <si>
    <t xml:space="preserve">Conc2 (uM)</t>
  </si>
  <si>
    <t xml:space="preserve">Conc3 (uM)</t>
  </si>
  <si>
    <t xml:space="preserve">Conc1</t>
  </si>
  <si>
    <t xml:space="preserve">STDEVc1</t>
  </si>
  <si>
    <t xml:space="preserve">Conc2</t>
  </si>
  <si>
    <t xml:space="preserve">STDEVc2</t>
  </si>
  <si>
    <t xml:space="preserve">Conc3</t>
  </si>
  <si>
    <t xml:space="preserve">STDEVconc3</t>
  </si>
  <si>
    <t xml:space="preserve">No Inhibitor</t>
  </si>
  <si>
    <t xml:space="preserve">IDP</t>
  </si>
  <si>
    <t xml:space="preserve">MTI61</t>
  </si>
  <si>
    <t xml:space="preserve">AKI XVII103</t>
  </si>
  <si>
    <t xml:space="preserve">Log Conc</t>
  </si>
  <si>
    <t xml:space="preserve">x1</t>
  </si>
  <si>
    <t xml:space="preserve">x2</t>
  </si>
  <si>
    <t xml:space="preserve">x3</t>
  </si>
  <si>
    <t xml:space="preserve">avg</t>
  </si>
  <si>
    <t xml:space="preserve">stdev</t>
  </si>
  <si>
    <t xml:space="preserve">no</t>
  </si>
  <si>
    <t xml:space="preserve">uM</t>
  </si>
  <si>
    <r>
      <rPr>
        <sz val="12"/>
        <color rgb="FF000000"/>
        <rFont val="Calibri"/>
        <family val="2"/>
      </rPr>
      <t xml:space="preserve">Cephalexin </t>
    </r>
    <r>
      <rPr>
        <sz val="12"/>
        <color rgb="FF000000"/>
        <rFont val="Calibri"/>
        <family val="2"/>
        <charset val="1"/>
      </rPr>
      <t xml:space="preserve">500</t>
    </r>
  </si>
  <si>
    <r>
      <rPr>
        <sz val="12"/>
        <color rgb="FF000000"/>
        <rFont val="Calibri"/>
        <family val="2"/>
      </rPr>
      <t xml:space="preserve">RD10 (Fosmidomycin (sodium salt)) </t>
    </r>
    <r>
      <rPr>
        <sz val="12"/>
        <color rgb="FF000000"/>
        <rFont val="Calibri"/>
        <family val="2"/>
        <charset val="1"/>
      </rPr>
      <t xml:space="preserve">500</t>
    </r>
  </si>
  <si>
    <r>
      <rPr>
        <sz val="12"/>
        <color rgb="FF000000"/>
        <rFont val="Calibri"/>
        <family val="2"/>
      </rPr>
      <t xml:space="preserve">Penicillin G </t>
    </r>
    <r>
      <rPr>
        <sz val="12"/>
        <color rgb="FF000000"/>
        <rFont val="Calibri"/>
        <family val="2"/>
        <charset val="1"/>
      </rPr>
      <t xml:space="preserve">500</t>
    </r>
  </si>
  <si>
    <r>
      <rPr>
        <sz val="12"/>
        <color rgb="FF000000"/>
        <rFont val="Calibri"/>
        <family val="2"/>
      </rPr>
      <t xml:space="preserve">Cephalexin </t>
    </r>
    <r>
      <rPr>
        <sz val="12"/>
        <color rgb="FF000000"/>
        <rFont val="Calibri"/>
        <family val="2"/>
        <charset val="1"/>
      </rPr>
      <t xml:space="preserve">100</t>
    </r>
  </si>
  <si>
    <r>
      <rPr>
        <sz val="12"/>
        <color rgb="FF000000"/>
        <rFont val="Calibri"/>
        <family val="2"/>
      </rPr>
      <t xml:space="preserve">RD10 (Fosmidomycin (sodium salt)) </t>
    </r>
    <r>
      <rPr>
        <sz val="12"/>
        <color rgb="FF000000"/>
        <rFont val="Calibri"/>
        <family val="2"/>
        <charset val="1"/>
      </rPr>
      <t xml:space="preserve">100</t>
    </r>
  </si>
  <si>
    <r>
      <rPr>
        <sz val="12"/>
        <color rgb="FF000000"/>
        <rFont val="Calibri"/>
        <family val="2"/>
      </rPr>
      <t xml:space="preserve">Penicillin G </t>
    </r>
    <r>
      <rPr>
        <sz val="12"/>
        <color rgb="FF000000"/>
        <rFont val="Calibri"/>
        <family val="2"/>
        <charset val="1"/>
      </rPr>
      <t xml:space="preserve">100</t>
    </r>
  </si>
  <si>
    <r>
      <rPr>
        <sz val="12"/>
        <color rgb="FF000000"/>
        <rFont val="Calibri"/>
        <family val="2"/>
      </rPr>
      <t xml:space="preserve">Cephalexin </t>
    </r>
    <r>
      <rPr>
        <sz val="12"/>
        <color rgb="FF000000"/>
        <rFont val="Calibri"/>
        <family val="2"/>
        <charset val="1"/>
      </rPr>
      <t xml:space="preserve">50</t>
    </r>
  </si>
  <si>
    <r>
      <rPr>
        <sz val="12"/>
        <color rgb="FF000000"/>
        <rFont val="Calibri"/>
        <family val="2"/>
      </rPr>
      <t xml:space="preserve">RD10 (Fosmidomycin (sodium salt)) </t>
    </r>
    <r>
      <rPr>
        <sz val="12"/>
        <color rgb="FF000000"/>
        <rFont val="Calibri"/>
        <family val="2"/>
        <charset val="1"/>
      </rPr>
      <t xml:space="preserve">50</t>
    </r>
  </si>
  <si>
    <r>
      <rPr>
        <sz val="12"/>
        <color rgb="FF000000"/>
        <rFont val="Calibri"/>
        <family val="2"/>
      </rPr>
      <t xml:space="preserve">Penicillin G </t>
    </r>
    <r>
      <rPr>
        <sz val="12"/>
        <color rgb="FF000000"/>
        <rFont val="Calibri"/>
        <family val="2"/>
        <charset val="1"/>
      </rPr>
      <t xml:space="preserve">50</t>
    </r>
  </si>
  <si>
    <r>
      <rPr>
        <sz val="12"/>
        <color rgb="FF000000"/>
        <rFont val="Calibri"/>
        <family val="2"/>
      </rPr>
      <t xml:space="preserve">Cephalexin </t>
    </r>
    <r>
      <rPr>
        <sz val="12"/>
        <color rgb="FF000000"/>
        <rFont val="Calibri"/>
        <family val="2"/>
        <charset val="1"/>
      </rPr>
      <t xml:space="preserve">10</t>
    </r>
  </si>
  <si>
    <r>
      <rPr>
        <sz val="12"/>
        <color rgb="FF000000"/>
        <rFont val="Calibri"/>
        <family val="2"/>
      </rPr>
      <t xml:space="preserve">RD10 (Fosmidomycin (sodium salt)) </t>
    </r>
    <r>
      <rPr>
        <sz val="12"/>
        <color rgb="FF000000"/>
        <rFont val="Calibri"/>
        <family val="2"/>
        <charset val="1"/>
      </rPr>
      <t xml:space="preserve">10</t>
    </r>
  </si>
  <si>
    <r>
      <rPr>
        <sz val="12"/>
        <color rgb="FF000000"/>
        <rFont val="Calibri"/>
        <family val="2"/>
      </rPr>
      <t xml:space="preserve">Penicillin G </t>
    </r>
    <r>
      <rPr>
        <sz val="12"/>
        <color rgb="FF000000"/>
        <rFont val="Calibri"/>
        <family val="2"/>
        <charset val="1"/>
      </rPr>
      <t xml:space="preserve">10</t>
    </r>
  </si>
  <si>
    <r>
      <rPr>
        <sz val="12"/>
        <color rgb="FF000000"/>
        <rFont val="Calibri"/>
        <family val="2"/>
      </rPr>
      <t xml:space="preserve">Cephalexin </t>
    </r>
    <r>
      <rPr>
        <sz val="12"/>
        <color rgb="FF000000"/>
        <rFont val="Calibri"/>
        <family val="2"/>
        <charset val="1"/>
      </rPr>
      <t xml:space="preserve">5</t>
    </r>
  </si>
  <si>
    <t xml:space="preserve">RD10 (Fosmidomycin (sodium salt)) 5</t>
  </si>
  <si>
    <r>
      <rPr>
        <sz val="12"/>
        <color rgb="FF000000"/>
        <rFont val="Calibri"/>
        <family val="2"/>
      </rPr>
      <t xml:space="preserve">Penicillin G </t>
    </r>
    <r>
      <rPr>
        <sz val="12"/>
        <color rgb="FF000000"/>
        <rFont val="Calibri"/>
        <family val="2"/>
        <charset val="1"/>
      </rPr>
      <t xml:space="preserve">5</t>
    </r>
  </si>
  <si>
    <r>
      <rPr>
        <sz val="12"/>
        <color rgb="FF000000"/>
        <rFont val="Calibri"/>
        <family val="2"/>
      </rPr>
      <t xml:space="preserve">Cephalexin </t>
    </r>
    <r>
      <rPr>
        <sz val="12"/>
        <color rgb="FF000000"/>
        <rFont val="Calibri"/>
        <family val="2"/>
        <charset val="1"/>
      </rPr>
      <t xml:space="preserve">1</t>
    </r>
  </si>
  <si>
    <r>
      <rPr>
        <sz val="12"/>
        <color rgb="FF000000"/>
        <rFont val="Calibri"/>
        <family val="2"/>
      </rPr>
      <t xml:space="preserve">RD10 (Fosmidomycin (sodium salt)) </t>
    </r>
    <r>
      <rPr>
        <sz val="12"/>
        <color rgb="FF000000"/>
        <rFont val="Calibri"/>
        <family val="2"/>
        <charset val="1"/>
      </rPr>
      <t xml:space="preserve">1</t>
    </r>
  </si>
  <si>
    <r>
      <rPr>
        <sz val="12"/>
        <color rgb="FF000000"/>
        <rFont val="Calibri"/>
        <family val="2"/>
      </rPr>
      <t xml:space="preserve">Penicillin G </t>
    </r>
    <r>
      <rPr>
        <sz val="12"/>
        <color rgb="FF000000"/>
        <rFont val="Calibri"/>
        <family val="2"/>
        <charset val="1"/>
      </rPr>
      <t xml:space="preserve">1</t>
    </r>
  </si>
  <si>
    <r>
      <rPr>
        <sz val="12"/>
        <color rgb="FF000000"/>
        <rFont val="Calibri"/>
        <family val="2"/>
      </rPr>
      <t xml:space="preserve">Cephalexin </t>
    </r>
    <r>
      <rPr>
        <sz val="12"/>
        <color rgb="FF000000"/>
        <rFont val="Calibri"/>
        <family val="2"/>
        <charset val="1"/>
      </rPr>
      <t xml:space="preserve">0.1</t>
    </r>
  </si>
  <si>
    <r>
      <rPr>
        <sz val="12"/>
        <color rgb="FF000000"/>
        <rFont val="Calibri"/>
        <family val="2"/>
      </rPr>
      <t xml:space="preserve">RD10 (Fosmidomycin (sodium salt)) </t>
    </r>
    <r>
      <rPr>
        <sz val="12"/>
        <color rgb="FF000000"/>
        <rFont val="Calibri"/>
        <family val="2"/>
        <charset val="1"/>
      </rPr>
      <t xml:space="preserve">0.1</t>
    </r>
  </si>
  <si>
    <r>
      <rPr>
        <sz val="12"/>
        <color rgb="FF000000"/>
        <rFont val="Calibri"/>
        <family val="2"/>
      </rPr>
      <t xml:space="preserve">Penicillin G </t>
    </r>
    <r>
      <rPr>
        <sz val="12"/>
        <color rgb="FF000000"/>
        <rFont val="Calibri"/>
        <family val="2"/>
        <charset val="1"/>
      </rPr>
      <t xml:space="preserve">0.1</t>
    </r>
  </si>
  <si>
    <r>
      <rPr>
        <sz val="12"/>
        <color rgb="FF000000"/>
        <rFont val="Calibri"/>
        <family val="2"/>
      </rPr>
      <t xml:space="preserve">Cephalexin </t>
    </r>
    <r>
      <rPr>
        <sz val="12"/>
        <color rgb="FF000000"/>
        <rFont val="Calibri"/>
        <family val="2"/>
        <charset val="1"/>
      </rPr>
      <t xml:space="preserve">0.01</t>
    </r>
  </si>
  <si>
    <r>
      <rPr>
        <sz val="12"/>
        <color rgb="FF000000"/>
        <rFont val="Calibri"/>
        <family val="2"/>
      </rPr>
      <t xml:space="preserve">RD10 (Fosmidomycin (sodium salt)) </t>
    </r>
    <r>
      <rPr>
        <sz val="12"/>
        <color rgb="FF000000"/>
        <rFont val="Calibri"/>
        <family val="2"/>
        <charset val="1"/>
      </rPr>
      <t xml:space="preserve">0.01</t>
    </r>
  </si>
  <si>
    <r>
      <rPr>
        <sz val="12"/>
        <color rgb="FF000000"/>
        <rFont val="Calibri"/>
        <family val="2"/>
      </rPr>
      <t xml:space="preserve">Penicillin G </t>
    </r>
    <r>
      <rPr>
        <sz val="12"/>
        <color rgb="FF000000"/>
        <rFont val="Calibri"/>
        <family val="2"/>
        <charset val="1"/>
      </rPr>
      <t xml:space="preserve">0.01</t>
    </r>
  </si>
  <si>
    <t xml:space="preserve">Penicillin G</t>
  </si>
  <si>
    <t xml:space="preserve">RD10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</si>
</sst>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-MMM\-YY"/>
    <numFmt numFmtId="166" formatCode="0.00"/>
  </numFmts>
  <fonts count="12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6"/>
      <color rgb="FF000000"/>
      <name val="Calibri"/>
      <family val="2"/>
      <charset val="1"/>
    </font>
    <font>
      <sz val="12"/>
      <color rgb="FF000000"/>
      <name val="Calibri"/>
      <family val="2"/>
    </font>
    <font>
      <b val="true"/>
      <sz val="8"/>
      <color rgb="FF000000"/>
      <name val="Calibri"/>
      <family val="2"/>
      <charset val="1"/>
    </font>
    <font>
      <sz val="12"/>
      <name val="Arial"/>
      <family val="0"/>
      <charset val="1"/>
    </font>
    <font>
      <sz val="8"/>
      <color rgb="FF595959"/>
      <name val="Calibri"/>
      <family val="2"/>
    </font>
    <font>
      <sz val="9"/>
      <color rgb="FF595959"/>
      <name val="Calibri"/>
      <family val="2"/>
    </font>
    <font>
      <sz val="10"/>
      <color rgb="FF595959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5E0B4"/>
        <bgColor rgb="FFD9D9D9"/>
      </patternFill>
    </fill>
    <fill>
      <patternFill patternType="solid">
        <fgColor rgb="FFFBE5D6"/>
        <bgColor rgb="FFE2F0D9"/>
      </patternFill>
    </fill>
    <fill>
      <patternFill patternType="solid">
        <fgColor rgb="FFF8CBAD"/>
        <bgColor rgb="FFFBE5D6"/>
      </patternFill>
    </fill>
    <fill>
      <patternFill patternType="solid">
        <fgColor rgb="FF70AD47"/>
        <bgColor rgb="FF339966"/>
      </patternFill>
    </fill>
    <fill>
      <patternFill patternType="solid">
        <fgColor rgb="FFE2F0D9"/>
        <bgColor rgb="FFFBE5D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BE5D6"/>
      <rgbColor rgb="FFC5E0B4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8CBAD"/>
      <rgbColor rgb="FF4472C4"/>
      <rgbColor rgb="FF33CCCC"/>
      <rgbColor rgb="FF99CC00"/>
      <rgbColor rgb="FFFFCC00"/>
      <rgbColor rgb="FFFF9900"/>
      <rgbColor rgb="FFFF6600"/>
      <rgbColor rgb="FF59595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800" spc="-1" strike="noStrike">
                <a:solidFill>
                  <a:srgbClr val="595959"/>
                </a:solidFill>
                <a:latin typeface="Calibri"/>
              </a:defRPr>
            </a:pPr>
            <a:r>
              <a:rPr b="0" sz="800" spc="-1" strike="noStrike">
                <a:solidFill>
                  <a:srgbClr val="595959"/>
                </a:solidFill>
                <a:latin typeface="Calibri"/>
              </a:rPr>
              <a:t>Calibration curve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8906225123388"/>
          <c:y val="0.0595134665508254"/>
          <c:w val="0.74430823117338"/>
          <c:h val="0.749565595134665"/>
        </c:manualLayout>
      </c:layout>
      <c:scatterChart>
        <c:scatterStyle val="lineMarker"/>
        <c:varyColors val="0"/>
        <c:ser>
          <c:idx val="0"/>
          <c:order val="0"/>
          <c:spPr>
            <a:solidFill>
              <a:srgbClr val="4472c4"/>
            </a:solidFill>
            <a:ln w="31680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numFmt formatCode="0.00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19080">
                <a:solidFill>
                  <a:srgbClr val="4472c4"/>
                </a:solidFill>
                <a:round/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Sheet2!$AQ$4:$AQ$7</c:f>
              <c:numCache>
                <c:formatCode>General</c:formatCode>
                <c:ptCount val="4"/>
                <c:pt idx="0">
                  <c:v>0</c:v>
                </c:pt>
                <c:pt idx="1">
                  <c:v>2.5</c:v>
                </c:pt>
                <c:pt idx="2">
                  <c:v>10</c:v>
                </c:pt>
                <c:pt idx="3">
                  <c:v>20</c:v>
                </c:pt>
              </c:numCache>
            </c:numRef>
          </c:xVal>
          <c:yVal>
            <c:numRef>
              <c:f>Sheet2!$AV$4:$AV$7</c:f>
              <c:numCache>
                <c:formatCode>General</c:formatCode>
                <c:ptCount val="4"/>
                <c:pt idx="0">
                  <c:v>2.31296463463574E-018</c:v>
                </c:pt>
                <c:pt idx="1">
                  <c:v>0.122033333333333</c:v>
                </c:pt>
                <c:pt idx="2">
                  <c:v>0.516933333333333</c:v>
                </c:pt>
                <c:pt idx="3">
                  <c:v>1.0396</c:v>
                </c:pt>
              </c:numCache>
            </c:numRef>
          </c:yVal>
          <c:smooth val="0"/>
        </c:ser>
        <c:axId val="13916053"/>
        <c:axId val="87574204"/>
      </c:scatterChart>
      <c:valAx>
        <c:axId val="13916053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Pi (nmol)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7574204"/>
        <c:crosses val="autoZero"/>
        <c:crossBetween val="midCat"/>
      </c:valAx>
      <c:valAx>
        <c:axId val="8757420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A860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3916053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800" spc="-1" strike="noStrike">
                <a:solidFill>
                  <a:srgbClr val="595959"/>
                </a:solidFill>
                <a:latin typeface="Calibri"/>
              </a:defRPr>
            </a:pPr>
            <a:r>
              <a:rPr b="0" sz="800" spc="-1" strike="noStrike">
                <a:solidFill>
                  <a:srgbClr val="595959"/>
                </a:solidFill>
                <a:latin typeface="Calibri"/>
              </a:rPr>
              <a:t>Calibration curve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8906225123388"/>
          <c:y val="0.0595579205894392"/>
          <c:w val="0.74430823117338"/>
          <c:h val="0.749283667621776"/>
        </c:manualLayout>
      </c:layout>
      <c:scatterChart>
        <c:scatterStyle val="lineMarker"/>
        <c:varyColors val="0"/>
        <c:ser>
          <c:idx val="0"/>
          <c:order val="0"/>
          <c:spPr>
            <a:solidFill>
              <a:srgbClr val="4472c4"/>
            </a:solidFill>
            <a:ln w="31680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numFmt formatCode="0.00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19080">
                <a:solidFill>
                  <a:srgbClr val="4472c4"/>
                </a:solidFill>
                <a:round/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Sheet3!$AQ$4:$AQ$7</c:f>
              <c:numCache>
                <c:formatCode>General</c:formatCode>
                <c:ptCount val="4"/>
                <c:pt idx="0">
                  <c:v>0</c:v>
                </c:pt>
                <c:pt idx="1">
                  <c:v>2.5</c:v>
                </c:pt>
                <c:pt idx="2">
                  <c:v>10</c:v>
                </c:pt>
                <c:pt idx="3">
                  <c:v>20</c:v>
                </c:pt>
              </c:numCache>
            </c:numRef>
          </c:xVal>
          <c:yVal>
            <c:numRef>
              <c:f>Sheet3!$AV$4:$AV$7</c:f>
              <c:numCache>
                <c:formatCode>General</c:formatCode>
                <c:ptCount val="4"/>
                <c:pt idx="0">
                  <c:v>6.93889390390723E-018</c:v>
                </c:pt>
                <c:pt idx="1">
                  <c:v>0.1212</c:v>
                </c:pt>
                <c:pt idx="2">
                  <c:v>0.530366666666667</c:v>
                </c:pt>
                <c:pt idx="3">
                  <c:v>1.0703</c:v>
                </c:pt>
              </c:numCache>
            </c:numRef>
          </c:yVal>
          <c:smooth val="0"/>
        </c:ser>
        <c:axId val="75001720"/>
        <c:axId val="85268272"/>
      </c:scatterChart>
      <c:valAx>
        <c:axId val="75001720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Pi (nmol)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5268272"/>
        <c:crosses val="autoZero"/>
        <c:crossBetween val="midCat"/>
      </c:valAx>
      <c:valAx>
        <c:axId val="8526827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A860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5001720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7.xml"/><Relationship Id="rId2" Type="http://schemas.openxmlformats.org/officeDocument/2006/relationships/image" Target="../media/image1.wmf"/><Relationship Id="rId3" Type="http://schemas.openxmlformats.org/officeDocument/2006/relationships/image" Target="../media/image2.wmf"/><Relationship Id="rId4" Type="http://schemas.openxmlformats.org/officeDocument/2006/relationships/image" Target="../media/image3.wmf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8.xml"/><Relationship Id="rId2" Type="http://schemas.openxmlformats.org/officeDocument/2006/relationships/image" Target="../media/image4.wmf"/><Relationship Id="rId3" Type="http://schemas.openxmlformats.org/officeDocument/2006/relationships/image" Target="../media/image5.wmf"/><Relationship Id="rId4" Type="http://schemas.openxmlformats.org/officeDocument/2006/relationships/image" Target="../media/image6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41</xdr:col>
      <xdr:colOff>330120</xdr:colOff>
      <xdr:row>7</xdr:row>
      <xdr:rowOff>197280</xdr:rowOff>
    </xdr:from>
    <xdr:to>
      <xdr:col>48</xdr:col>
      <xdr:colOff>202680</xdr:colOff>
      <xdr:row>16</xdr:row>
      <xdr:rowOff>10080</xdr:rowOff>
    </xdr:to>
    <xdr:graphicFrame>
      <xdr:nvGraphicFramePr>
        <xdr:cNvPr id="0" name="Chart 1"/>
        <xdr:cNvGraphicFramePr/>
      </xdr:nvGraphicFramePr>
      <xdr:xfrm>
        <a:off x="27562680" y="1634760"/>
        <a:ext cx="4521960" cy="1656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97</xdr:col>
      <xdr:colOff>304200</xdr:colOff>
      <xdr:row>20</xdr:row>
      <xdr:rowOff>110160</xdr:rowOff>
    </xdr:from>
    <xdr:to>
      <xdr:col>103</xdr:col>
      <xdr:colOff>110520</xdr:colOff>
      <xdr:row>32</xdr:row>
      <xdr:rowOff>74880</xdr:rowOff>
    </xdr:to>
    <xdr:pic>
      <xdr:nvPicPr>
        <xdr:cNvPr id="1" name="Picture 2" descr=""/>
        <xdr:cNvPicPr/>
      </xdr:nvPicPr>
      <xdr:blipFill>
        <a:blip r:embed="rId2"/>
        <a:stretch/>
      </xdr:blipFill>
      <xdr:spPr>
        <a:xfrm>
          <a:off x="64732320" y="4204440"/>
          <a:ext cx="3791520" cy="2403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97</xdr:col>
      <xdr:colOff>359280</xdr:colOff>
      <xdr:row>33</xdr:row>
      <xdr:rowOff>151560</xdr:rowOff>
    </xdr:from>
    <xdr:to>
      <xdr:col>103</xdr:col>
      <xdr:colOff>252360</xdr:colOff>
      <xdr:row>45</xdr:row>
      <xdr:rowOff>174960</xdr:rowOff>
    </xdr:to>
    <xdr:pic>
      <xdr:nvPicPr>
        <xdr:cNvPr id="2" name="Picture 3" descr=""/>
        <xdr:cNvPicPr/>
      </xdr:nvPicPr>
      <xdr:blipFill>
        <a:blip r:embed="rId3"/>
        <a:stretch/>
      </xdr:blipFill>
      <xdr:spPr>
        <a:xfrm>
          <a:off x="64787400" y="6887520"/>
          <a:ext cx="3878280" cy="24616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97</xdr:col>
      <xdr:colOff>372960</xdr:colOff>
      <xdr:row>46</xdr:row>
      <xdr:rowOff>124200</xdr:rowOff>
    </xdr:from>
    <xdr:to>
      <xdr:col>103</xdr:col>
      <xdr:colOff>262080</xdr:colOff>
      <xdr:row>58</xdr:row>
      <xdr:rowOff>157680</xdr:rowOff>
    </xdr:to>
    <xdr:pic>
      <xdr:nvPicPr>
        <xdr:cNvPr id="3" name="Picture 4" descr=""/>
        <xdr:cNvPicPr/>
      </xdr:nvPicPr>
      <xdr:blipFill>
        <a:blip r:embed="rId4"/>
        <a:stretch/>
      </xdr:blipFill>
      <xdr:spPr>
        <a:xfrm>
          <a:off x="64801080" y="9501840"/>
          <a:ext cx="3874320" cy="24717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41</xdr:col>
      <xdr:colOff>330120</xdr:colOff>
      <xdr:row>8</xdr:row>
      <xdr:rowOff>6480</xdr:rowOff>
    </xdr:from>
    <xdr:to>
      <xdr:col>48</xdr:col>
      <xdr:colOff>202680</xdr:colOff>
      <xdr:row>16</xdr:row>
      <xdr:rowOff>47520</xdr:rowOff>
    </xdr:to>
    <xdr:graphicFrame>
      <xdr:nvGraphicFramePr>
        <xdr:cNvPr id="4" name="Chart 1"/>
        <xdr:cNvGraphicFramePr/>
      </xdr:nvGraphicFramePr>
      <xdr:xfrm>
        <a:off x="27562680" y="1616040"/>
        <a:ext cx="4521960" cy="1758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98</xdr:col>
      <xdr:colOff>360</xdr:colOff>
      <xdr:row>22</xdr:row>
      <xdr:rowOff>0</xdr:rowOff>
    </xdr:from>
    <xdr:to>
      <xdr:col>103</xdr:col>
      <xdr:colOff>127080</xdr:colOff>
      <xdr:row>33</xdr:row>
      <xdr:rowOff>28800</xdr:rowOff>
    </xdr:to>
    <xdr:pic>
      <xdr:nvPicPr>
        <xdr:cNvPr id="5" name="Picture 2" descr=""/>
        <xdr:cNvPicPr/>
      </xdr:nvPicPr>
      <xdr:blipFill>
        <a:blip r:embed="rId2"/>
        <a:stretch/>
      </xdr:blipFill>
      <xdr:spPr>
        <a:xfrm>
          <a:off x="65092680" y="4546440"/>
          <a:ext cx="3447720" cy="22640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98</xdr:col>
      <xdr:colOff>360</xdr:colOff>
      <xdr:row>34</xdr:row>
      <xdr:rowOff>360</xdr:rowOff>
    </xdr:from>
    <xdr:to>
      <xdr:col>103</xdr:col>
      <xdr:colOff>152280</xdr:colOff>
      <xdr:row>45</xdr:row>
      <xdr:rowOff>83880</xdr:rowOff>
    </xdr:to>
    <xdr:pic>
      <xdr:nvPicPr>
        <xdr:cNvPr id="6" name="Picture 3" descr=""/>
        <xdr:cNvPicPr/>
      </xdr:nvPicPr>
      <xdr:blipFill>
        <a:blip r:embed="rId3"/>
        <a:stretch/>
      </xdr:blipFill>
      <xdr:spPr>
        <a:xfrm>
          <a:off x="65092680" y="6985080"/>
          <a:ext cx="3472920" cy="2318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98</xdr:col>
      <xdr:colOff>360</xdr:colOff>
      <xdr:row>46</xdr:row>
      <xdr:rowOff>0</xdr:rowOff>
    </xdr:from>
    <xdr:to>
      <xdr:col>103</xdr:col>
      <xdr:colOff>165240</xdr:colOff>
      <xdr:row>57</xdr:row>
      <xdr:rowOff>51840</xdr:rowOff>
    </xdr:to>
    <xdr:pic>
      <xdr:nvPicPr>
        <xdr:cNvPr id="7" name="Picture 4" descr=""/>
        <xdr:cNvPicPr/>
      </xdr:nvPicPr>
      <xdr:blipFill>
        <a:blip r:embed="rId4"/>
        <a:stretch/>
      </xdr:blipFill>
      <xdr:spPr>
        <a:xfrm>
          <a:off x="65092680" y="9423360"/>
          <a:ext cx="3485880" cy="22870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RowHeight="16" zeroHeight="false" outlineLevelRow="0" outlineLevelCol="0"/>
  <cols>
    <col collapsed="false" customWidth="true" hidden="false" outlineLevel="0" max="13" min="1" style="0" width="5.83"/>
    <col collapsed="false" customWidth="true" hidden="false" outlineLevel="0" max="17" min="14" style="0" width="10.49"/>
    <col collapsed="false" customWidth="true" hidden="false" outlineLevel="0" max="18" min="18" style="0" width="9.34"/>
    <col collapsed="false" customWidth="true" hidden="false" outlineLevel="0" max="19" min="19" style="0" width="12.33"/>
    <col collapsed="false" customWidth="true" hidden="false" outlineLevel="0" max="1025" min="20" style="0" width="10.49"/>
  </cols>
  <sheetData>
    <row r="2" customFormat="false" ht="16" hidden="false" customHeight="false" outlineLevel="0" collapsed="false">
      <c r="A2" s="1" t="n">
        <v>44098</v>
      </c>
    </row>
    <row r="3" customFormat="false" ht="16" hidden="false" customHeight="false" outlineLevel="0" collapsed="false">
      <c r="A3" s="2"/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10</v>
      </c>
      <c r="L3" s="2" t="n">
        <v>11</v>
      </c>
      <c r="M3" s="2" t="n">
        <v>12</v>
      </c>
      <c r="O3" s="3"/>
      <c r="P3" s="3"/>
      <c r="Q3" s="3"/>
      <c r="R3" s="3"/>
      <c r="S3" s="3"/>
    </row>
    <row r="4" customFormat="false" ht="16" hidden="false" customHeight="false" outlineLevel="0" collapsed="false">
      <c r="A4" s="2" t="s">
        <v>0</v>
      </c>
      <c r="B4" s="4" t="s">
        <v>1</v>
      </c>
      <c r="C4" s="4"/>
      <c r="D4" s="4"/>
      <c r="E4" s="5" t="n">
        <v>0.01</v>
      </c>
      <c r="F4" s="5"/>
      <c r="G4" s="5"/>
      <c r="H4" s="5" t="n">
        <v>0.01</v>
      </c>
      <c r="I4" s="5"/>
      <c r="J4" s="5"/>
      <c r="K4" s="5" t="n">
        <v>0.01</v>
      </c>
      <c r="L4" s="5"/>
      <c r="M4" s="5"/>
      <c r="O4" s="6"/>
      <c r="P4" s="6"/>
      <c r="Q4" s="6"/>
      <c r="R4" s="6"/>
      <c r="S4" s="6"/>
    </row>
    <row r="5" customFormat="false" ht="16" hidden="false" customHeight="false" outlineLevel="0" collapsed="false">
      <c r="A5" s="2" t="s">
        <v>2</v>
      </c>
      <c r="B5" s="7" t="s">
        <v>3</v>
      </c>
      <c r="C5" s="7"/>
      <c r="D5" s="7"/>
      <c r="E5" s="5" t="n">
        <v>0.1</v>
      </c>
      <c r="F5" s="5"/>
      <c r="G5" s="5"/>
      <c r="H5" s="5" t="n">
        <v>0.1</v>
      </c>
      <c r="I5" s="5"/>
      <c r="J5" s="5"/>
      <c r="K5" s="5" t="n">
        <v>0.1</v>
      </c>
      <c r="L5" s="5"/>
      <c r="M5" s="5"/>
      <c r="O5" s="8"/>
      <c r="P5" s="8"/>
      <c r="Q5" s="8"/>
      <c r="R5" s="8"/>
      <c r="S5" s="8"/>
    </row>
    <row r="6" customFormat="false" ht="16" hidden="false" customHeight="false" outlineLevel="0" collapsed="false">
      <c r="A6" s="2" t="s">
        <v>4</v>
      </c>
      <c r="B6" s="9" t="s">
        <v>5</v>
      </c>
      <c r="C6" s="9"/>
      <c r="D6" s="9"/>
      <c r="E6" s="9" t="n">
        <v>1</v>
      </c>
      <c r="F6" s="9"/>
      <c r="G6" s="9"/>
      <c r="H6" s="9" t="n">
        <v>1</v>
      </c>
      <c r="I6" s="9"/>
      <c r="J6" s="9"/>
      <c r="K6" s="9" t="n">
        <v>1</v>
      </c>
      <c r="L6" s="9"/>
      <c r="M6" s="9"/>
      <c r="O6" s="3"/>
      <c r="P6" s="3"/>
      <c r="Q6" s="3"/>
      <c r="R6" s="3"/>
      <c r="S6" s="3"/>
      <c r="T6" s="8"/>
    </row>
    <row r="7" customFormat="false" ht="16" hidden="false" customHeight="false" outlineLevel="0" collapsed="false">
      <c r="A7" s="2" t="s">
        <v>6</v>
      </c>
      <c r="B7" s="9" t="s">
        <v>7</v>
      </c>
      <c r="C7" s="9"/>
      <c r="D7" s="9"/>
      <c r="E7" s="9" t="n">
        <v>5</v>
      </c>
      <c r="F7" s="9"/>
      <c r="G7" s="9"/>
      <c r="H7" s="9" t="n">
        <v>5</v>
      </c>
      <c r="I7" s="9"/>
      <c r="J7" s="9"/>
      <c r="K7" s="9" t="n">
        <v>5</v>
      </c>
      <c r="L7" s="9"/>
      <c r="M7" s="9"/>
      <c r="O7" s="6"/>
      <c r="P7" s="6"/>
      <c r="Q7" s="6"/>
      <c r="R7" s="6"/>
      <c r="S7" s="6"/>
      <c r="T7" s="8"/>
    </row>
    <row r="8" customFormat="false" ht="16" hidden="false" customHeight="false" outlineLevel="0" collapsed="false">
      <c r="A8" s="2" t="s">
        <v>8</v>
      </c>
      <c r="B8" s="9" t="s">
        <v>9</v>
      </c>
      <c r="C8" s="9"/>
      <c r="D8" s="9"/>
      <c r="E8" s="9" t="n">
        <v>10</v>
      </c>
      <c r="F8" s="9"/>
      <c r="G8" s="9"/>
      <c r="H8" s="9" t="n">
        <v>10</v>
      </c>
      <c r="I8" s="9"/>
      <c r="J8" s="9"/>
      <c r="K8" s="9" t="n">
        <v>10</v>
      </c>
      <c r="L8" s="9"/>
      <c r="M8" s="9"/>
      <c r="O8" s="6"/>
      <c r="P8" s="6"/>
      <c r="Q8" s="6"/>
      <c r="R8" s="6"/>
      <c r="S8" s="6"/>
      <c r="T8" s="8"/>
    </row>
    <row r="9" customFormat="false" ht="16" hidden="false" customHeight="false" outlineLevel="0" collapsed="false">
      <c r="A9" s="2" t="s">
        <v>10</v>
      </c>
      <c r="B9" s="10"/>
      <c r="C9" s="10"/>
      <c r="D9" s="10"/>
      <c r="E9" s="9" t="n">
        <v>50</v>
      </c>
      <c r="F9" s="9"/>
      <c r="G9" s="9"/>
      <c r="H9" s="9" t="n">
        <v>50</v>
      </c>
      <c r="I9" s="9"/>
      <c r="J9" s="9"/>
      <c r="K9" s="9" t="n">
        <v>50</v>
      </c>
      <c r="L9" s="9"/>
      <c r="M9" s="9"/>
      <c r="O9" s="6"/>
      <c r="P9" s="6"/>
      <c r="Q9" s="6"/>
      <c r="R9" s="6"/>
      <c r="S9" s="6"/>
      <c r="T9" s="8"/>
    </row>
    <row r="10" customFormat="false" ht="16" hidden="false" customHeight="false" outlineLevel="0" collapsed="false">
      <c r="A10" s="2" t="s">
        <v>11</v>
      </c>
      <c r="B10" s="10"/>
      <c r="C10" s="10"/>
      <c r="D10" s="10"/>
      <c r="E10" s="9" t="n">
        <v>100</v>
      </c>
      <c r="F10" s="9"/>
      <c r="G10" s="9"/>
      <c r="H10" s="9" t="n">
        <v>100</v>
      </c>
      <c r="I10" s="9"/>
      <c r="J10" s="9"/>
      <c r="K10" s="9" t="n">
        <v>100</v>
      </c>
      <c r="L10" s="9"/>
      <c r="M10" s="9"/>
      <c r="O10" s="6"/>
      <c r="P10" s="6"/>
      <c r="Q10" s="6"/>
      <c r="R10" s="6"/>
      <c r="S10" s="6"/>
      <c r="T10" s="8"/>
    </row>
    <row r="11" customFormat="false" ht="16" hidden="false" customHeight="false" outlineLevel="0" collapsed="false">
      <c r="A11" s="2" t="s">
        <v>12</v>
      </c>
      <c r="B11" s="10"/>
      <c r="C11" s="10"/>
      <c r="D11" s="10"/>
      <c r="E11" s="9" t="n">
        <v>500</v>
      </c>
      <c r="F11" s="9"/>
      <c r="G11" s="9"/>
      <c r="H11" s="9" t="n">
        <v>500</v>
      </c>
      <c r="I11" s="9"/>
      <c r="J11" s="9"/>
      <c r="K11" s="9" t="n">
        <v>500</v>
      </c>
      <c r="L11" s="9"/>
      <c r="M11" s="9"/>
      <c r="O11" s="6"/>
      <c r="P11" s="6"/>
      <c r="Q11" s="6"/>
      <c r="R11" s="6"/>
      <c r="S11" s="6"/>
      <c r="T11" s="8"/>
    </row>
    <row r="12" customFormat="false" ht="16" hidden="false" customHeight="false" outlineLevel="0" collapsed="false">
      <c r="E12" s="11" t="s">
        <v>13</v>
      </c>
      <c r="F12" s="11"/>
      <c r="G12" s="11"/>
      <c r="H12" s="11" t="s">
        <v>14</v>
      </c>
      <c r="I12" s="11"/>
      <c r="J12" s="11"/>
      <c r="K12" s="11" t="s">
        <v>15</v>
      </c>
      <c r="L12" s="11"/>
      <c r="M12" s="11"/>
      <c r="O12" s="6"/>
      <c r="P12" s="6"/>
      <c r="Q12" s="6"/>
      <c r="R12" s="6"/>
      <c r="S12" s="6"/>
      <c r="T12" s="8"/>
    </row>
    <row r="13" customFormat="false" ht="16" hidden="false" customHeight="false" outlineLevel="0" collapsed="false">
      <c r="O13" s="6"/>
      <c r="P13" s="6"/>
      <c r="Q13" s="6"/>
      <c r="R13" s="6"/>
      <c r="S13" s="6"/>
      <c r="T13" s="8"/>
    </row>
    <row r="14" customFormat="false" ht="16" hidden="false" customHeight="false" outlineLevel="0" collapsed="false">
      <c r="O14" s="6"/>
      <c r="P14" s="6"/>
      <c r="Q14" s="6"/>
      <c r="R14" s="6"/>
      <c r="S14" s="6"/>
      <c r="T14" s="8"/>
    </row>
    <row r="15" customFormat="false" ht="16" hidden="false" customHeight="false" outlineLevel="0" collapsed="false">
      <c r="A15" s="2"/>
      <c r="B15" s="2" t="n">
        <v>1</v>
      </c>
      <c r="C15" s="2" t="n">
        <v>2</v>
      </c>
      <c r="D15" s="2" t="n">
        <v>3</v>
      </c>
      <c r="E15" s="2" t="n">
        <v>4</v>
      </c>
      <c r="F15" s="2" t="n">
        <v>5</v>
      </c>
      <c r="G15" s="2" t="n">
        <v>6</v>
      </c>
      <c r="H15" s="2" t="n">
        <v>7</v>
      </c>
      <c r="I15" s="2" t="n">
        <v>8</v>
      </c>
      <c r="J15" s="2" t="n">
        <v>9</v>
      </c>
      <c r="K15" s="2" t="n">
        <v>10</v>
      </c>
      <c r="L15" s="2" t="n">
        <v>11</v>
      </c>
      <c r="M15" s="2" t="n">
        <v>12</v>
      </c>
      <c r="O15" s="8"/>
      <c r="P15" s="8"/>
      <c r="Q15" s="8"/>
      <c r="R15" s="8"/>
      <c r="S15" s="8"/>
      <c r="T15" s="8"/>
    </row>
    <row r="16" customFormat="false" ht="15" hidden="false" customHeight="false" outlineLevel="0" collapsed="false">
      <c r="A16" s="2" t="s">
        <v>0</v>
      </c>
      <c r="B16" s="4" t="s">
        <v>1</v>
      </c>
      <c r="C16" s="4"/>
      <c r="D16" s="4"/>
      <c r="E16" s="5" t="n">
        <v>0.01</v>
      </c>
      <c r="F16" s="5"/>
      <c r="G16" s="5"/>
      <c r="H16" s="5" t="n">
        <v>0.01</v>
      </c>
      <c r="I16" s="5"/>
      <c r="J16" s="5"/>
      <c r="K16" s="5" t="n">
        <v>0.01</v>
      </c>
      <c r="L16" s="5"/>
      <c r="M16" s="5"/>
      <c r="O16" s="8"/>
      <c r="P16" s="8"/>
      <c r="Q16" s="8"/>
      <c r="R16" s="8"/>
      <c r="S16" s="8"/>
      <c r="T16" s="8"/>
    </row>
    <row r="17" customFormat="false" ht="15" hidden="false" customHeight="false" outlineLevel="0" collapsed="false">
      <c r="A17" s="2" t="s">
        <v>2</v>
      </c>
      <c r="B17" s="7" t="s">
        <v>3</v>
      </c>
      <c r="C17" s="7"/>
      <c r="D17" s="7"/>
      <c r="E17" s="5" t="n">
        <v>0.1</v>
      </c>
      <c r="F17" s="5"/>
      <c r="G17" s="5"/>
      <c r="H17" s="5" t="n">
        <v>0.1</v>
      </c>
      <c r="I17" s="5"/>
      <c r="J17" s="5"/>
      <c r="K17" s="5" t="n">
        <v>0.1</v>
      </c>
      <c r="L17" s="5"/>
      <c r="M17" s="5"/>
      <c r="O17" s="3"/>
      <c r="P17" s="3"/>
      <c r="Q17" s="3"/>
      <c r="R17" s="3"/>
      <c r="S17" s="3"/>
      <c r="T17" s="3"/>
    </row>
    <row r="18" customFormat="false" ht="15" hidden="false" customHeight="false" outlineLevel="0" collapsed="false">
      <c r="A18" s="2" t="s">
        <v>4</v>
      </c>
      <c r="B18" s="9" t="s">
        <v>5</v>
      </c>
      <c r="C18" s="9"/>
      <c r="D18" s="9"/>
      <c r="E18" s="9" t="n">
        <v>1</v>
      </c>
      <c r="F18" s="9"/>
      <c r="G18" s="9"/>
      <c r="H18" s="9" t="n">
        <v>1</v>
      </c>
      <c r="I18" s="9"/>
      <c r="J18" s="9"/>
      <c r="K18" s="9" t="n">
        <v>1</v>
      </c>
      <c r="L18" s="9"/>
      <c r="M18" s="9"/>
      <c r="O18" s="8"/>
      <c r="P18" s="6"/>
      <c r="Q18" s="6"/>
      <c r="R18" s="6"/>
      <c r="S18" s="6"/>
      <c r="T18" s="6"/>
    </row>
    <row r="19" customFormat="false" ht="16" hidden="false" customHeight="false" outlineLevel="0" collapsed="false">
      <c r="A19" s="2" t="s">
        <v>6</v>
      </c>
      <c r="B19" s="9" t="s">
        <v>7</v>
      </c>
      <c r="C19" s="9"/>
      <c r="D19" s="9"/>
      <c r="E19" s="9" t="n">
        <v>5</v>
      </c>
      <c r="F19" s="9"/>
      <c r="G19" s="9"/>
      <c r="H19" s="9" t="n">
        <v>5</v>
      </c>
      <c r="I19" s="9"/>
      <c r="J19" s="9"/>
      <c r="K19" s="9" t="n">
        <v>5</v>
      </c>
      <c r="L19" s="9"/>
      <c r="M19" s="9"/>
      <c r="O19" s="8"/>
      <c r="P19" s="6"/>
      <c r="Q19" s="6"/>
      <c r="R19" s="6"/>
      <c r="S19" s="6"/>
      <c r="T19" s="6"/>
    </row>
    <row r="20" customFormat="false" ht="16" hidden="false" customHeight="false" outlineLevel="0" collapsed="false">
      <c r="A20" s="2" t="s">
        <v>8</v>
      </c>
      <c r="B20" s="9" t="s">
        <v>9</v>
      </c>
      <c r="C20" s="9"/>
      <c r="D20" s="9"/>
      <c r="E20" s="9" t="n">
        <v>10</v>
      </c>
      <c r="F20" s="9"/>
      <c r="G20" s="9"/>
      <c r="H20" s="9" t="n">
        <v>10</v>
      </c>
      <c r="I20" s="9"/>
      <c r="J20" s="9"/>
      <c r="K20" s="9" t="n">
        <v>10</v>
      </c>
      <c r="L20" s="9"/>
      <c r="M20" s="9"/>
      <c r="O20" s="8"/>
      <c r="P20" s="6"/>
      <c r="Q20" s="6"/>
      <c r="R20" s="6"/>
      <c r="S20" s="6"/>
      <c r="T20" s="6"/>
    </row>
    <row r="21" customFormat="false" ht="16" hidden="false" customHeight="false" outlineLevel="0" collapsed="false">
      <c r="A21" s="2" t="s">
        <v>10</v>
      </c>
      <c r="B21" s="10"/>
      <c r="C21" s="10"/>
      <c r="D21" s="10"/>
      <c r="E21" s="9" t="n">
        <v>50</v>
      </c>
      <c r="F21" s="9"/>
      <c r="G21" s="9"/>
      <c r="H21" s="9" t="n">
        <v>50</v>
      </c>
      <c r="I21" s="9"/>
      <c r="J21" s="9"/>
      <c r="K21" s="9" t="n">
        <v>50</v>
      </c>
      <c r="L21" s="9"/>
      <c r="M21" s="9"/>
      <c r="O21" s="8"/>
      <c r="P21" s="6"/>
      <c r="Q21" s="6"/>
      <c r="R21" s="6"/>
      <c r="S21" s="6"/>
      <c r="T21" s="6"/>
    </row>
    <row r="22" customFormat="false" ht="16" hidden="false" customHeight="false" outlineLevel="0" collapsed="false">
      <c r="A22" s="2" t="s">
        <v>11</v>
      </c>
      <c r="B22" s="10"/>
      <c r="C22" s="10"/>
      <c r="D22" s="10"/>
      <c r="E22" s="9" t="n">
        <v>100</v>
      </c>
      <c r="F22" s="9"/>
      <c r="G22" s="9"/>
      <c r="H22" s="9" t="n">
        <v>100</v>
      </c>
      <c r="I22" s="9"/>
      <c r="J22" s="9"/>
      <c r="K22" s="9" t="n">
        <v>100</v>
      </c>
      <c r="L22" s="9"/>
      <c r="M22" s="9"/>
      <c r="O22" s="12"/>
      <c r="P22" s="13"/>
      <c r="Q22" s="13"/>
      <c r="R22" s="6"/>
      <c r="S22" s="6"/>
      <c r="T22" s="6"/>
    </row>
    <row r="23" customFormat="false" ht="16" hidden="false" customHeight="false" outlineLevel="0" collapsed="false">
      <c r="A23" s="2" t="s">
        <v>12</v>
      </c>
      <c r="B23" s="10"/>
      <c r="C23" s="10"/>
      <c r="D23" s="10"/>
      <c r="E23" s="9" t="n">
        <v>500</v>
      </c>
      <c r="F23" s="9"/>
      <c r="G23" s="9"/>
      <c r="H23" s="9" t="n">
        <v>500</v>
      </c>
      <c r="I23" s="9"/>
      <c r="J23" s="9"/>
      <c r="K23" s="9" t="n">
        <v>500</v>
      </c>
      <c r="L23" s="9"/>
      <c r="M23" s="9"/>
      <c r="O23" s="12"/>
      <c r="P23" s="13"/>
      <c r="Q23" s="13"/>
      <c r="R23" s="13"/>
      <c r="S23" s="13"/>
      <c r="T23" s="13"/>
    </row>
    <row r="24" customFormat="false" ht="16" hidden="false" customHeight="false" outlineLevel="0" collapsed="false">
      <c r="E24" s="11" t="s">
        <v>16</v>
      </c>
      <c r="F24" s="11"/>
      <c r="G24" s="11"/>
      <c r="H24" s="11" t="s">
        <v>17</v>
      </c>
      <c r="I24" s="11"/>
      <c r="J24" s="11"/>
      <c r="K24" s="11" t="s">
        <v>18</v>
      </c>
      <c r="L24" s="11"/>
      <c r="M24" s="11"/>
    </row>
  </sheetData>
  <mergeCells count="70">
    <mergeCell ref="B4:D4"/>
    <mergeCell ref="E4:G4"/>
    <mergeCell ref="H4:J4"/>
    <mergeCell ref="K4:M4"/>
    <mergeCell ref="B5:D5"/>
    <mergeCell ref="E5:G5"/>
    <mergeCell ref="H5:J5"/>
    <mergeCell ref="K5:M5"/>
    <mergeCell ref="B6:D6"/>
    <mergeCell ref="E6:G6"/>
    <mergeCell ref="H6:J6"/>
    <mergeCell ref="K6:M6"/>
    <mergeCell ref="B7:D7"/>
    <mergeCell ref="E7:G7"/>
    <mergeCell ref="H7:J7"/>
    <mergeCell ref="K7:M7"/>
    <mergeCell ref="B8:D8"/>
    <mergeCell ref="E8:G8"/>
    <mergeCell ref="H8:J8"/>
    <mergeCell ref="K8:M8"/>
    <mergeCell ref="B9:D9"/>
    <mergeCell ref="E9:G9"/>
    <mergeCell ref="H9:J9"/>
    <mergeCell ref="K9:M9"/>
    <mergeCell ref="B10:D10"/>
    <mergeCell ref="E10:G10"/>
    <mergeCell ref="H10:J10"/>
    <mergeCell ref="K10:M10"/>
    <mergeCell ref="B11:D11"/>
    <mergeCell ref="E11:G11"/>
    <mergeCell ref="H11:J11"/>
    <mergeCell ref="K11:M11"/>
    <mergeCell ref="E12:G12"/>
    <mergeCell ref="H12:J12"/>
    <mergeCell ref="K12:M12"/>
    <mergeCell ref="B16:D16"/>
    <mergeCell ref="E16:G16"/>
    <mergeCell ref="H16:J16"/>
    <mergeCell ref="K16:M16"/>
    <mergeCell ref="B17:D17"/>
    <mergeCell ref="E17:G17"/>
    <mergeCell ref="H17:J17"/>
    <mergeCell ref="K17:M17"/>
    <mergeCell ref="B18:D18"/>
    <mergeCell ref="E18:G18"/>
    <mergeCell ref="H18:J18"/>
    <mergeCell ref="K18:M18"/>
    <mergeCell ref="B19:D19"/>
    <mergeCell ref="E19:G19"/>
    <mergeCell ref="H19:J19"/>
    <mergeCell ref="K19:M19"/>
    <mergeCell ref="B20:D20"/>
    <mergeCell ref="E20:G20"/>
    <mergeCell ref="H20:J20"/>
    <mergeCell ref="K20:M20"/>
    <mergeCell ref="B21:D21"/>
    <mergeCell ref="E21:G21"/>
    <mergeCell ref="H21:J21"/>
    <mergeCell ref="K21:M21"/>
    <mergeCell ref="B22:D22"/>
    <mergeCell ref="E22:G22"/>
    <mergeCell ref="H22:J22"/>
    <mergeCell ref="K22:M22"/>
    <mergeCell ref="B23:D23"/>
    <mergeCell ref="E23:G23"/>
    <mergeCell ref="H23:J23"/>
    <mergeCell ref="K23:M23"/>
    <mergeCell ref="E24:G24"/>
    <mergeCell ref="H24:J24"/>
    <mergeCell ref="K24:M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D56"/>
  <sheetViews>
    <sheetView showFormulas="false" showGridLines="true" showRowColHeaders="true" showZeros="true" rightToLeft="false" tabSelected="false" showOutlineSymbols="true" defaultGridColor="true" view="normal" topLeftCell="A1" colorId="64" zoomScale="92" zoomScaleNormal="92" zoomScalePageLayoutView="100" workbookViewId="0">
      <selection pane="topLeft" activeCell="L15" activeCellId="0" sqref="L15"/>
    </sheetView>
  </sheetViews>
  <sheetFormatPr defaultRowHeight="16" zeroHeight="false" outlineLevelRow="0" outlineLevelCol="0"/>
  <cols>
    <col collapsed="false" customWidth="true" hidden="false" outlineLevel="0" max="161" min="1" style="0" width="6.83"/>
    <col collapsed="false" customWidth="true" hidden="false" outlineLevel="0" max="1025" min="162" style="0" width="10.49"/>
  </cols>
  <sheetData>
    <row r="2" customFormat="false" ht="16" hidden="false" customHeight="false" outlineLevel="0" collapsed="false">
      <c r="A2" s="14" t="s">
        <v>19</v>
      </c>
      <c r="O2" s="0" t="s">
        <v>20</v>
      </c>
      <c r="AC2" s="0" t="s">
        <v>21</v>
      </c>
      <c r="AX2" s="0" t="s">
        <v>22</v>
      </c>
      <c r="BL2" s="0" t="s">
        <v>23</v>
      </c>
      <c r="BZ2" s="0" t="s">
        <v>24</v>
      </c>
      <c r="CN2" s="0" t="s">
        <v>25</v>
      </c>
      <c r="DB2" s="0" t="s">
        <v>26</v>
      </c>
      <c r="DP2" s="0" t="s">
        <v>27</v>
      </c>
      <c r="ED2" s="0" t="s">
        <v>28</v>
      </c>
      <c r="ER2" s="0" t="s">
        <v>29</v>
      </c>
    </row>
    <row r="3" customFormat="false" ht="16" hidden="false" customHeight="false" outlineLevel="0" collapsed="false">
      <c r="A3" s="2"/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10</v>
      </c>
      <c r="L3" s="2" t="n">
        <v>11</v>
      </c>
      <c r="M3" s="2" t="n">
        <v>12</v>
      </c>
      <c r="O3" s="2"/>
      <c r="P3" s="2" t="n">
        <v>1</v>
      </c>
      <c r="Q3" s="2" t="n">
        <v>2</v>
      </c>
      <c r="R3" s="2" t="n">
        <v>3</v>
      </c>
      <c r="S3" s="2" t="n">
        <v>4</v>
      </c>
      <c r="T3" s="2" t="n">
        <v>5</v>
      </c>
      <c r="U3" s="2" t="n">
        <v>6</v>
      </c>
      <c r="V3" s="2" t="n">
        <v>7</v>
      </c>
      <c r="W3" s="2" t="n">
        <v>8</v>
      </c>
      <c r="X3" s="2" t="n">
        <v>9</v>
      </c>
      <c r="Y3" s="2" t="n">
        <v>10</v>
      </c>
      <c r="Z3" s="2" t="n">
        <v>11</v>
      </c>
      <c r="AA3" s="2" t="n">
        <v>12</v>
      </c>
      <c r="AC3" s="2"/>
      <c r="AD3" s="2" t="n">
        <v>1</v>
      </c>
      <c r="AE3" s="2" t="n">
        <v>2</v>
      </c>
      <c r="AF3" s="2" t="n">
        <v>3</v>
      </c>
      <c r="AG3" s="2" t="n">
        <v>4</v>
      </c>
      <c r="AH3" s="2" t="n">
        <v>5</v>
      </c>
      <c r="AI3" s="2" t="n">
        <v>6</v>
      </c>
      <c r="AJ3" s="2" t="n">
        <v>7</v>
      </c>
      <c r="AK3" s="2" t="n">
        <v>8</v>
      </c>
      <c r="AL3" s="2" t="n">
        <v>9</v>
      </c>
      <c r="AM3" s="2" t="n">
        <v>10</v>
      </c>
      <c r="AN3" s="2" t="n">
        <v>11</v>
      </c>
      <c r="AO3" s="2" t="n">
        <v>12</v>
      </c>
      <c r="AQ3" s="15" t="s">
        <v>30</v>
      </c>
      <c r="AR3" s="15" t="s">
        <v>31</v>
      </c>
      <c r="AS3" s="15" t="s">
        <v>32</v>
      </c>
      <c r="AT3" s="15" t="s">
        <v>33</v>
      </c>
      <c r="AU3" s="15" t="s">
        <v>34</v>
      </c>
      <c r="AV3" s="15" t="s">
        <v>35</v>
      </c>
      <c r="AX3" s="2"/>
      <c r="AY3" s="2" t="n">
        <v>1</v>
      </c>
      <c r="AZ3" s="2" t="n">
        <v>2</v>
      </c>
      <c r="BA3" s="2" t="n">
        <v>3</v>
      </c>
      <c r="BB3" s="2" t="n">
        <v>4</v>
      </c>
      <c r="BC3" s="2" t="n">
        <v>5</v>
      </c>
      <c r="BD3" s="2" t="n">
        <v>6</v>
      </c>
      <c r="BE3" s="2" t="n">
        <v>7</v>
      </c>
      <c r="BF3" s="2" t="n">
        <v>8</v>
      </c>
      <c r="BG3" s="2" t="n">
        <v>9</v>
      </c>
      <c r="BH3" s="2" t="n">
        <v>10</v>
      </c>
      <c r="BI3" s="2" t="n">
        <v>11</v>
      </c>
      <c r="BJ3" s="2" t="n">
        <v>12</v>
      </c>
      <c r="BL3" s="2"/>
      <c r="BM3" s="2" t="n">
        <v>1</v>
      </c>
      <c r="BN3" s="2" t="n">
        <v>2</v>
      </c>
      <c r="BO3" s="2" t="n">
        <v>3</v>
      </c>
      <c r="BP3" s="2" t="n">
        <v>4</v>
      </c>
      <c r="BQ3" s="2" t="n">
        <v>5</v>
      </c>
      <c r="BR3" s="2" t="n">
        <v>6</v>
      </c>
      <c r="BS3" s="2" t="n">
        <v>7</v>
      </c>
      <c r="BT3" s="2" t="n">
        <v>8</v>
      </c>
      <c r="BU3" s="2" t="n">
        <v>9</v>
      </c>
      <c r="BV3" s="2" t="n">
        <v>10</v>
      </c>
      <c r="BW3" s="2" t="n">
        <v>11</v>
      </c>
      <c r="BX3" s="2" t="n">
        <v>12</v>
      </c>
      <c r="BZ3" s="2"/>
      <c r="CA3" s="2" t="n">
        <v>1</v>
      </c>
      <c r="CB3" s="2" t="n">
        <v>2</v>
      </c>
      <c r="CC3" s="2" t="n">
        <v>3</v>
      </c>
      <c r="CD3" s="2" t="n">
        <v>4</v>
      </c>
      <c r="CE3" s="2" t="n">
        <v>5</v>
      </c>
      <c r="CF3" s="2" t="n">
        <v>6</v>
      </c>
      <c r="CG3" s="2" t="n">
        <v>7</v>
      </c>
      <c r="CH3" s="2" t="n">
        <v>8</v>
      </c>
      <c r="CI3" s="2" t="n">
        <v>9</v>
      </c>
      <c r="CJ3" s="2" t="n">
        <v>10</v>
      </c>
      <c r="CK3" s="2" t="n">
        <v>11</v>
      </c>
      <c r="CL3" s="2" t="n">
        <v>12</v>
      </c>
      <c r="CN3" s="2"/>
      <c r="CO3" s="2" t="n">
        <v>1</v>
      </c>
      <c r="CP3" s="2" t="n">
        <v>2</v>
      </c>
      <c r="CQ3" s="2" t="n">
        <v>3</v>
      </c>
      <c r="CR3" s="2" t="n">
        <v>4</v>
      </c>
      <c r="CS3" s="2" t="n">
        <v>5</v>
      </c>
      <c r="CT3" s="2" t="n">
        <v>6</v>
      </c>
      <c r="CU3" s="2" t="n">
        <v>7</v>
      </c>
      <c r="CV3" s="2" t="n">
        <v>8</v>
      </c>
      <c r="CW3" s="2" t="n">
        <v>9</v>
      </c>
      <c r="CX3" s="2" t="n">
        <v>10</v>
      </c>
      <c r="CY3" s="2" t="n">
        <v>11</v>
      </c>
      <c r="CZ3" s="2" t="n">
        <v>12</v>
      </c>
      <c r="DB3" s="2"/>
      <c r="DC3" s="2" t="n">
        <v>1</v>
      </c>
      <c r="DD3" s="2" t="n">
        <v>2</v>
      </c>
      <c r="DE3" s="2" t="n">
        <v>3</v>
      </c>
      <c r="DF3" s="2" t="n">
        <v>4</v>
      </c>
      <c r="DG3" s="2" t="n">
        <v>5</v>
      </c>
      <c r="DH3" s="2" t="n">
        <v>6</v>
      </c>
      <c r="DI3" s="2" t="n">
        <v>7</v>
      </c>
      <c r="DJ3" s="2" t="n">
        <v>8</v>
      </c>
      <c r="DK3" s="2" t="n">
        <v>9</v>
      </c>
      <c r="DL3" s="2" t="n">
        <v>10</v>
      </c>
      <c r="DM3" s="2" t="n">
        <v>11</v>
      </c>
      <c r="DN3" s="2" t="n">
        <v>12</v>
      </c>
      <c r="DP3" s="2"/>
      <c r="DQ3" s="2" t="n">
        <v>1</v>
      </c>
      <c r="DR3" s="2" t="n">
        <v>2</v>
      </c>
      <c r="DS3" s="2" t="n">
        <v>3</v>
      </c>
      <c r="DT3" s="2" t="n">
        <v>4</v>
      </c>
      <c r="DU3" s="2" t="n">
        <v>5</v>
      </c>
      <c r="DV3" s="2" t="n">
        <v>6</v>
      </c>
      <c r="DW3" s="2" t="n">
        <v>7</v>
      </c>
      <c r="DX3" s="2" t="n">
        <v>8</v>
      </c>
      <c r="DY3" s="2" t="n">
        <v>9</v>
      </c>
      <c r="DZ3" s="2" t="n">
        <v>10</v>
      </c>
      <c r="EA3" s="2" t="n">
        <v>11</v>
      </c>
      <c r="EB3" s="2" t="n">
        <v>12</v>
      </c>
      <c r="ED3" s="2"/>
      <c r="EE3" s="2" t="n">
        <v>1</v>
      </c>
      <c r="EF3" s="2" t="n">
        <v>2</v>
      </c>
      <c r="EG3" s="2" t="n">
        <v>3</v>
      </c>
      <c r="EH3" s="2" t="n">
        <v>4</v>
      </c>
      <c r="EI3" s="2" t="n">
        <v>5</v>
      </c>
      <c r="EJ3" s="2" t="n">
        <v>6</v>
      </c>
      <c r="EK3" s="2" t="n">
        <v>7</v>
      </c>
      <c r="EL3" s="2" t="n">
        <v>8</v>
      </c>
      <c r="EM3" s="2" t="n">
        <v>9</v>
      </c>
      <c r="EN3" s="2" t="n">
        <v>10</v>
      </c>
      <c r="EO3" s="2" t="n">
        <v>11</v>
      </c>
      <c r="EP3" s="2" t="n">
        <v>12</v>
      </c>
      <c r="ER3" s="2"/>
      <c r="ES3" s="2" t="n">
        <v>1</v>
      </c>
      <c r="ET3" s="2" t="n">
        <v>2</v>
      </c>
      <c r="EU3" s="2" t="n">
        <v>3</v>
      </c>
      <c r="EV3" s="2" t="n">
        <v>4</v>
      </c>
      <c r="EW3" s="2" t="n">
        <v>5</v>
      </c>
      <c r="EX3" s="2" t="n">
        <v>6</v>
      </c>
      <c r="EY3" s="2" t="n">
        <v>7</v>
      </c>
      <c r="EZ3" s="2" t="n">
        <v>8</v>
      </c>
      <c r="FA3" s="2" t="n">
        <v>9</v>
      </c>
      <c r="FB3" s="2" t="n">
        <v>10</v>
      </c>
      <c r="FC3" s="2" t="n">
        <v>11</v>
      </c>
      <c r="FD3" s="2" t="n">
        <v>12</v>
      </c>
    </row>
    <row r="4" customFormat="false" ht="16.3" hidden="false" customHeight="false" outlineLevel="0" collapsed="false">
      <c r="A4" s="2" t="s">
        <v>0</v>
      </c>
      <c r="B4" s="4" t="s">
        <v>1</v>
      </c>
      <c r="C4" s="4"/>
      <c r="D4" s="4"/>
      <c r="E4" s="16" t="s">
        <v>36</v>
      </c>
      <c r="F4" s="16"/>
      <c r="G4" s="16"/>
      <c r="H4" s="16" t="s">
        <v>37</v>
      </c>
      <c r="I4" s="16"/>
      <c r="J4" s="16"/>
      <c r="K4" s="16" t="s">
        <v>38</v>
      </c>
      <c r="L4" s="16"/>
      <c r="M4" s="16"/>
      <c r="O4" s="2" t="s">
        <v>0</v>
      </c>
      <c r="P4" s="0" t="n">
        <v>0.0568</v>
      </c>
      <c r="Q4" s="0" t="n">
        <v>0.0563</v>
      </c>
      <c r="R4" s="0" t="n">
        <v>0.061</v>
      </c>
      <c r="S4" s="0" t="n">
        <v>0.6959</v>
      </c>
      <c r="T4" s="0" t="n">
        <v>0.7075</v>
      </c>
      <c r="U4" s="0" t="n">
        <v>0.6655</v>
      </c>
      <c r="V4" s="0" t="n">
        <v>0.6891</v>
      </c>
      <c r="W4" s="0" t="n">
        <v>0.6941</v>
      </c>
      <c r="X4" s="0" t="n">
        <v>0.6822</v>
      </c>
      <c r="Y4" s="0" t="n">
        <v>0.3531</v>
      </c>
      <c r="Z4" s="0" t="n">
        <v>0.328</v>
      </c>
      <c r="AA4" s="0" t="n">
        <v>0.3558</v>
      </c>
      <c r="AC4" s="2" t="s">
        <v>0</v>
      </c>
      <c r="AD4" s="17" t="n">
        <f aca="false">P4-(AVERAGE($P$4:$R$4))</f>
        <v>-0.00123333333333333</v>
      </c>
      <c r="AE4" s="17" t="n">
        <f aca="false">Q4-(AVERAGE($P$4:$R$4))</f>
        <v>-0.00173333333333334</v>
      </c>
      <c r="AF4" s="17" t="n">
        <f aca="false">R4-(AVERAGE($P$4:$R$4))</f>
        <v>0.00296666666666665</v>
      </c>
      <c r="AG4" s="17" t="n">
        <f aca="false">S4-(AVERAGE($P$4:$R$4))</f>
        <v>0.637866666666667</v>
      </c>
      <c r="AH4" s="17" t="n">
        <f aca="false">T4-(AVERAGE($P$4:$R$4))</f>
        <v>0.649466666666667</v>
      </c>
      <c r="AI4" s="17" t="n">
        <f aca="false">U4-(AVERAGE($P$4:$R$4))</f>
        <v>0.607466666666667</v>
      </c>
      <c r="AJ4" s="17" t="n">
        <f aca="false">V4-(AVERAGE($P$4:$R$4))</f>
        <v>0.631066666666667</v>
      </c>
      <c r="AK4" s="17" t="n">
        <f aca="false">W4-(AVERAGE($P$4:$R$4))</f>
        <v>0.636066666666667</v>
      </c>
      <c r="AL4" s="17" t="n">
        <f aca="false">X4-(AVERAGE($P$4:$R$4))</f>
        <v>0.624166666666667</v>
      </c>
      <c r="AM4" s="17" t="n">
        <f aca="false">Y4-(AVERAGE($P$4:$R$4))</f>
        <v>0.295066666666667</v>
      </c>
      <c r="AN4" s="17" t="n">
        <f aca="false">Z4-(AVERAGE($P$4:$R$4))</f>
        <v>0.269966666666667</v>
      </c>
      <c r="AO4" s="17" t="n">
        <f aca="false">AA4-(AVERAGE($P$4:$R$4))</f>
        <v>0.297766666666667</v>
      </c>
      <c r="AQ4" s="15" t="n">
        <v>0</v>
      </c>
      <c r="AR4" s="17" t="n">
        <f aca="false">AD4</f>
        <v>-0.00123333333333333</v>
      </c>
      <c r="AS4" s="17" t="n">
        <f aca="false">AE4</f>
        <v>-0.00173333333333334</v>
      </c>
      <c r="AT4" s="17" t="n">
        <f aca="false">AF4</f>
        <v>0.00296666666666665</v>
      </c>
      <c r="AU4" s="17"/>
      <c r="AV4" s="18" t="n">
        <f aca="false">AVERAGE(AR4:AT4)</f>
        <v>2.31296463463574E-018</v>
      </c>
      <c r="AX4" s="2" t="s">
        <v>0</v>
      </c>
      <c r="AY4" s="17" t="n">
        <f aca="false">(AD4+0.004)/0.0521</f>
        <v>0.053103007037748</v>
      </c>
      <c r="AZ4" s="17" t="n">
        <f aca="false">(AE4+0.004)/0.0521</f>
        <v>0.0435060780550223</v>
      </c>
      <c r="BA4" s="17" t="n">
        <f aca="false">(AF4+0.004)/0.0521</f>
        <v>0.133717210492642</v>
      </c>
      <c r="BB4" s="17" t="n">
        <f aca="false">(AG4+0.004)/0.0521</f>
        <v>12.3198976327575</v>
      </c>
      <c r="BC4" s="17" t="n">
        <f aca="false">(AH4+0.004)/0.0521</f>
        <v>12.5425463851568</v>
      </c>
      <c r="BD4" s="17" t="n">
        <f aca="false">(AI4+0.004)/0.0521</f>
        <v>11.7364043506078</v>
      </c>
      <c r="BE4" s="17" t="n">
        <f aca="false">(AJ4+0.004)/0.0521</f>
        <v>12.1893793985925</v>
      </c>
      <c r="BF4" s="17" t="n">
        <f aca="false">(AK4+0.004)/0.0521</f>
        <v>12.2853486884197</v>
      </c>
      <c r="BG4" s="17" t="n">
        <f aca="false">(AL4+0.004)/0.0521</f>
        <v>12.0569417786308</v>
      </c>
      <c r="BH4" s="17" t="n">
        <f aca="false">(AM4+0.004)/0.0521</f>
        <v>5.7402431222009</v>
      </c>
      <c r="BI4" s="17" t="n">
        <f aca="false">(AN4+0.004)/0.0521</f>
        <v>5.25847728726807</v>
      </c>
      <c r="BJ4" s="17" t="n">
        <f aca="false">(AO4+0.004)/0.0521</f>
        <v>5.79206653870761</v>
      </c>
      <c r="BL4" s="2" t="s">
        <v>0</v>
      </c>
      <c r="BM4" s="17" t="n">
        <f aca="false">AY4/(0.025*5)</f>
        <v>0.424824056301984</v>
      </c>
      <c r="BN4" s="17" t="n">
        <f aca="false">AZ4/(0.025*5)</f>
        <v>0.348048624440179</v>
      </c>
      <c r="BO4" s="17" t="n">
        <f aca="false">BA4/(0.025*5)</f>
        <v>1.06973768394114</v>
      </c>
      <c r="BP4" s="17" t="n">
        <f aca="false">BB4/(0.025*5)</f>
        <v>98.5591810620601</v>
      </c>
      <c r="BQ4" s="17" t="n">
        <f aca="false">BC4/(0.025*5)</f>
        <v>100.340371081254</v>
      </c>
      <c r="BR4" s="17" t="n">
        <f aca="false">BD4/(0.025*5)</f>
        <v>93.8912348048624</v>
      </c>
      <c r="BS4" s="17" t="n">
        <f aca="false">BE4/(0.025*5)</f>
        <v>97.5150351887396</v>
      </c>
      <c r="BT4" s="17" t="n">
        <f aca="false">BF4/(0.025*5)</f>
        <v>98.2827895073577</v>
      </c>
      <c r="BU4" s="17" t="n">
        <f aca="false">BG4/(0.025*5)</f>
        <v>96.4555342290467</v>
      </c>
      <c r="BV4" s="17" t="n">
        <f aca="false">BH4/(0.025*5)</f>
        <v>45.9219449776072</v>
      </c>
      <c r="BW4" s="17" t="n">
        <f aca="false">BI4/(0.025*5)</f>
        <v>42.0678182981446</v>
      </c>
      <c r="BX4" s="17" t="n">
        <f aca="false">BJ4/(0.025*5)</f>
        <v>46.3365323096609</v>
      </c>
      <c r="BZ4" s="2" t="s">
        <v>0</v>
      </c>
      <c r="CA4" s="17" t="n">
        <f aca="false">AVERAGE(BM4:BO4)</f>
        <v>0.614203454894434</v>
      </c>
      <c r="CB4" s="17"/>
      <c r="CC4" s="17"/>
      <c r="CD4" s="17" t="n">
        <f aca="false">AVERAGE(BP4:BR4)</f>
        <v>97.5969289827255</v>
      </c>
      <c r="CE4" s="17"/>
      <c r="CF4" s="17"/>
      <c r="CG4" s="17" t="n">
        <f aca="false">AVERAGE(BS4:BU4)</f>
        <v>97.4177863083813</v>
      </c>
      <c r="CH4" s="17"/>
      <c r="CI4" s="17"/>
      <c r="CJ4" s="17" t="n">
        <f aca="false">AVERAGE(BV4:BX4)</f>
        <v>44.7754318618042</v>
      </c>
      <c r="CK4" s="17"/>
      <c r="CL4" s="17"/>
      <c r="CN4" s="2" t="s">
        <v>0</v>
      </c>
      <c r="CO4" s="17"/>
      <c r="CP4" s="17"/>
      <c r="CQ4" s="17"/>
      <c r="CR4" s="19" t="n">
        <f aca="false">(BP4/$CA$8)*100</f>
        <v>99.1350906095552</v>
      </c>
      <c r="CS4" s="19" t="n">
        <f aca="false">(BQ4/$CA$8)*100</f>
        <v>100.926688632619</v>
      </c>
      <c r="CT4" s="19" t="n">
        <f aca="false">(BR4/$CA$8)*100</f>
        <v>94.4398682042834</v>
      </c>
      <c r="CU4" s="17" t="n">
        <f aca="false">(BS4/$CA$8)*100</f>
        <v>98.0848434925865</v>
      </c>
      <c r="CV4" s="17" t="n">
        <f aca="false">(BT4/$CA$8)*100</f>
        <v>98.8570840197694</v>
      </c>
      <c r="CW4" s="17" t="n">
        <f aca="false">(BU4/$CA$8)*100</f>
        <v>97.0191515650741</v>
      </c>
      <c r="CX4" s="19" t="n">
        <f aca="false">(BV4/$CA$8)*100</f>
        <v>46.1902800658979</v>
      </c>
      <c r="CY4" s="19" t="n">
        <f aca="false">(BW4/$CA$8)*100</f>
        <v>42.3136326194399</v>
      </c>
      <c r="CZ4" s="19" t="n">
        <f aca="false">(BX4/$CA$8)*100</f>
        <v>46.6072899505766</v>
      </c>
      <c r="DB4" s="2" t="s">
        <v>0</v>
      </c>
      <c r="DC4" s="17"/>
      <c r="DD4" s="17"/>
      <c r="DE4" s="17"/>
      <c r="DF4" s="17" t="n">
        <f aca="false">AVERAGE(CR4:CT4)</f>
        <v>98.167215815486</v>
      </c>
      <c r="DG4" s="17"/>
      <c r="DH4" s="17"/>
      <c r="DI4" s="17" t="n">
        <f aca="false">AVERAGE(CU4:CW4)</f>
        <v>97.9870263591434</v>
      </c>
      <c r="DJ4" s="17"/>
      <c r="DK4" s="17"/>
      <c r="DL4" s="17" t="n">
        <f aca="false">AVERAGE(CX4:CZ4)</f>
        <v>45.0370675453048</v>
      </c>
      <c r="DM4" s="17"/>
      <c r="DN4" s="17"/>
      <c r="DP4" s="2" t="s">
        <v>0</v>
      </c>
      <c r="DQ4" s="17"/>
      <c r="DR4" s="17"/>
      <c r="DS4" s="17"/>
      <c r="DT4" s="17" t="n">
        <f aca="false">$DC$8-CR4</f>
        <v>0.864909390444808</v>
      </c>
      <c r="DU4" s="17" t="n">
        <f aca="false">$DC$8-CS4</f>
        <v>-0.926688632619445</v>
      </c>
      <c r="DV4" s="17" t="n">
        <f aca="false">$DC$8-CT4</f>
        <v>5.56013179571663</v>
      </c>
      <c r="DW4" s="17" t="n">
        <f aca="false">$DC$8-CU4</f>
        <v>1.91515650741349</v>
      </c>
      <c r="DX4" s="17" t="n">
        <f aca="false">$DC$8-CV4</f>
        <v>1.14291598023063</v>
      </c>
      <c r="DY4" s="17" t="n">
        <f aca="false">$DC$8-CW4</f>
        <v>2.98084843492586</v>
      </c>
      <c r="DZ4" s="17" t="n">
        <f aca="false">$DC$8-CX4</f>
        <v>53.8097199341021</v>
      </c>
      <c r="EA4" s="17" t="n">
        <f aca="false">$DC$8-CY4</f>
        <v>57.6863673805601</v>
      </c>
      <c r="EB4" s="17" t="n">
        <f aca="false">$DC$8-CZ4</f>
        <v>53.3927100494234</v>
      </c>
      <c r="ED4" s="2" t="s">
        <v>0</v>
      </c>
      <c r="EE4" s="17"/>
      <c r="EF4" s="17"/>
      <c r="EG4" s="17"/>
      <c r="EH4" s="17" t="n">
        <f aca="false">AVERAGE(DT4:DV4)</f>
        <v>1.832784184514</v>
      </c>
      <c r="EI4" s="17"/>
      <c r="EJ4" s="17"/>
      <c r="EK4" s="17" t="n">
        <f aca="false">AVERAGE(DW4:DY4)</f>
        <v>2.01297364085666</v>
      </c>
      <c r="EL4" s="17"/>
      <c r="EM4" s="17"/>
      <c r="EN4" s="17" t="n">
        <f aca="false">AVERAGE(DZ4:EB4)</f>
        <v>54.9629324546952</v>
      </c>
      <c r="EO4" s="17"/>
      <c r="EP4" s="17"/>
      <c r="ER4" s="2" t="s">
        <v>0</v>
      </c>
      <c r="ES4" s="17" t="e">
        <f aca="false">STDEV(DQ4:DS4)</f>
        <v>#DIV/0!</v>
      </c>
      <c r="ET4" s="17"/>
      <c r="EU4" s="17"/>
      <c r="EV4" s="17" t="n">
        <f aca="false">STDEV(DT4:DV4)</f>
        <v>3.34996955659531</v>
      </c>
      <c r="EW4" s="17"/>
      <c r="EX4" s="17"/>
      <c r="EY4" s="17" t="n">
        <f aca="false">STDEV(DW4:DY4)</f>
        <v>0.922862433248744</v>
      </c>
      <c r="EZ4" s="17"/>
      <c r="FA4" s="17"/>
      <c r="FB4" s="17" t="n">
        <f aca="false">STDEV(DZ4:EB4)</f>
        <v>2.36776216236884</v>
      </c>
      <c r="FC4" s="17"/>
      <c r="FD4" s="17"/>
    </row>
    <row r="5" customFormat="false" ht="16.3" hidden="false" customHeight="false" outlineLevel="0" collapsed="false">
      <c r="A5" s="2" t="s">
        <v>2</v>
      </c>
      <c r="B5" s="7" t="s">
        <v>3</v>
      </c>
      <c r="C5" s="7"/>
      <c r="D5" s="7"/>
      <c r="E5" s="16" t="s">
        <v>39</v>
      </c>
      <c r="F5" s="16"/>
      <c r="G5" s="16"/>
      <c r="H5" s="16" t="s">
        <v>40</v>
      </c>
      <c r="I5" s="16"/>
      <c r="J5" s="16"/>
      <c r="K5" s="16" t="s">
        <v>41</v>
      </c>
      <c r="L5" s="16"/>
      <c r="M5" s="16"/>
      <c r="O5" s="2" t="s">
        <v>2</v>
      </c>
      <c r="P5" s="0" t="n">
        <v>0.1801</v>
      </c>
      <c r="Q5" s="0" t="n">
        <v>0.1819</v>
      </c>
      <c r="R5" s="0" t="n">
        <v>0.1782</v>
      </c>
      <c r="S5" s="0" t="n">
        <v>0.7236</v>
      </c>
      <c r="T5" s="0" t="n">
        <v>0.7269</v>
      </c>
      <c r="U5" s="0" t="n">
        <v>0.6983</v>
      </c>
      <c r="V5" s="0" t="n">
        <v>0.7252</v>
      </c>
      <c r="W5" s="0" t="n">
        <v>0.7361</v>
      </c>
      <c r="X5" s="0" t="n">
        <v>0.7285</v>
      </c>
      <c r="Y5" s="0" t="n">
        <v>0.3824</v>
      </c>
      <c r="Z5" s="0" t="n">
        <v>0.3792</v>
      </c>
      <c r="AA5" s="0" t="n">
        <v>0.3735</v>
      </c>
      <c r="AC5" s="2" t="s">
        <v>2</v>
      </c>
      <c r="AD5" s="17" t="n">
        <f aca="false">P5-(AVERAGE($P$4:$R$4))</f>
        <v>0.122066666666667</v>
      </c>
      <c r="AE5" s="17" t="n">
        <f aca="false">Q5-(AVERAGE($P$4:$R$4))</f>
        <v>0.123866666666667</v>
      </c>
      <c r="AF5" s="17" t="n">
        <f aca="false">R5-(AVERAGE($P$4:$R$4))</f>
        <v>0.120166666666667</v>
      </c>
      <c r="AG5" s="17" t="n">
        <f aca="false">S5-(AVERAGE($P$4:$R$4))</f>
        <v>0.665566666666667</v>
      </c>
      <c r="AH5" s="17" t="n">
        <f aca="false">T5-(AVERAGE($P$4:$R$4))</f>
        <v>0.668866666666667</v>
      </c>
      <c r="AI5" s="17" t="n">
        <f aca="false">U5-(AVERAGE($P$4:$R$4))</f>
        <v>0.640266666666667</v>
      </c>
      <c r="AJ5" s="17" t="n">
        <f aca="false">V5-(AVERAGE($P$4:$R$4))</f>
        <v>0.667166666666666</v>
      </c>
      <c r="AK5" s="17" t="n">
        <f aca="false">W5-(AVERAGE($P$4:$R$4))</f>
        <v>0.678066666666667</v>
      </c>
      <c r="AL5" s="17" t="n">
        <f aca="false">X5-(AVERAGE($P$4:$R$4))</f>
        <v>0.670466666666667</v>
      </c>
      <c r="AM5" s="17" t="n">
        <f aca="false">Y5-(AVERAGE($P$4:$R$4))</f>
        <v>0.324366666666667</v>
      </c>
      <c r="AN5" s="17" t="n">
        <f aca="false">Z5-(AVERAGE($P$4:$R$4))</f>
        <v>0.321166666666667</v>
      </c>
      <c r="AO5" s="17" t="n">
        <f aca="false">AA5-(AVERAGE($P$4:$R$4))</f>
        <v>0.315466666666667</v>
      </c>
      <c r="AQ5" s="15" t="n">
        <v>2.5</v>
      </c>
      <c r="AR5" s="17" t="n">
        <f aca="false">AD5</f>
        <v>0.122066666666667</v>
      </c>
      <c r="AS5" s="17" t="n">
        <f aca="false">AE5</f>
        <v>0.123866666666667</v>
      </c>
      <c r="AT5" s="17" t="n">
        <f aca="false">AF5</f>
        <v>0.120166666666667</v>
      </c>
      <c r="AU5" s="17"/>
      <c r="AV5" s="18" t="n">
        <f aca="false">AVERAGE(AR5:AT5)</f>
        <v>0.122033333333333</v>
      </c>
      <c r="AX5" s="2" t="s">
        <v>2</v>
      </c>
      <c r="AY5" s="17" t="n">
        <f aca="false">(AD5+0.004)/0.0521</f>
        <v>2.41970569417786</v>
      </c>
      <c r="AZ5" s="17" t="n">
        <f aca="false">(AE5+0.004)/0.0521</f>
        <v>2.45425463851567</v>
      </c>
      <c r="BA5" s="17" t="n">
        <f aca="false">(AF5+0.004)/0.0521</f>
        <v>2.38323736404351</v>
      </c>
      <c r="BB5" s="17" t="n">
        <f aca="false">(AG5+0.004)/0.0521</f>
        <v>12.8515674984005</v>
      </c>
      <c r="BC5" s="17" t="n">
        <f aca="false">(AH5+0.004)/0.0521</f>
        <v>12.9149072296865</v>
      </c>
      <c r="BD5" s="17" t="n">
        <f aca="false">(AI5+0.004)/0.0521</f>
        <v>12.3659628918746</v>
      </c>
      <c r="BE5" s="17" t="n">
        <f aca="false">(AJ5+0.004)/0.0521</f>
        <v>12.8822776711452</v>
      </c>
      <c r="BF5" s="17" t="n">
        <f aca="false">(AK5+0.004)/0.0521</f>
        <v>13.0914907229687</v>
      </c>
      <c r="BG5" s="17" t="n">
        <f aca="false">(AL5+0.004)/0.0521</f>
        <v>12.9456174024312</v>
      </c>
      <c r="BH5" s="17" t="n">
        <f aca="false">(AM5+0.004)/0.0521</f>
        <v>6.30262316058861</v>
      </c>
      <c r="BI5" s="17" t="n">
        <f aca="false">(AN5+0.004)/0.0521</f>
        <v>6.24120281509917</v>
      </c>
      <c r="BJ5" s="17" t="n">
        <f aca="false">(AO5+0.004)/0.0521</f>
        <v>6.1317978246961</v>
      </c>
      <c r="BL5" s="2" t="s">
        <v>2</v>
      </c>
      <c r="BM5" s="17" t="n">
        <f aca="false">AY5/(0.025*5)</f>
        <v>19.3576455534229</v>
      </c>
      <c r="BN5" s="17" t="n">
        <f aca="false">AZ5/(0.025*5)</f>
        <v>19.6340371081254</v>
      </c>
      <c r="BO5" s="17" t="n">
        <f aca="false">BA5/(0.025*5)</f>
        <v>19.065898912348</v>
      </c>
      <c r="BP5" s="17" t="n">
        <f aca="false">BB5/(0.025*5)</f>
        <v>102.812539987204</v>
      </c>
      <c r="BQ5" s="17" t="n">
        <f aca="false">BC5/(0.025*5)</f>
        <v>103.319257837492</v>
      </c>
      <c r="BR5" s="17" t="n">
        <f aca="false">BD5/(0.025*5)</f>
        <v>98.9277031349968</v>
      </c>
      <c r="BS5" s="17" t="n">
        <f aca="false">BE5/(0.025*5)</f>
        <v>103.058221369162</v>
      </c>
      <c r="BT5" s="17" t="n">
        <f aca="false">BF5/(0.025*5)</f>
        <v>104.731925783749</v>
      </c>
      <c r="BU5" s="17" t="n">
        <f aca="false">BG5/(0.025*5)</f>
        <v>103.56493921945</v>
      </c>
      <c r="BV5" s="17" t="n">
        <f aca="false">BH5/(0.025*5)</f>
        <v>50.4209852847089</v>
      </c>
      <c r="BW5" s="17" t="n">
        <f aca="false">BI5/(0.025*5)</f>
        <v>49.9296225207934</v>
      </c>
      <c r="BX5" s="17" t="n">
        <f aca="false">BJ5/(0.025*5)</f>
        <v>49.0543825975688</v>
      </c>
      <c r="BZ5" s="2" t="s">
        <v>2</v>
      </c>
      <c r="CA5" s="17" t="n">
        <f aca="false">AVERAGE(BM5:BO5)</f>
        <v>19.3525271912988</v>
      </c>
      <c r="CB5" s="17"/>
      <c r="CC5" s="17"/>
      <c r="CD5" s="17" t="n">
        <f aca="false">AVERAGE(BP5:BR5)</f>
        <v>101.686500319898</v>
      </c>
      <c r="CE5" s="17"/>
      <c r="CF5" s="17"/>
      <c r="CG5" s="17" t="n">
        <f aca="false">AVERAGE(BS5:BU5)</f>
        <v>103.785028790787</v>
      </c>
      <c r="CH5" s="17"/>
      <c r="CI5" s="17"/>
      <c r="CJ5" s="17" t="n">
        <f aca="false">AVERAGE(BV5:BX5)</f>
        <v>49.8016634676903</v>
      </c>
      <c r="CK5" s="17"/>
      <c r="CL5" s="17"/>
      <c r="CN5" s="2" t="s">
        <v>2</v>
      </c>
      <c r="CO5" s="17"/>
      <c r="CP5" s="17"/>
      <c r="CQ5" s="17"/>
      <c r="CR5" s="19" t="n">
        <f aca="false">(BP5/$CA$8)*100</f>
        <v>103.413303130148</v>
      </c>
      <c r="CS5" s="19" t="n">
        <f aca="false">(BQ5/$CA$8)*100</f>
        <v>103.922981878089</v>
      </c>
      <c r="CT5" s="19" t="n">
        <f aca="false">(BR5/$CA$8)*100</f>
        <v>99.505766062603</v>
      </c>
      <c r="CU5" s="17" t="n">
        <f aca="false">(BS5/$CA$8)*100</f>
        <v>103.660420098847</v>
      </c>
      <c r="CV5" s="17" t="n">
        <f aca="false">(BT5/$CA$8)*100</f>
        <v>105.343904448105</v>
      </c>
      <c r="CW5" s="17" t="n">
        <f aca="false">(BU5/$CA$8)*100</f>
        <v>104.170098846788</v>
      </c>
      <c r="CX5" s="19" t="n">
        <f aca="false">(BV5/$CA$8)*100</f>
        <v>50.7156095551895</v>
      </c>
      <c r="CY5" s="19" t="n">
        <f aca="false">(BW5/$CA$8)*100</f>
        <v>50.2213756177924</v>
      </c>
      <c r="CZ5" s="19" t="n">
        <f aca="false">(BX5/$CA$8)*100</f>
        <v>49.341021416804</v>
      </c>
      <c r="DB5" s="2" t="s">
        <v>2</v>
      </c>
      <c r="DC5" s="17"/>
      <c r="DD5" s="17"/>
      <c r="DE5" s="17"/>
      <c r="DF5" s="17" t="n">
        <f aca="false">AVERAGE(CR5:CT5)</f>
        <v>102.28068369028</v>
      </c>
      <c r="DG5" s="17"/>
      <c r="DH5" s="17"/>
      <c r="DI5" s="17" t="n">
        <f aca="false">AVERAGE(CU5:CW5)</f>
        <v>104.39147446458</v>
      </c>
      <c r="DJ5" s="17"/>
      <c r="DK5" s="17"/>
      <c r="DL5" s="17" t="n">
        <f aca="false">AVERAGE(CX5:CZ5)</f>
        <v>50.092668863262</v>
      </c>
      <c r="DM5" s="17"/>
      <c r="DN5" s="17"/>
      <c r="DP5" s="2" t="s">
        <v>2</v>
      </c>
      <c r="DQ5" s="17"/>
      <c r="DR5" s="17"/>
      <c r="DS5" s="17"/>
      <c r="DT5" s="17" t="n">
        <f aca="false">$DC$8-CR5</f>
        <v>-3.41330313014826</v>
      </c>
      <c r="DU5" s="17" t="n">
        <f aca="false">$DC$8-CS5</f>
        <v>-3.92298187808899</v>
      </c>
      <c r="DV5" s="17" t="n">
        <f aca="false">$DC$8-CT5</f>
        <v>0.494233937397013</v>
      </c>
      <c r="DW5" s="17" t="n">
        <f aca="false">$DC$8-CU5</f>
        <v>-3.66042009884677</v>
      </c>
      <c r="DX5" s="17" t="n">
        <f aca="false">$DC$8-CV5</f>
        <v>-5.34390444810546</v>
      </c>
      <c r="DY5" s="17" t="n">
        <f aca="false">$DC$8-CW5</f>
        <v>-4.1700988467875</v>
      </c>
      <c r="DZ5" s="17" t="n">
        <f aca="false">$DC$8-CX5</f>
        <v>49.2843904448105</v>
      </c>
      <c r="EA5" s="17" t="n">
        <f aca="false">$DC$8-CY5</f>
        <v>49.7786243822076</v>
      </c>
      <c r="EB5" s="17" t="n">
        <f aca="false">$DC$8-CZ5</f>
        <v>50.658978583196</v>
      </c>
      <c r="ED5" s="2" t="s">
        <v>2</v>
      </c>
      <c r="EE5" s="17"/>
      <c r="EF5" s="17"/>
      <c r="EG5" s="17"/>
      <c r="EH5" s="17" t="n">
        <f aca="false">AVERAGE(DT5:DV5)</f>
        <v>-2.28068369028008</v>
      </c>
      <c r="EI5" s="17"/>
      <c r="EJ5" s="17"/>
      <c r="EK5" s="17" t="n">
        <f aca="false">AVERAGE(DW5:DY5)</f>
        <v>-4.39147446457991</v>
      </c>
      <c r="EL5" s="17"/>
      <c r="EM5" s="17"/>
      <c r="EN5" s="17" t="n">
        <f aca="false">AVERAGE(DZ5:EB5)</f>
        <v>49.907331136738</v>
      </c>
      <c r="EO5" s="17"/>
      <c r="EP5" s="17"/>
      <c r="ER5" s="2" t="s">
        <v>2</v>
      </c>
      <c r="ES5" s="17" t="e">
        <f aca="false">STDEV(DQ5:DS5)</f>
        <v>#DIV/0!</v>
      </c>
      <c r="ET5" s="17"/>
      <c r="EU5" s="17"/>
      <c r="EV5" s="17" t="n">
        <f aca="false">STDEV(DT5:DV5)</f>
        <v>2.41662346815146</v>
      </c>
      <c r="EW5" s="17"/>
      <c r="EX5" s="17"/>
      <c r="EY5" s="17" t="n">
        <f aca="false">STDEV(DW5:DY5)</f>
        <v>0.863299056911607</v>
      </c>
      <c r="EZ5" s="17"/>
      <c r="FA5" s="17"/>
      <c r="FB5" s="17" t="n">
        <f aca="false">STDEV(DZ5:EB5)</f>
        <v>0.696273803215268</v>
      </c>
      <c r="FC5" s="17"/>
      <c r="FD5" s="17"/>
    </row>
    <row r="6" customFormat="false" ht="16.3" hidden="false" customHeight="false" outlineLevel="0" collapsed="false">
      <c r="A6" s="2" t="s">
        <v>4</v>
      </c>
      <c r="B6" s="9" t="s">
        <v>5</v>
      </c>
      <c r="C6" s="9"/>
      <c r="D6" s="9"/>
      <c r="E6" s="16" t="s">
        <v>42</v>
      </c>
      <c r="F6" s="16"/>
      <c r="G6" s="16"/>
      <c r="H6" s="16" t="s">
        <v>43</v>
      </c>
      <c r="I6" s="16"/>
      <c r="J6" s="16"/>
      <c r="K6" s="16" t="s">
        <v>44</v>
      </c>
      <c r="L6" s="16"/>
      <c r="M6" s="16"/>
      <c r="O6" s="2" t="s">
        <v>4</v>
      </c>
      <c r="P6" s="0" t="n">
        <v>0.5659</v>
      </c>
      <c r="Q6" s="0" t="n">
        <v>0.5843</v>
      </c>
      <c r="R6" s="0" t="n">
        <v>0.5747</v>
      </c>
      <c r="S6" s="0" t="n">
        <v>0.7219</v>
      </c>
      <c r="T6" s="0" t="n">
        <v>0.7235</v>
      </c>
      <c r="U6" s="0" t="n">
        <v>0.6903</v>
      </c>
      <c r="V6" s="0" t="n">
        <v>0.7167</v>
      </c>
      <c r="W6" s="0" t="n">
        <v>0.7429</v>
      </c>
      <c r="X6" s="0" t="n">
        <v>0.7472</v>
      </c>
      <c r="Y6" s="0" t="n">
        <v>0.4717</v>
      </c>
      <c r="Z6" s="0" t="n">
        <v>0.4826</v>
      </c>
      <c r="AA6" s="0" t="n">
        <v>0.4899</v>
      </c>
      <c r="AC6" s="2" t="s">
        <v>4</v>
      </c>
      <c r="AD6" s="17" t="n">
        <f aca="false">P6-(AVERAGE($P$4:$R$4))</f>
        <v>0.507866666666667</v>
      </c>
      <c r="AE6" s="17" t="n">
        <f aca="false">Q6-(AVERAGE($P$4:$R$4))</f>
        <v>0.526266666666667</v>
      </c>
      <c r="AF6" s="17" t="n">
        <f aca="false">R6-(AVERAGE($P$4:$R$4))</f>
        <v>0.516666666666667</v>
      </c>
      <c r="AG6" s="17" t="n">
        <f aca="false">S6-(AVERAGE($P$4:$R$4))</f>
        <v>0.663866666666667</v>
      </c>
      <c r="AH6" s="17" t="n">
        <f aca="false">T6-(AVERAGE($P$4:$R$4))</f>
        <v>0.665466666666667</v>
      </c>
      <c r="AI6" s="17" t="n">
        <f aca="false">U6-(AVERAGE($P$4:$R$4))</f>
        <v>0.632266666666667</v>
      </c>
      <c r="AJ6" s="17" t="n">
        <f aca="false">V6-(AVERAGE($P$4:$R$4))</f>
        <v>0.658666666666667</v>
      </c>
      <c r="AK6" s="17" t="n">
        <f aca="false">W6-(AVERAGE($P$4:$R$4))</f>
        <v>0.684866666666667</v>
      </c>
      <c r="AL6" s="17" t="n">
        <f aca="false">X6-(AVERAGE($P$4:$R$4))</f>
        <v>0.689166666666667</v>
      </c>
      <c r="AM6" s="17" t="n">
        <f aca="false">Y6-(AVERAGE($P$4:$R$4))</f>
        <v>0.413666666666667</v>
      </c>
      <c r="AN6" s="17" t="n">
        <f aca="false">Z6-(AVERAGE($P$4:$R$4))</f>
        <v>0.424566666666667</v>
      </c>
      <c r="AO6" s="17" t="n">
        <f aca="false">AA6-(AVERAGE($P$4:$R$4))</f>
        <v>0.431866666666667</v>
      </c>
      <c r="AQ6" s="15" t="n">
        <v>10</v>
      </c>
      <c r="AR6" s="17" t="n">
        <f aca="false">AD6</f>
        <v>0.507866666666667</v>
      </c>
      <c r="AS6" s="17" t="n">
        <f aca="false">AE6</f>
        <v>0.526266666666667</v>
      </c>
      <c r="AT6" s="17" t="n">
        <f aca="false">AF6</f>
        <v>0.516666666666667</v>
      </c>
      <c r="AU6" s="17"/>
      <c r="AV6" s="18" t="n">
        <f aca="false">AVERAGE(AR6:AT6)</f>
        <v>0.516933333333333</v>
      </c>
      <c r="AX6" s="2" t="s">
        <v>4</v>
      </c>
      <c r="AY6" s="17" t="n">
        <f aca="false">(AD6+0.004)/0.0521</f>
        <v>9.82469609724888</v>
      </c>
      <c r="AZ6" s="17" t="n">
        <f aca="false">(AE6+0.004)/0.0521</f>
        <v>10.1778630838132</v>
      </c>
      <c r="BA6" s="17" t="n">
        <f aca="false">(AF6+0.004)/0.0521</f>
        <v>9.99360204734485</v>
      </c>
      <c r="BB6" s="17" t="n">
        <f aca="false">(AG6+0.004)/0.0521</f>
        <v>12.8189379398592</v>
      </c>
      <c r="BC6" s="17" t="n">
        <f aca="false">(AH6+0.004)/0.0521</f>
        <v>12.849648112604</v>
      </c>
      <c r="BD6" s="17" t="n">
        <f aca="false">(AI6+0.004)/0.0521</f>
        <v>12.212412028151</v>
      </c>
      <c r="BE6" s="17" t="n">
        <f aca="false">(AJ6+0.004)/0.0521</f>
        <v>12.7191298784389</v>
      </c>
      <c r="BF6" s="17" t="n">
        <f aca="false">(AK6+0.004)/0.0521</f>
        <v>13.2220089571337</v>
      </c>
      <c r="BG6" s="17" t="n">
        <f aca="false">(AL6+0.004)/0.0521</f>
        <v>13.3045425463852</v>
      </c>
      <c r="BH6" s="17" t="n">
        <f aca="false">(AM6+0.004)/0.0521</f>
        <v>8.01663467690339</v>
      </c>
      <c r="BI6" s="17" t="n">
        <f aca="false">(AN6+0.004)/0.0521</f>
        <v>8.22584772872681</v>
      </c>
      <c r="BJ6" s="17" t="n">
        <f aca="false">(AO6+0.004)/0.0521</f>
        <v>8.3659628918746</v>
      </c>
      <c r="BL6" s="2" t="s">
        <v>4</v>
      </c>
      <c r="BM6" s="17" t="n">
        <f aca="false">AY6/(0.025*5)</f>
        <v>78.597568777991</v>
      </c>
      <c r="BN6" s="17" t="n">
        <f aca="false">AZ6/(0.025*5)</f>
        <v>81.4229046705054</v>
      </c>
      <c r="BO6" s="17" t="n">
        <f aca="false">BA6/(0.025*5)</f>
        <v>79.9488163787588</v>
      </c>
      <c r="BP6" s="17" t="n">
        <f aca="false">BB6/(0.025*5)</f>
        <v>102.551503518874</v>
      </c>
      <c r="BQ6" s="17" t="n">
        <f aca="false">BC6/(0.025*5)</f>
        <v>102.797184900832</v>
      </c>
      <c r="BR6" s="17" t="n">
        <f aca="false">BD6/(0.025*5)</f>
        <v>97.6992962252079</v>
      </c>
      <c r="BS6" s="17" t="n">
        <f aca="false">BE6/(0.025*5)</f>
        <v>101.753039027511</v>
      </c>
      <c r="BT6" s="17" t="n">
        <f aca="false">BF6/(0.025*5)</f>
        <v>105.77607165707</v>
      </c>
      <c r="BU6" s="17" t="n">
        <f aca="false">BG6/(0.025*5)</f>
        <v>106.436340371081</v>
      </c>
      <c r="BV6" s="17" t="n">
        <f aca="false">BH6/(0.025*5)</f>
        <v>64.1330774152271</v>
      </c>
      <c r="BW6" s="17" t="n">
        <f aca="false">BI6/(0.025*5)</f>
        <v>65.8067818298145</v>
      </c>
      <c r="BX6" s="17" t="n">
        <f aca="false">BJ6/(0.025*5)</f>
        <v>66.9277031349968</v>
      </c>
      <c r="BZ6" s="2" t="s">
        <v>4</v>
      </c>
      <c r="CA6" s="17" t="n">
        <f aca="false">AVERAGE(BM6:BO6)</f>
        <v>79.9897632757518</v>
      </c>
      <c r="CB6" s="17"/>
      <c r="CC6" s="17"/>
      <c r="CD6" s="17" t="n">
        <f aca="false">AVERAGE(BP6:BR6)</f>
        <v>101.015994881638</v>
      </c>
      <c r="CE6" s="17"/>
      <c r="CF6" s="17"/>
      <c r="CG6" s="17" t="n">
        <f aca="false">AVERAGE(BS6:BU6)</f>
        <v>104.655150351887</v>
      </c>
      <c r="CH6" s="17"/>
      <c r="CI6" s="17"/>
      <c r="CJ6" s="17" t="n">
        <f aca="false">AVERAGE(BV6:BX6)</f>
        <v>65.6225207933461</v>
      </c>
      <c r="CK6" s="17"/>
      <c r="CL6" s="17"/>
      <c r="CN6" s="2" t="s">
        <v>4</v>
      </c>
      <c r="CO6" s="17"/>
      <c r="CP6" s="17"/>
      <c r="CQ6" s="17"/>
      <c r="CR6" s="19" t="n">
        <f aca="false">(BP6/$CA$8)*100</f>
        <v>103.150741350906</v>
      </c>
      <c r="CS6" s="19" t="n">
        <f aca="false">(BQ6/$CA$8)*100</f>
        <v>103.397858319605</v>
      </c>
      <c r="CT6" s="19" t="n">
        <f aca="false">(BR6/$CA$8)*100</f>
        <v>98.2701812191104</v>
      </c>
      <c r="CU6" s="17" t="n">
        <f aca="false">(BS6/$CA$8)*100</f>
        <v>102.347611202636</v>
      </c>
      <c r="CV6" s="17" t="n">
        <f aca="false">(BT6/$CA$8)*100</f>
        <v>106.394151565074</v>
      </c>
      <c r="CW6" s="17" t="n">
        <f aca="false">(BU6/$CA$8)*100</f>
        <v>107.058278418451</v>
      </c>
      <c r="CX6" s="19" t="n">
        <f aca="false">(BV6/$CA$8)*100</f>
        <v>64.5078253706755</v>
      </c>
      <c r="CY6" s="19" t="n">
        <f aca="false">(BW6/$CA$8)*100</f>
        <v>66.1913097199341</v>
      </c>
      <c r="CZ6" s="19" t="n">
        <f aca="false">(BX6/$CA$8)*100</f>
        <v>67.3187808896211</v>
      </c>
      <c r="DB6" s="2" t="s">
        <v>4</v>
      </c>
      <c r="DC6" s="17"/>
      <c r="DD6" s="17"/>
      <c r="DE6" s="17"/>
      <c r="DF6" s="17" t="n">
        <f aca="false">AVERAGE(CR6:CT6)</f>
        <v>101.60626029654</v>
      </c>
      <c r="DG6" s="17"/>
      <c r="DH6" s="17"/>
      <c r="DI6" s="17" t="n">
        <f aca="false">AVERAGE(CU6:CW6)</f>
        <v>105.266680395387</v>
      </c>
      <c r="DJ6" s="17"/>
      <c r="DK6" s="17"/>
      <c r="DL6" s="17" t="n">
        <f aca="false">AVERAGE(CX6:CZ6)</f>
        <v>66.0059719934102</v>
      </c>
      <c r="DM6" s="17"/>
      <c r="DN6" s="17"/>
      <c r="DP6" s="2" t="s">
        <v>4</v>
      </c>
      <c r="DQ6" s="17"/>
      <c r="DR6" s="17"/>
      <c r="DS6" s="17"/>
      <c r="DT6" s="17" t="n">
        <f aca="false">$DC$8-CR6</f>
        <v>-3.15074135090612</v>
      </c>
      <c r="DU6" s="17" t="n">
        <f aca="false">$DC$8-CS6</f>
        <v>-3.39785831960462</v>
      </c>
      <c r="DV6" s="17" t="n">
        <f aca="false">$DC$8-CT6</f>
        <v>1.72981878088962</v>
      </c>
      <c r="DW6" s="17" t="n">
        <f aca="false">$DC$8-CU6</f>
        <v>-2.34761120263592</v>
      </c>
      <c r="DX6" s="17" t="n">
        <f aca="false">$DC$8-CV6</f>
        <v>-6.39415156507414</v>
      </c>
      <c r="DY6" s="17" t="n">
        <f aca="false">$DC$8-CW6</f>
        <v>-7.05827841845141</v>
      </c>
      <c r="DZ6" s="17" t="n">
        <f aca="false">$DC$8-CX6</f>
        <v>35.4921746293245</v>
      </c>
      <c r="EA6" s="17" t="n">
        <f aca="false">$DC$8-CY6</f>
        <v>33.8086902800659</v>
      </c>
      <c r="EB6" s="17" t="n">
        <f aca="false">$DC$8-CZ6</f>
        <v>32.6812191103789</v>
      </c>
      <c r="ED6" s="2" t="s">
        <v>4</v>
      </c>
      <c r="EE6" s="17"/>
      <c r="EF6" s="17"/>
      <c r="EG6" s="17"/>
      <c r="EH6" s="17" t="n">
        <f aca="false">AVERAGE(DT6:DV6)</f>
        <v>-1.60626029654037</v>
      </c>
      <c r="EI6" s="17"/>
      <c r="EJ6" s="17"/>
      <c r="EK6" s="17" t="n">
        <f aca="false">AVERAGE(DW6:DY6)</f>
        <v>-5.26668039538716</v>
      </c>
      <c r="EL6" s="17"/>
      <c r="EM6" s="17"/>
      <c r="EN6" s="17" t="n">
        <f aca="false">AVERAGE(DZ6:EB6)</f>
        <v>33.9940280065898</v>
      </c>
      <c r="EO6" s="17"/>
      <c r="EP6" s="17"/>
      <c r="ER6" s="2" t="s">
        <v>4</v>
      </c>
      <c r="ES6" s="17" t="e">
        <f aca="false">STDEV(DQ6:DS6)</f>
        <v>#DIV/0!</v>
      </c>
      <c r="ET6" s="17"/>
      <c r="EU6" s="17"/>
      <c r="EV6" s="17" t="n">
        <f aca="false">STDEV(DT6:DV6)</f>
        <v>2.89177011659023</v>
      </c>
      <c r="EW6" s="17"/>
      <c r="EX6" s="17"/>
      <c r="EY6" s="17" t="n">
        <f aca="false">STDEV(DW6:DY6)</f>
        <v>2.54970387170672</v>
      </c>
      <c r="EZ6" s="17"/>
      <c r="FA6" s="17"/>
      <c r="FB6" s="17" t="n">
        <f aca="false">STDEV(DZ6:EB6)</f>
        <v>1.41461312273975</v>
      </c>
      <c r="FC6" s="17"/>
      <c r="FD6" s="17"/>
    </row>
    <row r="7" customFormat="false" ht="16.3" hidden="false" customHeight="false" outlineLevel="0" collapsed="false">
      <c r="A7" s="2" t="s">
        <v>6</v>
      </c>
      <c r="B7" s="9" t="s">
        <v>7</v>
      </c>
      <c r="C7" s="9"/>
      <c r="D7" s="9"/>
      <c r="E7" s="16" t="s">
        <v>45</v>
      </c>
      <c r="F7" s="16"/>
      <c r="G7" s="16"/>
      <c r="H7" s="16" t="s">
        <v>46</v>
      </c>
      <c r="I7" s="16"/>
      <c r="J7" s="16"/>
      <c r="K7" s="16" t="s">
        <v>47</v>
      </c>
      <c r="L7" s="16"/>
      <c r="M7" s="16"/>
      <c r="O7" s="2" t="s">
        <v>6</v>
      </c>
      <c r="P7" s="0" t="n">
        <v>1.0796</v>
      </c>
      <c r="Q7" s="0" t="n">
        <v>1.1132</v>
      </c>
      <c r="R7" s="0" t="n">
        <v>1.1001</v>
      </c>
      <c r="S7" s="0" t="n">
        <v>0.7332</v>
      </c>
      <c r="T7" s="0" t="n">
        <v>0.7316</v>
      </c>
      <c r="U7" s="0" t="n">
        <v>0.6928</v>
      </c>
      <c r="V7" s="0" t="n">
        <v>0.728</v>
      </c>
      <c r="W7" s="0" t="n">
        <v>0.7597</v>
      </c>
      <c r="X7" s="0" t="n">
        <v>0.7324</v>
      </c>
      <c r="Y7" s="0" t="n">
        <v>0.624</v>
      </c>
      <c r="Z7" s="0" t="n">
        <v>0.6391</v>
      </c>
      <c r="AA7" s="0" t="n">
        <v>0.6417</v>
      </c>
      <c r="AC7" s="2" t="s">
        <v>6</v>
      </c>
      <c r="AD7" s="17" t="n">
        <f aca="false">P7-(AVERAGE($P$4:$R$4))</f>
        <v>1.02156666666667</v>
      </c>
      <c r="AE7" s="17" t="n">
        <f aca="false">Q7-(AVERAGE($P$4:$R$4))</f>
        <v>1.05516666666667</v>
      </c>
      <c r="AF7" s="17" t="n">
        <f aca="false">R7-(AVERAGE($P$4:$R$4))</f>
        <v>1.04206666666667</v>
      </c>
      <c r="AG7" s="17" t="n">
        <f aca="false">S7-(AVERAGE($P$4:$R$4))</f>
        <v>0.675166666666666</v>
      </c>
      <c r="AH7" s="17" t="n">
        <f aca="false">T7-(AVERAGE($P$4:$R$4))</f>
        <v>0.673566666666667</v>
      </c>
      <c r="AI7" s="17" t="n">
        <f aca="false">U7-(AVERAGE($P$4:$R$4))</f>
        <v>0.634766666666667</v>
      </c>
      <c r="AJ7" s="17" t="n">
        <f aca="false">V7-(AVERAGE($P$4:$R$4))</f>
        <v>0.669966666666667</v>
      </c>
      <c r="AK7" s="17" t="n">
        <f aca="false">W7-(AVERAGE($P$4:$R$4))</f>
        <v>0.701666666666667</v>
      </c>
      <c r="AL7" s="17" t="n">
        <f aca="false">X7-(AVERAGE($P$4:$R$4))</f>
        <v>0.674366666666667</v>
      </c>
      <c r="AM7" s="17" t="n">
        <f aca="false">Y7-(AVERAGE($P$4:$R$4))</f>
        <v>0.565966666666667</v>
      </c>
      <c r="AN7" s="17" t="n">
        <f aca="false">Z7-(AVERAGE($P$4:$R$4))</f>
        <v>0.581066666666667</v>
      </c>
      <c r="AO7" s="17" t="n">
        <f aca="false">AA7-(AVERAGE($P$4:$R$4))</f>
        <v>0.583666666666667</v>
      </c>
      <c r="AQ7" s="15" t="n">
        <v>20</v>
      </c>
      <c r="AR7" s="17" t="n">
        <f aca="false">AD7</f>
        <v>1.02156666666667</v>
      </c>
      <c r="AS7" s="17" t="n">
        <f aca="false">AE7</f>
        <v>1.05516666666667</v>
      </c>
      <c r="AT7" s="17" t="n">
        <f aca="false">AF7</f>
        <v>1.04206666666667</v>
      </c>
      <c r="AU7" s="17"/>
      <c r="AV7" s="18" t="n">
        <f aca="false">AVERAGE(AR7:AT7)</f>
        <v>1.0396</v>
      </c>
      <c r="AX7" s="2" t="s">
        <v>6</v>
      </c>
      <c r="AY7" s="17" t="n">
        <f aca="false">(AD7+0.004)/0.0521</f>
        <v>19.6845809341011</v>
      </c>
      <c r="AZ7" s="17" t="n">
        <f aca="false">(AE7+0.004)/0.0521</f>
        <v>20.3294945617402</v>
      </c>
      <c r="BA7" s="17" t="n">
        <f aca="false">(AF7+0.004)/0.0521</f>
        <v>20.0780550223928</v>
      </c>
      <c r="BB7" s="17" t="n">
        <f aca="false">(AG7+0.004)/0.0521</f>
        <v>13.0358285348688</v>
      </c>
      <c r="BC7" s="17" t="n">
        <f aca="false">(AH7+0.004)/0.0521</f>
        <v>13.0051183621241</v>
      </c>
      <c r="BD7" s="17" t="n">
        <f aca="false">(AI7+0.004)/0.0521</f>
        <v>12.2603966730646</v>
      </c>
      <c r="BE7" s="17" t="n">
        <f aca="false">(AJ7+0.004)/0.0521</f>
        <v>12.9360204734485</v>
      </c>
      <c r="BF7" s="17" t="n">
        <f aca="false">(AK7+0.004)/0.0521</f>
        <v>13.5444657709533</v>
      </c>
      <c r="BG7" s="17" t="n">
        <f aca="false">(AL7+0.004)/0.0521</f>
        <v>13.0204734484965</v>
      </c>
      <c r="BH7" s="17" t="n">
        <f aca="false">(AM7+0.004)/0.0521</f>
        <v>10.9398592450416</v>
      </c>
      <c r="BI7" s="17" t="n">
        <f aca="false">(AN7+0.004)/0.0521</f>
        <v>11.2296865003199</v>
      </c>
      <c r="BJ7" s="17" t="n">
        <f aca="false">(AO7+0.004)/0.0521</f>
        <v>11.2795905310301</v>
      </c>
      <c r="BL7" s="2" t="s">
        <v>6</v>
      </c>
      <c r="BM7" s="17" t="n">
        <f aca="false">AY7/(0.025*5)</f>
        <v>157.476647472809</v>
      </c>
      <c r="BN7" s="17" t="n">
        <f aca="false">AZ7/(0.025*5)</f>
        <v>162.635956493922</v>
      </c>
      <c r="BO7" s="17" t="n">
        <f aca="false">BA7/(0.025*5)</f>
        <v>160.624440179143</v>
      </c>
      <c r="BP7" s="17" t="n">
        <f aca="false">BB7/(0.025*5)</f>
        <v>104.286628278951</v>
      </c>
      <c r="BQ7" s="17" t="n">
        <f aca="false">BC7/(0.025*5)</f>
        <v>104.040946896993</v>
      </c>
      <c r="BR7" s="17" t="n">
        <f aca="false">BD7/(0.025*5)</f>
        <v>98.083173384517</v>
      </c>
      <c r="BS7" s="17" t="n">
        <f aca="false">BE7/(0.025*5)</f>
        <v>103.488163787588</v>
      </c>
      <c r="BT7" s="17" t="n">
        <f aca="false">BF7/(0.025*5)</f>
        <v>108.355726167626</v>
      </c>
      <c r="BU7" s="17" t="n">
        <f aca="false">BG7/(0.025*5)</f>
        <v>104.163787587972</v>
      </c>
      <c r="BV7" s="17" t="n">
        <f aca="false">BH7/(0.025*5)</f>
        <v>87.5188739603327</v>
      </c>
      <c r="BW7" s="17" t="n">
        <f aca="false">BI7/(0.025*5)</f>
        <v>89.8374920025592</v>
      </c>
      <c r="BX7" s="17" t="n">
        <f aca="false">BJ7/(0.025*5)</f>
        <v>90.2367242482406</v>
      </c>
      <c r="BZ7" s="2" t="s">
        <v>6</v>
      </c>
      <c r="CA7" s="17" t="n">
        <f aca="false">AVERAGE(BM7:BO7)</f>
        <v>160.245681381958</v>
      </c>
      <c r="CB7" s="17"/>
      <c r="CC7" s="17"/>
      <c r="CD7" s="17" t="n">
        <f aca="false">AVERAGE(BP7:BR7)</f>
        <v>102.13691618682</v>
      </c>
      <c r="CE7" s="17"/>
      <c r="CF7" s="17"/>
      <c r="CG7" s="17" t="n">
        <f aca="false">AVERAGE(BS7:BU7)</f>
        <v>105.335892514395</v>
      </c>
      <c r="CH7" s="17"/>
      <c r="CI7" s="17"/>
      <c r="CJ7" s="17" t="n">
        <f aca="false">AVERAGE(BV7:BX7)</f>
        <v>89.1976967370442</v>
      </c>
      <c r="CK7" s="17"/>
      <c r="CL7" s="17"/>
      <c r="CN7" s="2" t="s">
        <v>6</v>
      </c>
      <c r="CO7" s="17"/>
      <c r="CP7" s="17"/>
      <c r="CQ7" s="17"/>
      <c r="CR7" s="19" t="n">
        <f aca="false">(BP7/$CA$8)*100</f>
        <v>104.896004942339</v>
      </c>
      <c r="CS7" s="19" t="n">
        <f aca="false">(BQ7/$CA$8)*100</f>
        <v>104.648887973641</v>
      </c>
      <c r="CT7" s="19" t="n">
        <f aca="false">(BR7/$CA$8)*100</f>
        <v>98.6563014827018</v>
      </c>
      <c r="CU7" s="17" t="n">
        <f aca="false">(BS7/$CA$8)*100</f>
        <v>104.092874794069</v>
      </c>
      <c r="CV7" s="17" t="n">
        <f aca="false">(BT7/$CA$8)*100</f>
        <v>108.988879736409</v>
      </c>
      <c r="CW7" s="17" t="n">
        <f aca="false">(BU7/$CA$8)*100</f>
        <v>104.77244645799</v>
      </c>
      <c r="CX7" s="19" t="n">
        <f aca="false">(BV7/$CA$8)*100</f>
        <v>88.0302718286656</v>
      </c>
      <c r="CY7" s="19" t="n">
        <f aca="false">(BW7/$CA$8)*100</f>
        <v>90.3624382207578</v>
      </c>
      <c r="CZ7" s="19" t="n">
        <f aca="false">(BX7/$CA$8)*100</f>
        <v>90.7640032948929</v>
      </c>
      <c r="DB7" s="2" t="s">
        <v>6</v>
      </c>
      <c r="DC7" s="17"/>
      <c r="DD7" s="17"/>
      <c r="DE7" s="17"/>
      <c r="DF7" s="17" t="n">
        <f aca="false">AVERAGE(CR7:CT7)</f>
        <v>102.733731466227</v>
      </c>
      <c r="DG7" s="17"/>
      <c r="DH7" s="17"/>
      <c r="DI7" s="17" t="n">
        <f aca="false">AVERAGE(CU7:CW7)</f>
        <v>105.951400329489</v>
      </c>
      <c r="DJ7" s="17"/>
      <c r="DK7" s="17"/>
      <c r="DL7" s="17" t="n">
        <f aca="false">AVERAGE(CX7:CZ7)</f>
        <v>89.7189044481054</v>
      </c>
      <c r="DM7" s="17"/>
      <c r="DN7" s="17"/>
      <c r="DP7" s="2" t="s">
        <v>6</v>
      </c>
      <c r="DQ7" s="17"/>
      <c r="DR7" s="17"/>
      <c r="DS7" s="17"/>
      <c r="DT7" s="17" t="n">
        <f aca="false">$DC$8-CR7</f>
        <v>-4.89600494233935</v>
      </c>
      <c r="DU7" s="17" t="n">
        <f aca="false">$DC$8-CS7</f>
        <v>-4.64888797364087</v>
      </c>
      <c r="DV7" s="17" t="n">
        <f aca="false">$DC$8-CT7</f>
        <v>1.34369851729818</v>
      </c>
      <c r="DW7" s="17" t="n">
        <f aca="false">$DC$8-CU7</f>
        <v>-4.09287479406922</v>
      </c>
      <c r="DX7" s="17" t="n">
        <f aca="false">$DC$8-CV7</f>
        <v>-8.98887973640858</v>
      </c>
      <c r="DY7" s="17" t="n">
        <f aca="false">$DC$8-CW7</f>
        <v>-4.77244645799013</v>
      </c>
      <c r="DZ7" s="17" t="n">
        <f aca="false">$DC$8-CX7</f>
        <v>11.9697281713344</v>
      </c>
      <c r="EA7" s="17" t="n">
        <f aca="false">$DC$8-CY7</f>
        <v>9.63756177924218</v>
      </c>
      <c r="EB7" s="17" t="n">
        <f aca="false">$DC$8-CZ7</f>
        <v>9.23599670510707</v>
      </c>
      <c r="ED7" s="2" t="s">
        <v>6</v>
      </c>
      <c r="EE7" s="17"/>
      <c r="EF7" s="17"/>
      <c r="EG7" s="17"/>
      <c r="EH7" s="17" t="n">
        <f aca="false">AVERAGE(DT7:DV7)</f>
        <v>-2.73373146622734</v>
      </c>
      <c r="EI7" s="17"/>
      <c r="EJ7" s="17"/>
      <c r="EK7" s="17" t="n">
        <f aca="false">AVERAGE(DW7:DY7)</f>
        <v>-5.9514003294893</v>
      </c>
      <c r="EL7" s="17"/>
      <c r="EM7" s="17"/>
      <c r="EN7" s="17" t="n">
        <f aca="false">AVERAGE(DZ7:EB7)</f>
        <v>10.2810955518946</v>
      </c>
      <c r="EO7" s="17"/>
      <c r="EP7" s="17"/>
      <c r="ER7" s="2" t="s">
        <v>6</v>
      </c>
      <c r="ES7" s="17" t="e">
        <f aca="false">STDEV(DQ7:DS7)</f>
        <v>#DIV/0!</v>
      </c>
      <c r="ET7" s="17"/>
      <c r="EU7" s="17"/>
      <c r="EV7" s="17" t="n">
        <f aca="false">STDEV(DT7:DV7)</f>
        <v>3.53331899946345</v>
      </c>
      <c r="EW7" s="17"/>
      <c r="EX7" s="17"/>
      <c r="EY7" s="17" t="n">
        <f aca="false">STDEV(DW7:DY7)</f>
        <v>2.65238859750886</v>
      </c>
      <c r="EZ7" s="17"/>
      <c r="FA7" s="17"/>
      <c r="FB7" s="17" t="n">
        <f aca="false">STDEV(DZ7:EB7)</f>
        <v>1.47611778654975</v>
      </c>
      <c r="FC7" s="17"/>
      <c r="FD7" s="17"/>
    </row>
    <row r="8" customFormat="false" ht="16.3" hidden="false" customHeight="false" outlineLevel="0" collapsed="false">
      <c r="A8" s="2" t="s">
        <v>8</v>
      </c>
      <c r="B8" s="9" t="s">
        <v>9</v>
      </c>
      <c r="C8" s="9"/>
      <c r="D8" s="9"/>
      <c r="E8" s="16" t="s">
        <v>48</v>
      </c>
      <c r="F8" s="16"/>
      <c r="G8" s="16"/>
      <c r="H8" s="16" t="s">
        <v>49</v>
      </c>
      <c r="I8" s="16"/>
      <c r="J8" s="16"/>
      <c r="K8" s="16" t="s">
        <v>50</v>
      </c>
      <c r="L8" s="16"/>
      <c r="M8" s="16"/>
      <c r="O8" s="2" t="s">
        <v>8</v>
      </c>
      <c r="P8" s="0" t="n">
        <v>0.7031</v>
      </c>
      <c r="Q8" s="0" t="n">
        <v>0.696</v>
      </c>
      <c r="R8" s="0" t="n">
        <v>0.7054</v>
      </c>
      <c r="S8" s="0" t="n">
        <v>0.742</v>
      </c>
      <c r="T8" s="0" t="n">
        <v>0.7167</v>
      </c>
      <c r="U8" s="0" t="n">
        <v>0.7076</v>
      </c>
      <c r="V8" s="0" t="n">
        <v>0.7308</v>
      </c>
      <c r="W8" s="0" t="n">
        <v>0.7541</v>
      </c>
      <c r="X8" s="0" t="n">
        <v>0.7329</v>
      </c>
      <c r="Y8" s="0" t="n">
        <v>0.6616</v>
      </c>
      <c r="Z8" s="0" t="n">
        <v>0.4379</v>
      </c>
      <c r="AA8" s="0" t="n">
        <v>0.6792</v>
      </c>
      <c r="AC8" s="2" t="s">
        <v>8</v>
      </c>
      <c r="AD8" s="17" t="n">
        <f aca="false">P8-(AVERAGE($P$4:$R$4))</f>
        <v>0.645066666666667</v>
      </c>
      <c r="AE8" s="17" t="n">
        <f aca="false">Q8-(AVERAGE($P$4:$R$4))</f>
        <v>0.637966666666667</v>
      </c>
      <c r="AF8" s="17" t="n">
        <f aca="false">R8-(AVERAGE($P$4:$R$4))</f>
        <v>0.647366666666667</v>
      </c>
      <c r="AG8" s="17" t="n">
        <f aca="false">S8-(AVERAGE($P$4:$R$4))</f>
        <v>0.683966666666667</v>
      </c>
      <c r="AH8" s="17" t="n">
        <f aca="false">T8-(AVERAGE($P$4:$R$4))</f>
        <v>0.658666666666667</v>
      </c>
      <c r="AI8" s="17" t="n">
        <f aca="false">U8-(AVERAGE($P$4:$R$4))</f>
        <v>0.649566666666667</v>
      </c>
      <c r="AJ8" s="17" t="n">
        <f aca="false">V8-(AVERAGE($P$4:$R$4))</f>
        <v>0.672766666666667</v>
      </c>
      <c r="AK8" s="17" t="n">
        <f aca="false">W8-(AVERAGE($P$4:$R$4))</f>
        <v>0.696066666666667</v>
      </c>
      <c r="AL8" s="17" t="n">
        <f aca="false">X8-(AVERAGE($P$4:$R$4))</f>
        <v>0.674866666666667</v>
      </c>
      <c r="AM8" s="17" t="n">
        <f aca="false">Y8-(AVERAGE($P$4:$R$4))</f>
        <v>0.603566666666667</v>
      </c>
      <c r="AN8" s="17" t="n">
        <f aca="false">Z8-(AVERAGE($P$4:$R$4))</f>
        <v>0.379866666666667</v>
      </c>
      <c r="AO8" s="17" t="n">
        <f aca="false">AA8-(AVERAGE($P$4:$R$4))</f>
        <v>0.621166666666667</v>
      </c>
      <c r="AX8" s="2" t="s">
        <v>8</v>
      </c>
      <c r="AY8" s="17" t="n">
        <f aca="false">(AD8+0.004)/0.0521</f>
        <v>12.4580934101088</v>
      </c>
      <c r="AZ8" s="17" t="n">
        <f aca="false">(AE8+0.004)/0.0521</f>
        <v>12.3218170185541</v>
      </c>
      <c r="BA8" s="17" t="n">
        <f aca="false">(AF8+0.004)/0.0521</f>
        <v>12.5022392834293</v>
      </c>
      <c r="BB8" s="17" t="n">
        <f aca="false">(AG8+0.004)/0.0521</f>
        <v>13.2047344849648</v>
      </c>
      <c r="BC8" s="17" t="n">
        <f aca="false">(AH8+0.004)/0.0521</f>
        <v>12.7191298784389</v>
      </c>
      <c r="BD8" s="17" t="n">
        <f aca="false">(AI8+0.004)/0.0521</f>
        <v>12.5444657709533</v>
      </c>
      <c r="BE8" s="17" t="n">
        <f aca="false">(AJ8+0.004)/0.0521</f>
        <v>12.9897632757518</v>
      </c>
      <c r="BF8" s="17" t="n">
        <f aca="false">(AK8+0.004)/0.0521</f>
        <v>13.4369801663468</v>
      </c>
      <c r="BG8" s="17" t="n">
        <f aca="false">(AL8+0.004)/0.0521</f>
        <v>13.0300703774792</v>
      </c>
      <c r="BH8" s="17" t="n">
        <f aca="false">(AM8+0.004)/0.0521</f>
        <v>11.6615483045425</v>
      </c>
      <c r="BI8" s="17" t="n">
        <f aca="false">(AN8+0.004)/0.0521</f>
        <v>7.36788227767115</v>
      </c>
      <c r="BJ8" s="17" t="n">
        <f aca="false">(AO8+0.004)/0.0521</f>
        <v>11.9993602047345</v>
      </c>
      <c r="BL8" s="2" t="s">
        <v>8</v>
      </c>
      <c r="BM8" s="17" t="n">
        <f aca="false">AY8/(0.025*5)</f>
        <v>99.6647472808701</v>
      </c>
      <c r="BN8" s="17" t="n">
        <f aca="false">AZ8/(0.025*5)</f>
        <v>98.5745361484325</v>
      </c>
      <c r="BO8" s="17" t="n">
        <f aca="false">BA8/(0.025*5)</f>
        <v>100.017914267434</v>
      </c>
      <c r="BP8" s="17" t="n">
        <f aca="false">BB8/(0.025*5)</f>
        <v>105.637875879718</v>
      </c>
      <c r="BQ8" s="17" t="n">
        <f aca="false">BC8/(0.025*5)</f>
        <v>101.753039027511</v>
      </c>
      <c r="BR8" s="17" t="n">
        <f aca="false">BD8/(0.025*5)</f>
        <v>100.355726167626</v>
      </c>
      <c r="BS8" s="17" t="n">
        <f aca="false">BE8/(0.025*5)</f>
        <v>103.918106206014</v>
      </c>
      <c r="BT8" s="17" t="n">
        <f aca="false">BF8/(0.025*5)</f>
        <v>107.495841330774</v>
      </c>
      <c r="BU8" s="17" t="n">
        <f aca="false">BG8/(0.025*5)</f>
        <v>104.240563019834</v>
      </c>
      <c r="BV8" s="17" t="n">
        <f aca="false">BH8/(0.025*5)</f>
        <v>93.2923864363404</v>
      </c>
      <c r="BW8" s="17" t="n">
        <f aca="false">BI8/(0.025*5)</f>
        <v>58.9430582213692</v>
      </c>
      <c r="BX8" s="17" t="n">
        <f aca="false">BJ8/(0.025*5)</f>
        <v>95.9948816378759</v>
      </c>
      <c r="BZ8" s="2" t="s">
        <v>8</v>
      </c>
      <c r="CA8" s="17" t="n">
        <f aca="false">AVERAGE(BM8:BO8)</f>
        <v>99.4190658989123</v>
      </c>
      <c r="CB8" s="17"/>
      <c r="CC8" s="17"/>
      <c r="CD8" s="17" t="n">
        <f aca="false">AVERAGE(BP8:BR8)</f>
        <v>102.582213691619</v>
      </c>
      <c r="CE8" s="17"/>
      <c r="CF8" s="17"/>
      <c r="CG8" s="17" t="n">
        <f aca="false">AVERAGE(BS8:BU8)</f>
        <v>105.218170185541</v>
      </c>
      <c r="CH8" s="17"/>
      <c r="CI8" s="17"/>
      <c r="CJ8" s="17" t="n">
        <f aca="false">AVERAGE(BV8:BX8)</f>
        <v>82.7434420985285</v>
      </c>
      <c r="CK8" s="17"/>
      <c r="CL8" s="17"/>
      <c r="CN8" s="2" t="s">
        <v>8</v>
      </c>
      <c r="CO8" s="17" t="n">
        <f aca="false">(BM8/$CA$8)*100</f>
        <v>100.247116968699</v>
      </c>
      <c r="CP8" s="17" t="n">
        <f aca="false">(BN8/$CA$8)*100</f>
        <v>99.1505354200989</v>
      </c>
      <c r="CQ8" s="17" t="n">
        <f aca="false">(BO8/$CA$8)*100</f>
        <v>100.602347611203</v>
      </c>
      <c r="CR8" s="19" t="n">
        <f aca="false">(BP8/$CA$8)*100</f>
        <v>106.255148270181</v>
      </c>
      <c r="CS8" s="19" t="n">
        <f aca="false">(BQ8/$CA$8)*100</f>
        <v>102.347611202636</v>
      </c>
      <c r="CT8" s="19" t="n">
        <f aca="false">(BR8/$CA$8)*100</f>
        <v>100.942133443163</v>
      </c>
      <c r="CU8" s="17" t="n">
        <f aca="false">(BS8/$CA$8)*100</f>
        <v>104.525329489292</v>
      </c>
      <c r="CV8" s="17" t="n">
        <f aca="false">(BT8/$CA$8)*100</f>
        <v>108.123970345964</v>
      </c>
      <c r="CW8" s="17" t="n">
        <f aca="false">(BU8/$CA$8)*100</f>
        <v>104.849670510708</v>
      </c>
      <c r="CX8" s="19" t="n">
        <f aca="false">(BV8/$CA$8)*100</f>
        <v>93.8375205930808</v>
      </c>
      <c r="CY8" s="19" t="n">
        <f aca="false">(BW8/$CA$8)*100</f>
        <v>59.2874794069193</v>
      </c>
      <c r="CZ8" s="19" t="n">
        <f aca="false">(BX8/$CA$8)*100</f>
        <v>96.5558072487644</v>
      </c>
      <c r="DB8" s="2" t="s">
        <v>8</v>
      </c>
      <c r="DC8" s="17" t="n">
        <f aca="false">AVERAGE(CO8:CQ8)</f>
        <v>100</v>
      </c>
      <c r="DD8" s="17"/>
      <c r="DE8" s="17"/>
      <c r="DF8" s="17" t="n">
        <f aca="false">AVERAGE(CR8:CT8)</f>
        <v>103.181630971993</v>
      </c>
      <c r="DG8" s="17"/>
      <c r="DH8" s="17"/>
      <c r="DI8" s="17" t="n">
        <f aca="false">AVERAGE(CU8:CW8)</f>
        <v>105.832990115321</v>
      </c>
      <c r="DJ8" s="17"/>
      <c r="DK8" s="17"/>
      <c r="DL8" s="17" t="n">
        <f aca="false">AVERAGE(CX8:CZ8)</f>
        <v>83.2269357495882</v>
      </c>
      <c r="DM8" s="17"/>
      <c r="DN8" s="17"/>
      <c r="DP8" s="2" t="s">
        <v>8</v>
      </c>
      <c r="DQ8" s="17" t="n">
        <f aca="false">$DC$8-CO8</f>
        <v>-0.247116968698506</v>
      </c>
      <c r="DR8" s="17" t="n">
        <f aca="false">$DC$8-CP8</f>
        <v>0.849464579901138</v>
      </c>
      <c r="DS8" s="17" t="n">
        <f aca="false">$DC$8-CQ8</f>
        <v>-0.60234761120266</v>
      </c>
      <c r="DT8" s="17" t="n">
        <f aca="false">$DC$8-CR8</f>
        <v>-6.25514827018121</v>
      </c>
      <c r="DU8" s="17" t="n">
        <f aca="false">$DC$8-CS8</f>
        <v>-2.34761120263592</v>
      </c>
      <c r="DV8" s="17" t="n">
        <f aca="false">$DC$8-CT8</f>
        <v>-0.942133443163115</v>
      </c>
      <c r="DW8" s="17" t="n">
        <f aca="false">$DC$8-CU8</f>
        <v>-4.52532948929161</v>
      </c>
      <c r="DX8" s="17" t="n">
        <f aca="false">$DC$8-CV8</f>
        <v>-8.12397034596377</v>
      </c>
      <c r="DY8" s="17" t="n">
        <f aca="false">$DC$8-CW8</f>
        <v>-4.84967051070842</v>
      </c>
      <c r="DZ8" s="17" t="n">
        <f aca="false">$DC$8-CX8</f>
        <v>6.16247940691925</v>
      </c>
      <c r="EA8" s="17" t="n">
        <f aca="false">$DC$8-CY8</f>
        <v>40.7125205930807</v>
      </c>
      <c r="EB8" s="17" t="n">
        <f aca="false">$DC$8-CZ8</f>
        <v>3.44419275123558</v>
      </c>
      <c r="ED8" s="2" t="s">
        <v>8</v>
      </c>
      <c r="EE8" s="17" t="n">
        <f aca="false">AVERAGE(DQ8:DS8)</f>
        <v>0</v>
      </c>
      <c r="EF8" s="17"/>
      <c r="EG8" s="17"/>
      <c r="EH8" s="17" t="n">
        <f aca="false">AVERAGE(DT8:DV8)</f>
        <v>-3.18163097199341</v>
      </c>
      <c r="EI8" s="17"/>
      <c r="EJ8" s="17"/>
      <c r="EK8" s="17" t="n">
        <f aca="false">AVERAGE(DW8:DY8)</f>
        <v>-5.83299011532127</v>
      </c>
      <c r="EL8" s="17"/>
      <c r="EM8" s="17"/>
      <c r="EN8" s="17" t="n">
        <f aca="false">AVERAGE(DZ8:EB8)</f>
        <v>16.7730642504119</v>
      </c>
      <c r="EO8" s="17"/>
      <c r="EP8" s="17"/>
      <c r="ER8" s="2" t="s">
        <v>8</v>
      </c>
      <c r="ES8" s="17" t="n">
        <f aca="false">STDEV(DQ8:DS8)</f>
        <v>0.756795716639208</v>
      </c>
      <c r="ET8" s="17"/>
      <c r="EU8" s="17"/>
      <c r="EV8" s="17" t="n">
        <f aca="false">STDEV(DT8:DV8)</f>
        <v>2.75294812333757</v>
      </c>
      <c r="EW8" s="17"/>
      <c r="EX8" s="17"/>
      <c r="EY8" s="17" t="n">
        <f aca="false">STDEV(DW8:DY8)</f>
        <v>1.99066373037726</v>
      </c>
      <c r="EZ8" s="17"/>
      <c r="FA8" s="17"/>
      <c r="FB8" s="17" t="n">
        <f aca="false">STDEV(DZ8:EB8)</f>
        <v>20.7766803910665</v>
      </c>
      <c r="FC8" s="17"/>
      <c r="FD8" s="17"/>
    </row>
    <row r="9" customFormat="false" ht="16.3" hidden="false" customHeight="false" outlineLevel="0" collapsed="false">
      <c r="A9" s="2" t="s">
        <v>10</v>
      </c>
      <c r="B9" s="10"/>
      <c r="C9" s="10"/>
      <c r="D9" s="10"/>
      <c r="E9" s="16" t="s">
        <v>51</v>
      </c>
      <c r="F9" s="16"/>
      <c r="G9" s="16"/>
      <c r="H9" s="16" t="s">
        <v>52</v>
      </c>
      <c r="I9" s="16"/>
      <c r="J9" s="16"/>
      <c r="K9" s="16" t="s">
        <v>53</v>
      </c>
      <c r="L9" s="16"/>
      <c r="M9" s="16"/>
      <c r="O9" s="2" t="s">
        <v>10</v>
      </c>
      <c r="S9" s="0" t="n">
        <v>0.7383</v>
      </c>
      <c r="T9" s="0" t="n">
        <v>0.7207</v>
      </c>
      <c r="U9" s="0" t="n">
        <v>0.732</v>
      </c>
      <c r="V9" s="0" t="n">
        <v>0.7197</v>
      </c>
      <c r="W9" s="0" t="n">
        <v>0.7264</v>
      </c>
      <c r="X9" s="0" t="n">
        <v>0.7399</v>
      </c>
      <c r="Y9" s="0" t="n">
        <v>0.6869</v>
      </c>
      <c r="Z9" s="0" t="n">
        <v>0.6968</v>
      </c>
      <c r="AA9" s="0" t="n">
        <v>0.6889</v>
      </c>
      <c r="AC9" s="2" t="s">
        <v>10</v>
      </c>
      <c r="AD9" s="17" t="n">
        <f aca="false">P9-(AVERAGE($P$4:$R$4))</f>
        <v>-0.0580333333333333</v>
      </c>
      <c r="AE9" s="17" t="n">
        <f aca="false">Q9-(AVERAGE($P$4:$R$4))</f>
        <v>-0.0580333333333333</v>
      </c>
      <c r="AF9" s="17" t="n">
        <f aca="false">R9-(AVERAGE($P$4:$R$4))</f>
        <v>-0.0580333333333333</v>
      </c>
      <c r="AG9" s="17" t="n">
        <f aca="false">S9-(AVERAGE($P$4:$R$4))</f>
        <v>0.680266666666666</v>
      </c>
      <c r="AH9" s="17" t="n">
        <f aca="false">T9-(AVERAGE($P$4:$R$4))</f>
        <v>0.662666666666667</v>
      </c>
      <c r="AI9" s="17" t="n">
        <f aca="false">U9-(AVERAGE($P$4:$R$4))</f>
        <v>0.673966666666667</v>
      </c>
      <c r="AJ9" s="17" t="n">
        <f aca="false">V9-(AVERAGE($P$4:$R$4))</f>
        <v>0.661666666666667</v>
      </c>
      <c r="AK9" s="17" t="n">
        <f aca="false">W9-(AVERAGE($P$4:$R$4))</f>
        <v>0.668366666666667</v>
      </c>
      <c r="AL9" s="17" t="n">
        <f aca="false">X9-(AVERAGE($P$4:$R$4))</f>
        <v>0.681866666666667</v>
      </c>
      <c r="AM9" s="17" t="n">
        <f aca="false">Y9-(AVERAGE($P$4:$R$4))</f>
        <v>0.628866666666667</v>
      </c>
      <c r="AN9" s="17" t="n">
        <f aca="false">Z9-(AVERAGE($P$4:$R$4))</f>
        <v>0.638766666666667</v>
      </c>
      <c r="AO9" s="17" t="n">
        <f aca="false">AA9-(AVERAGE($P$4:$R$4))</f>
        <v>0.630866666666667</v>
      </c>
      <c r="AX9" s="2" t="s">
        <v>10</v>
      </c>
      <c r="AY9" s="17" t="n">
        <f aca="false">(AD9+0.004)/0.0521</f>
        <v>-1.03710812539987</v>
      </c>
      <c r="AZ9" s="17" t="n">
        <f aca="false">(AE9+0.004)/0.0521</f>
        <v>-1.03710812539987</v>
      </c>
      <c r="BA9" s="17" t="n">
        <f aca="false">(AF9+0.004)/0.0521</f>
        <v>-1.03710812539987</v>
      </c>
      <c r="BB9" s="17" t="n">
        <f aca="false">(AG9+0.004)/0.0521</f>
        <v>13.1337172104926</v>
      </c>
      <c r="BC9" s="17" t="n">
        <f aca="false">(AH9+0.004)/0.0521</f>
        <v>12.7959053103007</v>
      </c>
      <c r="BD9" s="17" t="n">
        <f aca="false">(AI9+0.004)/0.0521</f>
        <v>13.0127959053103</v>
      </c>
      <c r="BE9" s="17" t="n">
        <f aca="false">(AJ9+0.004)/0.0521</f>
        <v>12.7767114523353</v>
      </c>
      <c r="BF9" s="17" t="n">
        <f aca="false">(AK9+0.004)/0.0521</f>
        <v>12.9053103007038</v>
      </c>
      <c r="BG9" s="17" t="n">
        <f aca="false">(AL9+0.004)/0.0521</f>
        <v>13.1644273832374</v>
      </c>
      <c r="BH9" s="17" t="n">
        <f aca="false">(AM9+0.004)/0.0521</f>
        <v>12.1471529110685</v>
      </c>
      <c r="BI9" s="17" t="n">
        <f aca="false">(AN9+0.004)/0.0521</f>
        <v>12.3371721049264</v>
      </c>
      <c r="BJ9" s="17" t="n">
        <f aca="false">(AO9+0.004)/0.0521</f>
        <v>12.1855406269994</v>
      </c>
      <c r="BL9" s="2" t="s">
        <v>10</v>
      </c>
      <c r="BM9" s="17" t="n">
        <f aca="false">AY9/(0.025*5)</f>
        <v>-8.29686500319898</v>
      </c>
      <c r="BN9" s="17" t="n">
        <f aca="false">AZ9/(0.025*5)</f>
        <v>-8.29686500319898</v>
      </c>
      <c r="BO9" s="17" t="n">
        <f aca="false">BA9/(0.025*5)</f>
        <v>-8.29686500319898</v>
      </c>
      <c r="BP9" s="17" t="n">
        <f aca="false">BB9/(0.025*5)</f>
        <v>105.069737683941</v>
      </c>
      <c r="BQ9" s="17" t="n">
        <f aca="false">BC9/(0.025*5)</f>
        <v>102.367242482406</v>
      </c>
      <c r="BR9" s="17" t="n">
        <f aca="false">BD9/(0.025*5)</f>
        <v>104.102367242482</v>
      </c>
      <c r="BS9" s="17" t="n">
        <f aca="false">BE9/(0.025*5)</f>
        <v>102.213691618682</v>
      </c>
      <c r="BT9" s="17" t="n">
        <f aca="false">BF9/(0.025*5)</f>
        <v>103.24248240563</v>
      </c>
      <c r="BU9" s="17" t="n">
        <f aca="false">BG9/(0.025*5)</f>
        <v>105.315419065899</v>
      </c>
      <c r="BV9" s="17" t="n">
        <f aca="false">BH9/(0.025*5)</f>
        <v>97.1772232885477</v>
      </c>
      <c r="BW9" s="17" t="n">
        <f aca="false">BI9/(0.025*5)</f>
        <v>98.6973768394114</v>
      </c>
      <c r="BX9" s="17" t="n">
        <f aca="false">BJ9/(0.025*5)</f>
        <v>97.4843250159949</v>
      </c>
      <c r="BZ9" s="2" t="s">
        <v>10</v>
      </c>
      <c r="CA9" s="17"/>
      <c r="CB9" s="17"/>
      <c r="CC9" s="17"/>
      <c r="CD9" s="17" t="n">
        <f aca="false">AVERAGE(BP9:BR9)</f>
        <v>103.846449136276</v>
      </c>
      <c r="CE9" s="17"/>
      <c r="CF9" s="17"/>
      <c r="CG9" s="17" t="n">
        <f aca="false">AVERAGE(BS9:BU9)</f>
        <v>103.59053103007</v>
      </c>
      <c r="CH9" s="17"/>
      <c r="CI9" s="17"/>
      <c r="CJ9" s="17" t="n">
        <f aca="false">AVERAGE(BV9:BX9)</f>
        <v>97.786308381318</v>
      </c>
      <c r="CK9" s="17"/>
      <c r="CL9" s="17"/>
      <c r="CN9" s="2" t="s">
        <v>10</v>
      </c>
      <c r="CO9" s="17" t="n">
        <f aca="false">(BM9/$CA$8)*100</f>
        <v>-8.34534596375618</v>
      </c>
      <c r="CP9" s="17" t="n">
        <f aca="false">(BN9/$CA$8)*100</f>
        <v>-8.34534596375618</v>
      </c>
      <c r="CQ9" s="17" t="n">
        <f aca="false">(BO9/$CA$8)*100</f>
        <v>-8.34534596375618</v>
      </c>
      <c r="CR9" s="19" t="n">
        <f aca="false">(BP9/$CA$8)*100</f>
        <v>105.683690280066</v>
      </c>
      <c r="CS9" s="19" t="n">
        <f aca="false">(BQ9/$CA$8)*100</f>
        <v>102.965403624382</v>
      </c>
      <c r="CT9" s="19" t="n">
        <f aca="false">(BR9/$CA$8)*100</f>
        <v>104.710667215816</v>
      </c>
      <c r="CU9" s="17" t="n">
        <f aca="false">(BS9/$CA$8)*100</f>
        <v>102.810955518946</v>
      </c>
      <c r="CV9" s="17" t="n">
        <f aca="false">(BT9/$CA$8)*100</f>
        <v>103.845757825371</v>
      </c>
      <c r="CW9" s="17" t="n">
        <f aca="false">(BU9/$CA$8)*100</f>
        <v>105.930807248764</v>
      </c>
      <c r="CX9" s="19" t="n">
        <f aca="false">(BV9/$CA$8)*100</f>
        <v>97.7450576606261</v>
      </c>
      <c r="CY9" s="19" t="n">
        <f aca="false">(BW9/$CA$8)*100</f>
        <v>99.2740939044481</v>
      </c>
      <c r="CZ9" s="19" t="n">
        <f aca="false">(BX9/$CA$8)*100</f>
        <v>98.0539538714992</v>
      </c>
      <c r="DB9" s="2" t="s">
        <v>10</v>
      </c>
      <c r="DC9" s="17" t="n">
        <f aca="false">AVERAGE(CO9:CQ9)</f>
        <v>-8.34534596375618</v>
      </c>
      <c r="DD9" s="17"/>
      <c r="DE9" s="17"/>
      <c r="DF9" s="17" t="n">
        <f aca="false">AVERAGE(CR9:CT9)</f>
        <v>104.453253706755</v>
      </c>
      <c r="DG9" s="17"/>
      <c r="DH9" s="17"/>
      <c r="DI9" s="17" t="n">
        <f aca="false">AVERAGE(CU9:CW9)</f>
        <v>104.195840197694</v>
      </c>
      <c r="DJ9" s="17"/>
      <c r="DK9" s="17"/>
      <c r="DL9" s="17" t="n">
        <f aca="false">AVERAGE(CX9:CZ9)</f>
        <v>98.3577018121911</v>
      </c>
      <c r="DM9" s="17"/>
      <c r="DN9" s="17"/>
      <c r="DP9" s="2" t="s">
        <v>10</v>
      </c>
      <c r="DQ9" s="17" t="n">
        <f aca="false">$DC$8-CO9</f>
        <v>108.345345963756</v>
      </c>
      <c r="DR9" s="17" t="n">
        <f aca="false">$DC$8-CP9</f>
        <v>108.345345963756</v>
      </c>
      <c r="DS9" s="17" t="n">
        <f aca="false">$DC$8-CQ9</f>
        <v>108.345345963756</v>
      </c>
      <c r="DT9" s="17" t="n">
        <f aca="false">$DC$8-CR9</f>
        <v>-5.68369028006588</v>
      </c>
      <c r="DU9" s="17" t="n">
        <f aca="false">$DC$8-CS9</f>
        <v>-2.96540362438222</v>
      </c>
      <c r="DV9" s="17" t="n">
        <f aca="false">$DC$8-CT9</f>
        <v>-4.71066721581551</v>
      </c>
      <c r="DW9" s="17" t="n">
        <f aca="false">$DC$8-CU9</f>
        <v>-2.81095551894563</v>
      </c>
      <c r="DX9" s="17" t="n">
        <f aca="false">$DC$8-CV9</f>
        <v>-3.84575782537068</v>
      </c>
      <c r="DY9" s="17" t="n">
        <f aca="false">$DC$8-CW9</f>
        <v>-5.93080724876442</v>
      </c>
      <c r="DZ9" s="17" t="n">
        <f aca="false">$DC$8-CX9</f>
        <v>2.25494233937395</v>
      </c>
      <c r="EA9" s="17" t="n">
        <f aca="false">$DC$8-CY9</f>
        <v>0.725906095551878</v>
      </c>
      <c r="EB9" s="17" t="n">
        <f aca="false">$DC$8-CZ9</f>
        <v>1.94604612850081</v>
      </c>
      <c r="ED9" s="2" t="s">
        <v>10</v>
      </c>
      <c r="EE9" s="17" t="n">
        <f aca="false">AVERAGE(DQ9:DS9)</f>
        <v>108.345345963756</v>
      </c>
      <c r="EF9" s="17"/>
      <c r="EG9" s="17"/>
      <c r="EH9" s="17" t="n">
        <f aca="false">AVERAGE(DT9:DV9)</f>
        <v>-4.45325370675453</v>
      </c>
      <c r="EI9" s="17"/>
      <c r="EJ9" s="17"/>
      <c r="EK9" s="17" t="n">
        <f aca="false">AVERAGE(DW9:DY9)</f>
        <v>-4.19584019769358</v>
      </c>
      <c r="EL9" s="17"/>
      <c r="EM9" s="17"/>
      <c r="EN9" s="17" t="n">
        <f aca="false">AVERAGE(DZ9:EB9)</f>
        <v>1.64229818780888</v>
      </c>
      <c r="EO9" s="17"/>
      <c r="EP9" s="17"/>
      <c r="ER9" s="2" t="s">
        <v>10</v>
      </c>
      <c r="ES9" s="17" t="n">
        <f aca="false">STDEV(DQ9:DS9)</f>
        <v>0</v>
      </c>
      <c r="ET9" s="17"/>
      <c r="EU9" s="17"/>
      <c r="EV9" s="17" t="n">
        <f aca="false">STDEV(DT9:DV9)</f>
        <v>1.3773042044524</v>
      </c>
      <c r="EW9" s="17"/>
      <c r="EX9" s="17"/>
      <c r="EY9" s="17" t="n">
        <f aca="false">STDEV(DW9:DY9)</f>
        <v>1.58911514830479</v>
      </c>
      <c r="EZ9" s="17"/>
      <c r="FA9" s="17"/>
      <c r="FB9" s="17" t="n">
        <f aca="false">STDEV(DZ9:EB9)</f>
        <v>0.808507926576062</v>
      </c>
      <c r="FC9" s="17"/>
      <c r="FD9" s="17"/>
    </row>
    <row r="10" customFormat="false" ht="16.3" hidden="false" customHeight="false" outlineLevel="0" collapsed="false">
      <c r="A10" s="2" t="s">
        <v>11</v>
      </c>
      <c r="B10" s="10"/>
      <c r="C10" s="10"/>
      <c r="D10" s="10"/>
      <c r="E10" s="20" t="s">
        <v>54</v>
      </c>
      <c r="F10" s="20"/>
      <c r="G10" s="20"/>
      <c r="H10" s="20" t="s">
        <v>55</v>
      </c>
      <c r="I10" s="20"/>
      <c r="J10" s="20"/>
      <c r="K10" s="20" t="s">
        <v>56</v>
      </c>
      <c r="L10" s="20"/>
      <c r="M10" s="20"/>
      <c r="O10" s="2" t="s">
        <v>11</v>
      </c>
      <c r="S10" s="0" t="n">
        <v>0.7303</v>
      </c>
      <c r="T10" s="0" t="n">
        <v>0.7083</v>
      </c>
      <c r="U10" s="0" t="n">
        <v>0.7097</v>
      </c>
      <c r="V10" s="0" t="n">
        <v>0.7249</v>
      </c>
      <c r="W10" s="0" t="n">
        <v>0.7296</v>
      </c>
      <c r="X10" s="0" t="n">
        <v>0.7547</v>
      </c>
      <c r="Y10" s="0" t="n">
        <v>0.7235</v>
      </c>
      <c r="Z10" s="0" t="n">
        <v>0.7214</v>
      </c>
      <c r="AA10" s="0" t="n">
        <v>0.7144</v>
      </c>
      <c r="AC10" s="2" t="s">
        <v>11</v>
      </c>
      <c r="AD10" s="17" t="n">
        <f aca="false">P10-(AVERAGE($P$4:$R$4))</f>
        <v>-0.0580333333333333</v>
      </c>
      <c r="AE10" s="17" t="n">
        <f aca="false">Q10-(AVERAGE($P$4:$R$4))</f>
        <v>-0.0580333333333333</v>
      </c>
      <c r="AF10" s="17" t="n">
        <f aca="false">R10-(AVERAGE($P$4:$R$4))</f>
        <v>-0.0580333333333333</v>
      </c>
      <c r="AG10" s="17" t="n">
        <f aca="false">S10-(AVERAGE($P$4:$R$4))</f>
        <v>0.672266666666666</v>
      </c>
      <c r="AH10" s="17" t="n">
        <f aca="false">T10-(AVERAGE($P$4:$R$4))</f>
        <v>0.650266666666667</v>
      </c>
      <c r="AI10" s="17" t="n">
        <f aca="false">U10-(AVERAGE($P$4:$R$4))</f>
        <v>0.651666666666667</v>
      </c>
      <c r="AJ10" s="17" t="n">
        <f aca="false">V10-(AVERAGE($P$4:$R$4))</f>
        <v>0.666866666666667</v>
      </c>
      <c r="AK10" s="17" t="n">
        <f aca="false">W10-(AVERAGE($P$4:$R$4))</f>
        <v>0.671566666666667</v>
      </c>
      <c r="AL10" s="17" t="n">
        <f aca="false">X10-(AVERAGE($P$4:$R$4))</f>
        <v>0.696666666666667</v>
      </c>
      <c r="AM10" s="17" t="n">
        <f aca="false">Y10-(AVERAGE($P$4:$R$4))</f>
        <v>0.665466666666667</v>
      </c>
      <c r="AN10" s="17" t="n">
        <f aca="false">Z10-(AVERAGE($P$4:$R$4))</f>
        <v>0.663366666666667</v>
      </c>
      <c r="AO10" s="17" t="n">
        <f aca="false">AA10-(AVERAGE($P$4:$R$4))</f>
        <v>0.656366666666667</v>
      </c>
      <c r="AX10" s="2" t="s">
        <v>11</v>
      </c>
      <c r="AY10" s="17" t="n">
        <f aca="false">(AD10+0.004)/0.0521</f>
        <v>-1.03710812539987</v>
      </c>
      <c r="AZ10" s="17" t="n">
        <f aca="false">(AE10+0.004)/0.0521</f>
        <v>-1.03710812539987</v>
      </c>
      <c r="BA10" s="17" t="n">
        <f aca="false">(AF10+0.004)/0.0521</f>
        <v>-1.03710812539987</v>
      </c>
      <c r="BB10" s="17" t="n">
        <f aca="false">(AG10+0.004)/0.0521</f>
        <v>12.980166346769</v>
      </c>
      <c r="BC10" s="17" t="n">
        <f aca="false">(AH10+0.004)/0.0521</f>
        <v>12.5579014715291</v>
      </c>
      <c r="BD10" s="17" t="n">
        <f aca="false">(AI10+0.004)/0.0521</f>
        <v>12.5847728726807</v>
      </c>
      <c r="BE10" s="17" t="n">
        <f aca="false">(AJ10+0.004)/0.0521</f>
        <v>12.8765195137556</v>
      </c>
      <c r="BF10" s="17" t="n">
        <f aca="false">(AK10+0.004)/0.0521</f>
        <v>12.9667306461932</v>
      </c>
      <c r="BG10" s="17" t="n">
        <f aca="false">(AL10+0.004)/0.0521</f>
        <v>13.448496481126</v>
      </c>
      <c r="BH10" s="17" t="n">
        <f aca="false">(AM10+0.004)/0.0521</f>
        <v>12.849648112604</v>
      </c>
      <c r="BI10" s="17" t="n">
        <f aca="false">(AN10+0.004)/0.0521</f>
        <v>12.8093410108765</v>
      </c>
      <c r="BJ10" s="17" t="n">
        <f aca="false">(AO10+0.004)/0.0521</f>
        <v>12.6749840051184</v>
      </c>
      <c r="BL10" s="2" t="s">
        <v>11</v>
      </c>
      <c r="BM10" s="17" t="n">
        <f aca="false">AY10/(0.025*5)</f>
        <v>-8.29686500319898</v>
      </c>
      <c r="BN10" s="17" t="n">
        <f aca="false">AZ10/(0.025*5)</f>
        <v>-8.29686500319898</v>
      </c>
      <c r="BO10" s="17" t="n">
        <f aca="false">BA10/(0.025*5)</f>
        <v>-8.29686500319898</v>
      </c>
      <c r="BP10" s="17" t="n">
        <f aca="false">BB10/(0.025*5)</f>
        <v>103.841330774152</v>
      </c>
      <c r="BQ10" s="17" t="n">
        <f aca="false">BC10/(0.025*5)</f>
        <v>100.463211772233</v>
      </c>
      <c r="BR10" s="17" t="n">
        <f aca="false">BD10/(0.025*5)</f>
        <v>100.678182981446</v>
      </c>
      <c r="BS10" s="17" t="n">
        <f aca="false">BE10/(0.025*5)</f>
        <v>103.012156110045</v>
      </c>
      <c r="BT10" s="17" t="n">
        <f aca="false">BF10/(0.025*5)</f>
        <v>103.733845169546</v>
      </c>
      <c r="BU10" s="17" t="n">
        <f aca="false">BG10/(0.025*5)</f>
        <v>107.587971849008</v>
      </c>
      <c r="BV10" s="17" t="n">
        <f aca="false">BH10/(0.025*5)</f>
        <v>102.797184900832</v>
      </c>
      <c r="BW10" s="17" t="n">
        <f aca="false">BI10/(0.025*5)</f>
        <v>102.474728087012</v>
      </c>
      <c r="BX10" s="17" t="n">
        <f aca="false">BJ10/(0.025*5)</f>
        <v>101.399872040947</v>
      </c>
      <c r="BZ10" s="2" t="s">
        <v>11</v>
      </c>
      <c r="CA10" s="17"/>
      <c r="CB10" s="17"/>
      <c r="CC10" s="17"/>
      <c r="CD10" s="17" t="n">
        <f aca="false">AVERAGE(BP10:BR10)</f>
        <v>101.660908509277</v>
      </c>
      <c r="CE10" s="17"/>
      <c r="CF10" s="17"/>
      <c r="CG10" s="17" t="n">
        <f aca="false">AVERAGE(BS10:BU10)</f>
        <v>104.777991042866</v>
      </c>
      <c r="CH10" s="17"/>
      <c r="CI10" s="17"/>
      <c r="CJ10" s="17" t="n">
        <f aca="false">AVERAGE(BV10:BX10)</f>
        <v>102.22392834293</v>
      </c>
      <c r="CK10" s="17"/>
      <c r="CL10" s="17"/>
      <c r="CN10" s="2" t="s">
        <v>11</v>
      </c>
      <c r="CO10" s="17" t="n">
        <f aca="false">(BM10/$CA$8)*100</f>
        <v>-8.34534596375618</v>
      </c>
      <c r="CP10" s="17" t="n">
        <f aca="false">(BN10/$CA$8)*100</f>
        <v>-8.34534596375618</v>
      </c>
      <c r="CQ10" s="17" t="n">
        <f aca="false">(BO10/$CA$8)*100</f>
        <v>-8.34534596375618</v>
      </c>
      <c r="CR10" s="19" t="n">
        <f aca="false">(BP10/$CA$8)*100</f>
        <v>104.448105436573</v>
      </c>
      <c r="CS10" s="19" t="n">
        <f aca="false">(BQ10/$CA$8)*100</f>
        <v>101.050247116969</v>
      </c>
      <c r="CT10" s="19" t="n">
        <f aca="false">(BR10/$CA$8)*100</f>
        <v>101.26647446458</v>
      </c>
      <c r="CU10" s="17" t="n">
        <f aca="false">(BS10/$CA$8)*100</f>
        <v>103.614085667216</v>
      </c>
      <c r="CV10" s="17" t="n">
        <f aca="false">(BT10/$CA$8)*100</f>
        <v>104.339991762768</v>
      </c>
      <c r="CW10" s="17" t="n">
        <f aca="false">(BU10/$CA$8)*100</f>
        <v>108.216639209226</v>
      </c>
      <c r="CX10" s="19" t="n">
        <f aca="false">(BV10/$CA$8)*100</f>
        <v>103.397858319605</v>
      </c>
      <c r="CY10" s="19" t="n">
        <f aca="false">(BW10/$CA$8)*100</f>
        <v>103.073517298188</v>
      </c>
      <c r="CZ10" s="19" t="n">
        <f aca="false">(BX10/$CA$8)*100</f>
        <v>101.992380560132</v>
      </c>
      <c r="DB10" s="2" t="s">
        <v>11</v>
      </c>
      <c r="DC10" s="17" t="n">
        <f aca="false">AVERAGE(CO10:CQ10)</f>
        <v>-8.34534596375618</v>
      </c>
      <c r="DD10" s="17"/>
      <c r="DE10" s="17"/>
      <c r="DF10" s="17" t="n">
        <f aca="false">AVERAGE(CR10:CT10)</f>
        <v>102.254942339374</v>
      </c>
      <c r="DG10" s="17"/>
      <c r="DH10" s="17"/>
      <c r="DI10" s="17" t="n">
        <f aca="false">AVERAGE(CU10:CW10)</f>
        <v>105.390238879736</v>
      </c>
      <c r="DJ10" s="17"/>
      <c r="DK10" s="17"/>
      <c r="DL10" s="17" t="n">
        <f aca="false">AVERAGE(CX10:CZ10)</f>
        <v>102.821252059308</v>
      </c>
      <c r="DM10" s="17"/>
      <c r="DN10" s="17"/>
      <c r="DP10" s="2" t="s">
        <v>11</v>
      </c>
      <c r="DQ10" s="17" t="n">
        <f aca="false">$DC$8-CO10</f>
        <v>108.345345963756</v>
      </c>
      <c r="DR10" s="17" t="n">
        <f aca="false">$DC$8-CP10</f>
        <v>108.345345963756</v>
      </c>
      <c r="DS10" s="17" t="n">
        <f aca="false">$DC$8-CQ10</f>
        <v>108.345345963756</v>
      </c>
      <c r="DT10" s="17" t="n">
        <f aca="false">$DC$8-CR10</f>
        <v>-4.4481054365733</v>
      </c>
      <c r="DU10" s="17" t="n">
        <f aca="false">$DC$8-CS10</f>
        <v>-1.05024711696871</v>
      </c>
      <c r="DV10" s="17" t="n">
        <f aca="false">$DC$8-CT10</f>
        <v>-1.2664744645799</v>
      </c>
      <c r="DW10" s="17" t="n">
        <f aca="false">$DC$8-CU10</f>
        <v>-3.61408566721583</v>
      </c>
      <c r="DX10" s="17" t="n">
        <f aca="false">$DC$8-CV10</f>
        <v>-4.33999176276771</v>
      </c>
      <c r="DY10" s="17" t="n">
        <f aca="false">$DC$8-CW10</f>
        <v>-8.2166392092257</v>
      </c>
      <c r="DZ10" s="17" t="n">
        <f aca="false">$DC$8-CX10</f>
        <v>-3.39785831960462</v>
      </c>
      <c r="EA10" s="17" t="n">
        <f aca="false">$DC$8-CY10</f>
        <v>-3.07351729818781</v>
      </c>
      <c r="EB10" s="17" t="n">
        <f aca="false">$DC$8-CZ10</f>
        <v>-1.99238056013181</v>
      </c>
      <c r="ED10" s="2" t="s">
        <v>11</v>
      </c>
      <c r="EE10" s="17" t="n">
        <f aca="false">AVERAGE(DQ10:DS10)</f>
        <v>108.345345963756</v>
      </c>
      <c r="EF10" s="17"/>
      <c r="EG10" s="17"/>
      <c r="EH10" s="17" t="n">
        <f aca="false">AVERAGE(DT10:DV10)</f>
        <v>-2.25494233937397</v>
      </c>
      <c r="EI10" s="17"/>
      <c r="EJ10" s="17"/>
      <c r="EK10" s="17" t="n">
        <f aca="false">AVERAGE(DW10:DY10)</f>
        <v>-5.39023887973642</v>
      </c>
      <c r="EL10" s="17"/>
      <c r="EM10" s="17"/>
      <c r="EN10" s="17" t="n">
        <f aca="false">AVERAGE(DZ10:EB10)</f>
        <v>-2.82125205930808</v>
      </c>
      <c r="EO10" s="17"/>
      <c r="EP10" s="17"/>
      <c r="ER10" s="2" t="s">
        <v>11</v>
      </c>
      <c r="ES10" s="17" t="n">
        <f aca="false">STDEV(DQ10:DS10)</f>
        <v>0</v>
      </c>
      <c r="ET10" s="17"/>
      <c r="EU10" s="17"/>
      <c r="EV10" s="17" t="n">
        <f aca="false">STDEV(DT10:DV10)</f>
        <v>1.90240948395751</v>
      </c>
      <c r="EW10" s="17"/>
      <c r="EX10" s="17"/>
      <c r="EY10" s="17" t="n">
        <f aca="false">STDEV(DW10:DY10)</f>
        <v>2.47449773323653</v>
      </c>
      <c r="EZ10" s="17"/>
      <c r="FA10" s="17"/>
      <c r="FB10" s="17" t="n">
        <f aca="false">STDEV(DZ10:EB10)</f>
        <v>0.735914564439017</v>
      </c>
      <c r="FC10" s="17"/>
      <c r="FD10" s="17"/>
    </row>
    <row r="11" customFormat="false" ht="16.3" hidden="false" customHeight="false" outlineLevel="0" collapsed="false">
      <c r="A11" s="2" t="s">
        <v>12</v>
      </c>
      <c r="B11" s="10"/>
      <c r="C11" s="10"/>
      <c r="D11" s="10"/>
      <c r="E11" s="20" t="s">
        <v>57</v>
      </c>
      <c r="F11" s="20"/>
      <c r="G11" s="20"/>
      <c r="H11" s="20" t="s">
        <v>58</v>
      </c>
      <c r="I11" s="20"/>
      <c r="J11" s="20"/>
      <c r="K11" s="20" t="s">
        <v>59</v>
      </c>
      <c r="L11" s="20"/>
      <c r="M11" s="20"/>
      <c r="O11" s="2" t="s">
        <v>12</v>
      </c>
      <c r="S11" s="0" t="n">
        <v>0.7335</v>
      </c>
      <c r="T11" s="0" t="n">
        <v>0.722</v>
      </c>
      <c r="U11" s="0" t="n">
        <v>0.6574</v>
      </c>
      <c r="V11" s="0" t="n">
        <v>0.7264</v>
      </c>
      <c r="W11" s="0" t="n">
        <v>0.7267</v>
      </c>
      <c r="X11" s="0" t="n">
        <v>0.7476</v>
      </c>
      <c r="Y11" s="0" t="n">
        <v>0.7001</v>
      </c>
      <c r="Z11" s="0" t="n">
        <v>0.706</v>
      </c>
      <c r="AA11" s="0" t="n">
        <v>0.6311</v>
      </c>
      <c r="AC11" s="2" t="s">
        <v>12</v>
      </c>
      <c r="AD11" s="17" t="n">
        <f aca="false">P11-(AVERAGE($P$4:$R$4))</f>
        <v>-0.0580333333333333</v>
      </c>
      <c r="AE11" s="17" t="n">
        <f aca="false">Q11-(AVERAGE($P$4:$R$4))</f>
        <v>-0.0580333333333333</v>
      </c>
      <c r="AF11" s="17" t="n">
        <f aca="false">R11-(AVERAGE($P$4:$R$4))</f>
        <v>-0.0580333333333333</v>
      </c>
      <c r="AG11" s="17" t="n">
        <f aca="false">S11-(AVERAGE($P$4:$R$4))</f>
        <v>0.675466666666667</v>
      </c>
      <c r="AH11" s="17" t="n">
        <f aca="false">T11-(AVERAGE($P$4:$R$4))</f>
        <v>0.663966666666667</v>
      </c>
      <c r="AI11" s="17" t="n">
        <f aca="false">U11-(AVERAGE($P$4:$R$4))</f>
        <v>0.599366666666667</v>
      </c>
      <c r="AJ11" s="17" t="n">
        <f aca="false">V11-(AVERAGE($P$4:$R$4))</f>
        <v>0.668366666666667</v>
      </c>
      <c r="AK11" s="17" t="n">
        <f aca="false">W11-(AVERAGE($P$4:$R$4))</f>
        <v>0.668666666666667</v>
      </c>
      <c r="AL11" s="17" t="n">
        <f aca="false">X11-(AVERAGE($P$4:$R$4))</f>
        <v>0.689566666666667</v>
      </c>
      <c r="AM11" s="17" t="n">
        <f aca="false">Y11-(AVERAGE($P$4:$R$4))</f>
        <v>0.642066666666667</v>
      </c>
      <c r="AN11" s="17" t="n">
        <f aca="false">Z11-(AVERAGE($P$4:$R$4))</f>
        <v>0.647966666666667</v>
      </c>
      <c r="AO11" s="17" t="n">
        <f aca="false">AA11-(AVERAGE($P$4:$R$4))</f>
        <v>0.573066666666667</v>
      </c>
      <c r="AX11" s="2" t="s">
        <v>12</v>
      </c>
      <c r="AY11" s="17" t="n">
        <f aca="false">(AD11+0.004)/0.0521</f>
        <v>-1.03710812539987</v>
      </c>
      <c r="AZ11" s="17" t="n">
        <f aca="false">(AE11+0.004)/0.0521</f>
        <v>-1.03710812539987</v>
      </c>
      <c r="BA11" s="17" t="n">
        <f aca="false">(AF11+0.004)/0.0521</f>
        <v>-1.03710812539987</v>
      </c>
      <c r="BB11" s="17" t="n">
        <f aca="false">(AG11+0.004)/0.0521</f>
        <v>13.0415866922585</v>
      </c>
      <c r="BC11" s="17" t="n">
        <f aca="false">(AH11+0.004)/0.0521</f>
        <v>12.8208573256558</v>
      </c>
      <c r="BD11" s="17" t="n">
        <f aca="false">(AI11+0.004)/0.0521</f>
        <v>11.5809341010877</v>
      </c>
      <c r="BE11" s="17" t="n">
        <f aca="false">(AJ11+0.004)/0.0521</f>
        <v>12.9053103007038</v>
      </c>
      <c r="BF11" s="17" t="n">
        <f aca="false">(AK11+0.004)/0.0521</f>
        <v>12.9110684580934</v>
      </c>
      <c r="BG11" s="17" t="n">
        <f aca="false">(AL11+0.004)/0.0521</f>
        <v>13.3122200895713</v>
      </c>
      <c r="BH11" s="17" t="n">
        <f aca="false">(AM11+0.004)/0.0521</f>
        <v>12.4005118362124</v>
      </c>
      <c r="BI11" s="17" t="n">
        <f aca="false">(AN11+0.004)/0.0521</f>
        <v>12.5137555982086</v>
      </c>
      <c r="BJ11" s="17" t="n">
        <f aca="false">(AO11+0.004)/0.0521</f>
        <v>11.0761356365963</v>
      </c>
      <c r="BL11" s="2" t="s">
        <v>12</v>
      </c>
      <c r="BM11" s="17" t="n">
        <f aca="false">AY11/(0.025*5)</f>
        <v>-8.29686500319898</v>
      </c>
      <c r="BN11" s="17" t="n">
        <f aca="false">AZ11/(0.025*5)</f>
        <v>-8.29686500319898</v>
      </c>
      <c r="BO11" s="17" t="n">
        <f aca="false">BA11/(0.025*5)</f>
        <v>-8.29686500319898</v>
      </c>
      <c r="BP11" s="17" t="n">
        <f aca="false">BB11/(0.025*5)</f>
        <v>104.332693538068</v>
      </c>
      <c r="BQ11" s="17" t="n">
        <f aca="false">BC11/(0.025*5)</f>
        <v>102.566858605246</v>
      </c>
      <c r="BR11" s="17" t="n">
        <f aca="false">BD11/(0.025*5)</f>
        <v>92.6474728087012</v>
      </c>
      <c r="BS11" s="17" t="n">
        <f aca="false">BE11/(0.025*5)</f>
        <v>103.24248240563</v>
      </c>
      <c r="BT11" s="17" t="n">
        <f aca="false">BF11/(0.025*5)</f>
        <v>103.288547664747</v>
      </c>
      <c r="BU11" s="17" t="n">
        <f aca="false">BG11/(0.025*5)</f>
        <v>106.497760716571</v>
      </c>
      <c r="BV11" s="17" t="n">
        <f aca="false">BH11/(0.025*5)</f>
        <v>99.2040946896993</v>
      </c>
      <c r="BW11" s="17" t="n">
        <f aca="false">BI11/(0.025*5)</f>
        <v>100.110044785669</v>
      </c>
      <c r="BX11" s="17" t="n">
        <f aca="false">BJ11/(0.025*5)</f>
        <v>88.6090850927703</v>
      </c>
      <c r="BZ11" s="2" t="s">
        <v>12</v>
      </c>
      <c r="CA11" s="17"/>
      <c r="CB11" s="17"/>
      <c r="CC11" s="17"/>
      <c r="CD11" s="17" t="n">
        <f aca="false">AVERAGE(BP11:BR11)</f>
        <v>99.8490083173385</v>
      </c>
      <c r="CE11" s="17"/>
      <c r="CF11" s="17"/>
      <c r="CG11" s="17" t="n">
        <f aca="false">AVERAGE(BS11:BU11)</f>
        <v>104.342930262316</v>
      </c>
      <c r="CH11" s="17"/>
      <c r="CI11" s="17"/>
      <c r="CJ11" s="17" t="n">
        <f aca="false">AVERAGE(BV11:BW11)</f>
        <v>99.6570697376839</v>
      </c>
      <c r="CK11" s="17"/>
      <c r="CL11" s="17"/>
      <c r="CN11" s="2" t="s">
        <v>12</v>
      </c>
      <c r="CO11" s="17" t="n">
        <f aca="false">(BM11/$CA$8)*100</f>
        <v>-8.34534596375618</v>
      </c>
      <c r="CP11" s="17" t="n">
        <f aca="false">(BN11/$CA$8)*100</f>
        <v>-8.34534596375618</v>
      </c>
      <c r="CQ11" s="17" t="n">
        <f aca="false">(BO11/$CA$8)*100</f>
        <v>-8.34534596375618</v>
      </c>
      <c r="CR11" s="19" t="n">
        <f aca="false">(BP11/$CA$8)*100</f>
        <v>104.94233937397</v>
      </c>
      <c r="CS11" s="19" t="n">
        <f aca="false">(BQ11/$CA$8)*100</f>
        <v>103.16618616145</v>
      </c>
      <c r="CT11" s="19" t="n">
        <f aca="false">(BR11/$CA$8)*100</f>
        <v>93.1888385502471</v>
      </c>
      <c r="CU11" s="17" t="n">
        <f aca="false">(BS11/$CA$8)*100</f>
        <v>103.845757825371</v>
      </c>
      <c r="CV11" s="17" t="n">
        <f aca="false">(BT11/$CA$8)*100</f>
        <v>103.892092257002</v>
      </c>
      <c r="CW11" s="17" t="n">
        <f aca="false">(BU11/$CA$8)*100</f>
        <v>107.120057660626</v>
      </c>
      <c r="CX11" s="19" t="n">
        <f aca="false">(BV11/$CA$8)*100</f>
        <v>99.7837726523888</v>
      </c>
      <c r="CY11" s="19" t="n">
        <f aca="false">(BW11/$CA$8)*100</f>
        <v>100.695016474465</v>
      </c>
      <c r="CZ11" s="19" t="n">
        <f aca="false">(BX11/$CA$8)*100</f>
        <v>89.1268533772652</v>
      </c>
      <c r="DB11" s="2" t="s">
        <v>12</v>
      </c>
      <c r="DC11" s="17" t="n">
        <f aca="false">AVERAGE(CO11:CQ11)</f>
        <v>-8.34534596375618</v>
      </c>
      <c r="DD11" s="17"/>
      <c r="DE11" s="17"/>
      <c r="DF11" s="17" t="n">
        <f aca="false">AVERAGE(CR11:CT11)</f>
        <v>100.432454695222</v>
      </c>
      <c r="DG11" s="17"/>
      <c r="DH11" s="17"/>
      <c r="DI11" s="17" t="n">
        <f aca="false">AVERAGE(CU11:CW11)</f>
        <v>104.952635914333</v>
      </c>
      <c r="DJ11" s="17"/>
      <c r="DK11" s="17"/>
      <c r="DL11" s="17" t="n">
        <f aca="false">AVERAGE(CX11:CY11)</f>
        <v>100.239394563427</v>
      </c>
      <c r="DM11" s="17"/>
      <c r="DN11" s="17"/>
      <c r="DP11" s="2" t="s">
        <v>12</v>
      </c>
      <c r="DQ11" s="17" t="n">
        <f aca="false">$DC$8-CO11</f>
        <v>108.345345963756</v>
      </c>
      <c r="DR11" s="17" t="n">
        <f aca="false">$DC$8-CP11</f>
        <v>108.345345963756</v>
      </c>
      <c r="DS11" s="17" t="n">
        <f aca="false">$DC$8-CQ11</f>
        <v>108.345345963756</v>
      </c>
      <c r="DT11" s="17" t="n">
        <f aca="false">$DC$8-CR11</f>
        <v>-4.94233937397036</v>
      </c>
      <c r="DU11" s="17" t="n">
        <f aca="false">$DC$8-CS11</f>
        <v>-3.16618616144977</v>
      </c>
      <c r="DV11" s="17" t="n">
        <f aca="false">$DC$8-CT11</f>
        <v>6.81116144975287</v>
      </c>
      <c r="DW11" s="17" t="n">
        <f aca="false">$DC$8-CU11</f>
        <v>-3.84575782537068</v>
      </c>
      <c r="DX11" s="17" t="n">
        <f aca="false">$DC$8-CV11</f>
        <v>-3.89209225700165</v>
      </c>
      <c r="DY11" s="17" t="n">
        <f aca="false">$DC$8-CW11</f>
        <v>-7.12005766062605</v>
      </c>
      <c r="DZ11" s="17" t="n">
        <f aca="false">$DC$8-CX11</f>
        <v>0.216227347611181</v>
      </c>
      <c r="EA11" s="17" t="n">
        <f aca="false">$DC$8-CY11</f>
        <v>-0.695016474464595</v>
      </c>
      <c r="EB11" s="17" t="n">
        <f aca="false">$DC$8-CZ11</f>
        <v>10.8731466227348</v>
      </c>
      <c r="ED11" s="2" t="s">
        <v>12</v>
      </c>
      <c r="EE11" s="17" t="n">
        <f aca="false">AVERAGE(DQ11:DS11)</f>
        <v>108.345345963756</v>
      </c>
      <c r="EF11" s="17"/>
      <c r="EG11" s="17"/>
      <c r="EH11" s="17" t="n">
        <f aca="false">AVERAGE(DT11:DV11)</f>
        <v>-0.432454695222418</v>
      </c>
      <c r="EI11" s="17"/>
      <c r="EJ11" s="17"/>
      <c r="EK11" s="17" t="n">
        <f aca="false">AVERAGE(DW11:DY11)</f>
        <v>-4.95263591433279</v>
      </c>
      <c r="EL11" s="17"/>
      <c r="EM11" s="17"/>
      <c r="EN11" s="17" t="n">
        <f aca="false">AVERAGE(DZ11:EA11)</f>
        <v>-0.239394563426693</v>
      </c>
      <c r="EO11" s="17"/>
      <c r="EP11" s="17"/>
      <c r="ER11" s="2" t="s">
        <v>12</v>
      </c>
      <c r="ES11" s="17" t="n">
        <f aca="false">STDEV(DQ11:DS11)</f>
        <v>0</v>
      </c>
      <c r="ET11" s="17"/>
      <c r="EU11" s="17"/>
      <c r="EV11" s="17" t="n">
        <f aca="false">STDEV(DT11:DV11)</f>
        <v>6.33570526464077</v>
      </c>
      <c r="EW11" s="17"/>
      <c r="EX11" s="17"/>
      <c r="EY11" s="17" t="n">
        <f aca="false">STDEV(DW11:DY11)</f>
        <v>1.87718525713828</v>
      </c>
      <c r="EZ11" s="17"/>
      <c r="FA11" s="17"/>
      <c r="FB11" s="17" t="n">
        <f aca="false">STDEV(DZ11:EA11)</f>
        <v>0.644346685904149</v>
      </c>
      <c r="FC11" s="17"/>
      <c r="FD11" s="17"/>
    </row>
    <row r="12" customFormat="false" ht="16" hidden="false" customHeight="false" outlineLevel="0" collapsed="false">
      <c r="E12" s="11" t="s">
        <v>13</v>
      </c>
      <c r="F12" s="11"/>
      <c r="G12" s="11"/>
      <c r="H12" s="11" t="s">
        <v>14</v>
      </c>
      <c r="I12" s="11"/>
      <c r="J12" s="11"/>
      <c r="K12" s="11" t="s">
        <v>15</v>
      </c>
      <c r="L12" s="11"/>
      <c r="M12" s="11"/>
      <c r="S12" s="11" t="s">
        <v>13</v>
      </c>
      <c r="T12" s="11"/>
      <c r="U12" s="11"/>
      <c r="V12" s="11" t="s">
        <v>14</v>
      </c>
      <c r="W12" s="11"/>
      <c r="X12" s="11"/>
      <c r="Y12" s="11" t="s">
        <v>15</v>
      </c>
      <c r="Z12" s="11"/>
      <c r="AA12" s="11"/>
      <c r="AG12" s="11" t="s">
        <v>13</v>
      </c>
      <c r="AH12" s="11"/>
      <c r="AI12" s="11"/>
      <c r="AJ12" s="11" t="s">
        <v>14</v>
      </c>
      <c r="AK12" s="11"/>
      <c r="AL12" s="11"/>
      <c r="AM12" s="11" t="s">
        <v>15</v>
      </c>
      <c r="AN12" s="11"/>
      <c r="AO12" s="11"/>
      <c r="BB12" s="11" t="s">
        <v>13</v>
      </c>
      <c r="BC12" s="11"/>
      <c r="BD12" s="11"/>
      <c r="BE12" s="11" t="s">
        <v>14</v>
      </c>
      <c r="BF12" s="11"/>
      <c r="BG12" s="11"/>
      <c r="BH12" s="11" t="s">
        <v>15</v>
      </c>
      <c r="BI12" s="11"/>
      <c r="BJ12" s="11"/>
      <c r="CR12" s="11" t="s">
        <v>13</v>
      </c>
      <c r="CS12" s="11"/>
      <c r="CT12" s="11"/>
      <c r="CU12" s="11" t="s">
        <v>14</v>
      </c>
      <c r="CV12" s="11"/>
      <c r="CW12" s="11"/>
      <c r="CX12" s="11" t="s">
        <v>15</v>
      </c>
      <c r="CY12" s="11"/>
      <c r="CZ12" s="11"/>
    </row>
    <row r="13" customFormat="false" ht="16" hidden="false" customHeight="false" outlineLevel="0" collapsed="false">
      <c r="DB13" s="0" t="s">
        <v>29</v>
      </c>
    </row>
    <row r="14" customFormat="false" ht="16" hidden="false" customHeight="false" outlineLevel="0" collapsed="false">
      <c r="DB14" s="2"/>
      <c r="DC14" s="2" t="n">
        <v>1</v>
      </c>
      <c r="DD14" s="2" t="n">
        <v>2</v>
      </c>
      <c r="DE14" s="2" t="n">
        <v>3</v>
      </c>
      <c r="DF14" s="2" t="n">
        <v>4</v>
      </c>
      <c r="DG14" s="2" t="n">
        <v>5</v>
      </c>
      <c r="DH14" s="2" t="n">
        <v>6</v>
      </c>
      <c r="DI14" s="2" t="n">
        <v>7</v>
      </c>
      <c r="DJ14" s="2" t="n">
        <v>8</v>
      </c>
      <c r="DK14" s="2" t="n">
        <v>9</v>
      </c>
      <c r="DL14" s="2" t="n">
        <v>10</v>
      </c>
      <c r="DM14" s="2" t="n">
        <v>11</v>
      </c>
      <c r="DN14" s="2" t="n">
        <v>12</v>
      </c>
      <c r="EC14" s="14" t="s">
        <v>60</v>
      </c>
    </row>
    <row r="15" customFormat="false" ht="16" hidden="false" customHeight="true" outlineLevel="0" collapsed="false">
      <c r="DB15" s="2" t="s">
        <v>0</v>
      </c>
      <c r="DC15" s="17" t="e">
        <f aca="false">STDEV(CO4:CQ4)</f>
        <v>#DIV/0!</v>
      </c>
      <c r="DD15" s="17"/>
      <c r="DE15" s="17"/>
      <c r="DF15" s="17" t="n">
        <f aca="false">STDEV(CR4:CT4)</f>
        <v>3.34996955659531</v>
      </c>
      <c r="DG15" s="17"/>
      <c r="DH15" s="17"/>
      <c r="DI15" s="17" t="n">
        <f aca="false">STDEV(CU4:CW4)</f>
        <v>0.922862433248744</v>
      </c>
      <c r="DJ15" s="17"/>
      <c r="DK15" s="17"/>
      <c r="DL15" s="17" t="n">
        <f aca="false">STDEV(CX4:CZ4)</f>
        <v>2.36776216236884</v>
      </c>
      <c r="DM15" s="17"/>
      <c r="DN15" s="17"/>
      <c r="EC15" s="21" t="s">
        <v>61</v>
      </c>
      <c r="ED15" s="21" t="s">
        <v>62</v>
      </c>
      <c r="EE15" s="21" t="s">
        <v>63</v>
      </c>
      <c r="EF15" s="21" t="s">
        <v>64</v>
      </c>
      <c r="EG15" s="21" t="s">
        <v>65</v>
      </c>
      <c r="EH15" s="21" t="s">
        <v>66</v>
      </c>
      <c r="EI15" s="21" t="s">
        <v>67</v>
      </c>
      <c r="EJ15" s="21" t="s">
        <v>68</v>
      </c>
      <c r="EK15" s="21" t="s">
        <v>69</v>
      </c>
      <c r="EL15" s="22" t="s">
        <v>70</v>
      </c>
      <c r="EM15" s="23"/>
    </row>
    <row r="16" customFormat="false" ht="16" hidden="false" customHeight="false" outlineLevel="0" collapsed="false">
      <c r="DB16" s="2" t="s">
        <v>2</v>
      </c>
      <c r="DC16" s="17" t="e">
        <f aca="false">STDEV(CO5:CQ5)</f>
        <v>#DIV/0!</v>
      </c>
      <c r="DD16" s="17"/>
      <c r="DE16" s="17"/>
      <c r="DF16" s="17" t="n">
        <f aca="false">STDEV(CR5:CT5)</f>
        <v>2.41662346815146</v>
      </c>
      <c r="DG16" s="17"/>
      <c r="DH16" s="17"/>
      <c r="DI16" s="17" t="n">
        <f aca="false">STDEV(CU5:CW5)</f>
        <v>0.863299056911607</v>
      </c>
      <c r="DJ16" s="17"/>
      <c r="DK16" s="17"/>
      <c r="DL16" s="17" t="n">
        <f aca="false">STDEV(CX5:CZ5)</f>
        <v>0.696273803215268</v>
      </c>
      <c r="DM16" s="17"/>
      <c r="DN16" s="17"/>
      <c r="EC16" s="24" t="s">
        <v>71</v>
      </c>
      <c r="ED16" s="25"/>
      <c r="EE16" s="25"/>
      <c r="EF16" s="25"/>
      <c r="EG16" s="18" t="n">
        <f aca="false">EE8</f>
        <v>0</v>
      </c>
      <c r="EH16" s="18" t="n">
        <f aca="false">ES8</f>
        <v>0.756795716639225</v>
      </c>
      <c r="EI16" s="18"/>
      <c r="EJ16" s="18"/>
      <c r="EK16" s="18"/>
      <c r="EL16" s="26"/>
      <c r="EM16" s="27"/>
    </row>
    <row r="17" customFormat="false" ht="16" hidden="false" customHeight="false" outlineLevel="0" collapsed="false">
      <c r="DB17" s="2" t="s">
        <v>4</v>
      </c>
      <c r="DC17" s="17" t="e">
        <f aca="false">STDEV(CO6:CQ6)</f>
        <v>#DIV/0!</v>
      </c>
      <c r="DD17" s="17"/>
      <c r="DE17" s="17"/>
      <c r="DF17" s="17" t="n">
        <f aca="false">STDEV(CR6:CT6)</f>
        <v>2.89177011659023</v>
      </c>
      <c r="DG17" s="17"/>
      <c r="DH17" s="17"/>
      <c r="DI17" s="17" t="n">
        <f aca="false">STDEV(CU6:CW6)</f>
        <v>2.54970387170672</v>
      </c>
      <c r="DJ17" s="17"/>
      <c r="DK17" s="17"/>
      <c r="DL17" s="17" t="n">
        <f aca="false">STDEV(CX6:CZ6)</f>
        <v>1.41461312273975</v>
      </c>
      <c r="DM17" s="17"/>
      <c r="DN17" s="17"/>
      <c r="EC17" s="24" t="s">
        <v>72</v>
      </c>
      <c r="ED17" s="25" t="n">
        <v>50</v>
      </c>
      <c r="EE17" s="25"/>
      <c r="EF17" s="25"/>
      <c r="EG17" s="18" t="n">
        <f aca="false">EE9</f>
        <v>108.345345963756</v>
      </c>
      <c r="EH17" s="18" t="n">
        <f aca="false">ES9</f>
        <v>0</v>
      </c>
      <c r="EI17" s="18"/>
      <c r="EJ17" s="18"/>
      <c r="EK17" s="18"/>
      <c r="EL17" s="26"/>
      <c r="EM17" s="27"/>
    </row>
    <row r="18" customFormat="false" ht="16" hidden="false" customHeight="false" outlineLevel="0" collapsed="false">
      <c r="DB18" s="2" t="s">
        <v>6</v>
      </c>
      <c r="DC18" s="17" t="e">
        <f aca="false">STDEV(CO7:CQ7)</f>
        <v>#DIV/0!</v>
      </c>
      <c r="DD18" s="17"/>
      <c r="DE18" s="17"/>
      <c r="DF18" s="17" t="n">
        <f aca="false">STDEV(CR7:CT7)</f>
        <v>3.53331899946345</v>
      </c>
      <c r="DG18" s="17"/>
      <c r="DH18" s="17"/>
      <c r="DI18" s="17" t="n">
        <f aca="false">STDEV(CU7:CW7)</f>
        <v>2.65238859750886</v>
      </c>
      <c r="DJ18" s="17"/>
      <c r="DK18" s="17"/>
      <c r="DL18" s="17" t="n">
        <f aca="false">STDEV(CX7:CZ7)</f>
        <v>1.47611778654975</v>
      </c>
      <c r="DM18" s="17"/>
      <c r="DN18" s="17"/>
      <c r="EC18" s="24" t="s">
        <v>73</v>
      </c>
      <c r="ED18" s="25" t="n">
        <v>50</v>
      </c>
      <c r="EE18" s="25"/>
      <c r="EF18" s="25"/>
      <c r="EG18" s="18" t="n">
        <f aca="false">EE10</f>
        <v>108.345345963756</v>
      </c>
      <c r="EH18" s="18" t="n">
        <f aca="false">ES10</f>
        <v>0</v>
      </c>
      <c r="EI18" s="18"/>
      <c r="EJ18" s="18"/>
      <c r="EK18" s="18"/>
      <c r="EL18" s="26"/>
      <c r="EM18" s="27"/>
    </row>
    <row r="19" customFormat="false" ht="16" hidden="false" customHeight="false" outlineLevel="0" collapsed="false">
      <c r="DB19" s="2" t="s">
        <v>8</v>
      </c>
      <c r="DC19" s="17" t="n">
        <f aca="false">STDEV(CO8:CQ8)</f>
        <v>0.756795716639225</v>
      </c>
      <c r="DD19" s="17"/>
      <c r="DE19" s="17"/>
      <c r="DF19" s="17" t="n">
        <f aca="false">STDEV(CR8:CT8)</f>
        <v>2.75294812333757</v>
      </c>
      <c r="DG19" s="17"/>
      <c r="DH19" s="17"/>
      <c r="DI19" s="17" t="n">
        <f aca="false">STDEV(CU8:CW8)</f>
        <v>1.99066373037726</v>
      </c>
      <c r="DJ19" s="17"/>
      <c r="DK19" s="17"/>
      <c r="DL19" s="17" t="n">
        <f aca="false">STDEV(CX8:CZ8)</f>
        <v>20.7766803910665</v>
      </c>
      <c r="DM19" s="17"/>
      <c r="DN19" s="17"/>
      <c r="EC19" s="24" t="s">
        <v>74</v>
      </c>
      <c r="ED19" s="25" t="n">
        <v>5</v>
      </c>
      <c r="EE19" s="25"/>
      <c r="EF19" s="25"/>
      <c r="EG19" s="18" t="n">
        <f aca="false">EE11</f>
        <v>108.345345963756</v>
      </c>
      <c r="EH19" s="18" t="n">
        <f aca="false">ES11</f>
        <v>0</v>
      </c>
      <c r="EI19" s="18"/>
      <c r="EJ19" s="18"/>
      <c r="EK19" s="18"/>
      <c r="EL19" s="26"/>
      <c r="EM19" s="27"/>
    </row>
    <row r="20" customFormat="false" ht="16" hidden="false" customHeight="false" outlineLevel="0" collapsed="false">
      <c r="DB20" s="2" t="s">
        <v>10</v>
      </c>
      <c r="DC20" s="17" t="n">
        <f aca="false">STDEV(CO9:CQ9)</f>
        <v>0</v>
      </c>
      <c r="DD20" s="17"/>
      <c r="DE20" s="17"/>
      <c r="DF20" s="17" t="n">
        <f aca="false">STDEV(CR9:CT9)</f>
        <v>1.3773042044524</v>
      </c>
      <c r="DG20" s="17"/>
      <c r="DH20" s="17"/>
      <c r="DI20" s="17" t="n">
        <f aca="false">STDEV(CU9:CW9)</f>
        <v>1.58911514830479</v>
      </c>
      <c r="DJ20" s="17"/>
      <c r="DK20" s="17"/>
      <c r="DL20" s="17" t="n">
        <f aca="false">STDEV(CX9:CZ9)</f>
        <v>0.808507926576062</v>
      </c>
      <c r="DM20" s="17"/>
      <c r="DN20" s="17"/>
      <c r="ED20" s="25"/>
      <c r="EE20" s="25"/>
      <c r="EF20" s="25"/>
      <c r="EG20" s="18"/>
      <c r="EH20" s="18"/>
      <c r="EI20" s="18"/>
      <c r="EJ20" s="18"/>
      <c r="EK20" s="18"/>
      <c r="EL20" s="26"/>
      <c r="EM20" s="27"/>
    </row>
    <row r="21" customFormat="false" ht="16" hidden="false" customHeight="false" outlineLevel="0" collapsed="false">
      <c r="DB21" s="2" t="s">
        <v>11</v>
      </c>
      <c r="DC21" s="17" t="n">
        <f aca="false">STDEV(CO10:CQ10)</f>
        <v>0</v>
      </c>
      <c r="DD21" s="17"/>
      <c r="DE21" s="17"/>
      <c r="DF21" s="17" t="n">
        <f aca="false">STDEV(CR10:CT10)</f>
        <v>1.90240948395751</v>
      </c>
      <c r="DG21" s="17"/>
      <c r="DH21" s="17"/>
      <c r="DI21" s="17" t="n">
        <f aca="false">STDEV(CU10:CW10)</f>
        <v>2.47449773323653</v>
      </c>
      <c r="DJ21" s="17"/>
      <c r="DK21" s="17"/>
      <c r="DL21" s="17" t="n">
        <f aca="false">STDEV(CX10:CZ10)</f>
        <v>0.735914564439016</v>
      </c>
      <c r="DM21" s="17"/>
      <c r="DN21" s="17"/>
      <c r="ED21" s="25"/>
      <c r="EE21" s="25"/>
      <c r="EF21" s="25"/>
      <c r="EG21" s="18"/>
      <c r="EH21" s="18"/>
      <c r="EI21" s="18"/>
      <c r="EJ21" s="18"/>
      <c r="EK21" s="18"/>
      <c r="EL21" s="26"/>
      <c r="EM21" s="27"/>
    </row>
    <row r="22" customFormat="false" ht="16" hidden="false" customHeight="false" outlineLevel="0" collapsed="false">
      <c r="DB22" s="2" t="s">
        <v>12</v>
      </c>
      <c r="DC22" s="17" t="n">
        <f aca="false">STDEV(CO11:CQ11)</f>
        <v>0</v>
      </c>
      <c r="DD22" s="17"/>
      <c r="DE22" s="17"/>
      <c r="DF22" s="17" t="n">
        <f aca="false">STDEV(CR11:CT11)</f>
        <v>6.33570526464077</v>
      </c>
      <c r="DG22" s="17"/>
      <c r="DH22" s="17"/>
      <c r="DI22" s="17" t="n">
        <f aca="false">STDEV(CU11:CW11)</f>
        <v>1.87718525713828</v>
      </c>
      <c r="DJ22" s="17"/>
      <c r="DK22" s="17"/>
      <c r="DL22" s="17" t="n">
        <f aca="false">STDEV(CX11:CY11)</f>
        <v>0.644346685904149</v>
      </c>
      <c r="DM22" s="17"/>
      <c r="DN22" s="17"/>
      <c r="ED22" s="25"/>
      <c r="EE22" s="25"/>
      <c r="EF22" s="25"/>
      <c r="EG22" s="18"/>
      <c r="EH22" s="18"/>
      <c r="EI22" s="18"/>
      <c r="EJ22" s="18"/>
      <c r="EK22" s="18"/>
      <c r="EL22" s="26"/>
      <c r="EM22" s="28"/>
      <c r="EN22" s="28"/>
      <c r="EO22" s="28"/>
    </row>
    <row r="23" customFormat="false" ht="16" hidden="false" customHeight="false" outlineLevel="0" collapsed="false">
      <c r="CM23" s="29" t="s">
        <v>13</v>
      </c>
      <c r="ED23" s="25"/>
      <c r="EE23" s="25"/>
      <c r="EF23" s="25"/>
      <c r="EG23" s="18"/>
      <c r="EH23" s="18"/>
      <c r="EI23" s="18"/>
      <c r="EJ23" s="18"/>
      <c r="EK23" s="18"/>
      <c r="EL23" s="26"/>
      <c r="EM23" s="27"/>
    </row>
    <row r="24" customFormat="false" ht="16" hidden="false" customHeight="false" outlineLevel="0" collapsed="false">
      <c r="CM24" s="17" t="s">
        <v>75</v>
      </c>
      <c r="CN24" s="30" t="s">
        <v>13</v>
      </c>
      <c r="CO24" s="17" t="s">
        <v>76</v>
      </c>
      <c r="CP24" s="17" t="s">
        <v>77</v>
      </c>
      <c r="CQ24" s="17" t="s">
        <v>78</v>
      </c>
      <c r="CR24" s="17" t="s">
        <v>79</v>
      </c>
      <c r="CS24" s="17" t="s">
        <v>80</v>
      </c>
      <c r="ED24" s="25"/>
      <c r="EE24" s="25"/>
      <c r="EF24" s="25"/>
      <c r="EG24" s="18"/>
      <c r="EH24" s="18"/>
      <c r="EI24" s="18"/>
      <c r="EJ24" s="18"/>
      <c r="EK24" s="18"/>
      <c r="EL24" s="26"/>
      <c r="EM24" s="27"/>
    </row>
    <row r="25" customFormat="false" ht="16" hidden="false" customHeight="false" outlineLevel="0" collapsed="false">
      <c r="CI25" s="17" t="s">
        <v>19</v>
      </c>
      <c r="CJ25" s="17" t="s">
        <v>81</v>
      </c>
      <c r="CK25" s="17" t="s">
        <v>82</v>
      </c>
      <c r="CM25" s="17" t="n">
        <f aca="false">LOG10(CN25)</f>
        <v>-2</v>
      </c>
      <c r="CN25" s="31" t="n">
        <v>0.01</v>
      </c>
      <c r="CO25" s="30" t="n">
        <f aca="false">CR11</f>
        <v>104.94233937397</v>
      </c>
      <c r="CP25" s="30" t="n">
        <f aca="false">CS11</f>
        <v>103.16618616145</v>
      </c>
      <c r="CQ25" s="30" t="n">
        <f aca="false">CT11</f>
        <v>93.1888385502471</v>
      </c>
      <c r="CR25" s="17" t="n">
        <f aca="false">AVERAGE(CO25:CQ25)</f>
        <v>100.432454695222</v>
      </c>
      <c r="CS25" s="17" t="n">
        <f aca="false">STDEV(CO25:CQ25)</f>
        <v>6.33570526464077</v>
      </c>
      <c r="DD25" s="32"/>
    </row>
    <row r="26" customFormat="false" ht="16" hidden="false" customHeight="false" outlineLevel="0" collapsed="false">
      <c r="CH26" s="33"/>
      <c r="CM26" s="17" t="n">
        <f aca="false">LOG10(CN26)</f>
        <v>-1</v>
      </c>
      <c r="CN26" s="31" t="n">
        <v>0.1</v>
      </c>
      <c r="CO26" s="30" t="n">
        <f aca="false">CR10</f>
        <v>104.448105436573</v>
      </c>
      <c r="CP26" s="30" t="n">
        <f aca="false">CS10</f>
        <v>101.050247116969</v>
      </c>
      <c r="CQ26" s="30" t="n">
        <f aca="false">CT10</f>
        <v>101.26647446458</v>
      </c>
      <c r="CR26" s="17" t="n">
        <f aca="false">AVERAGE(CO26:CQ26)</f>
        <v>102.254942339374</v>
      </c>
      <c r="CS26" s="17" t="n">
        <f aca="false">STDEV(CO26:CQ26)</f>
        <v>1.90240948395751</v>
      </c>
    </row>
    <row r="27" customFormat="false" ht="16" hidden="false" customHeight="false" outlineLevel="0" collapsed="false">
      <c r="CH27" s="33"/>
      <c r="CM27" s="17" t="n">
        <f aca="false">LOG10(CN27)</f>
        <v>0</v>
      </c>
      <c r="CN27" s="34" t="n">
        <v>1</v>
      </c>
      <c r="CO27" s="30" t="n">
        <f aca="false">CR9</f>
        <v>105.683690280066</v>
      </c>
      <c r="CP27" s="30" t="n">
        <f aca="false">CS9</f>
        <v>102.965403624382</v>
      </c>
      <c r="CQ27" s="30" t="n">
        <f aca="false">CT9</f>
        <v>104.710667215816</v>
      </c>
      <c r="CR27" s="17" t="n">
        <f aca="false">AVERAGE(CO27:CQ27)</f>
        <v>104.453253706755</v>
      </c>
      <c r="CS27" s="17" t="n">
        <f aca="false">STDEV(CO27:CQ27)</f>
        <v>1.37730420445242</v>
      </c>
    </row>
    <row r="28" customFormat="false" ht="16" hidden="false" customHeight="false" outlineLevel="0" collapsed="false">
      <c r="CH28" s="33"/>
      <c r="CM28" s="17" t="n">
        <f aca="false">LOG10(CN28)</f>
        <v>0.698970004336019</v>
      </c>
      <c r="CN28" s="34" t="n">
        <v>5</v>
      </c>
      <c r="CO28" s="30" t="n">
        <f aca="false">CR8</f>
        <v>106.255148270181</v>
      </c>
      <c r="CP28" s="30" t="n">
        <f aca="false">CS8</f>
        <v>102.347611202636</v>
      </c>
      <c r="CQ28" s="30" t="n">
        <f aca="false">CT8</f>
        <v>100.942133443163</v>
      </c>
      <c r="CR28" s="17" t="n">
        <f aca="false">AVERAGE(CO28:CQ28)</f>
        <v>103.181630971993</v>
      </c>
      <c r="CS28" s="17" t="n">
        <f aca="false">STDEV(CO28:CQ28)</f>
        <v>2.75294812333757</v>
      </c>
    </row>
    <row r="29" customFormat="false" ht="16" hidden="false" customHeight="false" outlineLevel="0" collapsed="false">
      <c r="CH29" s="33"/>
      <c r="CM29" s="17" t="n">
        <f aca="false">LOG10(CN29)</f>
        <v>1</v>
      </c>
      <c r="CN29" s="34" t="n">
        <v>10</v>
      </c>
      <c r="CO29" s="30" t="n">
        <f aca="false">CR7</f>
        <v>104.896004942339</v>
      </c>
      <c r="CP29" s="30" t="n">
        <f aca="false">CS7</f>
        <v>104.648887973641</v>
      </c>
      <c r="CQ29" s="30" t="n">
        <f aca="false">CT7</f>
        <v>98.6563014827018</v>
      </c>
      <c r="CR29" s="17" t="n">
        <f aca="false">AVERAGE(CO29:CQ29)</f>
        <v>102.733731466227</v>
      </c>
      <c r="CS29" s="17" t="n">
        <f aca="false">STDEV(CO29:CQ29)</f>
        <v>3.53331899946346</v>
      </c>
    </row>
    <row r="30" customFormat="false" ht="16" hidden="false" customHeight="false" outlineLevel="0" collapsed="false">
      <c r="CH30" s="33"/>
      <c r="CM30" s="17" t="n">
        <f aca="false">LOG10(CN30)</f>
        <v>1.69897000433602</v>
      </c>
      <c r="CN30" s="34" t="n">
        <v>50</v>
      </c>
      <c r="CO30" s="30" t="n">
        <f aca="false">CR6</f>
        <v>103.150741350906</v>
      </c>
      <c r="CP30" s="30" t="n">
        <f aca="false">CS6</f>
        <v>103.397858319605</v>
      </c>
      <c r="CQ30" s="30" t="n">
        <f aca="false">CT6</f>
        <v>98.2701812191104</v>
      </c>
      <c r="CR30" s="17" t="n">
        <f aca="false">AVERAGE(CO30:CQ30)</f>
        <v>101.60626029654</v>
      </c>
      <c r="CS30" s="17" t="n">
        <f aca="false">STDEV(CO30:CQ30)</f>
        <v>2.89177011659023</v>
      </c>
    </row>
    <row r="31" customFormat="false" ht="16" hidden="false" customHeight="false" outlineLevel="0" collapsed="false">
      <c r="CH31" s="33"/>
      <c r="CM31" s="17" t="n">
        <f aca="false">LOG10(CN31)</f>
        <v>2</v>
      </c>
      <c r="CN31" s="34" t="n">
        <v>100</v>
      </c>
      <c r="CO31" s="30" t="n">
        <f aca="false">CR5</f>
        <v>103.413303130148</v>
      </c>
      <c r="CP31" s="30" t="n">
        <f aca="false">CS5</f>
        <v>103.922981878089</v>
      </c>
      <c r="CQ31" s="30" t="n">
        <f aca="false">CT5</f>
        <v>99.505766062603</v>
      </c>
      <c r="CR31" s="17" t="n">
        <f aca="false">AVERAGE(CO31:CQ31)</f>
        <v>102.28068369028</v>
      </c>
      <c r="CS31" s="17" t="n">
        <f aca="false">STDEV(CO31:CQ31)</f>
        <v>2.41662346815146</v>
      </c>
    </row>
    <row r="32" customFormat="false" ht="16" hidden="false" customHeight="false" outlineLevel="0" collapsed="false">
      <c r="CH32" s="33"/>
      <c r="CM32" s="17" t="n">
        <f aca="false">LOG10(CN32)</f>
        <v>2.69897000433602</v>
      </c>
      <c r="CN32" s="34" t="n">
        <v>500</v>
      </c>
      <c r="CO32" s="30" t="n">
        <f aca="false">CR4</f>
        <v>99.1350906095552</v>
      </c>
      <c r="CP32" s="30" t="n">
        <f aca="false">CS4</f>
        <v>100.926688632619</v>
      </c>
      <c r="CQ32" s="30" t="n">
        <f aca="false">CT4</f>
        <v>94.4398682042834</v>
      </c>
      <c r="CR32" s="17" t="n">
        <f aca="false">AVERAGE(CO32:CQ32)</f>
        <v>98.167215815486</v>
      </c>
      <c r="CS32" s="17" t="n">
        <f aca="false">STDEV(CO32:CQ32)</f>
        <v>3.34996955659531</v>
      </c>
    </row>
    <row r="33" customFormat="false" ht="16" hidden="false" customHeight="false" outlineLevel="0" collapsed="false">
      <c r="CH33" s="33"/>
    </row>
    <row r="34" customFormat="false" ht="16" hidden="false" customHeight="false" outlineLevel="0" collapsed="false">
      <c r="CH34" s="33"/>
      <c r="CI34" s="35"/>
      <c r="CJ34" s="35"/>
      <c r="CK34" s="35"/>
    </row>
    <row r="35" customFormat="false" ht="16" hidden="false" customHeight="false" outlineLevel="0" collapsed="false">
      <c r="CI35" s="35"/>
      <c r="CJ35" s="35"/>
      <c r="CK35" s="35"/>
      <c r="CM35" s="29" t="s">
        <v>14</v>
      </c>
    </row>
    <row r="36" customFormat="false" ht="16" hidden="false" customHeight="false" outlineLevel="0" collapsed="false">
      <c r="CI36" s="36" t="s">
        <v>19</v>
      </c>
      <c r="CJ36" s="36" t="s">
        <v>81</v>
      </c>
      <c r="CK36" s="36" t="s">
        <v>82</v>
      </c>
      <c r="CM36" s="17" t="s">
        <v>75</v>
      </c>
      <c r="CN36" s="37" t="s">
        <v>14</v>
      </c>
      <c r="CO36" s="17" t="s">
        <v>76</v>
      </c>
      <c r="CP36" s="17" t="s">
        <v>77</v>
      </c>
      <c r="CQ36" s="17" t="s">
        <v>78</v>
      </c>
      <c r="CR36" s="17" t="s">
        <v>79</v>
      </c>
      <c r="CS36" s="17" t="s">
        <v>80</v>
      </c>
    </row>
    <row r="37" customFormat="false" ht="16" hidden="false" customHeight="false" outlineLevel="0" collapsed="false">
      <c r="CI37" s="33"/>
      <c r="CJ37" s="33"/>
      <c r="CK37" s="33"/>
      <c r="CM37" s="17" t="n">
        <f aca="false">LOG10(CN37)</f>
        <v>-2</v>
      </c>
      <c r="CN37" s="31" t="n">
        <v>0.01</v>
      </c>
      <c r="CO37" s="30" t="n">
        <f aca="false">CU11</f>
        <v>103.845757825371</v>
      </c>
      <c r="CP37" s="30" t="n">
        <f aca="false">CV11</f>
        <v>103.892092257002</v>
      </c>
      <c r="CQ37" s="30" t="n">
        <f aca="false">CW11</f>
        <v>107.120057660626</v>
      </c>
      <c r="CR37" s="17" t="n">
        <f aca="false">AVERAGE(CO37:CQ37)</f>
        <v>104.952635914333</v>
      </c>
      <c r="CS37" s="17" t="n">
        <f aca="false">STDEV(CO37:CQ37)</f>
        <v>1.87718525713828</v>
      </c>
    </row>
    <row r="38" customFormat="false" ht="16" hidden="false" customHeight="false" outlineLevel="0" collapsed="false">
      <c r="CI38" s="33"/>
      <c r="CJ38" s="33"/>
      <c r="CK38" s="33"/>
      <c r="CM38" s="17" t="n">
        <f aca="false">LOG10(CN38)</f>
        <v>-1</v>
      </c>
      <c r="CN38" s="31" t="n">
        <v>0.1</v>
      </c>
      <c r="CO38" s="30" t="n">
        <f aca="false">CU10</f>
        <v>103.614085667216</v>
      </c>
      <c r="CP38" s="30" t="n">
        <f aca="false">CV10</f>
        <v>104.339991762768</v>
      </c>
      <c r="CQ38" s="30" t="n">
        <f aca="false">CW10</f>
        <v>108.216639209226</v>
      </c>
      <c r="CR38" s="17" t="n">
        <f aca="false">AVERAGE(CO38:CQ38)</f>
        <v>105.390238879736</v>
      </c>
      <c r="CS38" s="17" t="n">
        <f aca="false">STDEV(CO38:CQ38)</f>
        <v>2.47449773323653</v>
      </c>
    </row>
    <row r="39" customFormat="false" ht="16" hidden="false" customHeight="false" outlineLevel="0" collapsed="false">
      <c r="CI39" s="33"/>
      <c r="CJ39" s="33"/>
      <c r="CK39" s="33"/>
      <c r="CM39" s="17" t="n">
        <f aca="false">LOG10(CN39)</f>
        <v>0</v>
      </c>
      <c r="CN39" s="34" t="n">
        <v>1</v>
      </c>
      <c r="CO39" s="30" t="n">
        <f aca="false">CU9</f>
        <v>102.810955518946</v>
      </c>
      <c r="CP39" s="30" t="n">
        <f aca="false">CV9</f>
        <v>103.845757825371</v>
      </c>
      <c r="CQ39" s="30" t="n">
        <f aca="false">CW9</f>
        <v>105.930807248764</v>
      </c>
      <c r="CR39" s="17" t="n">
        <f aca="false">AVERAGE(CO39:CQ39)</f>
        <v>104.195840197694</v>
      </c>
      <c r="CS39" s="17" t="n">
        <f aca="false">STDEV(CO39:CQ39)</f>
        <v>1.58911514830479</v>
      </c>
    </row>
    <row r="40" customFormat="false" ht="16" hidden="false" customHeight="false" outlineLevel="0" collapsed="false">
      <c r="CI40" s="33"/>
      <c r="CJ40" s="33"/>
      <c r="CK40" s="33"/>
      <c r="CM40" s="17" t="n">
        <f aca="false">LOG10(CN40)</f>
        <v>0.698970004336019</v>
      </c>
      <c r="CN40" s="34" t="n">
        <v>5</v>
      </c>
      <c r="CO40" s="30" t="n">
        <f aca="false">CU8</f>
        <v>104.525329489292</v>
      </c>
      <c r="CP40" s="30" t="n">
        <f aca="false">CV8</f>
        <v>108.123970345964</v>
      </c>
      <c r="CQ40" s="30" t="n">
        <f aca="false">CW8</f>
        <v>104.849670510708</v>
      </c>
      <c r="CR40" s="17" t="n">
        <f aca="false">AVERAGE(CO40:CQ40)</f>
        <v>105.832990115321</v>
      </c>
      <c r="CS40" s="17" t="n">
        <f aca="false">STDEV(CO40:CQ40)</f>
        <v>1.99066373037726</v>
      </c>
    </row>
    <row r="41" customFormat="false" ht="16" hidden="false" customHeight="false" outlineLevel="0" collapsed="false">
      <c r="CI41" s="33"/>
      <c r="CJ41" s="33"/>
      <c r="CK41" s="33"/>
      <c r="CM41" s="17" t="n">
        <f aca="false">LOG10(CN41)</f>
        <v>1</v>
      </c>
      <c r="CN41" s="34" t="n">
        <v>10</v>
      </c>
      <c r="CO41" s="30" t="n">
        <f aca="false">CU7</f>
        <v>104.092874794069</v>
      </c>
      <c r="CP41" s="30" t="n">
        <f aca="false">CV7</f>
        <v>108.988879736409</v>
      </c>
      <c r="CQ41" s="30" t="n">
        <f aca="false">CW7</f>
        <v>104.77244645799</v>
      </c>
      <c r="CR41" s="17" t="n">
        <f aca="false">AVERAGE(CO41:CQ41)</f>
        <v>105.951400329489</v>
      </c>
      <c r="CS41" s="17" t="n">
        <f aca="false">STDEV(CO41:CQ41)</f>
        <v>2.65238859750887</v>
      </c>
      <c r="DD41" s="32"/>
    </row>
    <row r="42" customFormat="false" ht="16" hidden="false" customHeight="false" outlineLevel="0" collapsed="false">
      <c r="CM42" s="17" t="n">
        <f aca="false">LOG10(CN42)</f>
        <v>1.69897000433602</v>
      </c>
      <c r="CN42" s="34" t="n">
        <v>50</v>
      </c>
      <c r="CO42" s="30" t="n">
        <f aca="false">CU6</f>
        <v>102.347611202636</v>
      </c>
      <c r="CP42" s="30" t="n">
        <f aca="false">CV6</f>
        <v>106.394151565074</v>
      </c>
      <c r="CQ42" s="30" t="n">
        <f aca="false">CW6</f>
        <v>107.058278418451</v>
      </c>
      <c r="CR42" s="17" t="n">
        <f aca="false">AVERAGE(CO42:CQ42)</f>
        <v>105.266680395387</v>
      </c>
      <c r="CS42" s="17" t="n">
        <f aca="false">STDEV(CO42:CQ42)</f>
        <v>2.54970387170672</v>
      </c>
    </row>
    <row r="43" customFormat="false" ht="16" hidden="false" customHeight="false" outlineLevel="0" collapsed="false">
      <c r="CM43" s="17" t="n">
        <f aca="false">LOG10(CN43)</f>
        <v>2</v>
      </c>
      <c r="CN43" s="34" t="n">
        <v>100</v>
      </c>
      <c r="CO43" s="30" t="n">
        <f aca="false">CU5</f>
        <v>103.660420098847</v>
      </c>
      <c r="CP43" s="30" t="n">
        <f aca="false">CV5</f>
        <v>105.343904448105</v>
      </c>
      <c r="CQ43" s="30" t="n">
        <f aca="false">CW5</f>
        <v>104.170098846788</v>
      </c>
      <c r="CR43" s="17" t="n">
        <f aca="false">AVERAGE(CO43:CQ43)</f>
        <v>104.39147446458</v>
      </c>
      <c r="CS43" s="17" t="n">
        <f aca="false">STDEV(CO43:CQ43)</f>
        <v>0.863299056911595</v>
      </c>
    </row>
    <row r="44" customFormat="false" ht="16" hidden="false" customHeight="false" outlineLevel="0" collapsed="false">
      <c r="CM44" s="17" t="n">
        <f aca="false">LOG10(CN44)</f>
        <v>2.69897000433602</v>
      </c>
      <c r="CN44" s="34" t="n">
        <v>500</v>
      </c>
      <c r="CO44" s="30" t="n">
        <f aca="false">CU4</f>
        <v>98.0848434925865</v>
      </c>
      <c r="CP44" s="30" t="n">
        <f aca="false">CV4</f>
        <v>98.8570840197694</v>
      </c>
      <c r="CQ44" s="30" t="n">
        <f aca="false">CW4</f>
        <v>97.0191515650741</v>
      </c>
      <c r="CR44" s="17" t="n">
        <f aca="false">AVERAGE(CO44:CQ44)</f>
        <v>97.9870263591434</v>
      </c>
      <c r="CS44" s="17" t="n">
        <f aca="false">STDEV(CO44:CQ44)</f>
        <v>0.922862433248743</v>
      </c>
    </row>
    <row r="47" customFormat="false" ht="16" hidden="false" customHeight="false" outlineLevel="0" collapsed="false">
      <c r="CM47" s="29" t="s">
        <v>15</v>
      </c>
    </row>
    <row r="48" customFormat="false" ht="16" hidden="false" customHeight="false" outlineLevel="0" collapsed="false">
      <c r="CI48" s="17" t="s">
        <v>19</v>
      </c>
      <c r="CJ48" s="38" t="n">
        <v>202.8</v>
      </c>
      <c r="CK48" s="17" t="s">
        <v>82</v>
      </c>
      <c r="CM48" s="17" t="s">
        <v>75</v>
      </c>
      <c r="CN48" s="30" t="s">
        <v>15</v>
      </c>
      <c r="CO48" s="17" t="s">
        <v>76</v>
      </c>
      <c r="CP48" s="17" t="s">
        <v>77</v>
      </c>
      <c r="CQ48" s="17" t="s">
        <v>78</v>
      </c>
      <c r="CR48" s="17" t="s">
        <v>79</v>
      </c>
      <c r="CS48" s="17" t="s">
        <v>80</v>
      </c>
    </row>
    <row r="49" customFormat="false" ht="16" hidden="false" customHeight="false" outlineLevel="0" collapsed="false">
      <c r="CM49" s="17" t="n">
        <f aca="false">LOG10(CN49)</f>
        <v>-2</v>
      </c>
      <c r="CN49" s="31" t="n">
        <v>0.01</v>
      </c>
      <c r="CO49" s="30" t="n">
        <f aca="false">CX11</f>
        <v>99.7837726523888</v>
      </c>
      <c r="CP49" s="30" t="n">
        <f aca="false">CY11</f>
        <v>100.695016474465</v>
      </c>
      <c r="CQ49" s="30" t="n">
        <f aca="false">CZ11</f>
        <v>89.1268533772652</v>
      </c>
      <c r="CR49" s="17" t="n">
        <f aca="false">AVERAGE(CO49:CQ49)</f>
        <v>96.5352141680395</v>
      </c>
      <c r="CS49" s="17" t="n">
        <f aca="false">STDEV(CO49:CQ49)</f>
        <v>6.4319863596349</v>
      </c>
    </row>
    <row r="50" customFormat="false" ht="16" hidden="false" customHeight="false" outlineLevel="0" collapsed="false">
      <c r="CM50" s="17" t="n">
        <f aca="false">LOG10(CN50)</f>
        <v>-1</v>
      </c>
      <c r="CN50" s="31" t="n">
        <v>0.1</v>
      </c>
      <c r="CO50" s="30" t="n">
        <f aca="false">CX10</f>
        <v>103.397858319605</v>
      </c>
      <c r="CP50" s="30" t="n">
        <f aca="false">CY10</f>
        <v>103.073517298188</v>
      </c>
      <c r="CQ50" s="30" t="n">
        <f aca="false">CZ10</f>
        <v>101.992380560132</v>
      </c>
      <c r="CR50" s="17" t="n">
        <f aca="false">AVERAGE(CO50:CQ50)</f>
        <v>102.821252059308</v>
      </c>
      <c r="CS50" s="17" t="n">
        <f aca="false">STDEV(CO50:CQ50)</f>
        <v>0.735914564439016</v>
      </c>
    </row>
    <row r="51" customFormat="false" ht="16" hidden="false" customHeight="false" outlineLevel="0" collapsed="false">
      <c r="CM51" s="17" t="n">
        <f aca="false">LOG10(CN51)</f>
        <v>0</v>
      </c>
      <c r="CN51" s="34" t="n">
        <v>1</v>
      </c>
      <c r="CO51" s="30" t="n">
        <f aca="false">CX9</f>
        <v>97.745057660626</v>
      </c>
      <c r="CP51" s="30" t="n">
        <f aca="false">CY9</f>
        <v>99.2740939044481</v>
      </c>
      <c r="CQ51" s="30" t="n">
        <f aca="false">CZ9</f>
        <v>98.0539538714992</v>
      </c>
      <c r="CR51" s="17" t="n">
        <f aca="false">AVERAGE(CO51:CQ51)</f>
        <v>98.3577018121911</v>
      </c>
      <c r="CS51" s="17" t="n">
        <f aca="false">STDEV(CO51:CQ51)</f>
        <v>0.808507926576072</v>
      </c>
    </row>
    <row r="52" customFormat="false" ht="16" hidden="false" customHeight="false" outlineLevel="0" collapsed="false">
      <c r="CM52" s="17" t="n">
        <f aca="false">LOG10(CN52)</f>
        <v>0.698970004336019</v>
      </c>
      <c r="CN52" s="34" t="n">
        <v>5</v>
      </c>
      <c r="CO52" s="30" t="n">
        <f aca="false">CX8</f>
        <v>93.8375205930807</v>
      </c>
      <c r="CP52" s="30" t="n">
        <f aca="false">CY8</f>
        <v>59.2874794069193</v>
      </c>
      <c r="CQ52" s="30" t="n">
        <f aca="false">CZ8</f>
        <v>96.5558072487644</v>
      </c>
      <c r="CR52" s="17" t="n">
        <f aca="false">AVERAGE(CO52:CQ52)</f>
        <v>83.2269357495882</v>
      </c>
      <c r="CS52" s="17" t="n">
        <f aca="false">STDEV(CO52:CQ52)</f>
        <v>20.7766803910665</v>
      </c>
    </row>
    <row r="53" customFormat="false" ht="16" hidden="false" customHeight="false" outlineLevel="0" collapsed="false">
      <c r="CM53" s="17" t="n">
        <f aca="false">LOG10(CN53)</f>
        <v>1</v>
      </c>
      <c r="CN53" s="34" t="n">
        <v>10</v>
      </c>
      <c r="CO53" s="30" t="n">
        <f aca="false">CX7</f>
        <v>88.0302718286656</v>
      </c>
      <c r="CP53" s="30" t="n">
        <f aca="false">CY7</f>
        <v>90.3624382207578</v>
      </c>
      <c r="CQ53" s="30" t="n">
        <f aca="false">CZ7</f>
        <v>90.7640032948929</v>
      </c>
      <c r="CR53" s="17" t="n">
        <f aca="false">AVERAGE(CO53:CQ53)</f>
        <v>89.7189044481054</v>
      </c>
      <c r="CS53" s="17" t="n">
        <f aca="false">STDEV(CO53:CQ53)</f>
        <v>1.47611778654975</v>
      </c>
    </row>
    <row r="54" customFormat="false" ht="16" hidden="false" customHeight="false" outlineLevel="0" collapsed="false">
      <c r="CM54" s="17" t="n">
        <f aca="false">LOG10(CN54)</f>
        <v>1.69897000433602</v>
      </c>
      <c r="CN54" s="34" t="n">
        <v>50</v>
      </c>
      <c r="CO54" s="30" t="n">
        <f aca="false">CX6</f>
        <v>64.5078253706755</v>
      </c>
      <c r="CP54" s="30" t="n">
        <f aca="false">CY6</f>
        <v>66.1913097199341</v>
      </c>
      <c r="CQ54" s="30" t="n">
        <f aca="false">CZ6</f>
        <v>67.3187808896211</v>
      </c>
      <c r="CR54" s="17" t="n">
        <f aca="false">AVERAGE(CO54:CQ54)</f>
        <v>66.0059719934102</v>
      </c>
      <c r="CS54" s="17" t="n">
        <f aca="false">STDEV(CO54:CQ54)</f>
        <v>1.41461312273975</v>
      </c>
    </row>
    <row r="55" customFormat="false" ht="16" hidden="false" customHeight="false" outlineLevel="0" collapsed="false">
      <c r="CM55" s="17" t="n">
        <f aca="false">LOG10(CN55)</f>
        <v>2</v>
      </c>
      <c r="CN55" s="34" t="n">
        <v>100</v>
      </c>
      <c r="CO55" s="30" t="n">
        <f aca="false">CX5</f>
        <v>50.7156095551895</v>
      </c>
      <c r="CP55" s="30" t="n">
        <f aca="false">CY5</f>
        <v>50.2213756177924</v>
      </c>
      <c r="CQ55" s="30" t="n">
        <f aca="false">CZ5</f>
        <v>49.341021416804</v>
      </c>
      <c r="CR55" s="17" t="n">
        <f aca="false">AVERAGE(CO55:CQ55)</f>
        <v>50.092668863262</v>
      </c>
      <c r="CS55" s="17" t="n">
        <f aca="false">STDEV(CO55:CQ55)</f>
        <v>0.696273803215268</v>
      </c>
    </row>
    <row r="56" customFormat="false" ht="16" hidden="false" customHeight="false" outlineLevel="0" collapsed="false">
      <c r="CM56" s="17" t="n">
        <f aca="false">LOG10(CN56)</f>
        <v>2.69897000433602</v>
      </c>
      <c r="CN56" s="34" t="n">
        <v>500</v>
      </c>
      <c r="CO56" s="30" t="n">
        <f aca="false">CX4</f>
        <v>46.1902800658979</v>
      </c>
      <c r="CP56" s="30" t="n">
        <f aca="false">CY4</f>
        <v>42.3136326194399</v>
      </c>
      <c r="CQ56" s="30" t="n">
        <f aca="false">CZ4</f>
        <v>46.6072899505766</v>
      </c>
      <c r="CR56" s="17" t="n">
        <f aca="false">AVERAGE(CO56:CQ56)</f>
        <v>45.0370675453048</v>
      </c>
      <c r="CS56" s="17" t="n">
        <f aca="false">STDEV(CO56:CQ56)</f>
        <v>2.36776216236884</v>
      </c>
    </row>
  </sheetData>
  <mergeCells count="47">
    <mergeCell ref="B4:D4"/>
    <mergeCell ref="E4:G4"/>
    <mergeCell ref="H4:J4"/>
    <mergeCell ref="K4:M4"/>
    <mergeCell ref="B5:D5"/>
    <mergeCell ref="E5:G5"/>
    <mergeCell ref="H5:J5"/>
    <mergeCell ref="K5:M5"/>
    <mergeCell ref="B6:D6"/>
    <mergeCell ref="E6:G6"/>
    <mergeCell ref="H6:J6"/>
    <mergeCell ref="K6:M6"/>
    <mergeCell ref="B7:D7"/>
    <mergeCell ref="E7:G7"/>
    <mergeCell ref="H7:J7"/>
    <mergeCell ref="K7:M7"/>
    <mergeCell ref="B8:D8"/>
    <mergeCell ref="E8:G8"/>
    <mergeCell ref="H8:J8"/>
    <mergeCell ref="K8:M8"/>
    <mergeCell ref="B9:D9"/>
    <mergeCell ref="E9:G9"/>
    <mergeCell ref="H9:J9"/>
    <mergeCell ref="K9:M9"/>
    <mergeCell ref="B10:D10"/>
    <mergeCell ref="E10:G10"/>
    <mergeCell ref="H10:J10"/>
    <mergeCell ref="K10:M10"/>
    <mergeCell ref="B11:D11"/>
    <mergeCell ref="E11:G11"/>
    <mergeCell ref="H11:J11"/>
    <mergeCell ref="K11:M11"/>
    <mergeCell ref="E12:G12"/>
    <mergeCell ref="H12:J12"/>
    <mergeCell ref="K12:M12"/>
    <mergeCell ref="S12:U12"/>
    <mergeCell ref="V12:X12"/>
    <mergeCell ref="Y12:AA12"/>
    <mergeCell ref="AG12:AI12"/>
    <mergeCell ref="AJ12:AL12"/>
    <mergeCell ref="AM12:AO12"/>
    <mergeCell ref="BB12:BD12"/>
    <mergeCell ref="BE12:BG12"/>
    <mergeCell ref="BH12:BJ12"/>
    <mergeCell ref="CR12:CT12"/>
    <mergeCell ref="CU12:CW12"/>
    <mergeCell ref="CX12:CZ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D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4" activeCellId="0" sqref="L14"/>
    </sheetView>
  </sheetViews>
  <sheetFormatPr defaultRowHeight="16" zeroHeight="false" outlineLevelRow="0" outlineLevelCol="0"/>
  <cols>
    <col collapsed="false" customWidth="true" hidden="false" outlineLevel="0" max="162" min="1" style="0" width="6.83"/>
    <col collapsed="false" customWidth="true" hidden="false" outlineLevel="0" max="1025" min="163" style="0" width="10.49"/>
  </cols>
  <sheetData>
    <row r="2" customFormat="false" ht="16" hidden="false" customHeight="false" outlineLevel="0" collapsed="false">
      <c r="A2" s="14" t="s">
        <v>19</v>
      </c>
      <c r="O2" s="0" t="s">
        <v>20</v>
      </c>
      <c r="AC2" s="0" t="s">
        <v>21</v>
      </c>
      <c r="AX2" s="0" t="s">
        <v>22</v>
      </c>
      <c r="BL2" s="0" t="s">
        <v>23</v>
      </c>
      <c r="BZ2" s="0" t="s">
        <v>24</v>
      </c>
      <c r="CN2" s="0" t="s">
        <v>25</v>
      </c>
      <c r="DB2" s="0" t="s">
        <v>26</v>
      </c>
      <c r="DP2" s="0" t="s">
        <v>27</v>
      </c>
      <c r="ED2" s="0" t="s">
        <v>28</v>
      </c>
      <c r="ER2" s="0" t="s">
        <v>29</v>
      </c>
    </row>
    <row r="3" customFormat="false" ht="16" hidden="false" customHeight="false" outlineLevel="0" collapsed="false">
      <c r="A3" s="2"/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10</v>
      </c>
      <c r="L3" s="2" t="n">
        <v>11</v>
      </c>
      <c r="M3" s="2" t="n">
        <v>12</v>
      </c>
      <c r="O3" s="2"/>
      <c r="P3" s="2" t="n">
        <v>1</v>
      </c>
      <c r="Q3" s="2" t="n">
        <v>2</v>
      </c>
      <c r="R3" s="2" t="n">
        <v>3</v>
      </c>
      <c r="S3" s="2" t="n">
        <v>4</v>
      </c>
      <c r="T3" s="2" t="n">
        <v>5</v>
      </c>
      <c r="U3" s="2" t="n">
        <v>6</v>
      </c>
      <c r="V3" s="2" t="n">
        <v>7</v>
      </c>
      <c r="W3" s="2" t="n">
        <v>8</v>
      </c>
      <c r="X3" s="2" t="n">
        <v>9</v>
      </c>
      <c r="Y3" s="2" t="n">
        <v>10</v>
      </c>
      <c r="Z3" s="2" t="n">
        <v>11</v>
      </c>
      <c r="AA3" s="2" t="n">
        <v>12</v>
      </c>
      <c r="AC3" s="2"/>
      <c r="AD3" s="2" t="n">
        <v>1</v>
      </c>
      <c r="AE3" s="2" t="n">
        <v>2</v>
      </c>
      <c r="AF3" s="2" t="n">
        <v>3</v>
      </c>
      <c r="AG3" s="2" t="n">
        <v>4</v>
      </c>
      <c r="AH3" s="2" t="n">
        <v>5</v>
      </c>
      <c r="AI3" s="2" t="n">
        <v>6</v>
      </c>
      <c r="AJ3" s="2" t="n">
        <v>7</v>
      </c>
      <c r="AK3" s="2" t="n">
        <v>8</v>
      </c>
      <c r="AL3" s="2" t="n">
        <v>9</v>
      </c>
      <c r="AM3" s="2" t="n">
        <v>10</v>
      </c>
      <c r="AN3" s="2" t="n">
        <v>11</v>
      </c>
      <c r="AO3" s="2" t="n">
        <v>12</v>
      </c>
      <c r="AQ3" s="15" t="s">
        <v>30</v>
      </c>
      <c r="AR3" s="15" t="s">
        <v>31</v>
      </c>
      <c r="AS3" s="15" t="s">
        <v>32</v>
      </c>
      <c r="AT3" s="15" t="s">
        <v>33</v>
      </c>
      <c r="AU3" s="15" t="s">
        <v>34</v>
      </c>
      <c r="AV3" s="15" t="s">
        <v>35</v>
      </c>
      <c r="AX3" s="2"/>
      <c r="AY3" s="2" t="n">
        <v>1</v>
      </c>
      <c r="AZ3" s="2" t="n">
        <v>2</v>
      </c>
      <c r="BA3" s="2" t="n">
        <v>3</v>
      </c>
      <c r="BB3" s="2" t="n">
        <v>4</v>
      </c>
      <c r="BC3" s="2" t="n">
        <v>5</v>
      </c>
      <c r="BD3" s="2" t="n">
        <v>6</v>
      </c>
      <c r="BE3" s="2" t="n">
        <v>7</v>
      </c>
      <c r="BF3" s="2" t="n">
        <v>8</v>
      </c>
      <c r="BG3" s="2" t="n">
        <v>9</v>
      </c>
      <c r="BH3" s="2" t="n">
        <v>10</v>
      </c>
      <c r="BI3" s="2" t="n">
        <v>11</v>
      </c>
      <c r="BJ3" s="2" t="n">
        <v>12</v>
      </c>
      <c r="BL3" s="2"/>
      <c r="BM3" s="2" t="n">
        <v>1</v>
      </c>
      <c r="BN3" s="2" t="n">
        <v>2</v>
      </c>
      <c r="BO3" s="2" t="n">
        <v>3</v>
      </c>
      <c r="BP3" s="2" t="n">
        <v>4</v>
      </c>
      <c r="BQ3" s="2" t="n">
        <v>5</v>
      </c>
      <c r="BR3" s="2" t="n">
        <v>6</v>
      </c>
      <c r="BS3" s="2" t="n">
        <v>7</v>
      </c>
      <c r="BT3" s="2" t="n">
        <v>8</v>
      </c>
      <c r="BU3" s="2" t="n">
        <v>9</v>
      </c>
      <c r="BV3" s="2" t="n">
        <v>10</v>
      </c>
      <c r="BW3" s="2" t="n">
        <v>11</v>
      </c>
      <c r="BX3" s="2" t="n">
        <v>12</v>
      </c>
      <c r="BZ3" s="2"/>
      <c r="CA3" s="2" t="n">
        <v>1</v>
      </c>
      <c r="CB3" s="2" t="n">
        <v>2</v>
      </c>
      <c r="CC3" s="2" t="n">
        <v>3</v>
      </c>
      <c r="CD3" s="2" t="n">
        <v>4</v>
      </c>
      <c r="CE3" s="2" t="n">
        <v>5</v>
      </c>
      <c r="CF3" s="2" t="n">
        <v>6</v>
      </c>
      <c r="CG3" s="2" t="n">
        <v>7</v>
      </c>
      <c r="CH3" s="2" t="n">
        <v>8</v>
      </c>
      <c r="CI3" s="2" t="n">
        <v>9</v>
      </c>
      <c r="CJ3" s="2" t="n">
        <v>10</v>
      </c>
      <c r="CK3" s="2" t="n">
        <v>11</v>
      </c>
      <c r="CL3" s="2" t="n">
        <v>12</v>
      </c>
      <c r="CN3" s="2"/>
      <c r="CO3" s="2" t="n">
        <v>1</v>
      </c>
      <c r="CP3" s="2" t="n">
        <v>2</v>
      </c>
      <c r="CQ3" s="2" t="n">
        <v>3</v>
      </c>
      <c r="CR3" s="2" t="n">
        <v>4</v>
      </c>
      <c r="CS3" s="2" t="n">
        <v>5</v>
      </c>
      <c r="CT3" s="2" t="n">
        <v>6</v>
      </c>
      <c r="CU3" s="2" t="n">
        <v>7</v>
      </c>
      <c r="CV3" s="2" t="n">
        <v>8</v>
      </c>
      <c r="CW3" s="2" t="n">
        <v>9</v>
      </c>
      <c r="CX3" s="2" t="n">
        <v>10</v>
      </c>
      <c r="CY3" s="2" t="n">
        <v>11</v>
      </c>
      <c r="CZ3" s="2" t="n">
        <v>12</v>
      </c>
      <c r="DB3" s="2"/>
      <c r="DC3" s="2" t="n">
        <v>1</v>
      </c>
      <c r="DD3" s="2" t="n">
        <v>2</v>
      </c>
      <c r="DE3" s="2" t="n">
        <v>3</v>
      </c>
      <c r="DF3" s="2" t="n">
        <v>4</v>
      </c>
      <c r="DG3" s="2" t="n">
        <v>5</v>
      </c>
      <c r="DH3" s="2" t="n">
        <v>6</v>
      </c>
      <c r="DI3" s="2" t="n">
        <v>7</v>
      </c>
      <c r="DJ3" s="2" t="n">
        <v>8</v>
      </c>
      <c r="DK3" s="2" t="n">
        <v>9</v>
      </c>
      <c r="DL3" s="2" t="n">
        <v>10</v>
      </c>
      <c r="DM3" s="2" t="n">
        <v>11</v>
      </c>
      <c r="DN3" s="2" t="n">
        <v>12</v>
      </c>
      <c r="DP3" s="2"/>
      <c r="DQ3" s="2" t="n">
        <v>1</v>
      </c>
      <c r="DR3" s="2" t="n">
        <v>2</v>
      </c>
      <c r="DS3" s="2" t="n">
        <v>3</v>
      </c>
      <c r="DT3" s="2" t="n">
        <v>4</v>
      </c>
      <c r="DU3" s="2" t="n">
        <v>5</v>
      </c>
      <c r="DV3" s="2" t="n">
        <v>6</v>
      </c>
      <c r="DW3" s="2" t="n">
        <v>7</v>
      </c>
      <c r="DX3" s="2" t="n">
        <v>8</v>
      </c>
      <c r="DY3" s="2" t="n">
        <v>9</v>
      </c>
      <c r="DZ3" s="2" t="n">
        <v>10</v>
      </c>
      <c r="EA3" s="2" t="n">
        <v>11</v>
      </c>
      <c r="EB3" s="2" t="n">
        <v>12</v>
      </c>
      <c r="ED3" s="2"/>
      <c r="EE3" s="2" t="n">
        <v>1</v>
      </c>
      <c r="EF3" s="2" t="n">
        <v>2</v>
      </c>
      <c r="EG3" s="2" t="n">
        <v>3</v>
      </c>
      <c r="EH3" s="2" t="n">
        <v>4</v>
      </c>
      <c r="EI3" s="2" t="n">
        <v>5</v>
      </c>
      <c r="EJ3" s="2" t="n">
        <v>6</v>
      </c>
      <c r="EK3" s="2" t="n">
        <v>7</v>
      </c>
      <c r="EL3" s="2" t="n">
        <v>8</v>
      </c>
      <c r="EM3" s="2" t="n">
        <v>9</v>
      </c>
      <c r="EN3" s="2" t="n">
        <v>10</v>
      </c>
      <c r="EO3" s="2" t="n">
        <v>11</v>
      </c>
      <c r="EP3" s="2" t="n">
        <v>12</v>
      </c>
      <c r="ER3" s="2"/>
      <c r="ES3" s="2" t="n">
        <v>1</v>
      </c>
      <c r="ET3" s="2" t="n">
        <v>2</v>
      </c>
      <c r="EU3" s="2" t="n">
        <v>3</v>
      </c>
      <c r="EV3" s="2" t="n">
        <v>4</v>
      </c>
      <c r="EW3" s="2" t="n">
        <v>5</v>
      </c>
      <c r="EX3" s="2" t="n">
        <v>6</v>
      </c>
      <c r="EY3" s="2" t="n">
        <v>7</v>
      </c>
      <c r="EZ3" s="2" t="n">
        <v>8</v>
      </c>
      <c r="FA3" s="2" t="n">
        <v>9</v>
      </c>
      <c r="FB3" s="2" t="n">
        <v>10</v>
      </c>
      <c r="FC3" s="2" t="n">
        <v>11</v>
      </c>
      <c r="FD3" s="2" t="n">
        <v>12</v>
      </c>
    </row>
    <row r="4" customFormat="false" ht="15.75" hidden="false" customHeight="false" outlineLevel="0" collapsed="false">
      <c r="A4" s="2" t="s">
        <v>0</v>
      </c>
      <c r="B4" s="4" t="s">
        <v>1</v>
      </c>
      <c r="C4" s="4"/>
      <c r="D4" s="4"/>
      <c r="E4" s="16" t="s">
        <v>83</v>
      </c>
      <c r="F4" s="16"/>
      <c r="G4" s="16"/>
      <c r="H4" s="16" t="s">
        <v>84</v>
      </c>
      <c r="I4" s="16"/>
      <c r="J4" s="16"/>
      <c r="K4" s="16" t="s">
        <v>85</v>
      </c>
      <c r="L4" s="16"/>
      <c r="M4" s="16"/>
      <c r="O4" s="2" t="s">
        <v>0</v>
      </c>
      <c r="P4" s="17" t="n">
        <v>0.0621</v>
      </c>
      <c r="Q4" s="17" t="n">
        <v>0.0577</v>
      </c>
      <c r="R4" s="17" t="n">
        <v>0.0597</v>
      </c>
      <c r="S4" s="17" t="n">
        <v>0.4993</v>
      </c>
      <c r="T4" s="17" t="n">
        <v>0.4851</v>
      </c>
      <c r="U4" s="17" t="n">
        <v>0.4916</v>
      </c>
      <c r="V4" s="17" t="n">
        <v>0.5197</v>
      </c>
      <c r="W4" s="17" t="n">
        <v>0.5419</v>
      </c>
      <c r="X4" s="17" t="n">
        <v>0.5516</v>
      </c>
      <c r="Y4" s="17" t="n">
        <v>0.515</v>
      </c>
      <c r="Z4" s="17" t="n">
        <v>0.4947</v>
      </c>
      <c r="AA4" s="17" t="n">
        <v>0.5318</v>
      </c>
      <c r="AC4" s="2" t="s">
        <v>0</v>
      </c>
      <c r="AD4" s="17" t="n">
        <f aca="false">P4-(AVERAGE($P$4:$R$4))</f>
        <v>0.00226666666666667</v>
      </c>
      <c r="AE4" s="17" t="n">
        <f aca="false">Q4-(AVERAGE($P$4:$R$4))</f>
        <v>-0.00213333333333333</v>
      </c>
      <c r="AF4" s="17" t="n">
        <f aca="false">R4-(AVERAGE($P$4:$R$4))</f>
        <v>-0.000133333333333333</v>
      </c>
      <c r="AG4" s="17" t="n">
        <f aca="false">S4-(AVERAGE($P$4:$R$4))</f>
        <v>0.439466666666667</v>
      </c>
      <c r="AH4" s="17" t="n">
        <f aca="false">T4-(AVERAGE($P$4:$R$4))</f>
        <v>0.425266666666667</v>
      </c>
      <c r="AI4" s="17" t="n">
        <f aca="false">U4-(AVERAGE($P$4:$R$4))</f>
        <v>0.431766666666667</v>
      </c>
      <c r="AJ4" s="17" t="n">
        <f aca="false">V4-(AVERAGE($P$4:$R$4))</f>
        <v>0.459866666666667</v>
      </c>
      <c r="AK4" s="17" t="n">
        <f aca="false">W4-(AVERAGE($P$4:$R$4))</f>
        <v>0.482066666666667</v>
      </c>
      <c r="AL4" s="17" t="n">
        <f aca="false">X4-(AVERAGE($P$4:$R$4))</f>
        <v>0.491766666666667</v>
      </c>
      <c r="AM4" s="17" t="n">
        <f aca="false">Y4-(AVERAGE($P$4:$R$4))</f>
        <v>0.455166666666667</v>
      </c>
      <c r="AN4" s="17" t="n">
        <f aca="false">Z4-(AVERAGE($P$4:$R$4))</f>
        <v>0.434866666666667</v>
      </c>
      <c r="AO4" s="17" t="n">
        <f aca="false">AA4-(AVERAGE($P$4:$R$4))</f>
        <v>0.471966666666667</v>
      </c>
      <c r="AQ4" s="15" t="n">
        <v>0</v>
      </c>
      <c r="AR4" s="17" t="n">
        <f aca="false">AD4</f>
        <v>0.00226666666666667</v>
      </c>
      <c r="AS4" s="17" t="n">
        <f aca="false">AE4</f>
        <v>-0.00213333333333333</v>
      </c>
      <c r="AT4" s="17" t="n">
        <f aca="false">AF4</f>
        <v>-0.000133333333333333</v>
      </c>
      <c r="AU4" s="17"/>
      <c r="AV4" s="18" t="n">
        <f aca="false">AVERAGE(AR4:AT4)</f>
        <v>6.93889390390723E-018</v>
      </c>
      <c r="AX4" s="2" t="s">
        <v>0</v>
      </c>
      <c r="AY4" s="17" t="n">
        <f aca="false">(AD4+0.0064)/0.0538</f>
        <v>0.161090458488228</v>
      </c>
      <c r="AZ4" s="17" t="n">
        <f aca="false">(AE4+0.0064)/0.0538</f>
        <v>0.0793060718711276</v>
      </c>
      <c r="BA4" s="17" t="n">
        <f aca="false">(AF4+0.0064)/0.0538</f>
        <v>0.116480793060719</v>
      </c>
      <c r="BB4" s="17" t="n">
        <f aca="false">(AG4+0.0064)/0.0538</f>
        <v>8.28748451053284</v>
      </c>
      <c r="BC4" s="17" t="n">
        <f aca="false">(AH4+0.0064)/0.0538</f>
        <v>8.02354399008674</v>
      </c>
      <c r="BD4" s="17" t="n">
        <f aca="false">(AI4+0.0064)/0.0538</f>
        <v>8.14436183395291</v>
      </c>
      <c r="BE4" s="17" t="n">
        <f aca="false">(AJ4+0.0064)/0.0538</f>
        <v>8.66666666666667</v>
      </c>
      <c r="BF4" s="17" t="n">
        <f aca="false">(AK4+0.0064)/0.0538</f>
        <v>9.07930607187113</v>
      </c>
      <c r="BG4" s="17" t="n">
        <f aca="false">(AL4+0.0064)/0.0538</f>
        <v>9.25960346964065</v>
      </c>
      <c r="BH4" s="17" t="n">
        <f aca="false">(AM4+0.0064)/0.0538</f>
        <v>8.57930607187113</v>
      </c>
      <c r="BI4" s="17" t="n">
        <f aca="false">(AN4+0.0064)/0.0538</f>
        <v>8.20198265179678</v>
      </c>
      <c r="BJ4" s="17" t="n">
        <f aca="false">(AO4+0.0064)/0.0538</f>
        <v>8.8915737298637</v>
      </c>
      <c r="BL4" s="2" t="s">
        <v>0</v>
      </c>
      <c r="BM4" s="17" t="n">
        <f aca="false">AY4/(0.025*5)</f>
        <v>1.28872366790583</v>
      </c>
      <c r="BN4" s="17" t="n">
        <f aca="false">AZ4/(0.025*5)</f>
        <v>0.634448574969021</v>
      </c>
      <c r="BO4" s="17" t="n">
        <f aca="false">BA4/(0.025*5)</f>
        <v>0.93184634448575</v>
      </c>
      <c r="BP4" s="17" t="n">
        <f aca="false">BB4/(0.025*5)</f>
        <v>66.2998760842627</v>
      </c>
      <c r="BQ4" s="17" t="n">
        <f aca="false">BC4/(0.025*5)</f>
        <v>64.1883519206939</v>
      </c>
      <c r="BR4" s="17" t="n">
        <f aca="false">BD4/(0.025*5)</f>
        <v>65.1548946716233</v>
      </c>
      <c r="BS4" s="17" t="n">
        <f aca="false">BE4/(0.025*5)</f>
        <v>69.3333333333334</v>
      </c>
      <c r="BT4" s="17" t="n">
        <f aca="false">BF4/(0.025*5)</f>
        <v>72.634448574969</v>
      </c>
      <c r="BU4" s="17" t="n">
        <f aca="false">BG4/(0.025*5)</f>
        <v>74.0768277571252</v>
      </c>
      <c r="BV4" s="17" t="n">
        <f aca="false">BH4/(0.025*5)</f>
        <v>68.634448574969</v>
      </c>
      <c r="BW4" s="17" t="n">
        <f aca="false">BI4/(0.025*5)</f>
        <v>65.6158612143742</v>
      </c>
      <c r="BX4" s="17" t="n">
        <f aca="false">BJ4/(0.025*5)</f>
        <v>71.1325898389096</v>
      </c>
      <c r="BZ4" s="2" t="s">
        <v>0</v>
      </c>
      <c r="CA4" s="17" t="n">
        <f aca="false">AVERAGE(BM4:BO4)</f>
        <v>0.951672862453533</v>
      </c>
      <c r="CB4" s="17"/>
      <c r="CC4" s="17"/>
      <c r="CD4" s="17" t="n">
        <f aca="false">AVERAGE(BP4:BR4)</f>
        <v>65.2143742255266</v>
      </c>
      <c r="CE4" s="17"/>
      <c r="CF4" s="17"/>
      <c r="CG4" s="17" t="n">
        <f aca="false">AVERAGE(BS4:BU4)</f>
        <v>72.0148698884759</v>
      </c>
      <c r="CH4" s="17"/>
      <c r="CI4" s="17"/>
      <c r="CJ4" s="17" t="n">
        <f aca="false">AVERAGE(BV4:BX4)</f>
        <v>68.460966542751</v>
      </c>
      <c r="CK4" s="17"/>
      <c r="CL4" s="17"/>
      <c r="CN4" s="2" t="s">
        <v>0</v>
      </c>
      <c r="CO4" s="17"/>
      <c r="CP4" s="17"/>
      <c r="CQ4" s="17"/>
      <c r="CR4" s="19" t="n">
        <f aca="false">(BP4/$CA$8)*100</f>
        <v>61.307177559813</v>
      </c>
      <c r="CS4" s="19" t="n">
        <f aca="false">(BQ4/$CA$8)*100</f>
        <v>59.3546612888441</v>
      </c>
      <c r="CT4" s="19" t="n">
        <f aca="false">(BR4/$CA$8)*100</f>
        <v>60.2484187368228</v>
      </c>
      <c r="CU4" s="17" t="n">
        <f aca="false">(BS4/$CA$8)*100</f>
        <v>64.1122009350078</v>
      </c>
      <c r="CV4" s="17" t="n">
        <f aca="false">(BT4/$CA$8)*100</f>
        <v>67.1647263727198</v>
      </c>
      <c r="CW4" s="17" t="n">
        <f aca="false">(BU4/$CA$8)*100</f>
        <v>68.4984874873958</v>
      </c>
      <c r="CX4" s="19" t="n">
        <f aca="false">(BV4/$CA$8)*100</f>
        <v>63.4659455495463</v>
      </c>
      <c r="CY4" s="19" t="n">
        <f aca="false">(BW4/$CA$8)*100</f>
        <v>60.6746722889358</v>
      </c>
      <c r="CZ4" s="19" t="n">
        <f aca="false">(BX4/$CA$8)*100</f>
        <v>65.7759647997067</v>
      </c>
      <c r="DB4" s="2" t="s">
        <v>0</v>
      </c>
      <c r="DC4" s="17"/>
      <c r="DD4" s="17"/>
      <c r="DE4" s="17"/>
      <c r="DF4" s="17" t="n">
        <f aca="false">AVERAGE(CR4:CT4)</f>
        <v>60.30341919516</v>
      </c>
      <c r="DG4" s="17"/>
      <c r="DH4" s="17"/>
      <c r="DI4" s="17" t="n">
        <f aca="false">AVERAGE(CU4:CW4)</f>
        <v>66.5918049317078</v>
      </c>
      <c r="DJ4" s="17"/>
      <c r="DK4" s="17"/>
      <c r="DL4" s="17" t="n">
        <f aca="false">AVERAGE(CX4:CZ4)</f>
        <v>63.3055275460629</v>
      </c>
      <c r="DM4" s="17"/>
      <c r="DN4" s="17"/>
      <c r="DP4" s="2" t="s">
        <v>0</v>
      </c>
      <c r="DQ4" s="17"/>
      <c r="DR4" s="17"/>
      <c r="DS4" s="17"/>
      <c r="DT4" s="17" t="n">
        <f aca="false">$DC$8-CR4</f>
        <v>38.692822440187</v>
      </c>
      <c r="DU4" s="17" t="n">
        <f aca="false">$DC$8-CS4</f>
        <v>40.6453387111559</v>
      </c>
      <c r="DV4" s="17" t="n">
        <f aca="false">$DC$8-CT4</f>
        <v>39.7515812631772</v>
      </c>
      <c r="DW4" s="17" t="n">
        <f aca="false">$DC$8-CU4</f>
        <v>35.8877990649922</v>
      </c>
      <c r="DX4" s="17" t="n">
        <f aca="false">$DC$8-CV4</f>
        <v>32.8352736272802</v>
      </c>
      <c r="DY4" s="17" t="n">
        <f aca="false">$DC$8-CW4</f>
        <v>31.5015125126042</v>
      </c>
      <c r="DZ4" s="17" t="n">
        <f aca="false">$DC$8-CX4</f>
        <v>36.5340544504537</v>
      </c>
      <c r="EA4" s="17" t="n">
        <f aca="false">$DC$8-CY4</f>
        <v>39.3253277110642</v>
      </c>
      <c r="EB4" s="17" t="n">
        <f aca="false">$DC$8-CZ4</f>
        <v>34.2240352002933</v>
      </c>
      <c r="ED4" s="2" t="s">
        <v>0</v>
      </c>
      <c r="EE4" s="17"/>
      <c r="EF4" s="17"/>
      <c r="EG4" s="17"/>
      <c r="EH4" s="17" t="n">
        <f aca="false">AVERAGE(DT4:DV4)</f>
        <v>39.69658080484</v>
      </c>
      <c r="EI4" s="17"/>
      <c r="EJ4" s="17"/>
      <c r="EK4" s="17" t="n">
        <f aca="false">AVERAGE(DW4:DY4)</f>
        <v>33.4081950682922</v>
      </c>
      <c r="EL4" s="17"/>
      <c r="EM4" s="17"/>
      <c r="EN4" s="17" t="n">
        <f aca="false">AVERAGE(DZ4:EB4)</f>
        <v>36.6944724539371</v>
      </c>
      <c r="EO4" s="17"/>
      <c r="EP4" s="17"/>
      <c r="ER4" s="2" t="s">
        <v>0</v>
      </c>
      <c r="ES4" s="17" t="e">
        <f aca="false">STDEV(DQ4:DS4)</f>
        <v>#DIV/0!</v>
      </c>
      <c r="ET4" s="17"/>
      <c r="EU4" s="17"/>
      <c r="EV4" s="17" t="n">
        <f aca="false">STDEV(DT4:DV4)</f>
        <v>0.977419426302023</v>
      </c>
      <c r="EW4" s="17"/>
      <c r="EX4" s="17"/>
      <c r="EY4" s="17" t="n">
        <f aca="false">STDEV(DW4:DY4)</f>
        <v>2.24856769146345</v>
      </c>
      <c r="EZ4" s="17"/>
      <c r="FA4" s="17"/>
      <c r="FB4" s="17" t="n">
        <f aca="false">STDEV(DZ4:EB4)</f>
        <v>2.55442689697574</v>
      </c>
      <c r="FC4" s="17"/>
      <c r="FD4" s="17"/>
    </row>
    <row r="5" customFormat="false" ht="15.75" hidden="false" customHeight="false" outlineLevel="0" collapsed="false">
      <c r="A5" s="2" t="s">
        <v>2</v>
      </c>
      <c r="B5" s="7" t="s">
        <v>3</v>
      </c>
      <c r="C5" s="7"/>
      <c r="D5" s="7"/>
      <c r="E5" s="16" t="s">
        <v>86</v>
      </c>
      <c r="F5" s="16"/>
      <c r="G5" s="16"/>
      <c r="H5" s="16" t="s">
        <v>87</v>
      </c>
      <c r="I5" s="16"/>
      <c r="J5" s="16"/>
      <c r="K5" s="16" t="s">
        <v>88</v>
      </c>
      <c r="L5" s="16"/>
      <c r="M5" s="16"/>
      <c r="O5" s="2" t="s">
        <v>2</v>
      </c>
      <c r="P5" s="17" t="n">
        <v>0.1823</v>
      </c>
      <c r="Q5" s="17" t="n">
        <v>0.1764</v>
      </c>
      <c r="R5" s="17" t="n">
        <v>0.1844</v>
      </c>
      <c r="S5" s="17" t="n">
        <v>0.5755</v>
      </c>
      <c r="T5" s="17" t="n">
        <v>0.5547</v>
      </c>
      <c r="U5" s="17" t="n">
        <v>0.553</v>
      </c>
      <c r="V5" s="17" t="n">
        <v>0.5672</v>
      </c>
      <c r="W5" s="17" t="n">
        <v>0.5749</v>
      </c>
      <c r="X5" s="17" t="n">
        <v>0.5753</v>
      </c>
      <c r="Y5" s="17" t="n">
        <v>0.5652</v>
      </c>
      <c r="Z5" s="17" t="n">
        <v>0.5753</v>
      </c>
      <c r="AA5" s="17" t="n">
        <v>0.5719</v>
      </c>
      <c r="AC5" s="2" t="s">
        <v>2</v>
      </c>
      <c r="AD5" s="17" t="n">
        <f aca="false">P5-(AVERAGE($P$4:$R$4))</f>
        <v>0.122466666666667</v>
      </c>
      <c r="AE5" s="17" t="n">
        <f aca="false">Q5-(AVERAGE($P$4:$R$4))</f>
        <v>0.116566666666667</v>
      </c>
      <c r="AF5" s="17" t="n">
        <f aca="false">R5-(AVERAGE($P$4:$R$4))</f>
        <v>0.124566666666667</v>
      </c>
      <c r="AG5" s="17" t="n">
        <f aca="false">S5-(AVERAGE($P$4:$R$4))</f>
        <v>0.515666666666667</v>
      </c>
      <c r="AH5" s="17" t="n">
        <f aca="false">T5-(AVERAGE($P$4:$R$4))</f>
        <v>0.494866666666667</v>
      </c>
      <c r="AI5" s="17" t="n">
        <f aca="false">U5-(AVERAGE($P$4:$R$4))</f>
        <v>0.493166666666667</v>
      </c>
      <c r="AJ5" s="17" t="n">
        <f aca="false">V5-(AVERAGE($P$4:$R$4))</f>
        <v>0.507366666666667</v>
      </c>
      <c r="AK5" s="17" t="n">
        <f aca="false">W5-(AVERAGE($P$4:$R$4))</f>
        <v>0.515066666666667</v>
      </c>
      <c r="AL5" s="17" t="n">
        <f aca="false">X5-(AVERAGE($P$4:$R$4))</f>
        <v>0.515466666666667</v>
      </c>
      <c r="AM5" s="17" t="n">
        <f aca="false">Y5-(AVERAGE($P$4:$R$4))</f>
        <v>0.505366666666667</v>
      </c>
      <c r="AN5" s="17" t="n">
        <f aca="false">Z5-(AVERAGE($P$4:$R$4))</f>
        <v>0.515466666666667</v>
      </c>
      <c r="AO5" s="17" t="n">
        <f aca="false">AA5-(AVERAGE($P$4:$R$4))</f>
        <v>0.512066666666667</v>
      </c>
      <c r="AQ5" s="15" t="n">
        <v>2.5</v>
      </c>
      <c r="AR5" s="17" t="n">
        <f aca="false">AD5</f>
        <v>0.122466666666667</v>
      </c>
      <c r="AS5" s="17" t="n">
        <f aca="false">AE5</f>
        <v>0.116566666666667</v>
      </c>
      <c r="AT5" s="17" t="n">
        <f aca="false">AF5</f>
        <v>0.124566666666667</v>
      </c>
      <c r="AU5" s="17"/>
      <c r="AV5" s="18" t="n">
        <f aca="false">AVERAGE(AR5:AT5)</f>
        <v>0.1212</v>
      </c>
      <c r="AX5" s="2" t="s">
        <v>2</v>
      </c>
      <c r="AY5" s="17" t="n">
        <f aca="false">(AD5+0.0064)/0.0538</f>
        <v>2.39529120198265</v>
      </c>
      <c r="AZ5" s="17" t="n">
        <f aca="false">(AE5+0.0064)/0.0538</f>
        <v>2.28562577447336</v>
      </c>
      <c r="BA5" s="17" t="n">
        <f aca="false">(AF5+0.0064)/0.0538</f>
        <v>2.43432465923172</v>
      </c>
      <c r="BB5" s="17" t="n">
        <f aca="false">(AG5+0.0064)/0.0538</f>
        <v>9.70384138785626</v>
      </c>
      <c r="BC5" s="17" t="n">
        <f aca="false">(AH5+0.0064)/0.0538</f>
        <v>9.31722428748451</v>
      </c>
      <c r="BD5" s="17" t="n">
        <f aca="false">(AI5+0.0064)/0.0538</f>
        <v>9.28562577447336</v>
      </c>
      <c r="BE5" s="17" t="n">
        <f aca="false">(AJ5+0.0064)/0.0538</f>
        <v>9.54956629491945</v>
      </c>
      <c r="BF5" s="17" t="n">
        <f aca="false">(AK5+0.0064)/0.0538</f>
        <v>9.69268897149938</v>
      </c>
      <c r="BG5" s="17" t="n">
        <f aca="false">(AL5+0.0064)/0.0538</f>
        <v>9.7001239157373</v>
      </c>
      <c r="BH5" s="17" t="n">
        <f aca="false">(AM5+0.0064)/0.0538</f>
        <v>9.51239157372986</v>
      </c>
      <c r="BI5" s="17" t="n">
        <f aca="false">(AN5+0.0064)/0.0538</f>
        <v>9.7001239157373</v>
      </c>
      <c r="BJ5" s="17" t="n">
        <f aca="false">(AO5+0.0064)/0.0538</f>
        <v>9.636926889715</v>
      </c>
      <c r="BL5" s="2" t="s">
        <v>2</v>
      </c>
      <c r="BM5" s="17" t="n">
        <f aca="false">AY5/(0.025*5)</f>
        <v>19.1623296158612</v>
      </c>
      <c r="BN5" s="17" t="n">
        <f aca="false">AZ5/(0.025*5)</f>
        <v>18.2850061957869</v>
      </c>
      <c r="BO5" s="17" t="n">
        <f aca="false">BA5/(0.025*5)</f>
        <v>19.4745972738538</v>
      </c>
      <c r="BP5" s="17" t="n">
        <f aca="false">BB5/(0.025*5)</f>
        <v>77.6307311028501</v>
      </c>
      <c r="BQ5" s="17" t="n">
        <f aca="false">BC5/(0.025*5)</f>
        <v>74.5377942998761</v>
      </c>
      <c r="BR5" s="17" t="n">
        <f aca="false">BD5/(0.025*5)</f>
        <v>74.2850061957869</v>
      </c>
      <c r="BS5" s="17" t="n">
        <f aca="false">BE5/(0.025*5)</f>
        <v>76.3965303593556</v>
      </c>
      <c r="BT5" s="17" t="n">
        <f aca="false">BF5/(0.025*5)</f>
        <v>77.5415117719951</v>
      </c>
      <c r="BU5" s="17" t="n">
        <f aca="false">BG5/(0.025*5)</f>
        <v>77.6009913258984</v>
      </c>
      <c r="BV5" s="17" t="n">
        <f aca="false">BH5/(0.025*5)</f>
        <v>76.0991325898389</v>
      </c>
      <c r="BW5" s="17" t="n">
        <f aca="false">BI5/(0.025*5)</f>
        <v>77.6009913258984</v>
      </c>
      <c r="BX5" s="17" t="n">
        <f aca="false">BJ5/(0.025*5)</f>
        <v>77.09541511772</v>
      </c>
      <c r="BZ5" s="2" t="s">
        <v>2</v>
      </c>
      <c r="CA5" s="17" t="n">
        <f aca="false">AVERAGE(BM5:BO5)</f>
        <v>18.9739776951673</v>
      </c>
      <c r="CB5" s="17"/>
      <c r="CC5" s="17"/>
      <c r="CD5" s="17" t="n">
        <f aca="false">AVERAGE(BP5:BR5)</f>
        <v>75.4845105328377</v>
      </c>
      <c r="CE5" s="17"/>
      <c r="CF5" s="17"/>
      <c r="CG5" s="17" t="n">
        <f aca="false">AVERAGE(BS5:BU5)</f>
        <v>77.179677819083</v>
      </c>
      <c r="CH5" s="17"/>
      <c r="CI5" s="17"/>
      <c r="CJ5" s="17" t="n">
        <f aca="false">AVERAGE(BV5:BX5)</f>
        <v>76.9318463444858</v>
      </c>
      <c r="CK5" s="17"/>
      <c r="CL5" s="17"/>
      <c r="CN5" s="2" t="s">
        <v>2</v>
      </c>
      <c r="CO5" s="17"/>
      <c r="CP5" s="17"/>
      <c r="CQ5" s="17"/>
      <c r="CR5" s="19" t="n">
        <f aca="false">(BP5/$CA$8)*100</f>
        <v>71.7847648730406</v>
      </c>
      <c r="CS5" s="19" t="n">
        <f aca="false">(BQ5/$CA$8)*100</f>
        <v>68.9247410395087</v>
      </c>
      <c r="CT5" s="19" t="n">
        <f aca="false">(BR5/$CA$8)*100</f>
        <v>68.6909890915758</v>
      </c>
      <c r="CU5" s="17" t="n">
        <f aca="false">(BS5/$CA$8)*100</f>
        <v>70.6435053625447</v>
      </c>
      <c r="CV5" s="17" t="n">
        <f aca="false">(BT5/$CA$8)*100</f>
        <v>71.7022641855349</v>
      </c>
      <c r="CW5" s="17" t="n">
        <f aca="false">(BU5/$CA$8)*100</f>
        <v>71.757264643872</v>
      </c>
      <c r="CX5" s="19" t="n">
        <f aca="false">(BV5/$CA$8)*100</f>
        <v>70.3685030708589</v>
      </c>
      <c r="CY5" s="19" t="n">
        <f aca="false">(BW5/$CA$8)*100</f>
        <v>71.757264643872</v>
      </c>
      <c r="CZ5" s="19" t="n">
        <f aca="false">(BX5/$CA$8)*100</f>
        <v>71.2897607480062</v>
      </c>
      <c r="DB5" s="2" t="s">
        <v>2</v>
      </c>
      <c r="DC5" s="17"/>
      <c r="DD5" s="17"/>
      <c r="DE5" s="17"/>
      <c r="DF5" s="17" t="n">
        <f aca="false">AVERAGE(CR5:CT5)</f>
        <v>69.800165001375</v>
      </c>
      <c r="DG5" s="17"/>
      <c r="DH5" s="17"/>
      <c r="DI5" s="17" t="n">
        <f aca="false">AVERAGE(CU5:CW5)</f>
        <v>71.3676780639839</v>
      </c>
      <c r="DJ5" s="17"/>
      <c r="DK5" s="17"/>
      <c r="DL5" s="17" t="n">
        <f aca="false">AVERAGE(CX5:CZ5)</f>
        <v>71.1385094875791</v>
      </c>
      <c r="DM5" s="17"/>
      <c r="DN5" s="17"/>
      <c r="DP5" s="2" t="s">
        <v>2</v>
      </c>
      <c r="DQ5" s="17"/>
      <c r="DR5" s="17"/>
      <c r="DS5" s="17"/>
      <c r="DT5" s="17" t="n">
        <f aca="false">$DC$8-CR5</f>
        <v>28.2152351269594</v>
      </c>
      <c r="DU5" s="17" t="n">
        <f aca="false">$DC$8-CS5</f>
        <v>31.0752589604913</v>
      </c>
      <c r="DV5" s="17" t="n">
        <f aca="false">$DC$8-CT5</f>
        <v>31.3090109084242</v>
      </c>
      <c r="DW5" s="17" t="n">
        <f aca="false">$DC$8-CU5</f>
        <v>29.3564946374553</v>
      </c>
      <c r="DX5" s="17" t="n">
        <f aca="false">$DC$8-CV5</f>
        <v>28.2977358144651</v>
      </c>
      <c r="DY5" s="17" t="n">
        <f aca="false">$DC$8-CW5</f>
        <v>28.242735356128</v>
      </c>
      <c r="DZ5" s="17" t="n">
        <f aca="false">$DC$8-CX5</f>
        <v>29.6314969291411</v>
      </c>
      <c r="EA5" s="17" t="n">
        <f aca="false">$DC$8-CY5</f>
        <v>28.242735356128</v>
      </c>
      <c r="EB5" s="17" t="n">
        <f aca="false">$DC$8-CZ5</f>
        <v>28.7102392519938</v>
      </c>
      <c r="ED5" s="2" t="s">
        <v>2</v>
      </c>
      <c r="EE5" s="17"/>
      <c r="EF5" s="17"/>
      <c r="EG5" s="17"/>
      <c r="EH5" s="17" t="n">
        <f aca="false">AVERAGE(DT5:DV5)</f>
        <v>30.199834998625</v>
      </c>
      <c r="EI5" s="17"/>
      <c r="EJ5" s="17"/>
      <c r="EK5" s="17" t="n">
        <f aca="false">AVERAGE(DW5:DY5)</f>
        <v>28.6323219360161</v>
      </c>
      <c r="EL5" s="17"/>
      <c r="EM5" s="17"/>
      <c r="EN5" s="17" t="n">
        <f aca="false">AVERAGE(DZ5:EB5)</f>
        <v>28.8614905124209</v>
      </c>
      <c r="EO5" s="17"/>
      <c r="EP5" s="17"/>
      <c r="ER5" s="2" t="s">
        <v>2</v>
      </c>
      <c r="ES5" s="17" t="e">
        <f aca="false">STDEV(DQ5:DS5)</f>
        <v>#DIV/0!</v>
      </c>
      <c r="ET5" s="17"/>
      <c r="EU5" s="17"/>
      <c r="EV5" s="17" t="n">
        <f aca="false">STDEV(DT5:DV5)</f>
        <v>1.72268322138804</v>
      </c>
      <c r="EW5" s="17"/>
      <c r="EX5" s="17"/>
      <c r="EY5" s="17" t="n">
        <f aca="false">STDEV(DW5:DY5)</f>
        <v>0.627754600729151</v>
      </c>
      <c r="EZ5" s="17"/>
      <c r="FA5" s="17"/>
      <c r="FB5" s="17" t="n">
        <f aca="false">STDEV(DZ5:EB5)</f>
        <v>0.706627472226392</v>
      </c>
      <c r="FC5" s="17"/>
      <c r="FD5" s="17"/>
    </row>
    <row r="6" customFormat="false" ht="15.75" hidden="false" customHeight="false" outlineLevel="0" collapsed="false">
      <c r="A6" s="2" t="s">
        <v>4</v>
      </c>
      <c r="B6" s="9" t="s">
        <v>5</v>
      </c>
      <c r="C6" s="9"/>
      <c r="D6" s="9"/>
      <c r="E6" s="16" t="s">
        <v>89</v>
      </c>
      <c r="F6" s="16"/>
      <c r="G6" s="16"/>
      <c r="H6" s="16" t="s">
        <v>90</v>
      </c>
      <c r="I6" s="16"/>
      <c r="J6" s="16"/>
      <c r="K6" s="16" t="s">
        <v>91</v>
      </c>
      <c r="L6" s="16"/>
      <c r="M6" s="16"/>
      <c r="O6" s="2" t="s">
        <v>4</v>
      </c>
      <c r="P6" s="17" t="n">
        <v>0.5887</v>
      </c>
      <c r="Q6" s="17" t="n">
        <v>0.5873</v>
      </c>
      <c r="R6" s="17" t="n">
        <v>0.5946</v>
      </c>
      <c r="S6" s="17" t="n">
        <v>0.6613</v>
      </c>
      <c r="T6" s="17" t="n">
        <v>0.6302</v>
      </c>
      <c r="U6" s="17" t="n">
        <v>0.616</v>
      </c>
      <c r="V6" s="17" t="n">
        <v>0.62</v>
      </c>
      <c r="W6" s="17" t="n">
        <v>0.6072</v>
      </c>
      <c r="X6" s="17" t="n">
        <v>0.6239</v>
      </c>
      <c r="Y6" s="17" t="n">
        <v>0.6536</v>
      </c>
      <c r="Z6" s="17" t="n">
        <v>0.6474</v>
      </c>
      <c r="AA6" s="17" t="n">
        <v>0.6758</v>
      </c>
      <c r="AC6" s="2" t="s">
        <v>4</v>
      </c>
      <c r="AD6" s="17" t="n">
        <f aca="false">P6-(AVERAGE($P$4:$R$4))</f>
        <v>0.528866666666667</v>
      </c>
      <c r="AE6" s="17" t="n">
        <f aca="false">Q6-(AVERAGE($P$4:$R$4))</f>
        <v>0.527466666666667</v>
      </c>
      <c r="AF6" s="17" t="n">
        <f aca="false">R6-(AVERAGE($P$4:$R$4))</f>
        <v>0.534766666666667</v>
      </c>
      <c r="AG6" s="17" t="n">
        <f aca="false">S6-(AVERAGE($P$4:$R$4))</f>
        <v>0.601466666666667</v>
      </c>
      <c r="AH6" s="17" t="n">
        <f aca="false">T6-(AVERAGE($P$4:$R$4))</f>
        <v>0.570366666666667</v>
      </c>
      <c r="AI6" s="17" t="n">
        <f aca="false">U6-(AVERAGE($P$4:$R$4))</f>
        <v>0.556166666666667</v>
      </c>
      <c r="AJ6" s="17" t="n">
        <f aca="false">V6-(AVERAGE($P$4:$R$4))</f>
        <v>0.560166666666667</v>
      </c>
      <c r="AK6" s="17" t="n">
        <f aca="false">W6-(AVERAGE($P$4:$R$4))</f>
        <v>0.547366666666667</v>
      </c>
      <c r="AL6" s="17" t="n">
        <f aca="false">X6-(AVERAGE($P$4:$R$4))</f>
        <v>0.564066666666667</v>
      </c>
      <c r="AM6" s="17" t="n">
        <f aca="false">Y6-(AVERAGE($P$4:$R$4))</f>
        <v>0.593766666666667</v>
      </c>
      <c r="AN6" s="17" t="n">
        <f aca="false">Z6-(AVERAGE($P$4:$R$4))</f>
        <v>0.587566666666667</v>
      </c>
      <c r="AO6" s="17" t="n">
        <f aca="false">AA6-(AVERAGE($P$4:$R$4))</f>
        <v>0.615966666666667</v>
      </c>
      <c r="AQ6" s="15" t="n">
        <v>10</v>
      </c>
      <c r="AR6" s="17" t="n">
        <f aca="false">AD6</f>
        <v>0.528866666666667</v>
      </c>
      <c r="AS6" s="17" t="n">
        <f aca="false">AE6</f>
        <v>0.527466666666667</v>
      </c>
      <c r="AT6" s="17" t="n">
        <f aca="false">AF6</f>
        <v>0.534766666666667</v>
      </c>
      <c r="AU6" s="17"/>
      <c r="AV6" s="18" t="n">
        <f aca="false">AVERAGE(AR6:AT6)</f>
        <v>0.530366666666667</v>
      </c>
      <c r="AX6" s="2" t="s">
        <v>4</v>
      </c>
      <c r="AY6" s="17" t="n">
        <f aca="false">(AD6+0.0064)/0.0538</f>
        <v>9.94919454770756</v>
      </c>
      <c r="AZ6" s="17" t="n">
        <f aca="false">(AE6+0.0064)/0.0538</f>
        <v>9.92317224287485</v>
      </c>
      <c r="BA6" s="17" t="n">
        <f aca="false">(AF6+0.0064)/0.0538</f>
        <v>10.0588599752169</v>
      </c>
      <c r="BB6" s="17" t="n">
        <f aca="false">(AG6+0.0064)/0.0538</f>
        <v>11.2986369268897</v>
      </c>
      <c r="BC6" s="17" t="n">
        <f aca="false">(AH6+0.0064)/0.0538</f>
        <v>10.7205700123916</v>
      </c>
      <c r="BD6" s="17" t="n">
        <f aca="false">(AI6+0.0064)/0.0538</f>
        <v>10.4566294919455</v>
      </c>
      <c r="BE6" s="17" t="n">
        <f aca="false">(AJ6+0.0064)/0.0538</f>
        <v>10.5309789343247</v>
      </c>
      <c r="BF6" s="17" t="n">
        <f aca="false">(AK6+0.0064)/0.0538</f>
        <v>10.2930607187113</v>
      </c>
      <c r="BG6" s="17" t="n">
        <f aca="false">(AL6+0.0064)/0.0538</f>
        <v>10.6034696406444</v>
      </c>
      <c r="BH6" s="17" t="n">
        <f aca="false">(AM6+0.0064)/0.0538</f>
        <v>11.1555142503098</v>
      </c>
      <c r="BI6" s="17" t="n">
        <f aca="false">(AN6+0.0064)/0.0538</f>
        <v>11.0402726146221</v>
      </c>
      <c r="BJ6" s="17" t="n">
        <f aca="false">(AO6+0.0064)/0.0538</f>
        <v>11.5681536555143</v>
      </c>
      <c r="BL6" s="2" t="s">
        <v>4</v>
      </c>
      <c r="BM6" s="17" t="n">
        <f aca="false">AY6/(0.025*5)</f>
        <v>79.5935563816605</v>
      </c>
      <c r="BN6" s="17" t="n">
        <f aca="false">AZ6/(0.025*5)</f>
        <v>79.3853779429988</v>
      </c>
      <c r="BO6" s="17" t="n">
        <f aca="false">BA6/(0.025*5)</f>
        <v>80.4708798017348</v>
      </c>
      <c r="BP6" s="17" t="n">
        <f aca="false">BB6/(0.025*5)</f>
        <v>90.3890954151177</v>
      </c>
      <c r="BQ6" s="17" t="n">
        <f aca="false">BC6/(0.025*5)</f>
        <v>85.7645600991326</v>
      </c>
      <c r="BR6" s="17" t="n">
        <f aca="false">BD6/(0.025*5)</f>
        <v>83.6530359355638</v>
      </c>
      <c r="BS6" s="17" t="n">
        <f aca="false">BE6/(0.025*5)</f>
        <v>84.2478314745973</v>
      </c>
      <c r="BT6" s="17" t="n">
        <f aca="false">BF6/(0.025*5)</f>
        <v>82.3444857496902</v>
      </c>
      <c r="BU6" s="17" t="n">
        <f aca="false">BG6/(0.025*5)</f>
        <v>84.8277571251549</v>
      </c>
      <c r="BV6" s="17" t="n">
        <f aca="false">BH6/(0.025*5)</f>
        <v>89.2441140024783</v>
      </c>
      <c r="BW6" s="17" t="n">
        <f aca="false">BI6/(0.025*5)</f>
        <v>88.3221809169765</v>
      </c>
      <c r="BX6" s="17" t="n">
        <f aca="false">BJ6/(0.025*5)</f>
        <v>92.545229244114</v>
      </c>
      <c r="BZ6" s="2" t="s">
        <v>4</v>
      </c>
      <c r="CA6" s="17" t="n">
        <f aca="false">AVERAGE(BM6:BO6)</f>
        <v>79.816604708798</v>
      </c>
      <c r="CB6" s="17"/>
      <c r="CC6" s="17"/>
      <c r="CD6" s="17" t="n">
        <f aca="false">AVERAGE(BP6:BR6)</f>
        <v>86.6022304832714</v>
      </c>
      <c r="CE6" s="17"/>
      <c r="CF6" s="17"/>
      <c r="CG6" s="17" t="n">
        <f aca="false">AVERAGE(BS6:BU6)</f>
        <v>83.8066914498141</v>
      </c>
      <c r="CH6" s="17"/>
      <c r="CI6" s="17"/>
      <c r="CJ6" s="17" t="n">
        <f aca="false">AVERAGE(BV6:BX6)</f>
        <v>90.0371747211896</v>
      </c>
      <c r="CK6" s="17"/>
      <c r="CL6" s="17"/>
      <c r="CN6" s="2" t="s">
        <v>4</v>
      </c>
      <c r="CO6" s="17"/>
      <c r="CP6" s="17"/>
      <c r="CQ6" s="17"/>
      <c r="CR6" s="19" t="n">
        <f aca="false">(BP6/$CA$8)*100</f>
        <v>83.5823631863599</v>
      </c>
      <c r="CS6" s="19" t="n">
        <f aca="false">(BQ6/$CA$8)*100</f>
        <v>79.3060775506463</v>
      </c>
      <c r="CT6" s="19" t="n">
        <f aca="false">(BR6/$CA$8)*100</f>
        <v>77.3535612796773</v>
      </c>
      <c r="CU6" s="17" t="n">
        <f aca="false">(BS6/$CA$8)*100</f>
        <v>77.9035658630489</v>
      </c>
      <c r="CV6" s="17" t="n">
        <f aca="false">(BT6/$CA$8)*100</f>
        <v>76.14355119626</v>
      </c>
      <c r="CW6" s="17" t="n">
        <f aca="false">(BU6/$CA$8)*100</f>
        <v>78.4398203318361</v>
      </c>
      <c r="CX6" s="19" t="n">
        <f aca="false">(BV6/$CA$8)*100</f>
        <v>82.5236043633697</v>
      </c>
      <c r="CY6" s="19" t="n">
        <f aca="false">(BW6/$CA$8)*100</f>
        <v>81.6710972591438</v>
      </c>
      <c r="CZ6" s="19" t="n">
        <f aca="false">(BX6/$CA$8)*100</f>
        <v>85.5761298010817</v>
      </c>
      <c r="DB6" s="2" t="s">
        <v>4</v>
      </c>
      <c r="DC6" s="17"/>
      <c r="DD6" s="17"/>
      <c r="DE6" s="17"/>
      <c r="DF6" s="17" t="n">
        <f aca="false">AVERAGE(CR6:CT6)</f>
        <v>80.0806673388945</v>
      </c>
      <c r="DG6" s="17"/>
      <c r="DH6" s="17"/>
      <c r="DI6" s="17" t="n">
        <f aca="false">AVERAGE(CU6:CW6)</f>
        <v>77.4956457970483</v>
      </c>
      <c r="DJ6" s="17"/>
      <c r="DK6" s="17"/>
      <c r="DL6" s="17" t="n">
        <f aca="false">AVERAGE(CX6:CZ6)</f>
        <v>83.2569438078651</v>
      </c>
      <c r="DM6" s="17"/>
      <c r="DN6" s="17"/>
      <c r="DP6" s="2" t="s">
        <v>4</v>
      </c>
      <c r="DQ6" s="17"/>
      <c r="DR6" s="17"/>
      <c r="DS6" s="17"/>
      <c r="DT6" s="17" t="n">
        <f aca="false">$DC$8-CR6</f>
        <v>16.4176368136401</v>
      </c>
      <c r="DU6" s="17" t="n">
        <f aca="false">$DC$8-CS6</f>
        <v>20.6939224493537</v>
      </c>
      <c r="DV6" s="17" t="n">
        <f aca="false">$DC$8-CT6</f>
        <v>22.6464387203227</v>
      </c>
      <c r="DW6" s="17" t="n">
        <f aca="false">$DC$8-CU6</f>
        <v>22.0964341369511</v>
      </c>
      <c r="DX6" s="17" t="n">
        <f aca="false">$DC$8-CV6</f>
        <v>23.85644880374</v>
      </c>
      <c r="DY6" s="17" t="n">
        <f aca="false">$DC$8-CW6</f>
        <v>21.5601796681639</v>
      </c>
      <c r="DZ6" s="17" t="n">
        <f aca="false">$DC$8-CX6</f>
        <v>17.4763956366303</v>
      </c>
      <c r="EA6" s="17" t="n">
        <f aca="false">$DC$8-CY6</f>
        <v>18.3289027408562</v>
      </c>
      <c r="EB6" s="17" t="n">
        <f aca="false">$DC$8-CZ6</f>
        <v>14.4238701989183</v>
      </c>
      <c r="ED6" s="2" t="s">
        <v>4</v>
      </c>
      <c r="EE6" s="17"/>
      <c r="EF6" s="17"/>
      <c r="EG6" s="17"/>
      <c r="EH6" s="17" t="n">
        <f aca="false">AVERAGE(DT6:DV6)</f>
        <v>19.9193326611055</v>
      </c>
      <c r="EI6" s="17"/>
      <c r="EJ6" s="17"/>
      <c r="EK6" s="17" t="n">
        <f aca="false">AVERAGE(DW6:DY6)</f>
        <v>22.5043542029517</v>
      </c>
      <c r="EL6" s="17"/>
      <c r="EM6" s="17"/>
      <c r="EN6" s="17" t="n">
        <f aca="false">AVERAGE(DZ6:EB6)</f>
        <v>16.7430561921349</v>
      </c>
      <c r="EO6" s="17"/>
      <c r="EP6" s="17"/>
      <c r="ER6" s="2" t="s">
        <v>4</v>
      </c>
      <c r="ES6" s="17" t="e">
        <f aca="false">STDEV(DQ6:DS6)</f>
        <v>#DIV/0!</v>
      </c>
      <c r="ET6" s="17"/>
      <c r="EU6" s="17"/>
      <c r="EV6" s="17" t="n">
        <f aca="false">STDEV(DT6:DV6)</f>
        <v>3.18582568625731</v>
      </c>
      <c r="EW6" s="17"/>
      <c r="EX6" s="17"/>
      <c r="EY6" s="17" t="n">
        <f aca="false">STDEV(DW6:DY6)</f>
        <v>1.20125437395012</v>
      </c>
      <c r="EZ6" s="17"/>
      <c r="FA6" s="17"/>
      <c r="FB6" s="17" t="n">
        <f aca="false">STDEV(DZ6:EB6)</f>
        <v>2.05320720923096</v>
      </c>
      <c r="FC6" s="17"/>
      <c r="FD6" s="17"/>
    </row>
    <row r="7" customFormat="false" ht="15.75" hidden="false" customHeight="false" outlineLevel="0" collapsed="false">
      <c r="A7" s="2" t="s">
        <v>6</v>
      </c>
      <c r="B7" s="9" t="s">
        <v>7</v>
      </c>
      <c r="C7" s="9"/>
      <c r="D7" s="9"/>
      <c r="E7" s="16" t="s">
        <v>92</v>
      </c>
      <c r="F7" s="16"/>
      <c r="G7" s="16"/>
      <c r="H7" s="16" t="s">
        <v>93</v>
      </c>
      <c r="I7" s="16"/>
      <c r="J7" s="16"/>
      <c r="K7" s="16" t="s">
        <v>94</v>
      </c>
      <c r="L7" s="16"/>
      <c r="M7" s="16"/>
      <c r="O7" s="2" t="s">
        <v>6</v>
      </c>
      <c r="P7" s="17" t="n">
        <v>1.1271</v>
      </c>
      <c r="Q7" s="17" t="n">
        <v>1.1225</v>
      </c>
      <c r="R7" s="17" t="n">
        <v>1.1408</v>
      </c>
      <c r="S7" s="17" t="n">
        <v>0.7827</v>
      </c>
      <c r="T7" s="17" t="n">
        <v>0.7522</v>
      </c>
      <c r="U7" s="17" t="n">
        <v>0.7366</v>
      </c>
      <c r="V7" s="17" t="n">
        <v>0.7294</v>
      </c>
      <c r="W7" s="17" t="n">
        <v>0.7387</v>
      </c>
      <c r="X7" s="17" t="n">
        <v>0.6997</v>
      </c>
      <c r="Y7" s="17" t="n">
        <v>0.7543</v>
      </c>
      <c r="Z7" s="17" t="n">
        <v>0.7615</v>
      </c>
      <c r="AA7" s="17" t="n">
        <v>0.7747</v>
      </c>
      <c r="AC7" s="2" t="s">
        <v>6</v>
      </c>
      <c r="AD7" s="17" t="n">
        <f aca="false">P7-(AVERAGE($P$4:$R$4))</f>
        <v>1.06726666666667</v>
      </c>
      <c r="AE7" s="17" t="n">
        <f aca="false">Q7-(AVERAGE($P$4:$R$4))</f>
        <v>1.06266666666667</v>
      </c>
      <c r="AF7" s="17" t="n">
        <f aca="false">R7-(AVERAGE($P$4:$R$4))</f>
        <v>1.08096666666667</v>
      </c>
      <c r="AG7" s="17" t="n">
        <f aca="false">S7-(AVERAGE($P$4:$R$4))</f>
        <v>0.722866666666667</v>
      </c>
      <c r="AH7" s="17" t="n">
        <f aca="false">T7-(AVERAGE($P$4:$R$4))</f>
        <v>0.692366666666667</v>
      </c>
      <c r="AI7" s="17" t="n">
        <f aca="false">U7-(AVERAGE($P$4:$R$4))</f>
        <v>0.676766666666667</v>
      </c>
      <c r="AJ7" s="17" t="n">
        <f aca="false">V7-(AVERAGE($P$4:$R$4))</f>
        <v>0.669566666666667</v>
      </c>
      <c r="AK7" s="17" t="n">
        <f aca="false">W7-(AVERAGE($P$4:$R$4))</f>
        <v>0.678866666666667</v>
      </c>
      <c r="AL7" s="17" t="n">
        <f aca="false">X7-(AVERAGE($P$4:$R$4))</f>
        <v>0.639866666666667</v>
      </c>
      <c r="AM7" s="17" t="n">
        <f aca="false">Y7-(AVERAGE($P$4:$R$4))</f>
        <v>0.694466666666667</v>
      </c>
      <c r="AN7" s="17" t="n">
        <f aca="false">Z7-(AVERAGE($P$4:$R$4))</f>
        <v>0.701666666666667</v>
      </c>
      <c r="AO7" s="17" t="n">
        <f aca="false">AA7-(AVERAGE($P$4:$R$4))</f>
        <v>0.714866666666667</v>
      </c>
      <c r="AQ7" s="15" t="n">
        <v>20</v>
      </c>
      <c r="AR7" s="17" t="n">
        <f aca="false">AD7</f>
        <v>1.06726666666667</v>
      </c>
      <c r="AS7" s="17" t="n">
        <f aca="false">AE7</f>
        <v>1.06266666666667</v>
      </c>
      <c r="AT7" s="17" t="n">
        <f aca="false">AF7</f>
        <v>1.08096666666667</v>
      </c>
      <c r="AU7" s="17"/>
      <c r="AV7" s="18" t="n">
        <f aca="false">AVERAGE(AR7:AT7)</f>
        <v>1.0703</v>
      </c>
      <c r="AX7" s="2" t="s">
        <v>6</v>
      </c>
      <c r="AY7" s="17" t="n">
        <f aca="false">(AD7+0.0064)/0.0538</f>
        <v>19.9566294919455</v>
      </c>
      <c r="AZ7" s="17" t="n">
        <f aca="false">(AE7+0.0064)/0.0538</f>
        <v>19.8711276332094</v>
      </c>
      <c r="BA7" s="17" t="n">
        <f aca="false">(AF7+0.0064)/0.0538</f>
        <v>20.2112763320942</v>
      </c>
      <c r="BB7" s="17" t="n">
        <f aca="false">(AG7+0.0064)/0.0538</f>
        <v>13.5551425030979</v>
      </c>
      <c r="BC7" s="17" t="n">
        <f aca="false">(AH7+0.0064)/0.0538</f>
        <v>12.9882280049566</v>
      </c>
      <c r="BD7" s="17" t="n">
        <f aca="false">(AI7+0.0064)/0.0538</f>
        <v>12.6982651796778</v>
      </c>
      <c r="BE7" s="17" t="n">
        <f aca="false">(AJ7+0.0064)/0.0538</f>
        <v>12.5644361833953</v>
      </c>
      <c r="BF7" s="17" t="n">
        <f aca="false">(AK7+0.0064)/0.0538</f>
        <v>12.7372986369269</v>
      </c>
      <c r="BG7" s="17" t="n">
        <f aca="false">(AL7+0.0064)/0.0538</f>
        <v>12.0123915737299</v>
      </c>
      <c r="BH7" s="17" t="n">
        <f aca="false">(AM7+0.0064)/0.0538</f>
        <v>13.0272614622057</v>
      </c>
      <c r="BI7" s="17" t="n">
        <f aca="false">(AN7+0.0064)/0.0538</f>
        <v>13.1610904584882</v>
      </c>
      <c r="BJ7" s="17" t="n">
        <f aca="false">(AO7+0.0064)/0.0538</f>
        <v>13.4064436183395</v>
      </c>
      <c r="BL7" s="2" t="s">
        <v>6</v>
      </c>
      <c r="BM7" s="17" t="n">
        <f aca="false">AY7/(0.025*5)</f>
        <v>159.653035935564</v>
      </c>
      <c r="BN7" s="17" t="n">
        <f aca="false">AZ7/(0.025*5)</f>
        <v>158.969021065675</v>
      </c>
      <c r="BO7" s="17" t="n">
        <f aca="false">BA7/(0.025*5)</f>
        <v>161.690210656753</v>
      </c>
      <c r="BP7" s="17" t="n">
        <f aca="false">BB7/(0.025*5)</f>
        <v>108.441140024783</v>
      </c>
      <c r="BQ7" s="17" t="n">
        <f aca="false">BC7/(0.025*5)</f>
        <v>103.905824039653</v>
      </c>
      <c r="BR7" s="17" t="n">
        <f aca="false">BD7/(0.025*5)</f>
        <v>101.586121437423</v>
      </c>
      <c r="BS7" s="17" t="n">
        <f aca="false">BE7/(0.025*5)</f>
        <v>100.515489467162</v>
      </c>
      <c r="BT7" s="17" t="n">
        <f aca="false">BF7/(0.025*5)</f>
        <v>101.898389095415</v>
      </c>
      <c r="BU7" s="17" t="n">
        <f aca="false">BG7/(0.025*5)</f>
        <v>96.0991325898389</v>
      </c>
      <c r="BV7" s="17" t="n">
        <f aca="false">BH7/(0.025*5)</f>
        <v>104.218091697646</v>
      </c>
      <c r="BW7" s="17" t="n">
        <f aca="false">BI7/(0.025*5)</f>
        <v>105.288723667906</v>
      </c>
      <c r="BX7" s="17" t="n">
        <f aca="false">BJ7/(0.025*5)</f>
        <v>107.251548946716</v>
      </c>
      <c r="BZ7" s="2" t="s">
        <v>6</v>
      </c>
      <c r="CA7" s="17" t="n">
        <f aca="false">AVERAGE(BM7:BO7)</f>
        <v>160.104089219331</v>
      </c>
      <c r="CB7" s="17"/>
      <c r="CC7" s="17"/>
      <c r="CD7" s="17" t="n">
        <f aca="false">AVERAGE(BP7:BR7)</f>
        <v>104.644361833953</v>
      </c>
      <c r="CE7" s="17"/>
      <c r="CF7" s="17"/>
      <c r="CG7" s="17" t="n">
        <f aca="false">AVERAGE(BS7:BU7)</f>
        <v>99.5043370508055</v>
      </c>
      <c r="CH7" s="17"/>
      <c r="CI7" s="17"/>
      <c r="CJ7" s="17" t="n">
        <f aca="false">AVERAGE(BV7:BX7)</f>
        <v>105.586121437423</v>
      </c>
      <c r="CK7" s="17"/>
      <c r="CL7" s="17"/>
      <c r="CN7" s="2" t="s">
        <v>6</v>
      </c>
      <c r="CO7" s="17"/>
      <c r="CP7" s="17"/>
      <c r="CQ7" s="17"/>
      <c r="CR7" s="19" t="n">
        <f aca="false">(BP7/$CA$8)*100</f>
        <v>100.275002291686</v>
      </c>
      <c r="CS7" s="19" t="n">
        <f aca="false">(BQ7/$CA$8)*100</f>
        <v>96.0812173434779</v>
      </c>
      <c r="CT7" s="19" t="n">
        <f aca="false">(BR7/$CA$8)*100</f>
        <v>93.9361994683289</v>
      </c>
      <c r="CU7" s="17" t="n">
        <f aca="false">(BS7/$CA$8)*100</f>
        <v>92.9461912182602</v>
      </c>
      <c r="CV7" s="17" t="n">
        <f aca="false">(BT7/$CA$8)*100</f>
        <v>94.224951874599</v>
      </c>
      <c r="CW7" s="17" t="n">
        <f aca="false">(BU7/$CA$8)*100</f>
        <v>88.8624071867266</v>
      </c>
      <c r="CX7" s="19" t="n">
        <f aca="false">(BV7/$CA$8)*100</f>
        <v>96.3699697497479</v>
      </c>
      <c r="CY7" s="19" t="n">
        <f aca="false">(BW7/$CA$8)*100</f>
        <v>97.3599779998166</v>
      </c>
      <c r="CZ7" s="19" t="n">
        <f aca="false">(BX7/$CA$8)*100</f>
        <v>99.1749931249427</v>
      </c>
      <c r="DB7" s="2" t="s">
        <v>6</v>
      </c>
      <c r="DC7" s="17"/>
      <c r="DD7" s="17"/>
      <c r="DE7" s="17"/>
      <c r="DF7" s="17" t="n">
        <f aca="false">AVERAGE(CR7:CT7)</f>
        <v>96.7641397011642</v>
      </c>
      <c r="DG7" s="17"/>
      <c r="DH7" s="17"/>
      <c r="DI7" s="17" t="n">
        <f aca="false">AVERAGE(CU7:CW7)</f>
        <v>92.0111834265286</v>
      </c>
      <c r="DJ7" s="17"/>
      <c r="DK7" s="17"/>
      <c r="DL7" s="17" t="n">
        <f aca="false">AVERAGE(CX7:CZ7)</f>
        <v>97.6349802915024</v>
      </c>
      <c r="DM7" s="17"/>
      <c r="DN7" s="17"/>
      <c r="DP7" s="2" t="s">
        <v>6</v>
      </c>
      <c r="DQ7" s="17"/>
      <c r="DR7" s="17"/>
      <c r="DS7" s="17"/>
      <c r="DT7" s="17" t="n">
        <f aca="false">$DC$8-CR7</f>
        <v>-0.275002291685752</v>
      </c>
      <c r="DU7" s="17" t="n">
        <f aca="false">$DC$8-CS7</f>
        <v>3.91878265652213</v>
      </c>
      <c r="DV7" s="17" t="n">
        <f aca="false">$DC$8-CT7</f>
        <v>6.06380053167108</v>
      </c>
      <c r="DW7" s="17" t="n">
        <f aca="false">$DC$8-CU7</f>
        <v>7.05380878173983</v>
      </c>
      <c r="DX7" s="17" t="n">
        <f aca="false">$DC$8-CV7</f>
        <v>5.77504812540104</v>
      </c>
      <c r="DY7" s="17" t="n">
        <f aca="false">$DC$8-CW7</f>
        <v>11.1375928132734</v>
      </c>
      <c r="DZ7" s="17" t="n">
        <f aca="false">$DC$8-CX7</f>
        <v>3.6300302502521</v>
      </c>
      <c r="EA7" s="17" t="n">
        <f aca="false">$DC$8-CY7</f>
        <v>2.64002200018336</v>
      </c>
      <c r="EB7" s="17" t="n">
        <f aca="false">$DC$8-CZ7</f>
        <v>0.825006875057284</v>
      </c>
      <c r="ED7" s="2" t="s">
        <v>6</v>
      </c>
      <c r="EE7" s="17"/>
      <c r="EF7" s="17"/>
      <c r="EG7" s="17"/>
      <c r="EH7" s="17" t="n">
        <f aca="false">AVERAGE(DT7:DV7)</f>
        <v>3.23586029883582</v>
      </c>
      <c r="EI7" s="17"/>
      <c r="EJ7" s="17"/>
      <c r="EK7" s="17" t="n">
        <f aca="false">AVERAGE(DW7:DY7)</f>
        <v>7.98881657347144</v>
      </c>
      <c r="EL7" s="17"/>
      <c r="EM7" s="17"/>
      <c r="EN7" s="17" t="n">
        <f aca="false">AVERAGE(DZ7:EB7)</f>
        <v>2.36501970849758</v>
      </c>
      <c r="EO7" s="17"/>
      <c r="EP7" s="17"/>
      <c r="ER7" s="2" t="s">
        <v>6</v>
      </c>
      <c r="ES7" s="17" t="e">
        <f aca="false">STDEV(DQ7:DS7)</f>
        <v>#DIV/0!</v>
      </c>
      <c r="ET7" s="17"/>
      <c r="EU7" s="17"/>
      <c r="EV7" s="17" t="n">
        <f aca="false">STDEV(DT7:DV7)</f>
        <v>3.22411112065326</v>
      </c>
      <c r="EW7" s="17"/>
      <c r="EX7" s="17"/>
      <c r="EY7" s="17" t="n">
        <f aca="false">STDEV(DW7:DY7)</f>
        <v>2.8008750526052</v>
      </c>
      <c r="EZ7" s="17"/>
      <c r="FA7" s="17"/>
      <c r="FB7" s="17" t="n">
        <f aca="false">STDEV(DZ7:EB7)</f>
        <v>1.42258874210773</v>
      </c>
      <c r="FC7" s="17"/>
      <c r="FD7" s="17"/>
    </row>
    <row r="8" customFormat="false" ht="15.75" hidden="false" customHeight="false" outlineLevel="0" collapsed="false">
      <c r="A8" s="2" t="s">
        <v>8</v>
      </c>
      <c r="B8" s="9" t="s">
        <v>9</v>
      </c>
      <c r="C8" s="9"/>
      <c r="D8" s="9"/>
      <c r="E8" s="16" t="s">
        <v>95</v>
      </c>
      <c r="F8" s="16"/>
      <c r="G8" s="16"/>
      <c r="H8" s="16" t="s">
        <v>96</v>
      </c>
      <c r="I8" s="16"/>
      <c r="J8" s="16"/>
      <c r="K8" s="16" t="s">
        <v>97</v>
      </c>
      <c r="L8" s="16"/>
      <c r="M8" s="16"/>
      <c r="O8" s="2" t="s">
        <v>8</v>
      </c>
      <c r="P8" s="17" t="n">
        <v>0.7944</v>
      </c>
      <c r="Q8" s="17" t="n">
        <v>0.7572</v>
      </c>
      <c r="R8" s="17" t="n">
        <v>0.7905</v>
      </c>
      <c r="S8" s="17" t="n">
        <v>0.8104</v>
      </c>
      <c r="T8" s="17" t="n">
        <v>0.7751</v>
      </c>
      <c r="U8" s="17" t="n">
        <v>0.7646</v>
      </c>
      <c r="V8" s="17" t="n">
        <v>0.7256</v>
      </c>
      <c r="W8" s="17" t="n">
        <v>0.7422</v>
      </c>
      <c r="X8" s="17" t="n">
        <v>0.7337</v>
      </c>
      <c r="Y8" s="17" t="n">
        <v>0.7635</v>
      </c>
      <c r="Z8" s="17" t="n">
        <v>0.7735</v>
      </c>
      <c r="AA8" s="17" t="n">
        <v>0.7941</v>
      </c>
      <c r="AC8" s="2" t="s">
        <v>8</v>
      </c>
      <c r="AD8" s="17" t="n">
        <f aca="false">P8-(AVERAGE($P$4:$R$4))</f>
        <v>0.734566666666667</v>
      </c>
      <c r="AE8" s="17" t="n">
        <f aca="false">Q8-(AVERAGE($P$4:$R$4))</f>
        <v>0.697366666666667</v>
      </c>
      <c r="AF8" s="17" t="n">
        <f aca="false">R8-(AVERAGE($P$4:$R$4))</f>
        <v>0.730666666666667</v>
      </c>
      <c r="AG8" s="17" t="n">
        <f aca="false">S8-(AVERAGE($P$4:$R$4))</f>
        <v>0.750566666666667</v>
      </c>
      <c r="AH8" s="17" t="n">
        <f aca="false">T8-(AVERAGE($P$4:$R$4))</f>
        <v>0.715266666666667</v>
      </c>
      <c r="AI8" s="17" t="n">
        <f aca="false">U8-(AVERAGE($P$4:$R$4))</f>
        <v>0.704766666666667</v>
      </c>
      <c r="AJ8" s="17" t="n">
        <f aca="false">V8-(AVERAGE($P$4:$R$4))</f>
        <v>0.665766666666667</v>
      </c>
      <c r="AK8" s="17" t="n">
        <f aca="false">W8-(AVERAGE($P$4:$R$4))</f>
        <v>0.682366666666667</v>
      </c>
      <c r="AL8" s="17" t="n">
        <f aca="false">X8-(AVERAGE($P$4:$R$4))</f>
        <v>0.673866666666667</v>
      </c>
      <c r="AM8" s="17" t="n">
        <f aca="false">Y8-(AVERAGE($P$4:$R$4))</f>
        <v>0.703666666666667</v>
      </c>
      <c r="AN8" s="17" t="n">
        <f aca="false">Z8-(AVERAGE($P$4:$R$4))</f>
        <v>0.713666666666667</v>
      </c>
      <c r="AO8" s="17" t="n">
        <f aca="false">AA8-(AVERAGE($P$4:$R$4))</f>
        <v>0.734266666666667</v>
      </c>
      <c r="AX8" s="2" t="s">
        <v>8</v>
      </c>
      <c r="AY8" s="17" t="n">
        <f aca="false">(AD8+0.0064)/0.0538</f>
        <v>13.772614622057</v>
      </c>
      <c r="AZ8" s="17" t="n">
        <f aca="false">(AE8+0.0064)/0.0538</f>
        <v>13.0811648079306</v>
      </c>
      <c r="BA8" s="17" t="n">
        <f aca="false">(AF8+0.0064)/0.0538</f>
        <v>13.7001239157373</v>
      </c>
      <c r="BB8" s="17" t="n">
        <f aca="false">(AG8+0.0064)/0.0538</f>
        <v>14.0700123915737</v>
      </c>
      <c r="BC8" s="17" t="n">
        <f aca="false">(AH8+0.0064)/0.0538</f>
        <v>13.4138785625774</v>
      </c>
      <c r="BD8" s="17" t="n">
        <f aca="false">(AI8+0.0064)/0.0538</f>
        <v>13.2187112763321</v>
      </c>
      <c r="BE8" s="17" t="n">
        <f aca="false">(AJ8+0.0064)/0.0538</f>
        <v>12.4938042131351</v>
      </c>
      <c r="BF8" s="17" t="n">
        <f aca="false">(AK8+0.0064)/0.0538</f>
        <v>12.8023543990087</v>
      </c>
      <c r="BG8" s="17" t="n">
        <f aca="false">(AL8+0.0064)/0.0538</f>
        <v>12.6443618339529</v>
      </c>
      <c r="BH8" s="17" t="n">
        <f aca="false">(AM8+0.0064)/0.0538</f>
        <v>13.1982651796778</v>
      </c>
      <c r="BI8" s="17" t="n">
        <f aca="false">(AN8+0.0064)/0.0538</f>
        <v>13.3841387856258</v>
      </c>
      <c r="BJ8" s="17" t="n">
        <f aca="false">(AO8+0.0064)/0.0538</f>
        <v>13.7670384138786</v>
      </c>
      <c r="BL8" s="2" t="s">
        <v>8</v>
      </c>
      <c r="BM8" s="17" t="n">
        <f aca="false">AY8/(0.025*5)</f>
        <v>110.180916976456</v>
      </c>
      <c r="BN8" s="17" t="n">
        <f aca="false">AZ8/(0.025*5)</f>
        <v>104.649318463445</v>
      </c>
      <c r="BO8" s="17" t="n">
        <f aca="false">BA8/(0.025*5)</f>
        <v>109.600991325898</v>
      </c>
      <c r="BP8" s="17" t="n">
        <f aca="false">BB8/(0.025*5)</f>
        <v>112.56009913259</v>
      </c>
      <c r="BQ8" s="17" t="n">
        <f aca="false">BC8/(0.025*5)</f>
        <v>107.31102850062</v>
      </c>
      <c r="BR8" s="17" t="n">
        <f aca="false">BD8/(0.025*5)</f>
        <v>105.749690210657</v>
      </c>
      <c r="BS8" s="17" t="n">
        <f aca="false">BE8/(0.025*5)</f>
        <v>99.9504337050805</v>
      </c>
      <c r="BT8" s="17" t="n">
        <f aca="false">BF8/(0.025*5)</f>
        <v>102.418835192069</v>
      </c>
      <c r="BU8" s="17" t="n">
        <f aca="false">BG8/(0.025*5)</f>
        <v>101.154894671623</v>
      </c>
      <c r="BV8" s="17" t="n">
        <f aca="false">BH8/(0.025*5)</f>
        <v>105.586121437423</v>
      </c>
      <c r="BW8" s="17" t="n">
        <f aca="false">BI8/(0.025*5)</f>
        <v>107.073110285006</v>
      </c>
      <c r="BX8" s="17" t="n">
        <f aca="false">BJ8/(0.025*5)</f>
        <v>110.136307311029</v>
      </c>
      <c r="BZ8" s="2" t="s">
        <v>8</v>
      </c>
      <c r="CA8" s="17" t="n">
        <f aca="false">AVERAGE(BM8:BO8)</f>
        <v>108.143742255266</v>
      </c>
      <c r="CB8" s="17"/>
      <c r="CC8" s="17"/>
      <c r="CD8" s="17" t="n">
        <f aca="false">AVERAGE(BP8:BR8)</f>
        <v>108.540272614622</v>
      </c>
      <c r="CE8" s="17"/>
      <c r="CF8" s="17"/>
      <c r="CG8" s="17" t="n">
        <f aca="false">AVERAGE(BS8:BU8)</f>
        <v>101.174721189591</v>
      </c>
      <c r="CH8" s="17"/>
      <c r="CI8" s="17"/>
      <c r="CJ8" s="17" t="n">
        <f aca="false">AVERAGE(BV8:BX8)</f>
        <v>107.598513011152</v>
      </c>
      <c r="CK8" s="17"/>
      <c r="CL8" s="17"/>
      <c r="CN8" s="2" t="s">
        <v>8</v>
      </c>
      <c r="CO8" s="17" t="n">
        <f aca="false">(BM8/$CA$8)*100</f>
        <v>101.883765698048</v>
      </c>
      <c r="CP8" s="17" t="n">
        <f aca="false">(BN8/$CA$8)*100</f>
        <v>96.7687230726923</v>
      </c>
      <c r="CQ8" s="17" t="n">
        <f aca="false">(BO8/$CA$8)*100</f>
        <v>101.34751122926</v>
      </c>
      <c r="CR8" s="19" t="n">
        <f aca="false">(BP8/$CA$8)*100</f>
        <v>104.083784031534</v>
      </c>
      <c r="CS8" s="19" t="n">
        <f aca="false">(BQ8/$CA$8)*100</f>
        <v>99.2299935832799</v>
      </c>
      <c r="CT8" s="19" t="n">
        <f aca="false">(BR8/$CA$8)*100</f>
        <v>97.7862315519296</v>
      </c>
      <c r="CU8" s="17" t="n">
        <f aca="false">(BS8/$CA$8)*100</f>
        <v>92.4236868640572</v>
      </c>
      <c r="CV8" s="17" t="n">
        <f aca="false">(BT8/$CA$8)*100</f>
        <v>94.706205885049</v>
      </c>
      <c r="CW8" s="17" t="n">
        <f aca="false">(BU8/$CA$8)*100</f>
        <v>93.5374461453845</v>
      </c>
      <c r="CX8" s="19" t="n">
        <f aca="false">(BV8/$CA$8)*100</f>
        <v>97.6349802915024</v>
      </c>
      <c r="CY8" s="19" t="n">
        <f aca="false">(BW8/$CA$8)*100</f>
        <v>99.0099917499312</v>
      </c>
      <c r="CZ8" s="19" t="n">
        <f aca="false">(BX8/$CA$8)*100</f>
        <v>101.842515354295</v>
      </c>
      <c r="DB8" s="2" t="s">
        <v>8</v>
      </c>
      <c r="DC8" s="17" t="n">
        <f aca="false">AVERAGE(CO8:CQ8)</f>
        <v>100</v>
      </c>
      <c r="DD8" s="17"/>
      <c r="DE8" s="17"/>
      <c r="DF8" s="17" t="n">
        <f aca="false">AVERAGE(CR8:CT8)</f>
        <v>100.366669722248</v>
      </c>
      <c r="DG8" s="17"/>
      <c r="DH8" s="17"/>
      <c r="DI8" s="17" t="n">
        <f aca="false">AVERAGE(CU8:CW8)</f>
        <v>93.5557796314969</v>
      </c>
      <c r="DJ8" s="17"/>
      <c r="DK8" s="17"/>
      <c r="DL8" s="17" t="n">
        <f aca="false">AVERAGE(CX8:CZ8)</f>
        <v>99.4958291319094</v>
      </c>
      <c r="DM8" s="17"/>
      <c r="DN8" s="17"/>
      <c r="DP8" s="2" t="s">
        <v>8</v>
      </c>
      <c r="DQ8" s="17" t="n">
        <f aca="false">$DC$8-CO8</f>
        <v>-1.88376569804748</v>
      </c>
      <c r="DR8" s="17" t="n">
        <f aca="false">$DC$8-CP8</f>
        <v>3.23127692730772</v>
      </c>
      <c r="DS8" s="17" t="n">
        <f aca="false">$DC$8-CQ8</f>
        <v>-1.34751122926026</v>
      </c>
      <c r="DT8" s="17" t="n">
        <f aca="false">$DC$8-CR8</f>
        <v>-4.0837840315336</v>
      </c>
      <c r="DU8" s="17" t="n">
        <f aca="false">$DC$8-CS8</f>
        <v>0.770006416720136</v>
      </c>
      <c r="DV8" s="17" t="n">
        <f aca="false">$DC$8-CT8</f>
        <v>2.21376844807043</v>
      </c>
      <c r="DW8" s="17" t="n">
        <f aca="false">$DC$8-CU8</f>
        <v>7.5763131359428</v>
      </c>
      <c r="DX8" s="17" t="n">
        <f aca="false">$DC$8-CV8</f>
        <v>5.29379411495098</v>
      </c>
      <c r="DY8" s="17" t="n">
        <f aca="false">$DC$8-CW8</f>
        <v>6.46255385461545</v>
      </c>
      <c r="DZ8" s="17" t="n">
        <f aca="false">$DC$8-CX8</f>
        <v>2.36501970849758</v>
      </c>
      <c r="EA8" s="17" t="n">
        <f aca="false">$DC$8-CY8</f>
        <v>0.990008250068769</v>
      </c>
      <c r="EB8" s="17" t="n">
        <f aca="false">$DC$8-CZ8</f>
        <v>-1.84251535429463</v>
      </c>
      <c r="ED8" s="2" t="s">
        <v>8</v>
      </c>
      <c r="EE8" s="17" t="n">
        <f aca="false">AVERAGE(DQ8:DS8)</f>
        <v>-4.736951571734E-015</v>
      </c>
      <c r="EF8" s="17"/>
      <c r="EG8" s="17"/>
      <c r="EH8" s="17" t="n">
        <f aca="false">AVERAGE(DT8:DV8)</f>
        <v>-0.366669722247678</v>
      </c>
      <c r="EI8" s="17"/>
      <c r="EJ8" s="17"/>
      <c r="EK8" s="17" t="n">
        <f aca="false">AVERAGE(DW8:DY8)</f>
        <v>6.44422036850308</v>
      </c>
      <c r="EL8" s="17"/>
      <c r="EM8" s="17"/>
      <c r="EN8" s="17" t="n">
        <f aca="false">AVERAGE(DZ8:EB8)</f>
        <v>0.504170868090564</v>
      </c>
      <c r="EO8" s="17"/>
      <c r="EP8" s="17"/>
      <c r="ER8" s="2" t="s">
        <v>8</v>
      </c>
      <c r="ES8" s="17" t="n">
        <f aca="false">STDEV(DQ8:DS8)</f>
        <v>2.81118394089341</v>
      </c>
      <c r="ET8" s="17"/>
      <c r="EU8" s="17"/>
      <c r="EV8" s="17" t="n">
        <f aca="false">STDEV(DT8:DV8)</f>
        <v>3.29906294150563</v>
      </c>
      <c r="EW8" s="17"/>
      <c r="EX8" s="17"/>
      <c r="EY8" s="17" t="n">
        <f aca="false">STDEV(DW8:DY8)</f>
        <v>1.14136994783993</v>
      </c>
      <c r="EZ8" s="17"/>
      <c r="FA8" s="17"/>
      <c r="FB8" s="17" t="n">
        <f aca="false">STDEV(DZ8:EB8)</f>
        <v>2.14542916393249</v>
      </c>
      <c r="FC8" s="17"/>
      <c r="FD8" s="17"/>
    </row>
    <row r="9" customFormat="false" ht="15.75" hidden="false" customHeight="false" outlineLevel="0" collapsed="false">
      <c r="A9" s="2" t="s">
        <v>10</v>
      </c>
      <c r="B9" s="10"/>
      <c r="C9" s="10"/>
      <c r="D9" s="10"/>
      <c r="E9" s="16" t="s">
        <v>98</v>
      </c>
      <c r="F9" s="16"/>
      <c r="G9" s="16"/>
      <c r="H9" s="16" t="s">
        <v>99</v>
      </c>
      <c r="I9" s="16"/>
      <c r="J9" s="16"/>
      <c r="K9" s="16" t="s">
        <v>100</v>
      </c>
      <c r="L9" s="16"/>
      <c r="M9" s="16"/>
      <c r="O9" s="2" t="s">
        <v>10</v>
      </c>
      <c r="P9" s="17"/>
      <c r="Q9" s="17"/>
      <c r="R9" s="17"/>
      <c r="S9" s="17" t="n">
        <v>0.8348</v>
      </c>
      <c r="T9" s="17" t="n">
        <v>0.8092</v>
      </c>
      <c r="U9" s="17" t="n">
        <v>0.7786</v>
      </c>
      <c r="V9" s="17" t="n">
        <v>0.7809</v>
      </c>
      <c r="W9" s="17" t="n">
        <v>0.7929</v>
      </c>
      <c r="X9" s="17" t="n">
        <v>0.7783</v>
      </c>
      <c r="Y9" s="17" t="n">
        <v>0.7983</v>
      </c>
      <c r="Z9" s="17" t="n">
        <v>0.7767</v>
      </c>
      <c r="AA9" s="17" t="n">
        <v>0.8135</v>
      </c>
      <c r="AC9" s="2" t="s">
        <v>10</v>
      </c>
      <c r="AD9" s="17" t="n">
        <f aca="false">P9-(AVERAGE($P$4:$R$4))</f>
        <v>-0.0598333333333333</v>
      </c>
      <c r="AE9" s="17" t="n">
        <f aca="false">Q9-(AVERAGE($P$4:$R$4))</f>
        <v>-0.0598333333333333</v>
      </c>
      <c r="AF9" s="17" t="n">
        <f aca="false">R9-(AVERAGE($P$4:$R$4))</f>
        <v>-0.0598333333333333</v>
      </c>
      <c r="AG9" s="17" t="n">
        <f aca="false">S9-(AVERAGE($P$4:$R$4))</f>
        <v>0.774966666666667</v>
      </c>
      <c r="AH9" s="17" t="n">
        <f aca="false">T9-(AVERAGE($P$4:$R$4))</f>
        <v>0.749366666666667</v>
      </c>
      <c r="AI9" s="17" t="n">
        <f aca="false">U9-(AVERAGE($P$4:$R$4))</f>
        <v>0.718766666666667</v>
      </c>
      <c r="AJ9" s="17" t="n">
        <f aca="false">V9-(AVERAGE($P$4:$R$4))</f>
        <v>0.721066666666667</v>
      </c>
      <c r="AK9" s="17" t="n">
        <f aca="false">W9-(AVERAGE($P$4:$R$4))</f>
        <v>0.733066666666667</v>
      </c>
      <c r="AL9" s="17" t="n">
        <f aca="false">X9-(AVERAGE($P$4:$R$4))</f>
        <v>0.718466666666667</v>
      </c>
      <c r="AM9" s="17" t="n">
        <f aca="false">Y9-(AVERAGE($P$4:$R$4))</f>
        <v>0.738466666666667</v>
      </c>
      <c r="AN9" s="17" t="n">
        <f aca="false">Z9-(AVERAGE($P$4:$R$4))</f>
        <v>0.716866666666667</v>
      </c>
      <c r="AO9" s="17" t="n">
        <f aca="false">AA9-(AVERAGE($P$4:$R$4))</f>
        <v>0.753666666666667</v>
      </c>
      <c r="AX9" s="2" t="s">
        <v>10</v>
      </c>
      <c r="AY9" s="17" t="n">
        <f aca="false">(AD9+0.0064)/0.0538</f>
        <v>-0.993184634448575</v>
      </c>
      <c r="AZ9" s="17" t="n">
        <f aca="false">(AE9+0.0064)/0.0538</f>
        <v>-0.993184634448575</v>
      </c>
      <c r="BA9" s="17" t="n">
        <f aca="false">(AF9+0.0064)/0.0538</f>
        <v>-0.993184634448575</v>
      </c>
      <c r="BB9" s="17" t="n">
        <f aca="false">(AG9+0.0064)/0.0538</f>
        <v>14.5235439900867</v>
      </c>
      <c r="BC9" s="17" t="n">
        <f aca="false">(AH9+0.0064)/0.0538</f>
        <v>14.04770755886</v>
      </c>
      <c r="BD9" s="17" t="n">
        <f aca="false">(AI9+0.0064)/0.0538</f>
        <v>13.4789343246592</v>
      </c>
      <c r="BE9" s="17" t="n">
        <f aca="false">(AJ9+0.0064)/0.0538</f>
        <v>13.5216852540273</v>
      </c>
      <c r="BF9" s="17" t="n">
        <f aca="false">(AK9+0.0064)/0.0538</f>
        <v>13.7447335811648</v>
      </c>
      <c r="BG9" s="17" t="n">
        <f aca="false">(AL9+0.0064)/0.0538</f>
        <v>13.4733581164808</v>
      </c>
      <c r="BH9" s="17" t="n">
        <f aca="false">(AM9+0.0064)/0.0538</f>
        <v>13.8451053283767</v>
      </c>
      <c r="BI9" s="17" t="n">
        <f aca="false">(AN9+0.0064)/0.0538</f>
        <v>13.4436183395291</v>
      </c>
      <c r="BJ9" s="17" t="n">
        <f aca="false">(AO9+0.0064)/0.0538</f>
        <v>14.1276332094176</v>
      </c>
      <c r="BL9" s="2" t="s">
        <v>10</v>
      </c>
      <c r="BM9" s="17" t="n">
        <f aca="false">AY9/(0.025*5)</f>
        <v>-7.9454770755886</v>
      </c>
      <c r="BN9" s="17" t="n">
        <f aca="false">AZ9/(0.025*5)</f>
        <v>-7.9454770755886</v>
      </c>
      <c r="BO9" s="17" t="n">
        <f aca="false">BA9/(0.025*5)</f>
        <v>-7.9454770755886</v>
      </c>
      <c r="BP9" s="17" t="n">
        <f aca="false">BB9/(0.025*5)</f>
        <v>116.188351920694</v>
      </c>
      <c r="BQ9" s="17" t="n">
        <f aca="false">BC9/(0.025*5)</f>
        <v>112.38166047088</v>
      </c>
      <c r="BR9" s="17" t="n">
        <f aca="false">BD9/(0.025*5)</f>
        <v>107.831474597274</v>
      </c>
      <c r="BS9" s="17" t="n">
        <f aca="false">BE9/(0.025*5)</f>
        <v>108.173482032218</v>
      </c>
      <c r="BT9" s="17" t="n">
        <f aca="false">BF9/(0.025*5)</f>
        <v>109.957868649318</v>
      </c>
      <c r="BU9" s="17" t="n">
        <f aca="false">BG9/(0.025*5)</f>
        <v>107.786864931846</v>
      </c>
      <c r="BV9" s="17" t="n">
        <f aca="false">BH9/(0.025*5)</f>
        <v>110.760842627014</v>
      </c>
      <c r="BW9" s="17" t="n">
        <f aca="false">BI9/(0.025*5)</f>
        <v>107.548946716233</v>
      </c>
      <c r="BX9" s="17" t="n">
        <f aca="false">BJ9/(0.025*5)</f>
        <v>113.021065675341</v>
      </c>
      <c r="BZ9" s="2" t="s">
        <v>10</v>
      </c>
      <c r="CA9" s="17"/>
      <c r="CB9" s="17"/>
      <c r="CC9" s="17"/>
      <c r="CD9" s="17" t="n">
        <f aca="false">AVERAGE(BP9:BR9)</f>
        <v>112.133828996283</v>
      </c>
      <c r="CE9" s="17"/>
      <c r="CF9" s="17"/>
      <c r="CG9" s="17" t="n">
        <f aca="false">AVERAGE(BS9:BU9)</f>
        <v>108.639405204461</v>
      </c>
      <c r="CH9" s="17"/>
      <c r="CI9" s="17"/>
      <c r="CJ9" s="17" t="n">
        <f aca="false">AVERAGE(BV9:BX9)</f>
        <v>110.443618339529</v>
      </c>
      <c r="CK9" s="17"/>
      <c r="CL9" s="17"/>
      <c r="CN9" s="2" t="s">
        <v>10</v>
      </c>
      <c r="CO9" s="17"/>
      <c r="CP9" s="17"/>
      <c r="CQ9" s="17"/>
      <c r="CR9" s="19" t="n">
        <f aca="false">(BP9/$CA$8)*100</f>
        <v>107.4388119901</v>
      </c>
      <c r="CS9" s="19" t="n">
        <f aca="false">(BQ9/$CA$8)*100</f>
        <v>103.918782656522</v>
      </c>
      <c r="CT9" s="19" t="n">
        <f aca="false">(BR9/$CA$8)*100</f>
        <v>99.7112475937299</v>
      </c>
      <c r="CU9" s="17" t="n">
        <f aca="false">(BS9/$CA$8)*100</f>
        <v>100.027500229169</v>
      </c>
      <c r="CV9" s="17" t="n">
        <f aca="false">(BT9/$CA$8)*100</f>
        <v>101.677513979283</v>
      </c>
      <c r="CW9" s="17" t="n">
        <f aca="false">(BU9/$CA$8)*100</f>
        <v>99.6699972499771</v>
      </c>
      <c r="CX9" s="19" t="n">
        <f aca="false">(BV9/$CA$8)*100</f>
        <v>102.420020166835</v>
      </c>
      <c r="CY9" s="19" t="n">
        <f aca="false">(BW9/$CA$8)*100</f>
        <v>99.4499954166285</v>
      </c>
      <c r="CZ9" s="19" t="n">
        <f aca="false">(BX9/$CA$8)*100</f>
        <v>104.510037583647</v>
      </c>
      <c r="DB9" s="2" t="s">
        <v>10</v>
      </c>
      <c r="DC9" s="17"/>
      <c r="DD9" s="17"/>
      <c r="DE9" s="17"/>
      <c r="DF9" s="17" t="n">
        <f aca="false">AVERAGE(CR9:CT9)</f>
        <v>103.689614080117</v>
      </c>
      <c r="DG9" s="17"/>
      <c r="DH9" s="17"/>
      <c r="DI9" s="17" t="n">
        <f aca="false">AVERAGE(CU9:CW9)</f>
        <v>100.45833715281</v>
      </c>
      <c r="DJ9" s="17"/>
      <c r="DK9" s="17"/>
      <c r="DL9" s="17" t="n">
        <f aca="false">AVERAGE(CX9:CZ9)</f>
        <v>102.126684389037</v>
      </c>
      <c r="DM9" s="17"/>
      <c r="DN9" s="17"/>
      <c r="DP9" s="2" t="s">
        <v>10</v>
      </c>
      <c r="DQ9" s="17" t="n">
        <f aca="false">$DC$8-CO9</f>
        <v>100</v>
      </c>
      <c r="DR9" s="17" t="n">
        <f aca="false">$DC$8-CP9</f>
        <v>100</v>
      </c>
      <c r="DS9" s="17" t="n">
        <f aca="false">$DC$8-CQ9</f>
        <v>100</v>
      </c>
      <c r="DT9" s="17" t="n">
        <f aca="false">$DC$8-CR9</f>
        <v>-7.43881199009995</v>
      </c>
      <c r="DU9" s="17" t="n">
        <f aca="false">$DC$8-CS9</f>
        <v>-3.91878265652214</v>
      </c>
      <c r="DV9" s="17" t="n">
        <f aca="false">$DC$8-CT9</f>
        <v>0.288752406270078</v>
      </c>
      <c r="DW9" s="17" t="n">
        <f aca="false">$DC$8-CU9</f>
        <v>-0.0275002291685809</v>
      </c>
      <c r="DX9" s="17" t="n">
        <f aca="false">$DC$8-CV9</f>
        <v>-1.67751397928318</v>
      </c>
      <c r="DY9" s="17" t="n">
        <f aca="false">$DC$8-CW9</f>
        <v>0.330002750022913</v>
      </c>
      <c r="DZ9" s="17" t="n">
        <f aca="false">$DC$8-CX9</f>
        <v>-2.42002016683473</v>
      </c>
      <c r="EA9" s="17" t="n">
        <f aca="false">$DC$8-CY9</f>
        <v>0.550004583371546</v>
      </c>
      <c r="EB9" s="17" t="n">
        <f aca="false">$DC$8-CZ9</f>
        <v>-4.51003758364652</v>
      </c>
      <c r="ED9" s="2" t="s">
        <v>10</v>
      </c>
      <c r="EE9" s="17" t="n">
        <f aca="false">AVERAGE(DQ9:DS9)</f>
        <v>100</v>
      </c>
      <c r="EF9" s="17"/>
      <c r="EG9" s="17"/>
      <c r="EH9" s="17" t="n">
        <f aca="false">AVERAGE(DT9:DV9)</f>
        <v>-3.68961408011734</v>
      </c>
      <c r="EI9" s="17"/>
      <c r="EJ9" s="17"/>
      <c r="EK9" s="17" t="n">
        <f aca="false">AVERAGE(DW9:DY9)</f>
        <v>-0.458337152809615</v>
      </c>
      <c r="EL9" s="17"/>
      <c r="EM9" s="17"/>
      <c r="EN9" s="17" t="n">
        <f aca="false">AVERAGE(DZ9:EB9)</f>
        <v>-2.12668438903657</v>
      </c>
      <c r="EO9" s="17"/>
      <c r="EP9" s="17"/>
      <c r="ER9" s="2" t="s">
        <v>10</v>
      </c>
      <c r="ES9" s="17" t="n">
        <f aca="false">STDEV(DQ9:DS9)</f>
        <v>0</v>
      </c>
      <c r="ET9" s="17"/>
      <c r="EU9" s="17"/>
      <c r="EV9" s="17" t="n">
        <f aca="false">STDEV(DT9:DV9)</f>
        <v>3.86887600632535</v>
      </c>
      <c r="EW9" s="17"/>
      <c r="EX9" s="17"/>
      <c r="EY9" s="17" t="n">
        <f aca="false">STDEV(DW9:DY9)</f>
        <v>1.07086236075899</v>
      </c>
      <c r="EZ9" s="17"/>
      <c r="FA9" s="17"/>
      <c r="FB9" s="17" t="n">
        <f aca="false">STDEV(DZ9:EB9)</f>
        <v>2.54274282850283</v>
      </c>
      <c r="FC9" s="17"/>
      <c r="FD9" s="17"/>
    </row>
    <row r="10" customFormat="false" ht="15.75" hidden="false" customHeight="false" outlineLevel="0" collapsed="false">
      <c r="A10" s="2" t="s">
        <v>11</v>
      </c>
      <c r="B10" s="10"/>
      <c r="C10" s="10"/>
      <c r="D10" s="10"/>
      <c r="E10" s="20" t="s">
        <v>101</v>
      </c>
      <c r="F10" s="20"/>
      <c r="G10" s="20"/>
      <c r="H10" s="20" t="s">
        <v>102</v>
      </c>
      <c r="I10" s="20"/>
      <c r="J10" s="20"/>
      <c r="K10" s="20" t="s">
        <v>103</v>
      </c>
      <c r="L10" s="20"/>
      <c r="M10" s="20"/>
      <c r="O10" s="2" t="s">
        <v>11</v>
      </c>
      <c r="P10" s="17"/>
      <c r="Q10" s="17"/>
      <c r="R10" s="17"/>
      <c r="S10" s="17" t="n">
        <v>0.8256</v>
      </c>
      <c r="T10" s="17" t="n">
        <v>0.8037</v>
      </c>
      <c r="U10" s="17" t="n">
        <v>0.762</v>
      </c>
      <c r="V10" s="17" t="n">
        <v>0.8025</v>
      </c>
      <c r="W10" s="17" t="n">
        <v>0.8442</v>
      </c>
      <c r="X10" s="17" t="n">
        <v>0.8101</v>
      </c>
      <c r="Y10" s="17" t="n">
        <v>0.7981</v>
      </c>
      <c r="Z10" s="17" t="n">
        <v>0.7869</v>
      </c>
      <c r="AA10" s="17" t="n">
        <v>0.8396</v>
      </c>
      <c r="AC10" s="2" t="s">
        <v>11</v>
      </c>
      <c r="AD10" s="17" t="n">
        <f aca="false">P10-(AVERAGE($P$4:$R$4))</f>
        <v>-0.0598333333333333</v>
      </c>
      <c r="AE10" s="17" t="n">
        <f aca="false">Q10-(AVERAGE($P$4:$R$4))</f>
        <v>-0.0598333333333333</v>
      </c>
      <c r="AF10" s="17" t="n">
        <f aca="false">R10-(AVERAGE($P$4:$R$4))</f>
        <v>-0.0598333333333333</v>
      </c>
      <c r="AG10" s="17" t="n">
        <f aca="false">S10-(AVERAGE($P$4:$R$4))</f>
        <v>0.765766666666667</v>
      </c>
      <c r="AH10" s="17" t="n">
        <f aca="false">T10-(AVERAGE($P$4:$R$4))</f>
        <v>0.743866666666667</v>
      </c>
      <c r="AI10" s="17" t="n">
        <f aca="false">U10-(AVERAGE($P$4:$R$4))</f>
        <v>0.702166666666667</v>
      </c>
      <c r="AJ10" s="17" t="n">
        <f aca="false">V10-(AVERAGE($P$4:$R$4))</f>
        <v>0.742666666666667</v>
      </c>
      <c r="AK10" s="17" t="n">
        <f aca="false">W10-(AVERAGE($P$4:$R$4))</f>
        <v>0.784366666666667</v>
      </c>
      <c r="AL10" s="17" t="n">
        <f aca="false">X10-(AVERAGE($P$4:$R$4))</f>
        <v>0.750266666666667</v>
      </c>
      <c r="AM10" s="17" t="n">
        <f aca="false">Y10-(AVERAGE($P$4:$R$4))</f>
        <v>0.738266666666667</v>
      </c>
      <c r="AN10" s="17" t="n">
        <f aca="false">Z10-(AVERAGE($P$4:$R$4))</f>
        <v>0.727066666666667</v>
      </c>
      <c r="AO10" s="17" t="n">
        <f aca="false">AA10-(AVERAGE($P$4:$R$4))</f>
        <v>0.779766666666667</v>
      </c>
      <c r="AX10" s="2" t="s">
        <v>11</v>
      </c>
      <c r="AY10" s="17" t="n">
        <f aca="false">(AD10+0.0064)/0.0538</f>
        <v>-0.993184634448575</v>
      </c>
      <c r="AZ10" s="17" t="n">
        <f aca="false">(AE10+0.0064)/0.0538</f>
        <v>-0.993184634448575</v>
      </c>
      <c r="BA10" s="17" t="n">
        <f aca="false">(AF10+0.0064)/0.0538</f>
        <v>-0.993184634448575</v>
      </c>
      <c r="BB10" s="17" t="n">
        <f aca="false">(AG10+0.0064)/0.0538</f>
        <v>14.3525402726146</v>
      </c>
      <c r="BC10" s="17" t="n">
        <f aca="false">(AH10+0.0064)/0.0538</f>
        <v>13.9454770755886</v>
      </c>
      <c r="BD10" s="17" t="n">
        <f aca="false">(AI10+0.0064)/0.0538</f>
        <v>13.1703841387856</v>
      </c>
      <c r="BE10" s="17" t="n">
        <f aca="false">(AJ10+0.0064)/0.0538</f>
        <v>13.9231722428748</v>
      </c>
      <c r="BF10" s="17" t="n">
        <f aca="false">(AK10+0.0064)/0.0538</f>
        <v>14.6982651796778</v>
      </c>
      <c r="BG10" s="17" t="n">
        <f aca="false">(AL10+0.0064)/0.0538</f>
        <v>14.0644361833953</v>
      </c>
      <c r="BH10" s="17" t="n">
        <f aca="false">(AM10+0.0064)/0.0538</f>
        <v>13.8413878562577</v>
      </c>
      <c r="BI10" s="17" t="n">
        <f aca="false">(AN10+0.0064)/0.0538</f>
        <v>13.633209417596</v>
      </c>
      <c r="BJ10" s="17" t="n">
        <f aca="false">(AO10+0.0064)/0.0538</f>
        <v>14.6127633209418</v>
      </c>
      <c r="BL10" s="2" t="s">
        <v>11</v>
      </c>
      <c r="BM10" s="17" t="n">
        <f aca="false">AY10/(0.025*5)</f>
        <v>-7.9454770755886</v>
      </c>
      <c r="BN10" s="17" t="n">
        <f aca="false">AZ10/(0.025*5)</f>
        <v>-7.9454770755886</v>
      </c>
      <c r="BO10" s="17" t="n">
        <f aca="false">BA10/(0.025*5)</f>
        <v>-7.9454770755886</v>
      </c>
      <c r="BP10" s="17" t="n">
        <f aca="false">BB10/(0.025*5)</f>
        <v>114.820322180917</v>
      </c>
      <c r="BQ10" s="17" t="n">
        <f aca="false">BC10/(0.025*5)</f>
        <v>111.563816604709</v>
      </c>
      <c r="BR10" s="17" t="n">
        <f aca="false">BD10/(0.025*5)</f>
        <v>105.363073110285</v>
      </c>
      <c r="BS10" s="17" t="n">
        <f aca="false">BE10/(0.025*5)</f>
        <v>111.385377942999</v>
      </c>
      <c r="BT10" s="17" t="n">
        <f aca="false">BF10/(0.025*5)</f>
        <v>117.586121437423</v>
      </c>
      <c r="BU10" s="17" t="n">
        <f aca="false">BG10/(0.025*5)</f>
        <v>112.515489467162</v>
      </c>
      <c r="BV10" s="17" t="n">
        <f aca="false">BH10/(0.025*5)</f>
        <v>110.731102850062</v>
      </c>
      <c r="BW10" s="17" t="n">
        <f aca="false">BI10/(0.025*5)</f>
        <v>109.065675340768</v>
      </c>
      <c r="BX10" s="17" t="n">
        <f aca="false">BJ10/(0.025*5)</f>
        <v>116.902106567534</v>
      </c>
      <c r="BZ10" s="2" t="s">
        <v>11</v>
      </c>
      <c r="CA10" s="17"/>
      <c r="CB10" s="17"/>
      <c r="CC10" s="17"/>
      <c r="CD10" s="17" t="n">
        <f aca="false">AVERAGE(BP10:BR10)</f>
        <v>110.582403965304</v>
      </c>
      <c r="CE10" s="17"/>
      <c r="CF10" s="17"/>
      <c r="CG10" s="17" t="n">
        <f aca="false">AVERAGE(BS10:BU10)</f>
        <v>113.828996282528</v>
      </c>
      <c r="CH10" s="17"/>
      <c r="CI10" s="17"/>
      <c r="CJ10" s="17" t="n">
        <f aca="false">AVERAGE(BV10:BX10)</f>
        <v>112.232961586121</v>
      </c>
      <c r="CK10" s="17"/>
      <c r="CL10" s="17"/>
      <c r="CN10" s="2" t="s">
        <v>11</v>
      </c>
      <c r="CO10" s="17"/>
      <c r="CP10" s="17"/>
      <c r="CQ10" s="17"/>
      <c r="CR10" s="19" t="n">
        <f aca="false">(BP10/$CA$8)*100</f>
        <v>106.173801448345</v>
      </c>
      <c r="CS10" s="19" t="n">
        <f aca="false">(BQ10/$CA$8)*100</f>
        <v>103.162526354386</v>
      </c>
      <c r="CT10" s="19" t="n">
        <f aca="false">(BR10/$CA$8)*100</f>
        <v>97.4287285727381</v>
      </c>
      <c r="CU10" s="17" t="n">
        <f aca="false">(BS10/$CA$8)*100</f>
        <v>102.997524979375</v>
      </c>
      <c r="CV10" s="17" t="n">
        <f aca="false">(BT10/$CA$8)*100</f>
        <v>108.731322761023</v>
      </c>
      <c r="CW10" s="17" t="n">
        <f aca="false">(BU10/$CA$8)*100</f>
        <v>104.042533687781</v>
      </c>
      <c r="CX10" s="19" t="n">
        <f aca="false">(BV10/$CA$8)*100</f>
        <v>102.392519937666</v>
      </c>
      <c r="CY10" s="19" t="n">
        <f aca="false">(BW10/$CA$8)*100</f>
        <v>100.852507104226</v>
      </c>
      <c r="CZ10" s="19" t="n">
        <f aca="false">(BX10/$CA$8)*100</f>
        <v>108.098817490146</v>
      </c>
      <c r="DB10" s="2" t="s">
        <v>11</v>
      </c>
      <c r="DC10" s="17"/>
      <c r="DD10" s="17"/>
      <c r="DE10" s="17"/>
      <c r="DF10" s="17" t="n">
        <f aca="false">AVERAGE(CR10:CT10)</f>
        <v>102.255018791823</v>
      </c>
      <c r="DG10" s="17"/>
      <c r="DH10" s="17"/>
      <c r="DI10" s="17" t="n">
        <f aca="false">AVERAGE(CU10:CW10)</f>
        <v>105.257127142726</v>
      </c>
      <c r="DJ10" s="17"/>
      <c r="DK10" s="17"/>
      <c r="DL10" s="17" t="n">
        <f aca="false">AVERAGE(CX10:CZ10)</f>
        <v>103.781281510679</v>
      </c>
      <c r="DM10" s="17"/>
      <c r="DN10" s="17"/>
      <c r="DP10" s="2" t="s">
        <v>11</v>
      </c>
      <c r="DQ10" s="17" t="n">
        <f aca="false">$DC$8-CO10</f>
        <v>100</v>
      </c>
      <c r="DR10" s="17" t="n">
        <f aca="false">$DC$8-CP10</f>
        <v>100</v>
      </c>
      <c r="DS10" s="17" t="n">
        <f aca="false">$DC$8-CQ10</f>
        <v>100</v>
      </c>
      <c r="DT10" s="17" t="n">
        <f aca="false">$DC$8-CR10</f>
        <v>-6.1738014483454</v>
      </c>
      <c r="DU10" s="17" t="n">
        <f aca="false">$DC$8-CS10</f>
        <v>-3.16252635438627</v>
      </c>
      <c r="DV10" s="17" t="n">
        <f aca="false">$DC$8-CT10</f>
        <v>2.57127142726191</v>
      </c>
      <c r="DW10" s="17" t="n">
        <f aca="false">$DC$8-CU10</f>
        <v>-2.99752497937484</v>
      </c>
      <c r="DX10" s="17" t="n">
        <f aca="false">$DC$8-CV10</f>
        <v>-8.73132276102299</v>
      </c>
      <c r="DY10" s="17" t="n">
        <f aca="false">$DC$8-CW10</f>
        <v>-4.04253368778073</v>
      </c>
      <c r="DZ10" s="17" t="n">
        <f aca="false">$DC$8-CX10</f>
        <v>-2.39251993766617</v>
      </c>
      <c r="EA10" s="17" t="n">
        <f aca="false">$DC$8-CY10</f>
        <v>-0.852507104225865</v>
      </c>
      <c r="EB10" s="17" t="n">
        <f aca="false">$DC$8-CZ10</f>
        <v>-8.09881749014576</v>
      </c>
      <c r="ED10" s="2" t="s">
        <v>11</v>
      </c>
      <c r="EE10" s="17" t="n">
        <f aca="false">AVERAGE(DQ10:DS10)</f>
        <v>100</v>
      </c>
      <c r="EF10" s="17"/>
      <c r="EG10" s="17"/>
      <c r="EH10" s="17" t="n">
        <f aca="false">AVERAGE(DT10:DV10)</f>
        <v>-2.25501879182326</v>
      </c>
      <c r="EI10" s="17"/>
      <c r="EJ10" s="17"/>
      <c r="EK10" s="17" t="n">
        <f aca="false">AVERAGE(DW10:DY10)</f>
        <v>-5.25712714272619</v>
      </c>
      <c r="EL10" s="17"/>
      <c r="EM10" s="17"/>
      <c r="EN10" s="17" t="n">
        <f aca="false">AVERAGE(DZ10:EB10)</f>
        <v>-3.78128151067926</v>
      </c>
      <c r="EO10" s="17"/>
      <c r="EP10" s="17"/>
      <c r="ER10" s="2" t="s">
        <v>11</v>
      </c>
      <c r="ES10" s="17" t="n">
        <f aca="false">STDEV(DQ10:DS10)</f>
        <v>0</v>
      </c>
      <c r="ET10" s="17"/>
      <c r="EU10" s="17"/>
      <c r="EV10" s="17" t="n">
        <f aca="false">STDEV(DT10:DV10)</f>
        <v>4.44260648516189</v>
      </c>
      <c r="EW10" s="17"/>
      <c r="EX10" s="17"/>
      <c r="EY10" s="17" t="n">
        <f aca="false">STDEV(DW10:DY10)</f>
        <v>3.05377425423124</v>
      </c>
      <c r="EZ10" s="17"/>
      <c r="FA10" s="17"/>
      <c r="FB10" s="17" t="n">
        <f aca="false">STDEV(DZ10:EB10)</f>
        <v>3.81755780339748</v>
      </c>
      <c r="FC10" s="17"/>
      <c r="FD10" s="17"/>
    </row>
    <row r="11" customFormat="false" ht="15.75" hidden="false" customHeight="false" outlineLevel="0" collapsed="false">
      <c r="A11" s="2" t="s">
        <v>12</v>
      </c>
      <c r="B11" s="10"/>
      <c r="C11" s="10"/>
      <c r="D11" s="10"/>
      <c r="E11" s="20" t="s">
        <v>104</v>
      </c>
      <c r="F11" s="20"/>
      <c r="G11" s="20"/>
      <c r="H11" s="20" t="s">
        <v>105</v>
      </c>
      <c r="I11" s="20"/>
      <c r="J11" s="20"/>
      <c r="K11" s="20" t="s">
        <v>106</v>
      </c>
      <c r="L11" s="20"/>
      <c r="M11" s="20"/>
      <c r="O11" s="2" t="s">
        <v>12</v>
      </c>
      <c r="P11" s="17"/>
      <c r="Q11" s="17"/>
      <c r="R11" s="17"/>
      <c r="S11" s="17" t="n">
        <v>0.8133</v>
      </c>
      <c r="T11" s="17" t="n">
        <v>0.7945</v>
      </c>
      <c r="U11" s="17" t="n">
        <v>0.733</v>
      </c>
      <c r="V11" s="17" t="n">
        <v>0.8137</v>
      </c>
      <c r="W11" s="17" t="n">
        <v>0.8325</v>
      </c>
      <c r="X11" s="17" t="n">
        <v>0.8089</v>
      </c>
      <c r="Y11" s="17" t="n">
        <v>0.8381</v>
      </c>
      <c r="Z11" s="17" t="n">
        <v>0.777</v>
      </c>
      <c r="AA11" s="17" t="n">
        <v>0.8281</v>
      </c>
      <c r="AC11" s="2" t="s">
        <v>12</v>
      </c>
      <c r="AD11" s="17" t="n">
        <f aca="false">P11-(AVERAGE($P$4:$R$4))</f>
        <v>-0.0598333333333333</v>
      </c>
      <c r="AE11" s="17" t="n">
        <f aca="false">Q11-(AVERAGE($P$4:$R$4))</f>
        <v>-0.0598333333333333</v>
      </c>
      <c r="AF11" s="17" t="n">
        <f aca="false">R11-(AVERAGE($P$4:$R$4))</f>
        <v>-0.0598333333333333</v>
      </c>
      <c r="AG11" s="17" t="n">
        <f aca="false">S11-(AVERAGE($P$4:$R$4))</f>
        <v>0.753466666666667</v>
      </c>
      <c r="AH11" s="17" t="n">
        <f aca="false">T11-(AVERAGE($P$4:$R$4))</f>
        <v>0.734666666666667</v>
      </c>
      <c r="AI11" s="17" t="n">
        <f aca="false">U11-(AVERAGE($P$4:$R$4))</f>
        <v>0.673166666666667</v>
      </c>
      <c r="AJ11" s="17" t="n">
        <f aca="false">V11-(AVERAGE($P$4:$R$4))</f>
        <v>0.753866666666667</v>
      </c>
      <c r="AK11" s="17" t="n">
        <f aca="false">W11-(AVERAGE($P$4:$R$4))</f>
        <v>0.772666666666667</v>
      </c>
      <c r="AL11" s="17" t="n">
        <f aca="false">X11-(AVERAGE($P$4:$R$4))</f>
        <v>0.749066666666667</v>
      </c>
      <c r="AM11" s="17" t="n">
        <f aca="false">Y11-(AVERAGE($P$4:$R$4))</f>
        <v>0.778266666666667</v>
      </c>
      <c r="AN11" s="17" t="n">
        <f aca="false">Z11-(AVERAGE($P$4:$R$4))</f>
        <v>0.717166666666667</v>
      </c>
      <c r="AO11" s="17" t="n">
        <f aca="false">AA11-(AVERAGE($P$4:$R$4))</f>
        <v>0.768266666666667</v>
      </c>
      <c r="AX11" s="2" t="s">
        <v>12</v>
      </c>
      <c r="AY11" s="17" t="n">
        <f aca="false">(AD11+0.0064)/0.0538</f>
        <v>-0.993184634448575</v>
      </c>
      <c r="AZ11" s="17" t="n">
        <f aca="false">(AE11+0.0064)/0.0538</f>
        <v>-0.993184634448575</v>
      </c>
      <c r="BA11" s="17" t="n">
        <f aca="false">(AF11+0.0064)/0.0538</f>
        <v>-0.993184634448575</v>
      </c>
      <c r="BB11" s="17" t="n">
        <f aca="false">(AG11+0.0064)/0.0538</f>
        <v>14.1239157372986</v>
      </c>
      <c r="BC11" s="17" t="n">
        <f aca="false">(AH11+0.0064)/0.0538</f>
        <v>13.7744733581165</v>
      </c>
      <c r="BD11" s="17" t="n">
        <f aca="false">(AI11+0.0064)/0.0538</f>
        <v>12.6313506815366</v>
      </c>
      <c r="BE11" s="17" t="n">
        <f aca="false">(AJ11+0.0064)/0.0538</f>
        <v>14.1313506815366</v>
      </c>
      <c r="BF11" s="17" t="n">
        <f aca="false">(AK11+0.0064)/0.0538</f>
        <v>14.4807930607187</v>
      </c>
      <c r="BG11" s="17" t="n">
        <f aca="false">(AL11+0.0064)/0.0538</f>
        <v>14.0421313506815</v>
      </c>
      <c r="BH11" s="17" t="n">
        <f aca="false">(AM11+0.0064)/0.0538</f>
        <v>14.5848822800496</v>
      </c>
      <c r="BI11" s="17" t="n">
        <f aca="false">(AN11+0.0064)/0.0538</f>
        <v>13.4491945477076</v>
      </c>
      <c r="BJ11" s="17" t="n">
        <f aca="false">(AO11+0.0064)/0.0538</f>
        <v>14.3990086741016</v>
      </c>
      <c r="BL11" s="2" t="s">
        <v>12</v>
      </c>
      <c r="BM11" s="17" t="n">
        <f aca="false">AY11/(0.025*5)</f>
        <v>-7.9454770755886</v>
      </c>
      <c r="BN11" s="17" t="n">
        <f aca="false">AZ11/(0.025*5)</f>
        <v>-7.9454770755886</v>
      </c>
      <c r="BO11" s="17" t="n">
        <f aca="false">BA11/(0.025*5)</f>
        <v>-7.9454770755886</v>
      </c>
      <c r="BP11" s="17" t="n">
        <f aca="false">BB11/(0.025*5)</f>
        <v>112.991325898389</v>
      </c>
      <c r="BQ11" s="17" t="n">
        <f aca="false">BC11/(0.025*5)</f>
        <v>110.195786864932</v>
      </c>
      <c r="BR11" s="17" t="n">
        <f aca="false">BD11/(0.025*5)</f>
        <v>101.050805452292</v>
      </c>
      <c r="BS11" s="17" t="n">
        <f aca="false">BE11/(0.025*5)</f>
        <v>113.050805452292</v>
      </c>
      <c r="BT11" s="17" t="n">
        <f aca="false">BF11/(0.025*5)</f>
        <v>115.84634448575</v>
      </c>
      <c r="BU11" s="17" t="n">
        <f aca="false">BG11/(0.025*5)</f>
        <v>112.337050805452</v>
      </c>
      <c r="BV11" s="17" t="n">
        <f aca="false">BH11/(0.025*5)</f>
        <v>116.679058240397</v>
      </c>
      <c r="BW11" s="17" t="n">
        <f aca="false">BI11/(0.025*5)</f>
        <v>107.59355638166</v>
      </c>
      <c r="BX11" s="17" t="n">
        <f aca="false">BJ11/(0.025*5)</f>
        <v>115.192069392813</v>
      </c>
      <c r="BZ11" s="2" t="s">
        <v>12</v>
      </c>
      <c r="CA11" s="17"/>
      <c r="CB11" s="17"/>
      <c r="CC11" s="17"/>
      <c r="CD11" s="17" t="n">
        <f aca="false">AVERAGE(BP11:BR11)</f>
        <v>108.079306071871</v>
      </c>
      <c r="CE11" s="17"/>
      <c r="CF11" s="17"/>
      <c r="CG11" s="17" t="n">
        <f aca="false">AVERAGE(BS11:BU11)</f>
        <v>113.744733581165</v>
      </c>
      <c r="CH11" s="17"/>
      <c r="CI11" s="17"/>
      <c r="CJ11" s="17" t="n">
        <f aca="false">AVERAGE(BV11:BW11)</f>
        <v>112.136307311029</v>
      </c>
      <c r="CK11" s="17"/>
      <c r="CL11" s="17"/>
      <c r="CN11" s="2" t="s">
        <v>12</v>
      </c>
      <c r="CO11" s="17"/>
      <c r="CP11" s="17"/>
      <c r="CQ11" s="17"/>
      <c r="CR11" s="19" t="n">
        <f aca="false">(BP11/$CA$8)*100</f>
        <v>104.482537354478</v>
      </c>
      <c r="CS11" s="19" t="n">
        <f aca="false">(BQ11/$CA$8)*100</f>
        <v>101.897515812632</v>
      </c>
      <c r="CT11" s="19" t="n">
        <f aca="false">(BR11/$CA$8)*100</f>
        <v>93.4411953432945</v>
      </c>
      <c r="CU11" s="17" t="n">
        <f aca="false">(BS11/$CA$8)*100</f>
        <v>104.537537812815</v>
      </c>
      <c r="CV11" s="17" t="n">
        <f aca="false">(BT11/$CA$8)*100</f>
        <v>107.122559354661</v>
      </c>
      <c r="CW11" s="17" t="n">
        <f aca="false">(BU11/$CA$8)*100</f>
        <v>103.877532312769</v>
      </c>
      <c r="CX11" s="19" t="n">
        <f aca="false">(BV11/$CA$8)*100</f>
        <v>107.892565771381</v>
      </c>
      <c r="CY11" s="19" t="n">
        <f aca="false">(BW11/$CA$8)*100</f>
        <v>99.4912457603813</v>
      </c>
      <c r="CZ11" s="19" t="n">
        <f aca="false">(BX11/$CA$8)*100</f>
        <v>106.517554312953</v>
      </c>
      <c r="DB11" s="2" t="s">
        <v>12</v>
      </c>
      <c r="DC11" s="17"/>
      <c r="DD11" s="17"/>
      <c r="DE11" s="17"/>
      <c r="DF11" s="17" t="n">
        <f aca="false">AVERAGE(CR11:CT11)</f>
        <v>99.9404161701348</v>
      </c>
      <c r="DG11" s="17"/>
      <c r="DH11" s="17"/>
      <c r="DI11" s="17" t="n">
        <f aca="false">AVERAGE(CU11:CW11)</f>
        <v>105.179209826749</v>
      </c>
      <c r="DJ11" s="17"/>
      <c r="DK11" s="17"/>
      <c r="DL11" s="17" t="n">
        <f aca="false">AVERAGE(CX11:CY11)</f>
        <v>103.691905765881</v>
      </c>
      <c r="DM11" s="17"/>
      <c r="DN11" s="17"/>
      <c r="DP11" s="2" t="s">
        <v>12</v>
      </c>
      <c r="DQ11" s="17" t="n">
        <f aca="false">$DC$8-CO11</f>
        <v>100</v>
      </c>
      <c r="DR11" s="17" t="n">
        <f aca="false">$DC$8-CP11</f>
        <v>100</v>
      </c>
      <c r="DS11" s="17" t="n">
        <f aca="false">$DC$8-CQ11</f>
        <v>100</v>
      </c>
      <c r="DT11" s="17" t="n">
        <f aca="false">$DC$8-CR11</f>
        <v>-4.48253735447794</v>
      </c>
      <c r="DU11" s="17" t="n">
        <f aca="false">$DC$8-CS11</f>
        <v>-1.89751581263178</v>
      </c>
      <c r="DV11" s="17" t="n">
        <f aca="false">$DC$8-CT11</f>
        <v>6.55880465670546</v>
      </c>
      <c r="DW11" s="17" t="n">
        <f aca="false">$DC$8-CU11</f>
        <v>-4.53753781281512</v>
      </c>
      <c r="DX11" s="17" t="n">
        <f aca="false">$DC$8-CV11</f>
        <v>-7.12255935466131</v>
      </c>
      <c r="DY11" s="17" t="n">
        <f aca="false">$DC$8-CW11</f>
        <v>-3.87753231276926</v>
      </c>
      <c r="DZ11" s="17" t="n">
        <f aca="false">$DC$8-CX11</f>
        <v>-7.8925657713814</v>
      </c>
      <c r="EA11" s="17" t="n">
        <f aca="false">$DC$8-CY11</f>
        <v>0.508754239618654</v>
      </c>
      <c r="EB11" s="17" t="n">
        <f aca="false">$DC$8-CZ11</f>
        <v>-6.5175543129526</v>
      </c>
      <c r="ED11" s="2" t="s">
        <v>12</v>
      </c>
      <c r="EE11" s="17" t="n">
        <f aca="false">AVERAGE(DQ11:DS11)</f>
        <v>100</v>
      </c>
      <c r="EF11" s="17"/>
      <c r="EG11" s="17"/>
      <c r="EH11" s="17" t="n">
        <f aca="false">AVERAGE(DT11:DV11)</f>
        <v>0.0595838298652467</v>
      </c>
      <c r="EI11" s="17"/>
      <c r="EJ11" s="17"/>
      <c r="EK11" s="17" t="n">
        <f aca="false">AVERAGE(DW11:DY11)</f>
        <v>-5.17920982674856</v>
      </c>
      <c r="EL11" s="17"/>
      <c r="EM11" s="17"/>
      <c r="EN11" s="17" t="n">
        <f aca="false">AVERAGE(DZ11:EA11)</f>
        <v>-3.69190576588139</v>
      </c>
      <c r="EO11" s="17"/>
      <c r="EP11" s="17"/>
      <c r="ER11" s="2" t="s">
        <v>12</v>
      </c>
      <c r="ES11" s="17" t="n">
        <f aca="false">STDEV(DQ11:DS11)</f>
        <v>0</v>
      </c>
      <c r="ET11" s="17"/>
      <c r="EU11" s="17"/>
      <c r="EV11" s="17" t="n">
        <f aca="false">STDEV(DT11:DV11)</f>
        <v>5.7749881047477</v>
      </c>
      <c r="EW11" s="17"/>
      <c r="EX11" s="17"/>
      <c r="EY11" s="17" t="n">
        <f aca="false">STDEV(DW11:DY11)</f>
        <v>1.71503858724861</v>
      </c>
      <c r="EZ11" s="17"/>
      <c r="FA11" s="17"/>
      <c r="FB11" s="17" t="n">
        <f aca="false">STDEV(DZ11:EA11)</f>
        <v>5.9406303506964</v>
      </c>
      <c r="FC11" s="17"/>
      <c r="FD11" s="17"/>
    </row>
    <row r="12" customFormat="false" ht="16" hidden="false" customHeight="false" outlineLevel="0" collapsed="false">
      <c r="E12" s="11" t="s">
        <v>16</v>
      </c>
      <c r="F12" s="11"/>
      <c r="G12" s="11"/>
      <c r="H12" s="11" t="s">
        <v>17</v>
      </c>
      <c r="I12" s="11"/>
      <c r="J12" s="11"/>
      <c r="K12" s="11" t="s">
        <v>107</v>
      </c>
      <c r="L12" s="11"/>
      <c r="M12" s="11"/>
      <c r="S12" s="11" t="s">
        <v>16</v>
      </c>
      <c r="T12" s="11"/>
      <c r="U12" s="11"/>
      <c r="V12" s="11" t="s">
        <v>108</v>
      </c>
      <c r="W12" s="11"/>
      <c r="X12" s="11"/>
      <c r="Y12" s="11" t="s">
        <v>107</v>
      </c>
      <c r="Z12" s="11"/>
      <c r="AA12" s="11"/>
      <c r="AG12" s="11" t="s">
        <v>16</v>
      </c>
      <c r="AH12" s="11"/>
      <c r="AI12" s="11"/>
      <c r="AJ12" s="11" t="s">
        <v>108</v>
      </c>
      <c r="AK12" s="11"/>
      <c r="AL12" s="11"/>
      <c r="AM12" s="11" t="s">
        <v>107</v>
      </c>
      <c r="AN12" s="11"/>
      <c r="AO12" s="11"/>
      <c r="BB12" s="11" t="s">
        <v>16</v>
      </c>
      <c r="BC12" s="11"/>
      <c r="BD12" s="11"/>
      <c r="BE12" s="11" t="s">
        <v>108</v>
      </c>
      <c r="BF12" s="11"/>
      <c r="BG12" s="11"/>
      <c r="BH12" s="11" t="s">
        <v>107</v>
      </c>
      <c r="BI12" s="11"/>
      <c r="BJ12" s="11"/>
      <c r="CR12" s="11" t="s">
        <v>16</v>
      </c>
      <c r="CS12" s="11"/>
      <c r="CT12" s="11"/>
      <c r="CU12" s="11" t="s">
        <v>108</v>
      </c>
      <c r="CV12" s="11"/>
      <c r="CW12" s="11"/>
      <c r="CX12" s="11" t="s">
        <v>107</v>
      </c>
      <c r="CY12" s="11"/>
      <c r="CZ12" s="11"/>
    </row>
    <row r="13" customFormat="false" ht="16" hidden="false" customHeight="false" outlineLevel="0" collapsed="false">
      <c r="DB13" s="0" t="s">
        <v>29</v>
      </c>
    </row>
    <row r="14" customFormat="false" ht="16" hidden="false" customHeight="false" outlineLevel="0" collapsed="false">
      <c r="DB14" s="2"/>
      <c r="DC14" s="2" t="n">
        <v>1</v>
      </c>
      <c r="DD14" s="2" t="n">
        <v>2</v>
      </c>
      <c r="DE14" s="2" t="n">
        <v>3</v>
      </c>
      <c r="DF14" s="2" t="n">
        <v>4</v>
      </c>
      <c r="DG14" s="2" t="n">
        <v>5</v>
      </c>
      <c r="DH14" s="2" t="n">
        <v>6</v>
      </c>
      <c r="DI14" s="2" t="n">
        <v>7</v>
      </c>
      <c r="DJ14" s="2" t="n">
        <v>8</v>
      </c>
      <c r="DK14" s="2" t="n">
        <v>9</v>
      </c>
      <c r="DL14" s="2" t="n">
        <v>10</v>
      </c>
      <c r="DM14" s="2" t="n">
        <v>11</v>
      </c>
      <c r="DN14" s="2" t="n">
        <v>12</v>
      </c>
      <c r="EC14" s="14" t="s">
        <v>60</v>
      </c>
    </row>
    <row r="15" customFormat="false" ht="24" hidden="false" customHeight="false" outlineLevel="0" collapsed="false">
      <c r="DB15" s="2" t="s">
        <v>0</v>
      </c>
      <c r="DC15" s="17" t="e">
        <f aca="false">STDEV(CO4:CQ4)</f>
        <v>#DIV/0!</v>
      </c>
      <c r="DD15" s="17"/>
      <c r="DE15" s="17"/>
      <c r="DF15" s="17" t="n">
        <f aca="false">STDEV(CR4:CT4)</f>
        <v>0.977419426302023</v>
      </c>
      <c r="DG15" s="17"/>
      <c r="DH15" s="17"/>
      <c r="DI15" s="17" t="n">
        <f aca="false">STDEV(CU4:CW4)</f>
        <v>2.24856769146345</v>
      </c>
      <c r="DJ15" s="17"/>
      <c r="DK15" s="17"/>
      <c r="DL15" s="17" t="n">
        <f aca="false">STDEV(CX4:CZ4)</f>
        <v>2.55442689697574</v>
      </c>
      <c r="DM15" s="17"/>
      <c r="DN15" s="17"/>
      <c r="EC15" s="21" t="s">
        <v>61</v>
      </c>
      <c r="ED15" s="21" t="s">
        <v>62</v>
      </c>
      <c r="EE15" s="21" t="s">
        <v>63</v>
      </c>
      <c r="EF15" s="21" t="s">
        <v>64</v>
      </c>
      <c r="EG15" s="21" t="s">
        <v>65</v>
      </c>
      <c r="EH15" s="21" t="s">
        <v>66</v>
      </c>
      <c r="EI15" s="21" t="s">
        <v>67</v>
      </c>
      <c r="EJ15" s="21" t="s">
        <v>68</v>
      </c>
      <c r="EK15" s="21" t="s">
        <v>69</v>
      </c>
      <c r="EL15" s="22" t="s">
        <v>70</v>
      </c>
      <c r="EM15" s="23"/>
    </row>
    <row r="16" customFormat="false" ht="16" hidden="false" customHeight="false" outlineLevel="0" collapsed="false">
      <c r="DB16" s="2" t="s">
        <v>2</v>
      </c>
      <c r="DC16" s="17" t="e">
        <f aca="false">STDEV(CO5:CQ5)</f>
        <v>#DIV/0!</v>
      </c>
      <c r="DD16" s="17"/>
      <c r="DE16" s="17"/>
      <c r="DF16" s="17" t="n">
        <f aca="false">STDEV(CR5:CT5)</f>
        <v>1.72268322138805</v>
      </c>
      <c r="DG16" s="17"/>
      <c r="DH16" s="17"/>
      <c r="DI16" s="17" t="n">
        <f aca="false">STDEV(CU5:CW5)</f>
        <v>0.627754600729151</v>
      </c>
      <c r="DJ16" s="17"/>
      <c r="DK16" s="17"/>
      <c r="DL16" s="17" t="n">
        <f aca="false">STDEV(CX5:CZ5)</f>
        <v>0.706627472226392</v>
      </c>
      <c r="DM16" s="17"/>
      <c r="DN16" s="17"/>
      <c r="EC16" s="24" t="s">
        <v>71</v>
      </c>
      <c r="ED16" s="25"/>
      <c r="EE16" s="25"/>
      <c r="EF16" s="25"/>
      <c r="EG16" s="18" t="n">
        <f aca="false">EE8</f>
        <v>-4.736951571734E-015</v>
      </c>
      <c r="EH16" s="18" t="n">
        <f aca="false">ES8</f>
        <v>2.81118394089341</v>
      </c>
      <c r="EI16" s="18"/>
      <c r="EJ16" s="18"/>
      <c r="EK16" s="18"/>
      <c r="EL16" s="26"/>
      <c r="EM16" s="27"/>
    </row>
    <row r="17" customFormat="false" ht="16" hidden="false" customHeight="false" outlineLevel="0" collapsed="false">
      <c r="DB17" s="2" t="s">
        <v>4</v>
      </c>
      <c r="DC17" s="17" t="e">
        <f aca="false">STDEV(CO6:CQ6)</f>
        <v>#DIV/0!</v>
      </c>
      <c r="DD17" s="17"/>
      <c r="DE17" s="17"/>
      <c r="DF17" s="17" t="n">
        <f aca="false">STDEV(CR6:CT6)</f>
        <v>3.18582568625731</v>
      </c>
      <c r="DG17" s="17"/>
      <c r="DH17" s="17"/>
      <c r="DI17" s="17" t="n">
        <f aca="false">STDEV(CU6:CW6)</f>
        <v>1.20125437395012</v>
      </c>
      <c r="DJ17" s="17"/>
      <c r="DK17" s="17"/>
      <c r="DL17" s="17" t="n">
        <f aca="false">STDEV(CX6:CZ6)</f>
        <v>2.05320720923096</v>
      </c>
      <c r="DM17" s="17"/>
      <c r="DN17" s="17"/>
      <c r="EC17" s="24" t="s">
        <v>72</v>
      </c>
      <c r="ED17" s="25" t="n">
        <v>50</v>
      </c>
      <c r="EE17" s="25"/>
      <c r="EF17" s="25"/>
      <c r="EG17" s="18" t="n">
        <f aca="false">EE9</f>
        <v>100</v>
      </c>
      <c r="EH17" s="18" t="n">
        <f aca="false">ES9</f>
        <v>0</v>
      </c>
      <c r="EI17" s="18"/>
      <c r="EJ17" s="18"/>
      <c r="EK17" s="18"/>
      <c r="EL17" s="26"/>
      <c r="EM17" s="27"/>
    </row>
    <row r="18" customFormat="false" ht="16" hidden="false" customHeight="false" outlineLevel="0" collapsed="false">
      <c r="DB18" s="2" t="s">
        <v>6</v>
      </c>
      <c r="DC18" s="17" t="e">
        <f aca="false">STDEV(CO7:CQ7)</f>
        <v>#DIV/0!</v>
      </c>
      <c r="DD18" s="17"/>
      <c r="DE18" s="17"/>
      <c r="DF18" s="17" t="n">
        <f aca="false">STDEV(CR7:CT7)</f>
        <v>3.22411112065326</v>
      </c>
      <c r="DG18" s="17"/>
      <c r="DH18" s="17"/>
      <c r="DI18" s="17" t="n">
        <f aca="false">STDEV(CU7:CW7)</f>
        <v>2.8008750526052</v>
      </c>
      <c r="DJ18" s="17"/>
      <c r="DK18" s="17"/>
      <c r="DL18" s="17" t="n">
        <f aca="false">STDEV(CX7:CZ7)</f>
        <v>1.42258874210773</v>
      </c>
      <c r="DM18" s="17"/>
      <c r="DN18" s="17"/>
      <c r="EC18" s="24" t="s">
        <v>73</v>
      </c>
      <c r="ED18" s="25" t="n">
        <v>50</v>
      </c>
      <c r="EE18" s="25"/>
      <c r="EF18" s="25"/>
      <c r="EG18" s="18" t="n">
        <f aca="false">EE10</f>
        <v>100</v>
      </c>
      <c r="EH18" s="18" t="n">
        <f aca="false">ES10</f>
        <v>0</v>
      </c>
      <c r="EI18" s="18"/>
      <c r="EJ18" s="18"/>
      <c r="EK18" s="18"/>
      <c r="EL18" s="26"/>
      <c r="EM18" s="27"/>
    </row>
    <row r="19" customFormat="false" ht="16" hidden="false" customHeight="false" outlineLevel="0" collapsed="false">
      <c r="DB19" s="2" t="s">
        <v>8</v>
      </c>
      <c r="DC19" s="17" t="n">
        <f aca="false">STDEV(CO8:CQ8)</f>
        <v>2.81118394089341</v>
      </c>
      <c r="DD19" s="17"/>
      <c r="DE19" s="17"/>
      <c r="DF19" s="17" t="n">
        <f aca="false">STDEV(CR8:CT8)</f>
        <v>3.29906294150563</v>
      </c>
      <c r="DG19" s="17"/>
      <c r="DH19" s="17"/>
      <c r="DI19" s="17" t="n">
        <f aca="false">STDEV(CU8:CW8)</f>
        <v>1.14136994783993</v>
      </c>
      <c r="DJ19" s="17"/>
      <c r="DK19" s="17"/>
      <c r="DL19" s="17" t="n">
        <f aca="false">STDEV(CX8:CZ8)</f>
        <v>2.14542916393249</v>
      </c>
      <c r="DM19" s="17"/>
      <c r="DN19" s="17"/>
      <c r="EC19" s="24" t="s">
        <v>74</v>
      </c>
      <c r="ED19" s="25" t="n">
        <v>5</v>
      </c>
      <c r="EE19" s="25"/>
      <c r="EF19" s="25"/>
      <c r="EG19" s="18" t="n">
        <f aca="false">EE11</f>
        <v>100</v>
      </c>
      <c r="EH19" s="18" t="n">
        <f aca="false">ES11</f>
        <v>0</v>
      </c>
      <c r="EI19" s="18"/>
      <c r="EJ19" s="18"/>
      <c r="EK19" s="18"/>
      <c r="EL19" s="26"/>
      <c r="EM19" s="27"/>
    </row>
    <row r="20" customFormat="false" ht="16" hidden="false" customHeight="false" outlineLevel="0" collapsed="false">
      <c r="DB20" s="2" t="s">
        <v>10</v>
      </c>
      <c r="DC20" s="17" t="e">
        <f aca="false">STDEV(CO9:CQ9)</f>
        <v>#DIV/0!</v>
      </c>
      <c r="DD20" s="17"/>
      <c r="DE20" s="17"/>
      <c r="DF20" s="17" t="n">
        <f aca="false">STDEV(CR9:CT9)</f>
        <v>3.86887600632535</v>
      </c>
      <c r="DG20" s="17"/>
      <c r="DH20" s="17"/>
      <c r="DI20" s="17" t="n">
        <f aca="false">STDEV(CU9:CW9)</f>
        <v>1.07086236075899</v>
      </c>
      <c r="DJ20" s="17"/>
      <c r="DK20" s="17"/>
      <c r="DL20" s="17" t="n">
        <f aca="false">STDEV(CX9:CZ9)</f>
        <v>2.54274282850283</v>
      </c>
      <c r="DM20" s="17"/>
      <c r="DN20" s="17"/>
      <c r="ED20" s="25"/>
      <c r="EE20" s="25"/>
      <c r="EF20" s="25"/>
      <c r="EG20" s="18"/>
      <c r="EH20" s="18"/>
      <c r="EI20" s="18"/>
      <c r="EJ20" s="18"/>
      <c r="EK20" s="18"/>
      <c r="EL20" s="26"/>
      <c r="EM20" s="27"/>
    </row>
    <row r="21" customFormat="false" ht="16" hidden="false" customHeight="false" outlineLevel="0" collapsed="false">
      <c r="DB21" s="2" t="s">
        <v>11</v>
      </c>
      <c r="DC21" s="17" t="e">
        <f aca="false">STDEV(CO10:CQ10)</f>
        <v>#DIV/0!</v>
      </c>
      <c r="DD21" s="17"/>
      <c r="DE21" s="17"/>
      <c r="DF21" s="17" t="n">
        <f aca="false">STDEV(CR10:CT10)</f>
        <v>4.44260648516189</v>
      </c>
      <c r="DG21" s="17"/>
      <c r="DH21" s="17"/>
      <c r="DI21" s="17" t="n">
        <f aca="false">STDEV(CU10:CW10)</f>
        <v>3.05377425423124</v>
      </c>
      <c r="DJ21" s="17"/>
      <c r="DK21" s="17"/>
      <c r="DL21" s="17" t="n">
        <f aca="false">STDEV(CX10:CZ10)</f>
        <v>3.81755780339748</v>
      </c>
      <c r="DM21" s="17"/>
      <c r="DN21" s="17"/>
      <c r="ED21" s="25"/>
      <c r="EE21" s="25"/>
      <c r="EF21" s="25"/>
      <c r="EG21" s="18"/>
      <c r="EH21" s="18"/>
      <c r="EI21" s="18"/>
      <c r="EJ21" s="18"/>
      <c r="EK21" s="18"/>
      <c r="EL21" s="26"/>
      <c r="EM21" s="27"/>
    </row>
    <row r="22" customFormat="false" ht="16" hidden="false" customHeight="false" outlineLevel="0" collapsed="false">
      <c r="DB22" s="2" t="s">
        <v>12</v>
      </c>
      <c r="DC22" s="17" t="e">
        <f aca="false">STDEV(CO11:CQ11)</f>
        <v>#DIV/0!</v>
      </c>
      <c r="DD22" s="17"/>
      <c r="DE22" s="17"/>
      <c r="DF22" s="17" t="n">
        <f aca="false">STDEV(CR11:CT11)</f>
        <v>5.7749881047477</v>
      </c>
      <c r="DG22" s="17"/>
      <c r="DH22" s="17"/>
      <c r="DI22" s="17" t="n">
        <f aca="false">STDEV(CU11:CW11)</f>
        <v>1.71503858724861</v>
      </c>
      <c r="DJ22" s="17"/>
      <c r="DK22" s="17"/>
      <c r="DL22" s="17" t="n">
        <f aca="false">STDEV(CX11:CY11)</f>
        <v>5.9406303506964</v>
      </c>
      <c r="DM22" s="17"/>
      <c r="DN22" s="17"/>
      <c r="ED22" s="25"/>
      <c r="EE22" s="25"/>
      <c r="EF22" s="25"/>
      <c r="EG22" s="18"/>
      <c r="EH22" s="18"/>
      <c r="EI22" s="18"/>
      <c r="EJ22" s="18"/>
      <c r="EK22" s="18"/>
      <c r="EL22" s="26"/>
      <c r="EM22" s="28"/>
      <c r="EN22" s="28"/>
      <c r="EO22" s="28"/>
    </row>
    <row r="23" customFormat="false" ht="16" hidden="false" customHeight="false" outlineLevel="0" collapsed="false">
      <c r="CM23" s="29" t="s">
        <v>16</v>
      </c>
      <c r="ED23" s="25"/>
      <c r="EE23" s="25"/>
      <c r="EF23" s="25"/>
      <c r="EG23" s="18"/>
      <c r="EH23" s="18"/>
      <c r="EI23" s="18"/>
      <c r="EJ23" s="18"/>
      <c r="EK23" s="18"/>
      <c r="EL23" s="26"/>
      <c r="EM23" s="27"/>
    </row>
    <row r="24" customFormat="false" ht="16" hidden="false" customHeight="false" outlineLevel="0" collapsed="false">
      <c r="CI24" s="17" t="s">
        <v>19</v>
      </c>
      <c r="CJ24" s="17" t="n">
        <v>758.4</v>
      </c>
      <c r="CK24" s="17" t="s">
        <v>82</v>
      </c>
      <c r="CM24" s="17" t="s">
        <v>75</v>
      </c>
      <c r="CN24" s="30" t="s">
        <v>16</v>
      </c>
      <c r="CO24" s="17" t="s">
        <v>76</v>
      </c>
      <c r="CP24" s="17" t="s">
        <v>77</v>
      </c>
      <c r="CQ24" s="17" t="s">
        <v>78</v>
      </c>
      <c r="CR24" s="17" t="s">
        <v>79</v>
      </c>
      <c r="CS24" s="17" t="s">
        <v>80</v>
      </c>
      <c r="ED24" s="25"/>
      <c r="EE24" s="25"/>
      <c r="EF24" s="25"/>
      <c r="EG24" s="18"/>
      <c r="EH24" s="18"/>
      <c r="EI24" s="18"/>
      <c r="EJ24" s="18"/>
      <c r="EK24" s="18"/>
      <c r="EL24" s="26"/>
      <c r="EM24" s="27"/>
    </row>
    <row r="25" customFormat="false" ht="16" hidden="false" customHeight="false" outlineLevel="0" collapsed="false">
      <c r="CM25" s="17" t="n">
        <f aca="false">LOG10(CN25)</f>
        <v>-2</v>
      </c>
      <c r="CN25" s="31" t="n">
        <v>0.01</v>
      </c>
      <c r="CO25" s="30" t="n">
        <f aca="false">CR11</f>
        <v>104.482537354478</v>
      </c>
      <c r="CP25" s="30" t="n">
        <f aca="false">CS11</f>
        <v>101.897515812632</v>
      </c>
      <c r="CQ25" s="30" t="n">
        <f aca="false">CT11</f>
        <v>93.4411953432945</v>
      </c>
      <c r="CR25" s="17" t="n">
        <f aca="false">AVERAGE(CO25:CQ25)</f>
        <v>99.9404161701348</v>
      </c>
      <c r="CS25" s="17" t="n">
        <f aca="false">STDEV(CO25:CQ25)</f>
        <v>5.7749881047477</v>
      </c>
      <c r="DD25" s="32"/>
    </row>
    <row r="26" customFormat="false" ht="16" hidden="false" customHeight="false" outlineLevel="0" collapsed="false">
      <c r="CH26" s="33"/>
      <c r="CM26" s="17" t="n">
        <f aca="false">LOG10(CN26)</f>
        <v>-1</v>
      </c>
      <c r="CN26" s="31" t="n">
        <v>0.1</v>
      </c>
      <c r="CO26" s="30" t="n">
        <f aca="false">CR10</f>
        <v>106.173801448345</v>
      </c>
      <c r="CP26" s="30" t="n">
        <f aca="false">CS10</f>
        <v>103.162526354386</v>
      </c>
      <c r="CQ26" s="30" t="n">
        <f aca="false">CT10</f>
        <v>97.4287285727381</v>
      </c>
      <c r="CR26" s="17" t="n">
        <f aca="false">AVERAGE(CO26:CQ26)</f>
        <v>102.255018791823</v>
      </c>
      <c r="CS26" s="17" t="n">
        <f aca="false">STDEV(CO26:CQ26)</f>
        <v>4.44260648516189</v>
      </c>
    </row>
    <row r="27" customFormat="false" ht="16" hidden="false" customHeight="false" outlineLevel="0" collapsed="false">
      <c r="CH27" s="33"/>
      <c r="CM27" s="17" t="n">
        <f aca="false">LOG10(CN27)</f>
        <v>0</v>
      </c>
      <c r="CN27" s="34" t="n">
        <v>1</v>
      </c>
      <c r="CO27" s="30" t="n">
        <f aca="false">CR9</f>
        <v>107.4388119901</v>
      </c>
      <c r="CP27" s="30" t="n">
        <f aca="false">CS9</f>
        <v>103.918782656522</v>
      </c>
      <c r="CQ27" s="30" t="n">
        <f aca="false">CT9</f>
        <v>99.7112475937299</v>
      </c>
      <c r="CR27" s="17" t="n">
        <f aca="false">AVERAGE(CO27:CQ27)</f>
        <v>103.689614080117</v>
      </c>
      <c r="CS27" s="17" t="n">
        <f aca="false">STDEV(CO27:CQ27)</f>
        <v>3.86887600632533</v>
      </c>
    </row>
    <row r="28" customFormat="false" ht="16" hidden="false" customHeight="false" outlineLevel="0" collapsed="false">
      <c r="CH28" s="33"/>
      <c r="CM28" s="17" t="n">
        <f aca="false">LOG10(CN28)</f>
        <v>0.698970004336019</v>
      </c>
      <c r="CN28" s="34" t="n">
        <v>5</v>
      </c>
      <c r="CO28" s="30" t="n">
        <f aca="false">CR8</f>
        <v>104.083784031534</v>
      </c>
      <c r="CP28" s="30" t="n">
        <f aca="false">CS8</f>
        <v>99.2299935832799</v>
      </c>
      <c r="CQ28" s="30" t="n">
        <f aca="false">CT8</f>
        <v>97.7862315519296</v>
      </c>
      <c r="CR28" s="17" t="n">
        <f aca="false">AVERAGE(CO28:CQ28)</f>
        <v>100.366669722248</v>
      </c>
      <c r="CS28" s="17" t="n">
        <f aca="false">STDEV(CO28:CQ28)</f>
        <v>3.29906294150563</v>
      </c>
    </row>
    <row r="29" customFormat="false" ht="16" hidden="false" customHeight="false" outlineLevel="0" collapsed="false">
      <c r="CH29" s="33"/>
      <c r="CM29" s="17" t="n">
        <f aca="false">LOG10(CN29)</f>
        <v>1</v>
      </c>
      <c r="CN29" s="34" t="n">
        <v>10</v>
      </c>
      <c r="CO29" s="30" t="n">
        <f aca="false">CR7</f>
        <v>100.275002291686</v>
      </c>
      <c r="CP29" s="30" t="n">
        <f aca="false">CS7</f>
        <v>96.0812173434779</v>
      </c>
      <c r="CQ29" s="30" t="n">
        <f aca="false">CT7</f>
        <v>93.9361994683289</v>
      </c>
      <c r="CR29" s="17" t="n">
        <f aca="false">AVERAGE(CO29:CQ29)</f>
        <v>96.7641397011642</v>
      </c>
      <c r="CS29" s="17" t="n">
        <f aca="false">STDEV(CO29:CQ29)</f>
        <v>3.22411112065326</v>
      </c>
    </row>
    <row r="30" customFormat="false" ht="16" hidden="false" customHeight="false" outlineLevel="0" collapsed="false">
      <c r="CH30" s="33"/>
      <c r="CM30" s="17" t="n">
        <f aca="false">LOG10(CN30)</f>
        <v>1.69897000433602</v>
      </c>
      <c r="CN30" s="34" t="n">
        <v>50</v>
      </c>
      <c r="CO30" s="30" t="n">
        <f aca="false">CR6</f>
        <v>83.5823631863599</v>
      </c>
      <c r="CP30" s="30" t="n">
        <f aca="false">CS6</f>
        <v>79.3060775506463</v>
      </c>
      <c r="CQ30" s="30" t="n">
        <f aca="false">CT6</f>
        <v>77.3535612796773</v>
      </c>
      <c r="CR30" s="17" t="n">
        <f aca="false">AVERAGE(CO30:CQ30)</f>
        <v>80.0806673388945</v>
      </c>
      <c r="CS30" s="17" t="n">
        <f aca="false">STDEV(CO30:CQ30)</f>
        <v>3.18582568625731</v>
      </c>
    </row>
    <row r="31" customFormat="false" ht="16" hidden="false" customHeight="false" outlineLevel="0" collapsed="false">
      <c r="CH31" s="33"/>
      <c r="CM31" s="17" t="n">
        <f aca="false">LOG10(CN31)</f>
        <v>2</v>
      </c>
      <c r="CN31" s="34" t="n">
        <v>100</v>
      </c>
      <c r="CO31" s="30" t="n">
        <f aca="false">CR5</f>
        <v>71.7847648730406</v>
      </c>
      <c r="CP31" s="30" t="n">
        <f aca="false">CS5</f>
        <v>68.9247410395087</v>
      </c>
      <c r="CQ31" s="30" t="n">
        <f aca="false">CT5</f>
        <v>68.6909890915758</v>
      </c>
      <c r="CR31" s="17" t="n">
        <f aca="false">AVERAGE(CO31:CQ31)</f>
        <v>69.800165001375</v>
      </c>
      <c r="CS31" s="17" t="n">
        <f aca="false">STDEV(CO31:CQ31)</f>
        <v>1.72268322138804</v>
      </c>
    </row>
    <row r="32" customFormat="false" ht="16" hidden="false" customHeight="false" outlineLevel="0" collapsed="false">
      <c r="CH32" s="33"/>
      <c r="CM32" s="17" t="n">
        <f aca="false">LOG10(CN32)</f>
        <v>2.69897000433602</v>
      </c>
      <c r="CN32" s="34" t="n">
        <v>500</v>
      </c>
      <c r="CO32" s="30" t="n">
        <f aca="false">CR4</f>
        <v>61.307177559813</v>
      </c>
      <c r="CP32" s="30" t="n">
        <f aca="false">CS4</f>
        <v>59.3546612888441</v>
      </c>
      <c r="CQ32" s="30" t="n">
        <f aca="false">CT4</f>
        <v>60.2484187368228</v>
      </c>
      <c r="CR32" s="17" t="n">
        <f aca="false">AVERAGE(CO32:CQ32)</f>
        <v>60.30341919516</v>
      </c>
      <c r="CS32" s="17" t="n">
        <f aca="false">STDEV(CO32:CQ32)</f>
        <v>0.977419426302023</v>
      </c>
    </row>
    <row r="33" customFormat="false" ht="16" hidden="false" customHeight="false" outlineLevel="0" collapsed="false">
      <c r="CH33" s="33"/>
      <c r="CI33" s="35"/>
      <c r="CJ33" s="35"/>
      <c r="CK33" s="35"/>
    </row>
    <row r="34" customFormat="false" ht="16" hidden="false" customHeight="false" outlineLevel="0" collapsed="false">
      <c r="CH34" s="33"/>
      <c r="CI34" s="35"/>
      <c r="CJ34" s="35"/>
      <c r="CK34" s="35"/>
      <c r="CL34" s="35"/>
    </row>
    <row r="35" customFormat="false" ht="16" hidden="false" customHeight="false" outlineLevel="0" collapsed="false">
      <c r="CI35" s="36" t="s">
        <v>19</v>
      </c>
      <c r="CJ35" s="36" t="n">
        <v>1505</v>
      </c>
      <c r="CK35" s="36" t="s">
        <v>82</v>
      </c>
      <c r="CL35" s="35"/>
      <c r="CM35" s="29" t="s">
        <v>17</v>
      </c>
    </row>
    <row r="36" customFormat="false" ht="16" hidden="false" customHeight="false" outlineLevel="0" collapsed="false">
      <c r="CI36" s="33"/>
      <c r="CJ36" s="33"/>
      <c r="CK36" s="33"/>
      <c r="CL36" s="33"/>
      <c r="CM36" s="17" t="s">
        <v>75</v>
      </c>
      <c r="CN36" s="37" t="s">
        <v>108</v>
      </c>
      <c r="CO36" s="17" t="s">
        <v>76</v>
      </c>
      <c r="CP36" s="17" t="s">
        <v>77</v>
      </c>
      <c r="CQ36" s="17" t="s">
        <v>78</v>
      </c>
      <c r="CR36" s="17" t="s">
        <v>79</v>
      </c>
      <c r="CS36" s="17" t="s">
        <v>80</v>
      </c>
    </row>
    <row r="37" customFormat="false" ht="16" hidden="false" customHeight="false" outlineLevel="0" collapsed="false">
      <c r="CI37" s="33"/>
      <c r="CJ37" s="33"/>
      <c r="CK37" s="33"/>
      <c r="CL37" s="33"/>
      <c r="CM37" s="17" t="n">
        <f aca="false">LOG10(CN37)</f>
        <v>-2</v>
      </c>
      <c r="CN37" s="31" t="n">
        <v>0.01</v>
      </c>
      <c r="CO37" s="30" t="n">
        <f aca="false">CU11</f>
        <v>104.537537812815</v>
      </c>
      <c r="CP37" s="30" t="n">
        <f aca="false">CV11</f>
        <v>107.122559354661</v>
      </c>
      <c r="CQ37" s="30" t="n">
        <f aca="false">CW11</f>
        <v>103.877532312769</v>
      </c>
      <c r="CR37" s="17" t="n">
        <f aca="false">AVERAGE(CO37:CQ37)</f>
        <v>105.179209826749</v>
      </c>
      <c r="CS37" s="17" t="n">
        <f aca="false">STDEV(CO37:CQ37)</f>
        <v>1.71503858724862</v>
      </c>
    </row>
    <row r="38" customFormat="false" ht="16" hidden="false" customHeight="false" outlineLevel="0" collapsed="false">
      <c r="CI38" s="33"/>
      <c r="CJ38" s="33"/>
      <c r="CK38" s="33"/>
      <c r="CL38" s="33"/>
      <c r="CM38" s="17" t="n">
        <f aca="false">LOG10(CN38)</f>
        <v>-1</v>
      </c>
      <c r="CN38" s="31" t="n">
        <v>0.1</v>
      </c>
      <c r="CO38" s="30" t="n">
        <f aca="false">CU10</f>
        <v>102.997524979375</v>
      </c>
      <c r="CP38" s="30" t="n">
        <f aca="false">CV10</f>
        <v>108.731322761023</v>
      </c>
      <c r="CQ38" s="30" t="n">
        <f aca="false">CW10</f>
        <v>104.042533687781</v>
      </c>
      <c r="CR38" s="17" t="n">
        <f aca="false">AVERAGE(CO38:CQ38)</f>
        <v>105.257127142726</v>
      </c>
      <c r="CS38" s="17" t="n">
        <f aca="false">STDEV(CO38:CQ38)</f>
        <v>3.05377425423125</v>
      </c>
    </row>
    <row r="39" customFormat="false" ht="16" hidden="false" customHeight="false" outlineLevel="0" collapsed="false">
      <c r="CI39" s="33"/>
      <c r="CJ39" s="33"/>
      <c r="CK39" s="33"/>
      <c r="CL39" s="33"/>
      <c r="CM39" s="17" t="n">
        <f aca="false">LOG10(CN39)</f>
        <v>0</v>
      </c>
      <c r="CN39" s="34" t="n">
        <v>1</v>
      </c>
      <c r="CO39" s="30" t="n">
        <f aca="false">CU9</f>
        <v>100.027500229169</v>
      </c>
      <c r="CP39" s="30" t="n">
        <f aca="false">CV9</f>
        <v>101.677513979283</v>
      </c>
      <c r="CQ39" s="30" t="n">
        <f aca="false">CW9</f>
        <v>99.6699972499771</v>
      </c>
      <c r="CR39" s="17" t="n">
        <f aca="false">AVERAGE(CO39:CQ39)</f>
        <v>100.45833715281</v>
      </c>
      <c r="CS39" s="17" t="n">
        <f aca="false">STDEV(CO39:CQ39)</f>
        <v>1.07086236075899</v>
      </c>
    </row>
    <row r="40" customFormat="false" ht="16" hidden="false" customHeight="false" outlineLevel="0" collapsed="false">
      <c r="CI40" s="33"/>
      <c r="CJ40" s="33"/>
      <c r="CK40" s="33"/>
      <c r="CL40" s="33"/>
      <c r="CM40" s="17" t="n">
        <f aca="false">LOG10(CN40)</f>
        <v>0.698970004336019</v>
      </c>
      <c r="CN40" s="34" t="n">
        <v>5</v>
      </c>
      <c r="CO40" s="30" t="n">
        <f aca="false">CU8</f>
        <v>92.4236868640572</v>
      </c>
      <c r="CP40" s="30" t="n">
        <f aca="false">CV8</f>
        <v>94.706205885049</v>
      </c>
      <c r="CQ40" s="30" t="n">
        <f aca="false">CW8</f>
        <v>93.5374461453845</v>
      </c>
      <c r="CR40" s="17" t="n">
        <f aca="false">AVERAGE(CO40:CQ40)</f>
        <v>93.5557796314969</v>
      </c>
      <c r="CS40" s="17" t="n">
        <f aca="false">STDEV(CO40:CQ40)</f>
        <v>1.14136994783993</v>
      </c>
    </row>
    <row r="41" customFormat="false" ht="16" hidden="false" customHeight="false" outlineLevel="0" collapsed="false">
      <c r="CL41" s="33"/>
      <c r="CM41" s="17" t="n">
        <f aca="false">LOG10(CN41)</f>
        <v>1</v>
      </c>
      <c r="CN41" s="34" t="n">
        <v>10</v>
      </c>
      <c r="CO41" s="30" t="n">
        <f aca="false">CU7</f>
        <v>92.9461912182602</v>
      </c>
      <c r="CP41" s="30" t="n">
        <f aca="false">CV7</f>
        <v>94.224951874599</v>
      </c>
      <c r="CQ41" s="30" t="n">
        <f aca="false">CW7</f>
        <v>88.8624071867266</v>
      </c>
      <c r="CR41" s="17" t="n">
        <f aca="false">AVERAGE(CO41:CQ41)</f>
        <v>92.0111834265286</v>
      </c>
      <c r="CS41" s="17" t="n">
        <f aca="false">STDEV(CO41:CQ41)</f>
        <v>2.8008750526052</v>
      </c>
      <c r="DD41" s="32"/>
    </row>
    <row r="42" customFormat="false" ht="16" hidden="false" customHeight="false" outlineLevel="0" collapsed="false">
      <c r="CM42" s="17" t="n">
        <f aca="false">LOG10(CN42)</f>
        <v>1.69897000433602</v>
      </c>
      <c r="CN42" s="34" t="n">
        <v>50</v>
      </c>
      <c r="CO42" s="30" t="n">
        <f aca="false">CU6</f>
        <v>77.9035658630489</v>
      </c>
      <c r="CP42" s="30" t="n">
        <f aca="false">CV6</f>
        <v>76.14355119626</v>
      </c>
      <c r="CQ42" s="30" t="n">
        <f aca="false">CW6</f>
        <v>78.4398203318361</v>
      </c>
      <c r="CR42" s="17" t="n">
        <f aca="false">AVERAGE(CO42:CQ42)</f>
        <v>77.4956457970483</v>
      </c>
      <c r="CS42" s="17" t="n">
        <f aca="false">STDEV(CO42:CQ42)</f>
        <v>1.20125437395012</v>
      </c>
    </row>
    <row r="43" customFormat="false" ht="16" hidden="false" customHeight="false" outlineLevel="0" collapsed="false">
      <c r="CM43" s="17" t="n">
        <f aca="false">LOG10(CN43)</f>
        <v>2</v>
      </c>
      <c r="CN43" s="34" t="n">
        <v>100</v>
      </c>
      <c r="CO43" s="30" t="n">
        <f aca="false">CU5</f>
        <v>70.6435053625447</v>
      </c>
      <c r="CP43" s="30" t="n">
        <f aca="false">CV5</f>
        <v>71.7022641855349</v>
      </c>
      <c r="CQ43" s="30" t="n">
        <f aca="false">CW5</f>
        <v>71.757264643872</v>
      </c>
      <c r="CR43" s="17" t="n">
        <f aca="false">AVERAGE(CO43:CQ43)</f>
        <v>71.3676780639839</v>
      </c>
      <c r="CS43" s="17" t="n">
        <f aca="false">STDEV(CO43:CQ43)</f>
        <v>0.627754600729151</v>
      </c>
    </row>
    <row r="44" customFormat="false" ht="16" hidden="false" customHeight="false" outlineLevel="0" collapsed="false">
      <c r="CM44" s="17" t="n">
        <f aca="false">LOG10(CN44)</f>
        <v>2.69897000433602</v>
      </c>
      <c r="CN44" s="34" t="n">
        <v>500</v>
      </c>
      <c r="CO44" s="30" t="n">
        <f aca="false">CU4</f>
        <v>64.1122009350078</v>
      </c>
      <c r="CP44" s="30" t="n">
        <f aca="false">CV4</f>
        <v>67.1647263727198</v>
      </c>
      <c r="CQ44" s="30" t="n">
        <f aca="false">CW4</f>
        <v>68.4984874873958</v>
      </c>
      <c r="CR44" s="17" t="n">
        <f aca="false">AVERAGE(CO44:CQ44)</f>
        <v>66.5918049317078</v>
      </c>
      <c r="CS44" s="17" t="n">
        <f aca="false">STDEV(CO44:CQ44)</f>
        <v>2.24856769146345</v>
      </c>
    </row>
    <row r="47" customFormat="false" ht="16" hidden="false" customHeight="false" outlineLevel="0" collapsed="false">
      <c r="CM47" s="29" t="s">
        <v>107</v>
      </c>
    </row>
    <row r="48" customFormat="false" ht="16" hidden="false" customHeight="false" outlineLevel="0" collapsed="false">
      <c r="CI48" s="17" t="s">
        <v>19</v>
      </c>
      <c r="CJ48" s="39" t="n">
        <v>964.2</v>
      </c>
      <c r="CK48" s="17" t="s">
        <v>82</v>
      </c>
      <c r="CM48" s="17" t="s">
        <v>75</v>
      </c>
      <c r="CN48" s="29" t="s">
        <v>107</v>
      </c>
      <c r="CO48" s="17" t="s">
        <v>76</v>
      </c>
      <c r="CP48" s="17" t="s">
        <v>77</v>
      </c>
      <c r="CQ48" s="17" t="s">
        <v>78</v>
      </c>
      <c r="CR48" s="17" t="s">
        <v>79</v>
      </c>
      <c r="CS48" s="17" t="s">
        <v>80</v>
      </c>
    </row>
    <row r="49" customFormat="false" ht="16" hidden="false" customHeight="false" outlineLevel="0" collapsed="false">
      <c r="CM49" s="17" t="n">
        <f aca="false">LOG10(CN49)</f>
        <v>-2</v>
      </c>
      <c r="CN49" s="31" t="n">
        <v>0.01</v>
      </c>
      <c r="CO49" s="30" t="n">
        <f aca="false">CX11</f>
        <v>107.892565771381</v>
      </c>
      <c r="CP49" s="30" t="n">
        <f aca="false">CY11</f>
        <v>99.4912457603813</v>
      </c>
      <c r="CQ49" s="30" t="n">
        <f aca="false">CZ11</f>
        <v>106.517554312953</v>
      </c>
      <c r="CR49" s="17" t="n">
        <f aca="false">AVERAGE(CO49:CQ49)</f>
        <v>104.633788614905</v>
      </c>
      <c r="CS49" s="17" t="n">
        <f aca="false">STDEV(CO49:CQ49)</f>
        <v>4.50632604076345</v>
      </c>
    </row>
    <row r="50" customFormat="false" ht="16" hidden="false" customHeight="false" outlineLevel="0" collapsed="false">
      <c r="CM50" s="17" t="n">
        <f aca="false">LOG10(CN50)</f>
        <v>-1</v>
      </c>
      <c r="CN50" s="31" t="n">
        <v>0.1</v>
      </c>
      <c r="CO50" s="30" t="n">
        <f aca="false">CX10</f>
        <v>102.392519937666</v>
      </c>
      <c r="CP50" s="30" t="n">
        <f aca="false">CY10</f>
        <v>100.852507104226</v>
      </c>
      <c r="CQ50" s="30" t="n">
        <f aca="false">CZ10</f>
        <v>108.098817490146</v>
      </c>
      <c r="CR50" s="17" t="n">
        <f aca="false">AVERAGE(CO50:CQ50)</f>
        <v>103.781281510679</v>
      </c>
      <c r="CS50" s="17" t="n">
        <f aca="false">STDEV(CO50:CQ50)</f>
        <v>3.81755780339748</v>
      </c>
    </row>
    <row r="51" customFormat="false" ht="16" hidden="false" customHeight="false" outlineLevel="0" collapsed="false">
      <c r="CM51" s="17" t="n">
        <f aca="false">LOG10(CN51)</f>
        <v>0</v>
      </c>
      <c r="CN51" s="34" t="n">
        <v>1</v>
      </c>
      <c r="CO51" s="30" t="n">
        <f aca="false">CX9</f>
        <v>102.420020166835</v>
      </c>
      <c r="CP51" s="30" t="n">
        <f aca="false">CY9</f>
        <v>99.4499954166285</v>
      </c>
      <c r="CQ51" s="30" t="n">
        <f aca="false">CZ9</f>
        <v>104.510037583647</v>
      </c>
      <c r="CR51" s="17" t="n">
        <f aca="false">AVERAGE(CO51:CQ51)</f>
        <v>102.126684389037</v>
      </c>
      <c r="CS51" s="17" t="n">
        <f aca="false">STDEV(CO51:CQ51)</f>
        <v>2.54274282850283</v>
      </c>
    </row>
    <row r="52" customFormat="false" ht="16" hidden="false" customHeight="false" outlineLevel="0" collapsed="false">
      <c r="CM52" s="17" t="n">
        <f aca="false">LOG10(CN52)</f>
        <v>0.698970004336019</v>
      </c>
      <c r="CN52" s="34" t="n">
        <v>5</v>
      </c>
      <c r="CO52" s="30" t="n">
        <f aca="false">CX8</f>
        <v>97.6349802915024</v>
      </c>
      <c r="CP52" s="30" t="n">
        <f aca="false">CY8</f>
        <v>99.0099917499312</v>
      </c>
      <c r="CQ52" s="30" t="n">
        <f aca="false">CZ8</f>
        <v>101.842515354295</v>
      </c>
      <c r="CR52" s="17" t="n">
        <f aca="false">AVERAGE(CO52:CQ52)</f>
        <v>99.4958291319094</v>
      </c>
      <c r="CS52" s="17" t="n">
        <f aca="false">STDEV(CO52:CQ52)</f>
        <v>2.14542916393248</v>
      </c>
    </row>
    <row r="53" customFormat="false" ht="16" hidden="false" customHeight="false" outlineLevel="0" collapsed="false">
      <c r="CM53" s="17" t="n">
        <f aca="false">LOG10(CN53)</f>
        <v>1</v>
      </c>
      <c r="CN53" s="34" t="n">
        <v>10</v>
      </c>
      <c r="CO53" s="30" t="n">
        <f aca="false">CX7</f>
        <v>96.3699697497479</v>
      </c>
      <c r="CP53" s="30" t="n">
        <f aca="false">CY7</f>
        <v>97.3599779998166</v>
      </c>
      <c r="CQ53" s="30" t="n">
        <f aca="false">CZ7</f>
        <v>99.1749931249427</v>
      </c>
      <c r="CR53" s="17" t="n">
        <f aca="false">AVERAGE(CO53:CQ53)</f>
        <v>97.6349802915024</v>
      </c>
      <c r="CS53" s="17" t="n">
        <f aca="false">STDEV(CO53:CQ53)</f>
        <v>1.42258874210773</v>
      </c>
    </row>
    <row r="54" customFormat="false" ht="16" hidden="false" customHeight="false" outlineLevel="0" collapsed="false">
      <c r="CM54" s="17" t="n">
        <f aca="false">LOG10(CN54)</f>
        <v>1.69897000433602</v>
      </c>
      <c r="CN54" s="34" t="n">
        <v>50</v>
      </c>
      <c r="CO54" s="30" t="n">
        <f aca="false">CX6</f>
        <v>82.5236043633697</v>
      </c>
      <c r="CP54" s="30" t="n">
        <f aca="false">CY6</f>
        <v>81.6710972591438</v>
      </c>
      <c r="CQ54" s="30" t="n">
        <f aca="false">CZ6</f>
        <v>85.5761298010817</v>
      </c>
      <c r="CR54" s="17" t="n">
        <f aca="false">AVERAGE(CO54:CQ54)</f>
        <v>83.2569438078651</v>
      </c>
      <c r="CS54" s="17" t="n">
        <f aca="false">STDEV(CO54:CQ54)</f>
        <v>2.05320720923096</v>
      </c>
    </row>
    <row r="55" customFormat="false" ht="16" hidden="false" customHeight="false" outlineLevel="0" collapsed="false">
      <c r="CM55" s="17" t="n">
        <f aca="false">LOG10(CN55)</f>
        <v>2</v>
      </c>
      <c r="CN55" s="34" t="n">
        <v>100</v>
      </c>
      <c r="CO55" s="30" t="n">
        <f aca="false">CX5</f>
        <v>70.3685030708589</v>
      </c>
      <c r="CP55" s="30" t="n">
        <f aca="false">CY5</f>
        <v>71.757264643872</v>
      </c>
      <c r="CQ55" s="30" t="n">
        <f aca="false">CZ5</f>
        <v>71.2897607480062</v>
      </c>
      <c r="CR55" s="17" t="n">
        <f aca="false">AVERAGE(CO55:CQ55)</f>
        <v>71.1385094875791</v>
      </c>
      <c r="CS55" s="17" t="n">
        <f aca="false">STDEV(CO55:CQ55)</f>
        <v>0.706627472226392</v>
      </c>
    </row>
    <row r="56" customFormat="false" ht="16" hidden="false" customHeight="false" outlineLevel="0" collapsed="false">
      <c r="CM56" s="17" t="n">
        <f aca="false">LOG10(CN56)</f>
        <v>2.69897000433602</v>
      </c>
      <c r="CN56" s="34" t="n">
        <v>500</v>
      </c>
      <c r="CO56" s="30" t="n">
        <f aca="false">CX4</f>
        <v>63.4659455495463</v>
      </c>
      <c r="CP56" s="30" t="n">
        <f aca="false">CY4</f>
        <v>60.6746722889358</v>
      </c>
      <c r="CQ56" s="30" t="n">
        <f aca="false">CZ4</f>
        <v>65.7759647997067</v>
      </c>
      <c r="CR56" s="17" t="n">
        <f aca="false">AVERAGE(CO56:CQ56)</f>
        <v>63.3055275460629</v>
      </c>
      <c r="CS56" s="17" t="n">
        <f aca="false">STDEV(CO56:CQ56)</f>
        <v>2.55442689697574</v>
      </c>
    </row>
  </sheetData>
  <mergeCells count="47">
    <mergeCell ref="B4:D4"/>
    <mergeCell ref="E4:G4"/>
    <mergeCell ref="H4:J4"/>
    <mergeCell ref="K4:M4"/>
    <mergeCell ref="B5:D5"/>
    <mergeCell ref="E5:G5"/>
    <mergeCell ref="H5:J5"/>
    <mergeCell ref="K5:M5"/>
    <mergeCell ref="B6:D6"/>
    <mergeCell ref="E6:G6"/>
    <mergeCell ref="H6:J6"/>
    <mergeCell ref="K6:M6"/>
    <mergeCell ref="B7:D7"/>
    <mergeCell ref="E7:G7"/>
    <mergeCell ref="H7:J7"/>
    <mergeCell ref="K7:M7"/>
    <mergeCell ref="B8:D8"/>
    <mergeCell ref="E8:G8"/>
    <mergeCell ref="H8:J8"/>
    <mergeCell ref="K8:M8"/>
    <mergeCell ref="B9:D9"/>
    <mergeCell ref="E9:G9"/>
    <mergeCell ref="H9:J9"/>
    <mergeCell ref="K9:M9"/>
    <mergeCell ref="B10:D10"/>
    <mergeCell ref="E10:G10"/>
    <mergeCell ref="H10:J10"/>
    <mergeCell ref="K10:M10"/>
    <mergeCell ref="B11:D11"/>
    <mergeCell ref="E11:G11"/>
    <mergeCell ref="H11:J11"/>
    <mergeCell ref="K11:M11"/>
    <mergeCell ref="E12:G12"/>
    <mergeCell ref="H12:J12"/>
    <mergeCell ref="K12:M12"/>
    <mergeCell ref="S12:U12"/>
    <mergeCell ref="V12:X12"/>
    <mergeCell ref="Y12:AA12"/>
    <mergeCell ref="AG12:AI12"/>
    <mergeCell ref="AJ12:AL12"/>
    <mergeCell ref="AM12:AO12"/>
    <mergeCell ref="BB12:BD12"/>
    <mergeCell ref="BE12:BG12"/>
    <mergeCell ref="BH12:BJ12"/>
    <mergeCell ref="CR12:CT12"/>
    <mergeCell ref="CU12:CW12"/>
    <mergeCell ref="CX12:CZ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2020-09-24T07:53:08Z</dcterms:created>
  <dc:creator>kv</dc:creator>
  <dc:description/>
  <dc:language>en-US</dc:language>
  <cp:lastModifiedBy/>
  <cp:lastPrinted>2020-09-24T08:14:00Z</cp:lastPrinted>
  <dcterms:modified xsi:type="dcterms:W3CDTF">2021-01-22T00:27:04Z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