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42.xml" ContentType="application/vnd.openxmlformats-officedocument.drawingml.chart+xml"/>
  <Override PartName="/xl/charts/chart50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44.xml" ContentType="application/vnd.openxmlformats-officedocument.drawingml.chart+xml"/>
  <Override PartName="/xl/charts/chart52.xml" ContentType="application/vnd.openxmlformats-officedocument.drawingml.chart+xml"/>
  <Override PartName="/xl/charts/chart45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Sheet1!$A$2:$M$26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<sst xmlns="http://schemas.openxmlformats.org/spreadsheetml/2006/main" count="519" uniqueCount="137">
  <si>
    <t xml:space="preserve">Raw Data</t>
  </si>
  <si>
    <t xml:space="preserve">Raw Data - Blank</t>
  </si>
  <si>
    <t xml:space="preserve">Pi released (nmol)</t>
  </si>
  <si>
    <t xml:space="preserve">Specific activity (umol/mg/min)</t>
  </si>
  <si>
    <t xml:space="preserve">Average Specific activity (umol/mg/min)</t>
  </si>
  <si>
    <t xml:space="preserve">Average % Activity</t>
  </si>
  <si>
    <t xml:space="preserve">% of Inhibition</t>
  </si>
  <si>
    <t xml:space="preserve">Average % of Inhibition</t>
  </si>
  <si>
    <t xml:space="preserve">Standard deviation</t>
  </si>
  <si>
    <t xml:space="preserve">A1</t>
  </si>
  <si>
    <t xml:space="preserve">% Activity</t>
  </si>
  <si>
    <t xml:space="preserve">Pi (nmol)</t>
  </si>
  <si>
    <t xml:space="preserve">A2</t>
  </si>
  <si>
    <t xml:space="preserve">A3</t>
  </si>
  <si>
    <t xml:space="preserve">Average</t>
  </si>
  <si>
    <t xml:space="preserve">A</t>
  </si>
  <si>
    <t xml:space="preserve">NoTmPPase </t>
  </si>
  <si>
    <t xml:space="preserve">MTI-61 0.1</t>
  </si>
  <si>
    <t xml:space="preserve">AKI-XVII103 0.01</t>
  </si>
  <si>
    <t xml:space="preserve">TL4-58 0.01</t>
  </si>
  <si>
    <t xml:space="preserve">B</t>
  </si>
  <si>
    <t xml:space="preserve">Pi 2,5 nmol</t>
  </si>
  <si>
    <t xml:space="preserve">MTI-61 1</t>
  </si>
  <si>
    <t xml:space="preserve">AKI-XVII103 0.1</t>
  </si>
  <si>
    <t xml:space="preserve">TL4-58 0.1</t>
  </si>
  <si>
    <t xml:space="preserve">C</t>
  </si>
  <si>
    <t xml:space="preserve">Pi 10 nmol</t>
  </si>
  <si>
    <t xml:space="preserve">MTI-61 5</t>
  </si>
  <si>
    <t xml:space="preserve">AKI-XVII103 1</t>
  </si>
  <si>
    <t xml:space="preserve">TL4-58 1</t>
  </si>
  <si>
    <t xml:space="preserve">D</t>
  </si>
  <si>
    <t xml:space="preserve">Pi 20 nmol</t>
  </si>
  <si>
    <t xml:space="preserve">MTI-61 10</t>
  </si>
  <si>
    <t xml:space="preserve">AKI-XVII103 5</t>
  </si>
  <si>
    <t xml:space="preserve">TL4-58 5</t>
  </si>
  <si>
    <t xml:space="preserve">E</t>
  </si>
  <si>
    <t xml:space="preserve">TmPPase no Inhibitor</t>
  </si>
  <si>
    <t xml:space="preserve">MTI-61 20</t>
  </si>
  <si>
    <t xml:space="preserve">AKI-XVII103 10</t>
  </si>
  <si>
    <t xml:space="preserve">TL4-58 10</t>
  </si>
  <si>
    <t xml:space="preserve">F</t>
  </si>
  <si>
    <t xml:space="preserve">MTI-61 50</t>
  </si>
  <si>
    <t xml:space="preserve">AKI-XVII103 20</t>
  </si>
  <si>
    <t xml:space="preserve">TL4-58 20</t>
  </si>
  <si>
    <t xml:space="preserve">G</t>
  </si>
  <si>
    <t xml:space="preserve">MTI-61 100</t>
  </si>
  <si>
    <t xml:space="preserve">AKI-XVII103 50</t>
  </si>
  <si>
    <t xml:space="preserve">TL4-58 50</t>
  </si>
  <si>
    <t xml:space="preserve">H</t>
  </si>
  <si>
    <t xml:space="preserve">MTI-61 500</t>
  </si>
  <si>
    <t xml:space="preserve">AKI-XVII103 100</t>
  </si>
  <si>
    <t xml:space="preserve">TL4-58 100</t>
  </si>
  <si>
    <t xml:space="preserve">MTI-61 </t>
  </si>
  <si>
    <t xml:space="preserve">AKI-XVII103 </t>
  </si>
  <si>
    <t xml:space="preserve">TL4-58 </t>
  </si>
  <si>
    <t xml:space="preserve">STDEV</t>
  </si>
  <si>
    <t xml:space="preserve">avg A1</t>
  </si>
  <si>
    <t xml:space="preserve">Avg A1</t>
  </si>
  <si>
    <t xml:space="preserve">error</t>
  </si>
  <si>
    <t xml:space="preserve">Effect MTI-61</t>
  </si>
  <si>
    <t xml:space="preserve">Effect AKI-XVII103</t>
  </si>
  <si>
    <t xml:space="preserve">Effect TL4-58</t>
  </si>
  <si>
    <t xml:space="preserve">Log </t>
  </si>
  <si>
    <t xml:space="preserve">MTI-61(uM)</t>
  </si>
  <si>
    <t xml:space="preserve">% activity</t>
  </si>
  <si>
    <t xml:space="preserve">AKI-XVII103 (uM)</t>
  </si>
  <si>
    <t xml:space="preserve">Log CaCl2</t>
  </si>
  <si>
    <t xml:space="preserve">TL4-58 (uM)</t>
  </si>
  <si>
    <t xml:space="preserve"> </t>
  </si>
  <si>
    <t xml:space="preserve">B1</t>
  </si>
  <si>
    <t xml:space="preserve">TL2-73 0.1</t>
  </si>
  <si>
    <t xml:space="preserve">AKI-A93 0.1</t>
  </si>
  <si>
    <t xml:space="preserve">AKI-A165 0.1</t>
  </si>
  <si>
    <t xml:space="preserve">TL2-73 1</t>
  </si>
  <si>
    <t xml:space="preserve">AKI-A93 1</t>
  </si>
  <si>
    <t xml:space="preserve">AKI-A165 1</t>
  </si>
  <si>
    <t xml:space="preserve">TL2-73 5</t>
  </si>
  <si>
    <t xml:space="preserve">AKI-A93 5</t>
  </si>
  <si>
    <t xml:space="preserve">AKI-A165 5</t>
  </si>
  <si>
    <t xml:space="preserve">TL2-73 10</t>
  </si>
  <si>
    <t xml:space="preserve">AKI-A93 10</t>
  </si>
  <si>
    <t xml:space="preserve">AKI-A165 10</t>
  </si>
  <si>
    <t xml:space="preserve">TL2-73 20</t>
  </si>
  <si>
    <t xml:space="preserve">AKI-A93 20</t>
  </si>
  <si>
    <t xml:space="preserve">AKI-A165 20</t>
  </si>
  <si>
    <t xml:space="preserve">TL2-73 50</t>
  </si>
  <si>
    <t xml:space="preserve">AKI-A93 50</t>
  </si>
  <si>
    <t xml:space="preserve">AKI-A165 50</t>
  </si>
  <si>
    <t xml:space="preserve">TL2-73 100</t>
  </si>
  <si>
    <t xml:space="preserve">AKI-A93 100</t>
  </si>
  <si>
    <t xml:space="preserve">AKI-A165 100</t>
  </si>
  <si>
    <t xml:space="preserve">TL2-73 500</t>
  </si>
  <si>
    <t xml:space="preserve">AKI-A93 500</t>
  </si>
  <si>
    <t xml:space="preserve">AKI-A165 500</t>
  </si>
  <si>
    <t xml:space="preserve">TL2-73</t>
  </si>
  <si>
    <t xml:space="preserve">AKI-A93 </t>
  </si>
  <si>
    <t xml:space="preserve">AKI-A165 </t>
  </si>
  <si>
    <t xml:space="preserve">Effect TL2-73</t>
  </si>
  <si>
    <t xml:space="preserve">Effect AKI-A93</t>
  </si>
  <si>
    <t xml:space="preserve">Effect AKI-A165</t>
  </si>
  <si>
    <t xml:space="preserve">TL2-73(uM)</t>
  </si>
  <si>
    <t xml:space="preserve"> AKI-A93 (uM)</t>
  </si>
  <si>
    <t xml:space="preserve">AKI-A165 (uM)</t>
  </si>
  <si>
    <t xml:space="preserve">C1</t>
  </si>
  <si>
    <t xml:space="preserve">AKI-A173 0.1</t>
  </si>
  <si>
    <t xml:space="preserve">TL4-63 0.1</t>
  </si>
  <si>
    <t xml:space="preserve">AKI-XVII151 0.1</t>
  </si>
  <si>
    <t xml:space="preserve">AKI-A173 1</t>
  </si>
  <si>
    <t xml:space="preserve">TL4-63 1</t>
  </si>
  <si>
    <t xml:space="preserve">AKI-XVII151 1</t>
  </si>
  <si>
    <t xml:space="preserve">AKI-A173 5</t>
  </si>
  <si>
    <t xml:space="preserve">TL4-63 5</t>
  </si>
  <si>
    <t xml:space="preserve">AKI-XVII151 5</t>
  </si>
  <si>
    <t xml:space="preserve">AKI-A173 10</t>
  </si>
  <si>
    <t xml:space="preserve">TL4-63 10</t>
  </si>
  <si>
    <t xml:space="preserve">AKI-XVII151 10</t>
  </si>
  <si>
    <t xml:space="preserve">AKI-A173 20</t>
  </si>
  <si>
    <t xml:space="preserve">TL4-63 20</t>
  </si>
  <si>
    <t xml:space="preserve">AKI-XVII151 20</t>
  </si>
  <si>
    <t xml:space="preserve">AKI-A173 50</t>
  </si>
  <si>
    <t xml:space="preserve">TL4-63 50</t>
  </si>
  <si>
    <t xml:space="preserve">AKI-XVII151 50</t>
  </si>
  <si>
    <t xml:space="preserve">AKI-A173 100</t>
  </si>
  <si>
    <t xml:space="preserve">TL4-63 100</t>
  </si>
  <si>
    <t xml:space="preserve">AKI-XVII151 100</t>
  </si>
  <si>
    <t xml:space="preserve">AKI-A173 500</t>
  </si>
  <si>
    <t xml:space="preserve">TL4-63 500</t>
  </si>
  <si>
    <t xml:space="preserve">AKI-XVII151 500</t>
  </si>
  <si>
    <t xml:space="preserve">AKI-A173</t>
  </si>
  <si>
    <t xml:space="preserve">TL4-63 </t>
  </si>
  <si>
    <t xml:space="preserve">AKI-XVII151 </t>
  </si>
  <si>
    <t xml:space="preserve">Effect AKI-A173</t>
  </si>
  <si>
    <t xml:space="preserve">Effect TL4-63</t>
  </si>
  <si>
    <t xml:space="preserve">Effect AKI-XVII151</t>
  </si>
  <si>
    <t xml:space="preserve">AKI-A173(uM)</t>
  </si>
  <si>
    <t xml:space="preserve">TL4-63 (uM)</t>
  </si>
  <si>
    <t xml:space="preserve">AKI-XVII151(uM)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</si>
</sst>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#,##0.0000"/>
    <numFmt numFmtId="167" formatCode="0.00"/>
    <numFmt numFmtId="168" formatCode="0.0"/>
    <numFmt numFmtId="169" formatCode="0.000"/>
    <numFmt numFmtId="170" formatCode="0.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  <font>
      <sz val="10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4"/>
        <bgColor rgb="FFC6E0B4"/>
      </patternFill>
    </fill>
    <fill>
      <patternFill patternType="solid">
        <fgColor rgb="FFC6E0B4"/>
        <bgColor rgb="FFC5E0B4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9D9D9"/>
      </patternFill>
    </fill>
    <fill>
      <patternFill patternType="solid">
        <fgColor rgb="FFFBE5D6"/>
        <bgColor rgb="FFFCE4D6"/>
      </patternFill>
    </fill>
    <fill>
      <patternFill patternType="solid">
        <fgColor rgb="FFFCE4D6"/>
        <bgColor rgb="FFFBE5D6"/>
      </patternFill>
    </fill>
    <fill>
      <patternFill patternType="solid">
        <fgColor rgb="FFA9D08E"/>
        <bgColor rgb="FFA9D18E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E4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0B4"/>
      <rgbColor rgb="FFFFFF99"/>
      <rgbColor rgb="FFA9D0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000" spc="-1" strike="noStrike">
                <a:solidFill>
                  <a:srgbClr val="595959"/>
                </a:solidFill>
                <a:latin typeface="Calibri"/>
              </a:rPr>
              <a:t>Calibration curve 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1573561483"/>
          <c:y val="0.197685631629701"/>
          <c:w val="0.735530951182688"/>
          <c:h val="0.54966248794599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Sheet1!$AU$4:$AU$7</c:f>
              <c:numCache>
                <c:formatCode>General</c:formatCode>
                <c:ptCount val="4"/>
                <c:pt idx="0">
                  <c:v>-9.25185853854297E-018</c:v>
                </c:pt>
                <c:pt idx="1">
                  <c:v>0.100066666666667</c:v>
                </c:pt>
                <c:pt idx="2">
                  <c:v>0.451633333333333</c:v>
                </c:pt>
                <c:pt idx="3">
                  <c:v>0.9231</c:v>
                </c:pt>
              </c:numCache>
            </c:numRef>
          </c:yVal>
          <c:smooth val="0"/>
        </c:ser>
        <c:axId val="27136223"/>
        <c:axId val="6844254"/>
      </c:scatterChart>
      <c:valAx>
        <c:axId val="271362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4254"/>
        <c:crosses val="autoZero"/>
        <c:crossBetween val="midCat"/>
      </c:valAx>
      <c:valAx>
        <c:axId val="684425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362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000" spc="-1" strike="noStrike">
                <a:solidFill>
                  <a:srgbClr val="595959"/>
                </a:solidFill>
                <a:latin typeface="Calibri"/>
              </a:rPr>
              <a:t>Calibration curve 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366232256993"/>
          <c:y val="0.257656458055925"/>
          <c:w val="0.730140283888105"/>
          <c:h val="0.490457168220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"/>
                <c:pt idx="0">
                  <c:v>4.62592926927149E-018</c:v>
                </c:pt>
                <c:pt idx="1">
                  <c:v>0.115233333333333</c:v>
                </c:pt>
                <c:pt idx="2">
                  <c:v>0.5091</c:v>
                </c:pt>
                <c:pt idx="3">
                  <c:v>1.014</c:v>
                </c:pt>
              </c:numCache>
            </c:numRef>
          </c:yVal>
          <c:smooth val="0"/>
        </c:ser>
        <c:axId val="58186608"/>
        <c:axId val="83148001"/>
      </c:scatterChart>
      <c:valAx>
        <c:axId val="58186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layout>
            <c:manualLayout>
              <c:xMode val="edge"/>
              <c:yMode val="edge"/>
              <c:x val="0.428488420353615"/>
              <c:y val="0.83488681757656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48001"/>
        <c:crosses val="autoZero"/>
        <c:crossBetween val="midCat"/>
      </c:valAx>
      <c:valAx>
        <c:axId val="8314800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866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Effect of MTI-61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invertIfNegative val="0"/>
          <c:dLbls>
            <c:numFmt formatCode="0.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Sheet1!$DC$30:$DC$37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1.52167678136809</c:v>
                  </c:pt>
                  <c:pt idx="2">
                    <c:v>2.44957920507475</c:v>
                  </c:pt>
                  <c:pt idx="3">
                    <c:v>2.29484578301668</c:v>
                  </c:pt>
                  <c:pt idx="4">
                    <c:v>2.13471016904344</c:v>
                  </c:pt>
                  <c:pt idx="5">
                    <c:v>0.950591040965224</c:v>
                  </c:pt>
                  <c:pt idx="6">
                    <c:v>0.18066450472608</c:v>
                  </c:pt>
                  <c:pt idx="7">
                    <c:v>0.163679104899996</c:v>
                  </c:pt>
                </c:numCache>
              </c:numRef>
            </c:plus>
            <c:minus>
              <c:numRef>
                <c:f>Sheet1!$DC$30:$DC$37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1.52167678136809</c:v>
                  </c:pt>
                  <c:pt idx="2">
                    <c:v>2.44957920507475</c:v>
                  </c:pt>
                  <c:pt idx="3">
                    <c:v>2.29484578301668</c:v>
                  </c:pt>
                  <c:pt idx="4">
                    <c:v>2.13471016904344</c:v>
                  </c:pt>
                  <c:pt idx="5">
                    <c:v>0.950591040965224</c:v>
                  </c:pt>
                  <c:pt idx="6">
                    <c:v>0.18066450472608</c:v>
                  </c:pt>
                  <c:pt idx="7">
                    <c:v>0.163679104899996</c:v>
                  </c:pt>
                </c:numCache>
              </c:numRef>
            </c:minus>
          </c:errBars>
          <c:cat>
            <c:strRef>
              <c:f>Sheet1!$DA$30:$DA$37</c:f>
              <c:strCache>
                <c:ptCount val="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</c:strCache>
            </c:strRef>
          </c:cat>
          <c:val>
            <c:numRef>
              <c:f>Sheet1!$DB$30:$DB$37</c:f>
              <c:numCache>
                <c:formatCode>General</c:formatCode>
                <c:ptCount val="8"/>
                <c:pt idx="0">
                  <c:v>100</c:v>
                </c:pt>
                <c:pt idx="1">
                  <c:v>97.4573740686328</c:v>
                </c:pt>
                <c:pt idx="2">
                  <c:v>87.1007254034253</c:v>
                </c:pt>
                <c:pt idx="3">
                  <c:v>69.6424821610094</c:v>
                </c:pt>
                <c:pt idx="4">
                  <c:v>41.7136242386533</c:v>
                </c:pt>
                <c:pt idx="5">
                  <c:v>18.253100992089</c:v>
                </c:pt>
                <c:pt idx="6">
                  <c:v>1.57886548293547</c:v>
                </c:pt>
                <c:pt idx="7">
                  <c:v>1.03475445624241</c:v>
                </c:pt>
              </c:numCache>
            </c:numRef>
          </c:val>
        </c:ser>
        <c:gapWidth val="150"/>
        <c:overlap val="0"/>
        <c:axId val="3421823"/>
        <c:axId val="82947750"/>
      </c:barChart>
      <c:catAx>
        <c:axId val="34218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MTI-61 conc (uM)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47750"/>
        <c:crosses val="autoZero"/>
        <c:auto val="1"/>
        <c:lblAlgn val="ctr"/>
        <c:lblOffset val="100"/>
      </c:catAx>
      <c:valAx>
        <c:axId val="8294775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Activity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182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Effect of AKI-XVII103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Sheet1!$DG$30:$DG$37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0.825574262538951</c:v>
                  </c:pt>
                  <c:pt idx="2">
                    <c:v>2.45159286426115</c:v>
                  </c:pt>
                  <c:pt idx="3">
                    <c:v>1.84610809954573</c:v>
                  </c:pt>
                  <c:pt idx="4">
                    <c:v>0.839585738823229</c:v>
                  </c:pt>
                  <c:pt idx="5">
                    <c:v>0.280576443194009</c:v>
                  </c:pt>
                  <c:pt idx="6">
                    <c:v>0.142091930922395</c:v>
                  </c:pt>
                  <c:pt idx="7">
                    <c:v>0.32030895723212</c:v>
                  </c:pt>
                </c:numCache>
              </c:numRef>
            </c:plus>
          </c:errBars>
          <c:cat>
            <c:strRef>
              <c:f>Sheet1!$DE$30:$DE$37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strCache>
            </c:strRef>
          </c:cat>
          <c:val>
            <c:numRef>
              <c:f>Sheet1!$DF$30:$DF$37</c:f>
              <c:numCache>
                <c:formatCode>General</c:formatCode>
                <c:ptCount val="8"/>
                <c:pt idx="0">
                  <c:v>100</c:v>
                </c:pt>
                <c:pt idx="1">
                  <c:v>99.5877678021249</c:v>
                </c:pt>
                <c:pt idx="2">
                  <c:v>96.5919100734371</c:v>
                </c:pt>
                <c:pt idx="3">
                  <c:v>61.6427286462542</c:v>
                </c:pt>
                <c:pt idx="4">
                  <c:v>21.2315352267811</c:v>
                </c:pt>
                <c:pt idx="5">
                  <c:v>3.44828154839622</c:v>
                </c:pt>
                <c:pt idx="6">
                  <c:v>1.11351627547014</c:v>
                </c:pt>
                <c:pt idx="7">
                  <c:v>0.708764639675713</c:v>
                </c:pt>
              </c:numCache>
            </c:numRef>
          </c:val>
        </c:ser>
        <c:gapWidth val="150"/>
        <c:overlap val="0"/>
        <c:axId val="58906835"/>
        <c:axId val="79314582"/>
      </c:barChart>
      <c:catAx>
        <c:axId val="589068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AKI-XVII103 conc (uM)</a:t>
                </a:r>
              </a:p>
            </c:rich>
          </c:tx>
          <c:layout>
            <c:manualLayout>
              <c:xMode val="edge"/>
              <c:yMode val="edge"/>
              <c:x val="0.415771499534306"/>
              <c:y val="0.88880248833592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14582"/>
        <c:crosses val="autoZero"/>
        <c:auto val="1"/>
        <c:lblAlgn val="ctr"/>
        <c:lblOffset val="100"/>
      </c:catAx>
      <c:valAx>
        <c:axId val="7931458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Activity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0683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Effect of  TL4-58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Sheet1!$DK$30:$DK$37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2.37505466361058</c:v>
                  </c:pt>
                  <c:pt idx="2">
                    <c:v>0.604857364650358</c:v>
                  </c:pt>
                  <c:pt idx="3">
                    <c:v>7.27577330245193</c:v>
                  </c:pt>
                  <c:pt idx="4">
                    <c:v>4.39281968232125</c:v>
                  </c:pt>
                  <c:pt idx="5">
                    <c:v>2.01751543404682</c:v>
                  </c:pt>
                  <c:pt idx="6">
                    <c:v>0.224481914729269</c:v>
                  </c:pt>
                  <c:pt idx="7">
                    <c:v>0.136239734205458</c:v>
                  </c:pt>
                </c:numCache>
              </c:numRef>
            </c:plus>
          </c:errBars>
          <c:cat>
            <c:strRef>
              <c:f>Sheet1!$DI$30:$DI$37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strCache>
            </c:strRef>
          </c:cat>
          <c:val>
            <c:numRef>
              <c:f>Sheet1!$DJ$30:$DJ$37</c:f>
              <c:numCache>
                <c:formatCode>General</c:formatCode>
                <c:ptCount val="8"/>
                <c:pt idx="0">
                  <c:v>100</c:v>
                </c:pt>
                <c:pt idx="1">
                  <c:v>100.27718283881</c:v>
                </c:pt>
                <c:pt idx="2">
                  <c:v>95.2568832763357</c:v>
                </c:pt>
                <c:pt idx="3">
                  <c:v>74.1054065889738</c:v>
                </c:pt>
                <c:pt idx="4">
                  <c:v>58.2234571481319</c:v>
                </c:pt>
                <c:pt idx="5">
                  <c:v>29.2890983784511</c:v>
                </c:pt>
                <c:pt idx="6">
                  <c:v>2.47653245311807</c:v>
                </c:pt>
                <c:pt idx="7">
                  <c:v>1.20348735125173</c:v>
                </c:pt>
              </c:numCache>
            </c:numRef>
          </c:val>
        </c:ser>
        <c:gapWidth val="150"/>
        <c:overlap val="0"/>
        <c:axId val="48970463"/>
        <c:axId val="1313114"/>
      </c:barChart>
      <c:catAx>
        <c:axId val="489704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TL4-58 conc (uM)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13114"/>
        <c:crosses val="autoZero"/>
        <c:auto val="1"/>
        <c:lblAlgn val="ctr"/>
        <c:lblOffset val="100"/>
      </c:catAx>
      <c:valAx>
        <c:axId val="131311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Activity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7046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000" spc="-1" strike="noStrike">
                <a:solidFill>
                  <a:srgbClr val="595959"/>
                </a:solidFill>
                <a:latin typeface="Calibri"/>
              </a:rPr>
              <a:t>Calibration curve 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1573561483"/>
          <c:y val="0.197685631629701"/>
          <c:w val="0.735530951182688"/>
          <c:h val="0.54966248794599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Sheet2!$AQ$4:$AQ$7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Sheet2!$AU$4:$AU$7</c:f>
              <c:numCache>
                <c:formatCode>General</c:formatCode>
                <c:ptCount val="4"/>
                <c:pt idx="0">
                  <c:v>9.25185853854297E-018</c:v>
                </c:pt>
                <c:pt idx="1">
                  <c:v>0.104733333333333</c:v>
                </c:pt>
                <c:pt idx="2">
                  <c:v>0.467833333333333</c:v>
                </c:pt>
                <c:pt idx="3">
                  <c:v>0.941666666666667</c:v>
                </c:pt>
              </c:numCache>
            </c:numRef>
          </c:yVal>
          <c:smooth val="0"/>
        </c:ser>
        <c:axId val="75842932"/>
        <c:axId val="1599254"/>
      </c:scatterChart>
      <c:valAx>
        <c:axId val="758429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9254"/>
        <c:crosses val="autoZero"/>
        <c:crossBetween val="midCat"/>
      </c:valAx>
      <c:valAx>
        <c:axId val="159925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429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Effect of TL2-73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invertIfNegative val="0"/>
          <c:dLbls>
            <c:numFmt formatCode="0.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Sheet2!$DC$30:$DC$37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1.34060559733312</c:v>
                  </c:pt>
                  <c:pt idx="2">
                    <c:v>3.20138899238309</c:v>
                  </c:pt>
                  <c:pt idx="3">
                    <c:v>1.57686028254038</c:v>
                  </c:pt>
                  <c:pt idx="4">
                    <c:v>0.18267874988909</c:v>
                  </c:pt>
                  <c:pt idx="5">
                    <c:v>0.267714561991569</c:v>
                  </c:pt>
                  <c:pt idx="6">
                    <c:v>0.35952875851227</c:v>
                  </c:pt>
                  <c:pt idx="7">
                    <c:v>0.461913377435933</c:v>
                  </c:pt>
                </c:numCache>
              </c:numRef>
            </c:plus>
            <c:minus>
              <c:numRef>
                <c:f>Sheet2!$DC$30:$DC$37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1.34060559733312</c:v>
                  </c:pt>
                  <c:pt idx="2">
                    <c:v>3.20138899238309</c:v>
                  </c:pt>
                  <c:pt idx="3">
                    <c:v>1.57686028254038</c:v>
                  </c:pt>
                  <c:pt idx="4">
                    <c:v>0.18267874988909</c:v>
                  </c:pt>
                  <c:pt idx="5">
                    <c:v>0.267714561991569</c:v>
                  </c:pt>
                  <c:pt idx="6">
                    <c:v>0.35952875851227</c:v>
                  </c:pt>
                  <c:pt idx="7">
                    <c:v>0.461913377435933</c:v>
                  </c:pt>
                </c:numCache>
              </c:numRef>
            </c:minus>
          </c:errBars>
          <c:cat>
            <c:strRef>
              <c:f>Sheet2!$DA$30:$DA$37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strCache>
            </c:strRef>
          </c:cat>
          <c:val>
            <c:numRef>
              <c:f>Sheet2!$DB$30:$DB$37</c:f>
              <c:numCache>
                <c:formatCode>General</c:formatCode>
                <c:ptCount val="8"/>
                <c:pt idx="0">
                  <c:v>100</c:v>
                </c:pt>
                <c:pt idx="1">
                  <c:v>93.2398911229249</c:v>
                </c:pt>
                <c:pt idx="2">
                  <c:v>74.5989977330423</c:v>
                </c:pt>
                <c:pt idx="3">
                  <c:v>12.1732042760259</c:v>
                </c:pt>
                <c:pt idx="4">
                  <c:v>1.57555443323512</c:v>
                </c:pt>
                <c:pt idx="5">
                  <c:v>0.808744882565088</c:v>
                </c:pt>
                <c:pt idx="6">
                  <c:v>1.08584437758424</c:v>
                </c:pt>
                <c:pt idx="7">
                  <c:v>0.950122914008979</c:v>
                </c:pt>
              </c:numCache>
            </c:numRef>
          </c:val>
        </c:ser>
        <c:gapWidth val="150"/>
        <c:overlap val="0"/>
        <c:axId val="7337351"/>
        <c:axId val="10919944"/>
      </c:barChart>
      <c:catAx>
        <c:axId val="73373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TL2-73 conc (uM)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19944"/>
        <c:crosses val="autoZero"/>
        <c:auto val="1"/>
        <c:lblAlgn val="ctr"/>
        <c:lblOffset val="100"/>
      </c:catAx>
      <c:valAx>
        <c:axId val="1091994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Activity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735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Effect of AKI-A93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Sheet2!$DG$30:$DG$37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4.43429437757845</c:v>
                  </c:pt>
                  <c:pt idx="2">
                    <c:v>5.02380817693549</c:v>
                  </c:pt>
                  <c:pt idx="3">
                    <c:v>4.85925561198655</c:v>
                  </c:pt>
                  <c:pt idx="4">
                    <c:v>5.99190607446825</c:v>
                  </c:pt>
                  <c:pt idx="5">
                    <c:v>4.75985146936234</c:v>
                  </c:pt>
                  <c:pt idx="6">
                    <c:v>3.25419857666494</c:v>
                  </c:pt>
                  <c:pt idx="7">
                    <c:v>1.203193176451</c:v>
                  </c:pt>
                </c:numCache>
              </c:numRef>
            </c:plus>
          </c:errBars>
          <c:cat>
            <c:strRef>
              <c:f>Sheet2!$DE$30:$DE$37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strCache>
            </c:strRef>
          </c:cat>
          <c:val>
            <c:numRef>
              <c:f>Sheet2!$DF$30:$DF$37</c:f>
              <c:numCache>
                <c:formatCode>General</c:formatCode>
                <c:ptCount val="8"/>
                <c:pt idx="0">
                  <c:v>100</c:v>
                </c:pt>
                <c:pt idx="1">
                  <c:v>102.197723944135</c:v>
                </c:pt>
                <c:pt idx="2">
                  <c:v>101.469344898001</c:v>
                </c:pt>
                <c:pt idx="3">
                  <c:v>96.7471741780003</c:v>
                </c:pt>
                <c:pt idx="4">
                  <c:v>94.5147565887207</c:v>
                </c:pt>
                <c:pt idx="5">
                  <c:v>89.6192269877296</c:v>
                </c:pt>
                <c:pt idx="6">
                  <c:v>79.0529197261801</c:v>
                </c:pt>
                <c:pt idx="7">
                  <c:v>68.8582817086711</c:v>
                </c:pt>
              </c:numCache>
            </c:numRef>
          </c:val>
        </c:ser>
        <c:gapWidth val="150"/>
        <c:overlap val="0"/>
        <c:axId val="57573149"/>
        <c:axId val="55800455"/>
      </c:barChart>
      <c:catAx>
        <c:axId val="575731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AKI-A93 conc (uM)</a:t>
                </a:r>
              </a:p>
            </c:rich>
          </c:tx>
          <c:layout>
            <c:manualLayout>
              <c:xMode val="edge"/>
              <c:yMode val="edge"/>
              <c:x val="0.415461036945048"/>
              <c:y val="0.88880248833592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00455"/>
        <c:crosses val="autoZero"/>
        <c:auto val="1"/>
        <c:lblAlgn val="ctr"/>
        <c:lblOffset val="100"/>
      </c:catAx>
      <c:valAx>
        <c:axId val="5580045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Activity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57314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Effect of  AKI-A165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Sheet2!$DK$30:$DK$37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0.569615261299826</c:v>
                  </c:pt>
                  <c:pt idx="2">
                    <c:v>0.468143445377495</c:v>
                  </c:pt>
                  <c:pt idx="3">
                    <c:v>0.468441693393891</c:v>
                  </c:pt>
                  <c:pt idx="4">
                    <c:v>2.09343448452909</c:v>
                  </c:pt>
                  <c:pt idx="5">
                    <c:v>1.65060096828184</c:v>
                  </c:pt>
                  <c:pt idx="6">
                    <c:v>1.33527758039572</c:v>
                  </c:pt>
                  <c:pt idx="7">
                    <c:v>0.704997223471159</c:v>
                  </c:pt>
                </c:numCache>
              </c:numRef>
            </c:plus>
          </c:errBars>
          <c:cat>
            <c:strRef>
              <c:f>Sheet2!$DI$30:$DI$37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strCache>
            </c:strRef>
          </c:cat>
          <c:val>
            <c:numRef>
              <c:f>Sheet2!$DJ$30:$DJ$37</c:f>
              <c:numCache>
                <c:formatCode>General</c:formatCode>
                <c:ptCount val="8"/>
                <c:pt idx="0">
                  <c:v>100</c:v>
                </c:pt>
                <c:pt idx="1">
                  <c:v>98.0396051542744</c:v>
                </c:pt>
                <c:pt idx="2">
                  <c:v>96.0495555767705</c:v>
                </c:pt>
                <c:pt idx="3">
                  <c:v>90.0341267068951</c:v>
                </c:pt>
                <c:pt idx="4">
                  <c:v>79.7229767567477</c:v>
                </c:pt>
                <c:pt idx="5">
                  <c:v>55.5445035840698</c:v>
                </c:pt>
                <c:pt idx="6">
                  <c:v>16.160536803462</c:v>
                </c:pt>
                <c:pt idx="7">
                  <c:v>2.50259708591909</c:v>
                </c:pt>
              </c:numCache>
            </c:numRef>
          </c:val>
        </c:ser>
        <c:gapWidth val="150"/>
        <c:overlap val="0"/>
        <c:axId val="9183723"/>
        <c:axId val="27456636"/>
      </c:barChart>
      <c:catAx>
        <c:axId val="91837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IDP conc (uM)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456636"/>
        <c:crosses val="autoZero"/>
        <c:auto val="1"/>
        <c:lblAlgn val="ctr"/>
        <c:lblOffset val="100"/>
      </c:catAx>
      <c:valAx>
        <c:axId val="2745663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Activity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372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000" spc="-1" strike="noStrike">
                <a:solidFill>
                  <a:srgbClr val="595959"/>
                </a:solidFill>
                <a:latin typeface="Calibri"/>
              </a:rPr>
              <a:t>Calibration curve 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1573561483"/>
          <c:y val="0.197685631629701"/>
          <c:w val="0.735530951182688"/>
          <c:h val="0.69406943105110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Sheet3!$AU$4:$AU$7</c:f>
              <c:numCache>
                <c:formatCode>General</c:formatCode>
                <c:ptCount val="4"/>
                <c:pt idx="0">
                  <c:v>1.38777878078145E-017</c:v>
                </c:pt>
                <c:pt idx="1">
                  <c:v>0.107733333333333</c:v>
                </c:pt>
                <c:pt idx="2">
                  <c:v>0.4765</c:v>
                </c:pt>
                <c:pt idx="3">
                  <c:v>0.973266666666667</c:v>
                </c:pt>
              </c:numCache>
            </c:numRef>
          </c:yVal>
          <c:smooth val="0"/>
        </c:ser>
        <c:axId val="34038092"/>
        <c:axId val="80466567"/>
      </c:scatterChart>
      <c:valAx>
        <c:axId val="340380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66567"/>
        <c:crosses val="autoZero"/>
        <c:crossBetween val="midCat"/>
      </c:valAx>
      <c:valAx>
        <c:axId val="8046656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380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Effect of AKI-A173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invertIfNegative val="0"/>
          <c:dLbls>
            <c:numFmt formatCode="0.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Sheet3!$DC$30:$DC$37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0.6303061659073</c:v>
                  </c:pt>
                  <c:pt idx="2">
                    <c:v>1.2490391960307</c:v>
                  </c:pt>
                  <c:pt idx="3">
                    <c:v>0.852278143520284</c:v>
                  </c:pt>
                  <c:pt idx="4">
                    <c:v>1.59613388157012</c:v>
                  </c:pt>
                  <c:pt idx="5">
                    <c:v>2.18417868069836</c:v>
                  </c:pt>
                  <c:pt idx="6">
                    <c:v>1.40901726841204</c:v>
                  </c:pt>
                  <c:pt idx="7">
                    <c:v>0.964668659641172</c:v>
                  </c:pt>
                </c:numCache>
              </c:numRef>
            </c:plus>
            <c:minus>
              <c:numRef>
                <c:f>Sheet3!$DC$30:$DC$37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0.6303061659073</c:v>
                  </c:pt>
                  <c:pt idx="2">
                    <c:v>1.2490391960307</c:v>
                  </c:pt>
                  <c:pt idx="3">
                    <c:v>0.852278143520284</c:v>
                  </c:pt>
                  <c:pt idx="4">
                    <c:v>1.59613388157012</c:v>
                  </c:pt>
                  <c:pt idx="5">
                    <c:v>2.18417868069836</c:v>
                  </c:pt>
                  <c:pt idx="6">
                    <c:v>1.40901726841204</c:v>
                  </c:pt>
                  <c:pt idx="7">
                    <c:v>0.964668659641172</c:v>
                  </c:pt>
                </c:numCache>
              </c:numRef>
            </c:minus>
          </c:errBars>
          <c:cat>
            <c:strRef>
              <c:f>Sheet3!$DA$30:$DA$37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strCache>
            </c:strRef>
          </c:cat>
          <c:val>
            <c:numRef>
              <c:f>Sheet3!$DB$30:$DB$37</c:f>
              <c:numCache>
                <c:formatCode>General</c:formatCode>
                <c:ptCount val="8"/>
                <c:pt idx="0">
                  <c:v>100</c:v>
                </c:pt>
                <c:pt idx="1">
                  <c:v>99.3009146755317</c:v>
                </c:pt>
                <c:pt idx="2">
                  <c:v>99.7277117904685</c:v>
                </c:pt>
                <c:pt idx="3">
                  <c:v>99.2761685517538</c:v>
                </c:pt>
                <c:pt idx="4">
                  <c:v>89.684868759083</c:v>
                </c:pt>
                <c:pt idx="5">
                  <c:v>78.7948835591871</c:v>
                </c:pt>
                <c:pt idx="6">
                  <c:v>53.18473277921</c:v>
                </c:pt>
                <c:pt idx="7">
                  <c:v>35.8066436742777</c:v>
                </c:pt>
              </c:numCache>
            </c:numRef>
          </c:val>
        </c:ser>
        <c:gapWidth val="150"/>
        <c:overlap val="0"/>
        <c:axId val="4564956"/>
        <c:axId val="93288023"/>
      </c:barChart>
      <c:catAx>
        <c:axId val="45649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AKI-A173 conc (uM)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88023"/>
        <c:crosses val="autoZero"/>
        <c:auto val="1"/>
        <c:lblAlgn val="ctr"/>
        <c:lblOffset val="100"/>
      </c:catAx>
      <c:valAx>
        <c:axId val="9328802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Activity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6495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Effect of TL4-63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Sheet3!$DG$30:$DG$37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1.87138122064943</c:v>
                  </c:pt>
                  <c:pt idx="2">
                    <c:v>3.00446523662337</c:v>
                  </c:pt>
                  <c:pt idx="3">
                    <c:v>2.28251985213792</c:v>
                  </c:pt>
                  <c:pt idx="4">
                    <c:v>2.34596746551278</c:v>
                  </c:pt>
                  <c:pt idx="5">
                    <c:v>1.88310646204209</c:v>
                  </c:pt>
                  <c:pt idx="6">
                    <c:v>0.163130872166858</c:v>
                  </c:pt>
                  <c:pt idx="7">
                    <c:v>0.257771200549911</c:v>
                  </c:pt>
                </c:numCache>
              </c:numRef>
            </c:plus>
          </c:errBars>
          <c:cat>
            <c:strRef>
              <c:f>Sheet3!$DE$30:$DE$37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strCache>
            </c:strRef>
          </c:cat>
          <c:val>
            <c:numRef>
              <c:f>Sheet3!$DF$30:$DF$37</c:f>
              <c:numCache>
                <c:formatCode>General</c:formatCode>
                <c:ptCount val="8"/>
                <c:pt idx="0">
                  <c:v>100</c:v>
                </c:pt>
                <c:pt idx="1">
                  <c:v>98.8303128092401</c:v>
                </c:pt>
                <c:pt idx="2">
                  <c:v>95.8478458587316</c:v>
                </c:pt>
                <c:pt idx="3">
                  <c:v>79.354263284584</c:v>
                </c:pt>
                <c:pt idx="4">
                  <c:v>61.3879451758924</c:v>
                </c:pt>
                <c:pt idx="5">
                  <c:v>22.344725366819</c:v>
                </c:pt>
                <c:pt idx="6">
                  <c:v>1.11322921583905</c:v>
                </c:pt>
                <c:pt idx="7">
                  <c:v>0.562419109747756</c:v>
                </c:pt>
              </c:numCache>
            </c:numRef>
          </c:val>
        </c:ser>
        <c:gapWidth val="150"/>
        <c:overlap val="0"/>
        <c:axId val="20247376"/>
        <c:axId val="1601541"/>
      </c:barChart>
      <c:catAx>
        <c:axId val="202473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TL4-63 conc (uM)</a:t>
                </a:r>
              </a:p>
            </c:rich>
          </c:tx>
          <c:layout>
            <c:manualLayout>
              <c:xMode val="edge"/>
              <c:yMode val="edge"/>
              <c:x val="0.415461036945048"/>
              <c:y val="0.88880248833592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01541"/>
        <c:crosses val="autoZero"/>
        <c:auto val="1"/>
        <c:lblAlgn val="ctr"/>
        <c:lblOffset val="100"/>
      </c:catAx>
      <c:valAx>
        <c:axId val="160154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Activity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4737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Effect of  AKI-XVII151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Sheet3!$DK$30:$DK$37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0.984474203819616</c:v>
                  </c:pt>
                  <c:pt idx="2">
                    <c:v>0.453574869493279</c:v>
                  </c:pt>
                  <c:pt idx="3">
                    <c:v>1.10102113307578</c:v>
                  </c:pt>
                  <c:pt idx="4">
                    <c:v>0.761941408574713</c:v>
                  </c:pt>
                  <c:pt idx="5">
                    <c:v>2.18784943076822</c:v>
                  </c:pt>
                  <c:pt idx="6">
                    <c:v>1.66839375468499</c:v>
                  </c:pt>
                  <c:pt idx="7">
                    <c:v>1.05700300175454</c:v>
                  </c:pt>
                </c:numCache>
              </c:numRef>
            </c:plus>
          </c:errBars>
          <c:cat>
            <c:strRef>
              <c:f>Sheet3!$DI$30:$DI$37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</c:strCache>
            </c:strRef>
          </c:cat>
          <c:val>
            <c:numRef>
              <c:f>Sheet3!$DJ$30:$DJ$37</c:f>
              <c:numCache>
                <c:formatCode>General</c:formatCode>
                <c:ptCount val="8"/>
                <c:pt idx="0">
                  <c:v>100</c:v>
                </c:pt>
                <c:pt idx="1">
                  <c:v>100.719403576566</c:v>
                </c:pt>
                <c:pt idx="2">
                  <c:v>100.267977310271</c:v>
                </c:pt>
                <c:pt idx="3">
                  <c:v>93.4443658293343</c:v>
                </c:pt>
                <c:pt idx="4">
                  <c:v>85.109815216028</c:v>
                </c:pt>
                <c:pt idx="5">
                  <c:v>68.5718885433756</c:v>
                </c:pt>
                <c:pt idx="6">
                  <c:v>32.9752534777374</c:v>
                </c:pt>
                <c:pt idx="7">
                  <c:v>9.04660353349918</c:v>
                </c:pt>
              </c:numCache>
            </c:numRef>
          </c:val>
        </c:ser>
        <c:gapWidth val="150"/>
        <c:overlap val="0"/>
        <c:axId val="81806966"/>
        <c:axId val="83492534"/>
      </c:barChart>
      <c:catAx>
        <c:axId val="818069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AKI-XVII151 conc (uM)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92534"/>
        <c:crosses val="autoZero"/>
        <c:auto val="1"/>
        <c:lblAlgn val="ctr"/>
        <c:lblOffset val="100"/>
      </c:catAx>
      <c:valAx>
        <c:axId val="8349253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Activity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0696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303840</xdr:colOff>
      <xdr:row>7</xdr:row>
      <xdr:rowOff>55800</xdr:rowOff>
    </xdr:from>
    <xdr:to>
      <xdr:col>46</xdr:col>
      <xdr:colOff>516600</xdr:colOff>
      <xdr:row>14</xdr:row>
      <xdr:rowOff>138960</xdr:rowOff>
    </xdr:to>
    <xdr:graphicFrame>
      <xdr:nvGraphicFramePr>
        <xdr:cNvPr id="0" name="Chart 1"/>
        <xdr:cNvGraphicFramePr/>
      </xdr:nvGraphicFramePr>
      <xdr:xfrm>
        <a:off x="37241640" y="1440000"/>
        <a:ext cx="4291920" cy="14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42</xdr:col>
      <xdr:colOff>105120</xdr:colOff>
      <xdr:row>15</xdr:row>
      <xdr:rowOff>202320</xdr:rowOff>
    </xdr:from>
    <xdr:to>
      <xdr:col>46</xdr:col>
      <xdr:colOff>362880</xdr:colOff>
      <xdr:row>23</xdr:row>
      <xdr:rowOff>198360</xdr:rowOff>
    </xdr:to>
    <xdr:graphicFrame>
      <xdr:nvGraphicFramePr>
        <xdr:cNvPr id="1" name="Chart 2"/>
        <xdr:cNvGraphicFramePr/>
      </xdr:nvGraphicFramePr>
      <xdr:xfrm>
        <a:off x="37042920" y="3199320"/>
        <a:ext cx="4336920" cy="16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100</xdr:col>
      <xdr:colOff>779400</xdr:colOff>
      <xdr:row>39</xdr:row>
      <xdr:rowOff>720</xdr:rowOff>
    </xdr:from>
    <xdr:to>
      <xdr:col>106</xdr:col>
      <xdr:colOff>458280</xdr:colOff>
      <xdr:row>52</xdr:row>
      <xdr:rowOff>139320</xdr:rowOff>
    </xdr:to>
    <xdr:graphicFrame>
      <xdr:nvGraphicFramePr>
        <xdr:cNvPr id="2" name="Chart 3"/>
        <xdr:cNvGraphicFramePr/>
      </xdr:nvGraphicFramePr>
      <xdr:xfrm>
        <a:off x="96866280" y="7874640"/>
        <a:ext cx="57974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106</xdr:col>
      <xdr:colOff>598680</xdr:colOff>
      <xdr:row>39</xdr:row>
      <xdr:rowOff>51120</xdr:rowOff>
    </xdr:from>
    <xdr:to>
      <xdr:col>112</xdr:col>
      <xdr:colOff>277200</xdr:colOff>
      <xdr:row>52</xdr:row>
      <xdr:rowOff>186840</xdr:rowOff>
    </xdr:to>
    <xdr:graphicFrame>
      <xdr:nvGraphicFramePr>
        <xdr:cNvPr id="3" name="Chart 4"/>
        <xdr:cNvGraphicFramePr/>
      </xdr:nvGraphicFramePr>
      <xdr:xfrm>
        <a:off x="102804120" y="7925040"/>
        <a:ext cx="5797440" cy="27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112</xdr:col>
      <xdr:colOff>432000</xdr:colOff>
      <xdr:row>39</xdr:row>
      <xdr:rowOff>38160</xdr:rowOff>
    </xdr:from>
    <xdr:to>
      <xdr:col>118</xdr:col>
      <xdr:colOff>100440</xdr:colOff>
      <xdr:row>52</xdr:row>
      <xdr:rowOff>173880</xdr:rowOff>
    </xdr:to>
    <xdr:graphicFrame>
      <xdr:nvGraphicFramePr>
        <xdr:cNvPr id="4" name="Chart 6"/>
        <xdr:cNvGraphicFramePr/>
      </xdr:nvGraphicFramePr>
      <xdr:xfrm>
        <a:off x="108756360" y="7912080"/>
        <a:ext cx="5787360" cy="27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303840</xdr:colOff>
      <xdr:row>7</xdr:row>
      <xdr:rowOff>55800</xdr:rowOff>
    </xdr:from>
    <xdr:to>
      <xdr:col>46</xdr:col>
      <xdr:colOff>516600</xdr:colOff>
      <xdr:row>14</xdr:row>
      <xdr:rowOff>138960</xdr:rowOff>
    </xdr:to>
    <xdr:graphicFrame>
      <xdr:nvGraphicFramePr>
        <xdr:cNvPr id="5" name="Chart 1"/>
        <xdr:cNvGraphicFramePr/>
      </xdr:nvGraphicFramePr>
      <xdr:xfrm>
        <a:off x="37241640" y="1440000"/>
        <a:ext cx="4291920" cy="14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100</xdr:col>
      <xdr:colOff>779400</xdr:colOff>
      <xdr:row>39</xdr:row>
      <xdr:rowOff>720</xdr:rowOff>
    </xdr:from>
    <xdr:to>
      <xdr:col>106</xdr:col>
      <xdr:colOff>458280</xdr:colOff>
      <xdr:row>52</xdr:row>
      <xdr:rowOff>139320</xdr:rowOff>
    </xdr:to>
    <xdr:graphicFrame>
      <xdr:nvGraphicFramePr>
        <xdr:cNvPr id="6" name="Chart 3"/>
        <xdr:cNvGraphicFramePr/>
      </xdr:nvGraphicFramePr>
      <xdr:xfrm>
        <a:off x="96866280" y="7874640"/>
        <a:ext cx="57974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106</xdr:col>
      <xdr:colOff>585720</xdr:colOff>
      <xdr:row>39</xdr:row>
      <xdr:rowOff>0</xdr:rowOff>
    </xdr:from>
    <xdr:to>
      <xdr:col>112</xdr:col>
      <xdr:colOff>264240</xdr:colOff>
      <xdr:row>52</xdr:row>
      <xdr:rowOff>135720</xdr:rowOff>
    </xdr:to>
    <xdr:graphicFrame>
      <xdr:nvGraphicFramePr>
        <xdr:cNvPr id="7" name="Chart 4"/>
        <xdr:cNvGraphicFramePr/>
      </xdr:nvGraphicFramePr>
      <xdr:xfrm>
        <a:off x="102791160" y="7873920"/>
        <a:ext cx="5797440" cy="27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112</xdr:col>
      <xdr:colOff>406800</xdr:colOff>
      <xdr:row>39</xdr:row>
      <xdr:rowOff>12600</xdr:rowOff>
    </xdr:from>
    <xdr:to>
      <xdr:col>118</xdr:col>
      <xdr:colOff>75240</xdr:colOff>
      <xdr:row>52</xdr:row>
      <xdr:rowOff>148320</xdr:rowOff>
    </xdr:to>
    <xdr:graphicFrame>
      <xdr:nvGraphicFramePr>
        <xdr:cNvPr id="8" name="Chart 6"/>
        <xdr:cNvGraphicFramePr/>
      </xdr:nvGraphicFramePr>
      <xdr:xfrm>
        <a:off x="108731160" y="7886520"/>
        <a:ext cx="5787360" cy="27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303840</xdr:colOff>
      <xdr:row>7</xdr:row>
      <xdr:rowOff>55800</xdr:rowOff>
    </xdr:from>
    <xdr:to>
      <xdr:col>46</xdr:col>
      <xdr:colOff>516600</xdr:colOff>
      <xdr:row>14</xdr:row>
      <xdr:rowOff>138960</xdr:rowOff>
    </xdr:to>
    <xdr:graphicFrame>
      <xdr:nvGraphicFramePr>
        <xdr:cNvPr id="9" name="Chart 1"/>
        <xdr:cNvGraphicFramePr/>
      </xdr:nvGraphicFramePr>
      <xdr:xfrm>
        <a:off x="37241640" y="1440000"/>
        <a:ext cx="4291920" cy="14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100</xdr:col>
      <xdr:colOff>779400</xdr:colOff>
      <xdr:row>39</xdr:row>
      <xdr:rowOff>720</xdr:rowOff>
    </xdr:from>
    <xdr:to>
      <xdr:col>106</xdr:col>
      <xdr:colOff>458280</xdr:colOff>
      <xdr:row>52</xdr:row>
      <xdr:rowOff>139320</xdr:rowOff>
    </xdr:to>
    <xdr:graphicFrame>
      <xdr:nvGraphicFramePr>
        <xdr:cNvPr id="10" name="Chart 3"/>
        <xdr:cNvGraphicFramePr/>
      </xdr:nvGraphicFramePr>
      <xdr:xfrm>
        <a:off x="96866280" y="7874640"/>
        <a:ext cx="57974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106</xdr:col>
      <xdr:colOff>598680</xdr:colOff>
      <xdr:row>39</xdr:row>
      <xdr:rowOff>51120</xdr:rowOff>
    </xdr:from>
    <xdr:to>
      <xdr:col>112</xdr:col>
      <xdr:colOff>277200</xdr:colOff>
      <xdr:row>52</xdr:row>
      <xdr:rowOff>186840</xdr:rowOff>
    </xdr:to>
    <xdr:graphicFrame>
      <xdr:nvGraphicFramePr>
        <xdr:cNvPr id="11" name="Chart 4"/>
        <xdr:cNvGraphicFramePr/>
      </xdr:nvGraphicFramePr>
      <xdr:xfrm>
        <a:off x="102804120" y="7925040"/>
        <a:ext cx="5797440" cy="27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112</xdr:col>
      <xdr:colOff>432000</xdr:colOff>
      <xdr:row>39</xdr:row>
      <xdr:rowOff>38160</xdr:rowOff>
    </xdr:from>
    <xdr:to>
      <xdr:col>118</xdr:col>
      <xdr:colOff>100440</xdr:colOff>
      <xdr:row>52</xdr:row>
      <xdr:rowOff>173880</xdr:rowOff>
    </xdr:to>
    <xdr:graphicFrame>
      <xdr:nvGraphicFramePr>
        <xdr:cNvPr id="12" name="Chart 6"/>
        <xdr:cNvGraphicFramePr/>
      </xdr:nvGraphicFramePr>
      <xdr:xfrm>
        <a:off x="108756360" y="7912080"/>
        <a:ext cx="5787360" cy="27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U42"/>
  <sheetViews>
    <sheetView showFormulas="false" showGridLines="true" showRowColHeaders="true" showZeros="true" rightToLeft="false" tabSelected="false" showOutlineSymbols="true" defaultGridColor="true" view="normal" topLeftCell="CB1" colorId="64" zoomScale="100" zoomScaleNormal="100" zoomScalePageLayoutView="100" workbookViewId="0">
      <selection pane="topLeft" activeCell="CM2" activeCellId="0" sqref="CM2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025" min="14" style="0" width="10.49"/>
  </cols>
  <sheetData>
    <row r="1" customFormat="false" ht="15" hidden="false" customHeight="false" outlineLevel="0" collapsed="false">
      <c r="O1" s="0" t="s">
        <v>0</v>
      </c>
      <c r="AC1" s="0" t="s">
        <v>1</v>
      </c>
      <c r="AW1" s="0" t="s">
        <v>2</v>
      </c>
      <c r="BK1" s="0" t="s">
        <v>3</v>
      </c>
      <c r="BY1" s="0" t="s">
        <v>4</v>
      </c>
      <c r="DA1" s="0" t="s">
        <v>5</v>
      </c>
      <c r="DO1" s="0" t="s">
        <v>6</v>
      </c>
      <c r="EC1" s="0" t="s">
        <v>7</v>
      </c>
      <c r="EQ1" s="0" t="s">
        <v>8</v>
      </c>
    </row>
    <row r="2" customFormat="false" ht="15" hidden="false" customHeight="false" outlineLevel="0" collapsed="false">
      <c r="A2" s="0" t="s">
        <v>9</v>
      </c>
      <c r="B2" s="1" t="n">
        <v>43082</v>
      </c>
      <c r="C2" s="1"/>
      <c r="D2" s="1"/>
      <c r="CM2" s="0" t="s">
        <v>10</v>
      </c>
    </row>
    <row r="3" customFormat="false" ht="16" hidden="false" customHeight="false" outlineLevel="0" collapsed="false">
      <c r="A3" s="2"/>
      <c r="B3" s="3" t="n">
        <v>1</v>
      </c>
      <c r="C3" s="4" t="n">
        <v>2</v>
      </c>
      <c r="D3" s="4" t="n">
        <v>3</v>
      </c>
      <c r="E3" s="4" t="n">
        <v>4</v>
      </c>
      <c r="F3" s="4" t="n">
        <v>5</v>
      </c>
      <c r="G3" s="4" t="n">
        <v>6</v>
      </c>
      <c r="H3" s="4" t="n">
        <v>7</v>
      </c>
      <c r="I3" s="4" t="n">
        <v>8</v>
      </c>
      <c r="J3" s="4" t="n">
        <v>9</v>
      </c>
      <c r="K3" s="4" t="n">
        <v>10</v>
      </c>
      <c r="L3" s="4" t="n">
        <v>11</v>
      </c>
      <c r="M3" s="4" t="n">
        <v>12</v>
      </c>
      <c r="O3" s="5"/>
      <c r="P3" s="5" t="n">
        <v>1</v>
      </c>
      <c r="Q3" s="5" t="n">
        <v>2</v>
      </c>
      <c r="R3" s="5" t="n">
        <v>3</v>
      </c>
      <c r="S3" s="5" t="n">
        <v>4</v>
      </c>
      <c r="T3" s="5" t="n">
        <v>5</v>
      </c>
      <c r="U3" s="5" t="n">
        <v>6</v>
      </c>
      <c r="V3" s="5" t="n">
        <v>7</v>
      </c>
      <c r="W3" s="5" t="n">
        <v>8</v>
      </c>
      <c r="X3" s="5" t="n">
        <v>9</v>
      </c>
      <c r="Y3" s="5" t="n">
        <v>10</v>
      </c>
      <c r="Z3" s="5" t="n">
        <v>11</v>
      </c>
      <c r="AA3" s="5" t="n">
        <v>12</v>
      </c>
      <c r="AC3" s="5"/>
      <c r="AD3" s="5" t="n">
        <v>1</v>
      </c>
      <c r="AE3" s="5" t="n">
        <v>2</v>
      </c>
      <c r="AF3" s="5" t="n">
        <v>3</v>
      </c>
      <c r="AG3" s="5" t="n">
        <v>4</v>
      </c>
      <c r="AH3" s="5" t="n">
        <v>5</v>
      </c>
      <c r="AI3" s="5" t="n">
        <v>6</v>
      </c>
      <c r="AJ3" s="5" t="n">
        <v>7</v>
      </c>
      <c r="AK3" s="5" t="n">
        <v>8</v>
      </c>
      <c r="AL3" s="5" t="n">
        <v>9</v>
      </c>
      <c r="AM3" s="5" t="n">
        <v>10</v>
      </c>
      <c r="AN3" s="5" t="n">
        <v>11</v>
      </c>
      <c r="AO3" s="5" t="n">
        <v>12</v>
      </c>
      <c r="AQ3" s="5" t="s">
        <v>11</v>
      </c>
      <c r="AR3" s="5" t="s">
        <v>9</v>
      </c>
      <c r="AS3" s="5" t="s">
        <v>12</v>
      </c>
      <c r="AT3" s="5" t="s">
        <v>13</v>
      </c>
      <c r="AU3" s="5" t="s">
        <v>14</v>
      </c>
      <c r="AW3" s="5"/>
      <c r="AX3" s="5" t="n">
        <v>1</v>
      </c>
      <c r="AY3" s="5" t="n">
        <v>2</v>
      </c>
      <c r="AZ3" s="5" t="n">
        <v>3</v>
      </c>
      <c r="BA3" s="5" t="n">
        <v>4</v>
      </c>
      <c r="BB3" s="5" t="n">
        <v>5</v>
      </c>
      <c r="BC3" s="5" t="n">
        <v>6</v>
      </c>
      <c r="BD3" s="5" t="n">
        <v>7</v>
      </c>
      <c r="BE3" s="5" t="n">
        <v>8</v>
      </c>
      <c r="BF3" s="5" t="n">
        <v>9</v>
      </c>
      <c r="BG3" s="5" t="n">
        <v>10</v>
      </c>
      <c r="BH3" s="5" t="n">
        <v>11</v>
      </c>
      <c r="BI3" s="5" t="n">
        <v>12</v>
      </c>
      <c r="BK3" s="5"/>
      <c r="BL3" s="5" t="n">
        <v>1</v>
      </c>
      <c r="BM3" s="5" t="n">
        <v>2</v>
      </c>
      <c r="BN3" s="5" t="n">
        <v>3</v>
      </c>
      <c r="BO3" s="5" t="n">
        <v>4</v>
      </c>
      <c r="BP3" s="5" t="n">
        <v>5</v>
      </c>
      <c r="BQ3" s="5" t="n">
        <v>6</v>
      </c>
      <c r="BR3" s="5" t="n">
        <v>7</v>
      </c>
      <c r="BS3" s="5" t="n">
        <v>8</v>
      </c>
      <c r="BT3" s="5" t="n">
        <v>9</v>
      </c>
      <c r="BU3" s="5" t="n">
        <v>10</v>
      </c>
      <c r="BV3" s="5" t="n">
        <v>11</v>
      </c>
      <c r="BW3" s="5" t="n">
        <v>12</v>
      </c>
      <c r="BY3" s="5"/>
      <c r="BZ3" s="5" t="n">
        <v>1</v>
      </c>
      <c r="CA3" s="5" t="n">
        <v>2</v>
      </c>
      <c r="CB3" s="5" t="n">
        <v>3</v>
      </c>
      <c r="CC3" s="5" t="n">
        <v>4</v>
      </c>
      <c r="CD3" s="5" t="n">
        <v>5</v>
      </c>
      <c r="CE3" s="5" t="n">
        <v>6</v>
      </c>
      <c r="CF3" s="5" t="n">
        <v>7</v>
      </c>
      <c r="CG3" s="5" t="n">
        <v>8</v>
      </c>
      <c r="CH3" s="5" t="n">
        <v>9</v>
      </c>
      <c r="CI3" s="5" t="n">
        <v>10</v>
      </c>
      <c r="CJ3" s="5" t="n">
        <v>11</v>
      </c>
      <c r="CK3" s="5" t="n">
        <v>12</v>
      </c>
      <c r="CM3" s="5"/>
      <c r="CN3" s="5" t="n">
        <v>1</v>
      </c>
      <c r="CO3" s="5" t="n">
        <v>2</v>
      </c>
      <c r="CP3" s="5" t="n">
        <v>3</v>
      </c>
      <c r="CQ3" s="5" t="n">
        <v>4</v>
      </c>
      <c r="CR3" s="5" t="n">
        <v>5</v>
      </c>
      <c r="CS3" s="5" t="n">
        <v>6</v>
      </c>
      <c r="CT3" s="5" t="n">
        <v>7</v>
      </c>
      <c r="CU3" s="5" t="n">
        <v>8</v>
      </c>
      <c r="CV3" s="5" t="n">
        <v>9</v>
      </c>
      <c r="CW3" s="5" t="n">
        <v>10</v>
      </c>
      <c r="CX3" s="5" t="n">
        <v>11</v>
      </c>
      <c r="CY3" s="5" t="n">
        <v>12</v>
      </c>
      <c r="DA3" s="5"/>
      <c r="DB3" s="5" t="n">
        <v>1</v>
      </c>
      <c r="DC3" s="5" t="n">
        <v>2</v>
      </c>
      <c r="DD3" s="5" t="n">
        <v>3</v>
      </c>
      <c r="DE3" s="5" t="n">
        <v>4</v>
      </c>
      <c r="DF3" s="5" t="n">
        <v>5</v>
      </c>
      <c r="DG3" s="5" t="n">
        <v>6</v>
      </c>
      <c r="DH3" s="5" t="n">
        <v>7</v>
      </c>
      <c r="DI3" s="5" t="n">
        <v>8</v>
      </c>
      <c r="DJ3" s="5" t="n">
        <v>9</v>
      </c>
      <c r="DK3" s="5" t="n">
        <v>10</v>
      </c>
      <c r="DL3" s="5" t="n">
        <v>11</v>
      </c>
      <c r="DM3" s="5" t="n">
        <v>12</v>
      </c>
      <c r="DO3" s="5"/>
      <c r="DP3" s="5" t="n">
        <v>1</v>
      </c>
      <c r="DQ3" s="5" t="n">
        <v>2</v>
      </c>
      <c r="DR3" s="5" t="n">
        <v>3</v>
      </c>
      <c r="DS3" s="5" t="n">
        <v>4</v>
      </c>
      <c r="DT3" s="5" t="n">
        <v>5</v>
      </c>
      <c r="DU3" s="5" t="n">
        <v>6</v>
      </c>
      <c r="DV3" s="5" t="n">
        <v>7</v>
      </c>
      <c r="DW3" s="5" t="n">
        <v>8</v>
      </c>
      <c r="DX3" s="5" t="n">
        <v>9</v>
      </c>
      <c r="DY3" s="5" t="n">
        <v>10</v>
      </c>
      <c r="DZ3" s="5" t="n">
        <v>11</v>
      </c>
      <c r="EA3" s="5" t="n">
        <v>12</v>
      </c>
      <c r="EC3" s="5"/>
      <c r="ED3" s="5" t="n">
        <v>1</v>
      </c>
      <c r="EE3" s="5" t="n">
        <v>2</v>
      </c>
      <c r="EF3" s="5" t="n">
        <v>3</v>
      </c>
      <c r="EG3" s="5" t="n">
        <v>4</v>
      </c>
      <c r="EH3" s="5" t="n">
        <v>5</v>
      </c>
      <c r="EI3" s="5" t="n">
        <v>6</v>
      </c>
      <c r="EJ3" s="5" t="n">
        <v>7</v>
      </c>
      <c r="EK3" s="5" t="n">
        <v>8</v>
      </c>
      <c r="EL3" s="5" t="n">
        <v>9</v>
      </c>
      <c r="EM3" s="5" t="n">
        <v>10</v>
      </c>
      <c r="EN3" s="5" t="n">
        <v>11</v>
      </c>
      <c r="EO3" s="5" t="n">
        <v>12</v>
      </c>
      <c r="EQ3" s="5"/>
      <c r="ER3" s="5" t="n">
        <v>1</v>
      </c>
      <c r="ES3" s="5" t="n">
        <v>2</v>
      </c>
      <c r="ET3" s="5" t="n">
        <v>3</v>
      </c>
      <c r="EU3" s="5" t="n">
        <v>4</v>
      </c>
      <c r="EV3" s="5" t="n">
        <v>5</v>
      </c>
      <c r="EW3" s="5" t="n">
        <v>6</v>
      </c>
      <c r="EX3" s="5" t="n">
        <v>7</v>
      </c>
      <c r="EY3" s="5" t="n">
        <v>8</v>
      </c>
      <c r="EZ3" s="5" t="n">
        <v>9</v>
      </c>
      <c r="FA3" s="5" t="n">
        <v>10</v>
      </c>
      <c r="FB3" s="5" t="n">
        <v>11</v>
      </c>
      <c r="FC3" s="5" t="n">
        <v>12</v>
      </c>
    </row>
    <row r="4" customFormat="false" ht="15.75" hidden="false" customHeight="false" outlineLevel="0" collapsed="false">
      <c r="A4" s="2" t="s">
        <v>15</v>
      </c>
      <c r="B4" s="6" t="s">
        <v>16</v>
      </c>
      <c r="C4" s="6"/>
      <c r="D4" s="6"/>
      <c r="E4" s="7" t="s">
        <v>17</v>
      </c>
      <c r="F4" s="7"/>
      <c r="G4" s="7"/>
      <c r="H4" s="8" t="s">
        <v>18</v>
      </c>
      <c r="I4" s="8"/>
      <c r="J4" s="8"/>
      <c r="K4" s="7" t="s">
        <v>19</v>
      </c>
      <c r="L4" s="7"/>
      <c r="M4" s="7"/>
      <c r="O4" s="5" t="s">
        <v>15</v>
      </c>
      <c r="P4" s="0" t="n">
        <v>0.0982</v>
      </c>
      <c r="Q4" s="0" t="n">
        <v>0.1034</v>
      </c>
      <c r="R4" s="0" t="n">
        <v>0.1002</v>
      </c>
      <c r="S4" s="0" t="n">
        <v>0.8795</v>
      </c>
      <c r="T4" s="0" t="n">
        <v>0.8613</v>
      </c>
      <c r="U4" s="0" t="n">
        <v>0.8429</v>
      </c>
      <c r="V4" s="0" t="n">
        <v>0.8814</v>
      </c>
      <c r="W4" s="0" t="n">
        <v>0.8953</v>
      </c>
      <c r="X4" s="0" t="n">
        <v>0.9113</v>
      </c>
      <c r="Y4" s="0" t="n">
        <v>0.884</v>
      </c>
      <c r="Z4" s="0" t="n">
        <v>0.8296</v>
      </c>
      <c r="AA4" s="0" t="n">
        <v>0.9062</v>
      </c>
      <c r="AC4" s="5" t="s">
        <v>15</v>
      </c>
      <c r="AD4" s="9" t="n">
        <f aca="false">P4-$P$26</f>
        <v>-0.00240000000000001</v>
      </c>
      <c r="AE4" s="9" t="n">
        <f aca="false">Q4-$P$26</f>
        <v>0.0028</v>
      </c>
      <c r="AF4" s="9" t="n">
        <f aca="false">R4-$P$26</f>
        <v>-0.000399999999999998</v>
      </c>
      <c r="AG4" s="10" t="n">
        <f aca="false">S4-$P$26</f>
        <v>0.7789</v>
      </c>
      <c r="AH4" s="10" t="n">
        <f aca="false">T4-$P$26</f>
        <v>0.7607</v>
      </c>
      <c r="AI4" s="10" t="n">
        <f aca="false">U4-$P$26</f>
        <v>0.7423</v>
      </c>
      <c r="AJ4" s="9" t="n">
        <f aca="false">V4-$P$26</f>
        <v>0.7808</v>
      </c>
      <c r="AK4" s="9" t="n">
        <f aca="false">W4-$P$26</f>
        <v>0.7947</v>
      </c>
      <c r="AL4" s="9" t="n">
        <f aca="false">X4-$P$26</f>
        <v>0.8107</v>
      </c>
      <c r="AM4" s="10" t="n">
        <f aca="false">Y4-$P$26</f>
        <v>0.7834</v>
      </c>
      <c r="AN4" s="10" t="n">
        <f aca="false">Z4-$P$26</f>
        <v>0.729</v>
      </c>
      <c r="AO4" s="10" t="n">
        <f aca="false">AA4-$P$26</f>
        <v>0.8056</v>
      </c>
      <c r="AQ4" s="5" t="n">
        <v>0</v>
      </c>
      <c r="AR4" s="10" t="n">
        <f aca="false">AD4</f>
        <v>-0.00240000000000001</v>
      </c>
      <c r="AS4" s="11" t="n">
        <f aca="false">AE4</f>
        <v>0.0028</v>
      </c>
      <c r="AT4" s="11" t="n">
        <f aca="false">AF4</f>
        <v>-0.000400000000000011</v>
      </c>
      <c r="AU4" s="11" t="n">
        <f aca="false">AVERAGE(AR4:AT4)</f>
        <v>-9.25185853854297E-018</v>
      </c>
      <c r="AW4" s="5" t="s">
        <v>15</v>
      </c>
      <c r="AX4" s="12" t="n">
        <f aca="false">(AD4+0.0086)/0.0464</f>
        <v>0.133620689655172</v>
      </c>
      <c r="AY4" s="12" t="n">
        <f aca="false">(AE4+0.0086)/0.0464</f>
        <v>0.245689655172414</v>
      </c>
      <c r="AZ4" s="12" t="n">
        <f aca="false">(AF4+0.0086)/0.0464</f>
        <v>0.176724137931035</v>
      </c>
      <c r="BA4" s="13" t="n">
        <f aca="false">(AG4+0.0086)/0.0464</f>
        <v>16.9719827586207</v>
      </c>
      <c r="BB4" s="13" t="n">
        <f aca="false">(AH4+0.0086)/0.0464</f>
        <v>16.5797413793103</v>
      </c>
      <c r="BC4" s="13" t="n">
        <f aca="false">(AI4+0.0086)/0.0464</f>
        <v>16.1831896551724</v>
      </c>
      <c r="BD4" s="12" t="n">
        <f aca="false">(AJ4+0.0086)/0.0464</f>
        <v>17.0129310344828</v>
      </c>
      <c r="BE4" s="12" t="n">
        <f aca="false">(AK4+0.0086)/0.0464</f>
        <v>17.3125</v>
      </c>
      <c r="BF4" s="12" t="n">
        <f aca="false">(AL4+0.0086)/0.0464</f>
        <v>17.6573275862069</v>
      </c>
      <c r="BG4" s="13" t="n">
        <f aca="false">(AM4+0.0086)/0.0464</f>
        <v>17.0689655172414</v>
      </c>
      <c r="BH4" s="13" t="n">
        <f aca="false">(AN4+0.0086)/0.0464</f>
        <v>15.8965517241379</v>
      </c>
      <c r="BI4" s="13" t="n">
        <f aca="false">(AO4+0.0086)/0.0464</f>
        <v>17.5474137931034</v>
      </c>
      <c r="BK4" s="5" t="s">
        <v>15</v>
      </c>
      <c r="BL4" s="11"/>
      <c r="BM4" s="11"/>
      <c r="BN4" s="11"/>
      <c r="BO4" s="14" t="n">
        <f aca="false">BA4/(0.03*5)</f>
        <v>113.146551724138</v>
      </c>
      <c r="BP4" s="14" t="n">
        <f aca="false">BB4/(0.03*5)</f>
        <v>110.531609195402</v>
      </c>
      <c r="BQ4" s="14" t="n">
        <f aca="false">BC4/(0.03*5)</f>
        <v>107.887931034483</v>
      </c>
      <c r="BR4" s="14" t="n">
        <f aca="false">BD4/(0.03*5)</f>
        <v>113.419540229885</v>
      </c>
      <c r="BS4" s="14" t="n">
        <f aca="false">BE4/(0.03*5)</f>
        <v>115.416666666667</v>
      </c>
      <c r="BT4" s="14" t="n">
        <f aca="false">BF4/(0.03*5)</f>
        <v>117.715517241379</v>
      </c>
      <c r="BU4" s="14" t="n">
        <f aca="false">BG4/(0.03*5)</f>
        <v>113.793103448276</v>
      </c>
      <c r="BV4" s="14" t="n">
        <f aca="false">BH4/(0.03*5)</f>
        <v>105.977011494253</v>
      </c>
      <c r="BW4" s="14" t="n">
        <f aca="false">BI4/(0.03*5)</f>
        <v>116.98275862069</v>
      </c>
      <c r="BY4" s="5" t="s">
        <v>15</v>
      </c>
      <c r="BZ4" s="11"/>
      <c r="CA4" s="11"/>
      <c r="CB4" s="11"/>
      <c r="CC4" s="15" t="n">
        <f aca="false">AVERAGE(BO4:BQ4)</f>
        <v>110.522030651341</v>
      </c>
      <c r="CD4" s="15"/>
      <c r="CE4" s="15"/>
      <c r="CF4" s="15" t="n">
        <f aca="false">AVERAGE(BR4:BT4)</f>
        <v>115.51724137931</v>
      </c>
      <c r="CG4" s="15"/>
      <c r="CH4" s="15"/>
      <c r="CI4" s="14" t="n">
        <f aca="false">AVERAGE(BU4:BW4)</f>
        <v>112.250957854406</v>
      </c>
      <c r="CJ4" s="14"/>
      <c r="CK4" s="14"/>
      <c r="CM4" s="5" t="s">
        <v>15</v>
      </c>
      <c r="CN4" s="11"/>
      <c r="CO4" s="11"/>
      <c r="CP4" s="11"/>
      <c r="CQ4" s="14" t="n">
        <f aca="false">BO4/$BO$4*100</f>
        <v>100</v>
      </c>
      <c r="CR4" s="14" t="n">
        <f aca="false">BP4/$BP$4*100</f>
        <v>100</v>
      </c>
      <c r="CS4" s="14" t="n">
        <f aca="false">BQ4/$BQ$4*100</f>
        <v>100</v>
      </c>
      <c r="CT4" s="14" t="n">
        <f aca="false">BR4/$BR$4*100</f>
        <v>100</v>
      </c>
      <c r="CU4" s="14" t="n">
        <f aca="false">BS4/$BS$4*100</f>
        <v>100</v>
      </c>
      <c r="CV4" s="14" t="n">
        <f aca="false">BT4/$BT$4*100</f>
        <v>100</v>
      </c>
      <c r="CW4" s="14" t="n">
        <f aca="false">BU4/$BU$4*100</f>
        <v>100</v>
      </c>
      <c r="CX4" s="14" t="n">
        <f aca="false">BV4/$BV$4*100</f>
        <v>100</v>
      </c>
      <c r="CY4" s="14" t="n">
        <f aca="false">BW4/$BW$4*100</f>
        <v>100</v>
      </c>
      <c r="DA4" s="5" t="s">
        <v>15</v>
      </c>
      <c r="DB4" s="11"/>
      <c r="DC4" s="11"/>
      <c r="DD4" s="11"/>
      <c r="DE4" s="14" t="n">
        <f aca="false">AVERAGE(CQ4:CS4)</f>
        <v>100</v>
      </c>
      <c r="DF4" s="14"/>
      <c r="DG4" s="16" t="n">
        <f aca="false">STDEV(CQ4:CS4)</f>
        <v>0</v>
      </c>
      <c r="DH4" s="14" t="n">
        <f aca="false">AVERAGE(CT4:CV4)</f>
        <v>100</v>
      </c>
      <c r="DI4" s="14"/>
      <c r="DJ4" s="16" t="n">
        <f aca="false">STDEV(CT4:CV4)</f>
        <v>0</v>
      </c>
      <c r="DK4" s="14" t="n">
        <f aca="false">AVERAGE(CW4:CY4)</f>
        <v>100</v>
      </c>
      <c r="DL4" s="14"/>
      <c r="DM4" s="16" t="n">
        <f aca="false">STDEV(CW4:CY4)</f>
        <v>0</v>
      </c>
      <c r="DO4" s="5" t="s">
        <v>15</v>
      </c>
      <c r="DP4" s="11"/>
      <c r="DQ4" s="11"/>
      <c r="DR4" s="11"/>
      <c r="DS4" s="14" t="n">
        <f aca="false">$CQ$4-CQ4</f>
        <v>0</v>
      </c>
      <c r="DT4" s="14" t="n">
        <f aca="false">$CR$4-CR4</f>
        <v>0</v>
      </c>
      <c r="DU4" s="14" t="n">
        <f aca="false">$CS$4-CS4</f>
        <v>0</v>
      </c>
      <c r="DV4" s="14" t="n">
        <f aca="false">$CT$4-CT4</f>
        <v>0</v>
      </c>
      <c r="DW4" s="14" t="n">
        <f aca="false">$CU$4-CU4</f>
        <v>0</v>
      </c>
      <c r="DX4" s="14" t="n">
        <f aca="false">$CV$4-CV4</f>
        <v>0</v>
      </c>
      <c r="DY4" s="14" t="n">
        <f aca="false">$CW$4-CW4</f>
        <v>0</v>
      </c>
      <c r="DZ4" s="14" t="n">
        <f aca="false">$CX$4-CX4</f>
        <v>0</v>
      </c>
      <c r="EA4" s="14" t="n">
        <f aca="false">$CY$4-CY4</f>
        <v>0</v>
      </c>
      <c r="EC4" s="5" t="s">
        <v>15</v>
      </c>
      <c r="ED4" s="11"/>
      <c r="EE4" s="11"/>
      <c r="EF4" s="11"/>
      <c r="EG4" s="15" t="n">
        <f aca="false">AVERAGE(DS4:DU4)</f>
        <v>0</v>
      </c>
      <c r="EH4" s="15"/>
      <c r="EI4" s="15" t="n">
        <f aca="false">EU4</f>
        <v>0</v>
      </c>
      <c r="EJ4" s="15" t="n">
        <f aca="false">AVERAGE(DV4:DX4)</f>
        <v>0</v>
      </c>
      <c r="EK4" s="15"/>
      <c r="EL4" s="15" t="n">
        <f aca="false">EX4</f>
        <v>0</v>
      </c>
      <c r="EM4" s="14" t="n">
        <f aca="false">AVERAGE(DY4:EA4)</f>
        <v>0</v>
      </c>
      <c r="EN4" s="14"/>
      <c r="EO4" s="14" t="n">
        <f aca="false">FA4</f>
        <v>0</v>
      </c>
      <c r="EQ4" s="5" t="s">
        <v>15</v>
      </c>
      <c r="ER4" s="11"/>
      <c r="ES4" s="11"/>
      <c r="ET4" s="11"/>
      <c r="EU4" s="14" t="n">
        <f aca="false">STDEV(DS4:DU4)</f>
        <v>0</v>
      </c>
      <c r="EV4" s="14"/>
      <c r="EW4" s="14"/>
      <c r="EX4" s="14" t="n">
        <f aca="false">STDEV(DV4:DX4)</f>
        <v>0</v>
      </c>
      <c r="EY4" s="14"/>
      <c r="EZ4" s="14"/>
      <c r="FA4" s="14" t="n">
        <f aca="false">STDEV(DY4:EA4)</f>
        <v>0</v>
      </c>
      <c r="FB4" s="14"/>
      <c r="FC4" s="14"/>
    </row>
    <row r="5" customFormat="false" ht="15.75" hidden="false" customHeight="false" outlineLevel="0" collapsed="false">
      <c r="A5" s="2" t="s">
        <v>20</v>
      </c>
      <c r="B5" s="17" t="s">
        <v>21</v>
      </c>
      <c r="C5" s="17"/>
      <c r="D5" s="17"/>
      <c r="E5" s="7" t="s">
        <v>22</v>
      </c>
      <c r="F5" s="7"/>
      <c r="G5" s="7"/>
      <c r="H5" s="8" t="s">
        <v>23</v>
      </c>
      <c r="I5" s="8"/>
      <c r="J5" s="8"/>
      <c r="K5" s="7" t="s">
        <v>24</v>
      </c>
      <c r="L5" s="7"/>
      <c r="M5" s="7"/>
      <c r="O5" s="5" t="s">
        <v>20</v>
      </c>
      <c r="P5" s="0" t="n">
        <v>0.1995</v>
      </c>
      <c r="Q5" s="0" t="n">
        <v>0.1991</v>
      </c>
      <c r="R5" s="0" t="n">
        <v>0.2034</v>
      </c>
      <c r="S5" s="0" t="n">
        <v>0.8483</v>
      </c>
      <c r="T5" s="0" t="n">
        <v>0.8541</v>
      </c>
      <c r="U5" s="0" t="n">
        <v>0.8224</v>
      </c>
      <c r="V5" s="0" t="n">
        <v>0.881</v>
      </c>
      <c r="W5" s="0" t="n">
        <v>0.8844</v>
      </c>
      <c r="X5" s="0" t="n">
        <v>0.9127</v>
      </c>
      <c r="Y5" s="0" t="n">
        <v>0.8656</v>
      </c>
      <c r="Z5" s="0" t="n">
        <v>0.8468</v>
      </c>
      <c r="AA5" s="0" t="n">
        <v>0.9129</v>
      </c>
      <c r="AC5" s="5" t="s">
        <v>20</v>
      </c>
      <c r="AD5" s="9" t="n">
        <f aca="false">P5-$P$26</f>
        <v>0.0989</v>
      </c>
      <c r="AE5" s="9" t="n">
        <f aca="false">Q5-$P$26</f>
        <v>0.0985</v>
      </c>
      <c r="AF5" s="9" t="n">
        <f aca="false">R5-$P$26</f>
        <v>0.1028</v>
      </c>
      <c r="AG5" s="10" t="n">
        <f aca="false">S5-$P$26</f>
        <v>0.7477</v>
      </c>
      <c r="AH5" s="10" t="n">
        <f aca="false">T5-$P$26</f>
        <v>0.7535</v>
      </c>
      <c r="AI5" s="10" t="n">
        <f aca="false">U5-$P$26</f>
        <v>0.7218</v>
      </c>
      <c r="AJ5" s="9" t="n">
        <f aca="false">V5-$P$26</f>
        <v>0.7804</v>
      </c>
      <c r="AK5" s="9" t="n">
        <f aca="false">W5-$P$26</f>
        <v>0.7838</v>
      </c>
      <c r="AL5" s="9" t="n">
        <f aca="false">X5-$P$26</f>
        <v>0.8121</v>
      </c>
      <c r="AM5" s="10" t="n">
        <f aca="false">Y5-$P$26</f>
        <v>0.765</v>
      </c>
      <c r="AN5" s="10" t="n">
        <f aca="false">Z5-$P$26</f>
        <v>0.7462</v>
      </c>
      <c r="AO5" s="10" t="n">
        <f aca="false">AA5-$P$26</f>
        <v>0.8123</v>
      </c>
      <c r="AQ5" s="5" t="n">
        <v>2.5</v>
      </c>
      <c r="AR5" s="11" t="n">
        <f aca="false">AD5</f>
        <v>0.0989</v>
      </c>
      <c r="AS5" s="11" t="n">
        <f aca="false">AE5</f>
        <v>0.0985</v>
      </c>
      <c r="AT5" s="11" t="n">
        <f aca="false">AF5</f>
        <v>0.1028</v>
      </c>
      <c r="AU5" s="11" t="n">
        <f aca="false">AVERAGE(AR5:AT5)</f>
        <v>0.100066666666667</v>
      </c>
      <c r="AW5" s="5" t="s">
        <v>20</v>
      </c>
      <c r="AX5" s="12" t="n">
        <f aca="false">(AD5+0.0086)/0.0464</f>
        <v>2.31681034482759</v>
      </c>
      <c r="AY5" s="12" t="n">
        <f aca="false">(AE5+0.0086)/0.0464</f>
        <v>2.30818965517241</v>
      </c>
      <c r="AZ5" s="12" t="n">
        <f aca="false">(AF5+0.0086)/0.0464</f>
        <v>2.40086206896552</v>
      </c>
      <c r="BA5" s="13" t="n">
        <f aca="false">(AG5+0.0086)/0.0464</f>
        <v>16.2995689655172</v>
      </c>
      <c r="BB5" s="13" t="n">
        <f aca="false">(AH5+0.0086)/0.0464</f>
        <v>16.4245689655172</v>
      </c>
      <c r="BC5" s="13" t="n">
        <f aca="false">(AI5+0.0086)/0.0464</f>
        <v>15.7413793103448</v>
      </c>
      <c r="BD5" s="12" t="n">
        <f aca="false">(AJ5+0.0086)/0.0464</f>
        <v>17.0043103448276</v>
      </c>
      <c r="BE5" s="12" t="n">
        <f aca="false">(AK5+0.0086)/0.0464</f>
        <v>17.0775862068965</v>
      </c>
      <c r="BF5" s="12" t="n">
        <f aca="false">(AL5+0.0086)/0.0464</f>
        <v>17.6875</v>
      </c>
      <c r="BG5" s="13" t="n">
        <f aca="false">(AM5+0.0086)/0.0464</f>
        <v>16.6724137931034</v>
      </c>
      <c r="BH5" s="13" t="n">
        <f aca="false">(AN5+0.0086)/0.0464</f>
        <v>16.2672413793103</v>
      </c>
      <c r="BI5" s="13" t="n">
        <f aca="false">(AO5+0.0086)/0.0464</f>
        <v>17.6918103448276</v>
      </c>
      <c r="BK5" s="5" t="s">
        <v>20</v>
      </c>
      <c r="BL5" s="11"/>
      <c r="BM5" s="11"/>
      <c r="BN5" s="11"/>
      <c r="BO5" s="14" t="n">
        <f aca="false">BA5/(0.03*5)</f>
        <v>108.663793103448</v>
      </c>
      <c r="BP5" s="14" t="n">
        <f aca="false">BB5/(0.03*5)</f>
        <v>109.497126436782</v>
      </c>
      <c r="BQ5" s="14" t="n">
        <f aca="false">BC5/(0.03*5)</f>
        <v>104.942528735632</v>
      </c>
      <c r="BR5" s="14" t="n">
        <f aca="false">BD5/(0.03*5)</f>
        <v>113.362068965517</v>
      </c>
      <c r="BS5" s="14" t="n">
        <f aca="false">BE5/(0.03*5)</f>
        <v>113.850574712644</v>
      </c>
      <c r="BT5" s="14" t="n">
        <f aca="false">BF5/(0.03*5)</f>
        <v>117.916666666667</v>
      </c>
      <c r="BU5" s="14" t="n">
        <f aca="false">BG5/(0.03*5)</f>
        <v>111.149425287356</v>
      </c>
      <c r="BV5" s="14" t="n">
        <f aca="false">BH5/(0.03*5)</f>
        <v>108.448275862069</v>
      </c>
      <c r="BW5" s="14" t="n">
        <f aca="false">BI5/(0.03*5)</f>
        <v>117.945402298851</v>
      </c>
      <c r="BY5" s="5" t="s">
        <v>20</v>
      </c>
      <c r="BZ5" s="11"/>
      <c r="CA5" s="11"/>
      <c r="CB5" s="11"/>
      <c r="CC5" s="15" t="n">
        <f aca="false">AVERAGE(BO5:BQ5)</f>
        <v>107.701149425287</v>
      </c>
      <c r="CD5" s="15"/>
      <c r="CE5" s="15"/>
      <c r="CF5" s="14" t="n">
        <f aca="false">AVERAGE(BR5:BT5)</f>
        <v>115.043103448276</v>
      </c>
      <c r="CG5" s="14"/>
      <c r="CH5" s="14"/>
      <c r="CI5" s="14" t="n">
        <f aca="false">AVERAGE(BU5:BW5)</f>
        <v>112.514367816092</v>
      </c>
      <c r="CJ5" s="14"/>
      <c r="CK5" s="14"/>
      <c r="CM5" s="5" t="s">
        <v>20</v>
      </c>
      <c r="CN5" s="11"/>
      <c r="CO5" s="11"/>
      <c r="CP5" s="11"/>
      <c r="CQ5" s="14" t="n">
        <f aca="false">BO5/$BO$4*100</f>
        <v>96.0380952380953</v>
      </c>
      <c r="CR5" s="14" t="n">
        <f aca="false">BP5/$BP$4*100</f>
        <v>99.0640842324191</v>
      </c>
      <c r="CS5" s="14" t="n">
        <f aca="false">BQ5/$BQ$4*100</f>
        <v>97.2699427353842</v>
      </c>
      <c r="CT5" s="14" t="n">
        <f aca="false">BR5/$BR$4*100</f>
        <v>99.9493286040031</v>
      </c>
      <c r="CU5" s="14" t="n">
        <f aca="false">BS5/$BS$4*100</f>
        <v>98.6430972239512</v>
      </c>
      <c r="CV5" s="14" t="n">
        <f aca="false">BT5/$BT$4*100</f>
        <v>100.170877578421</v>
      </c>
      <c r="CW5" s="14" t="n">
        <f aca="false">BU5/$BU$4*100</f>
        <v>97.6767676767677</v>
      </c>
      <c r="CX5" s="14" t="n">
        <f aca="false">BV5/$BV$4*100</f>
        <v>102.331887201735</v>
      </c>
      <c r="CY5" s="14" t="n">
        <f aca="false">BW5/$BW$4*100</f>
        <v>100.822893637927</v>
      </c>
      <c r="DA5" s="5" t="s">
        <v>20</v>
      </c>
      <c r="DB5" s="11"/>
      <c r="DC5" s="11"/>
      <c r="DD5" s="11"/>
      <c r="DE5" s="14" t="n">
        <f aca="false">AVERAGE(CQ5:CS5)</f>
        <v>97.4573740686329</v>
      </c>
      <c r="DF5" s="14"/>
      <c r="DG5" s="16" t="n">
        <f aca="false">STDEV(CQ5:CS5)</f>
        <v>1.52167678136809</v>
      </c>
      <c r="DH5" s="14" t="n">
        <f aca="false">AVERAGE(CT5:CV5)</f>
        <v>99.587767802125</v>
      </c>
      <c r="DI5" s="14"/>
      <c r="DJ5" s="16" t="n">
        <f aca="false">STDEV(CT5:CV5)</f>
        <v>0.825574262538951</v>
      </c>
      <c r="DK5" s="14" t="n">
        <f aca="false">AVERAGE(CW5:CY5)</f>
        <v>100.27718283881</v>
      </c>
      <c r="DL5" s="14"/>
      <c r="DM5" s="16" t="n">
        <f aca="false">STDEV(CW5:CY5)</f>
        <v>2.37505466361058</v>
      </c>
      <c r="DO5" s="5" t="s">
        <v>20</v>
      </c>
      <c r="DP5" s="11"/>
      <c r="DQ5" s="11"/>
      <c r="DR5" s="11"/>
      <c r="DS5" s="14" t="n">
        <f aca="false">$CQ$4-CQ5</f>
        <v>3.96190476190473</v>
      </c>
      <c r="DT5" s="14" t="n">
        <f aca="false">$CR$4-CR5</f>
        <v>0.935915767580909</v>
      </c>
      <c r="DU5" s="14" t="n">
        <f aca="false">$CS$4-CS5</f>
        <v>2.73005726461581</v>
      </c>
      <c r="DV5" s="14" t="n">
        <f aca="false">$CT$4-CT5</f>
        <v>0.0506713959969289</v>
      </c>
      <c r="DW5" s="14" t="n">
        <f aca="false">$CU$4-CU5</f>
        <v>1.35690277604881</v>
      </c>
      <c r="DX5" s="14" t="n">
        <f aca="false">$CV$4-CV5</f>
        <v>-0.170877578420601</v>
      </c>
      <c r="DY5" s="14" t="n">
        <f aca="false">$CW$4-CW5</f>
        <v>2.32323232323232</v>
      </c>
      <c r="DZ5" s="14" t="n">
        <f aca="false">$CX$4-CX5</f>
        <v>-2.33188720173536</v>
      </c>
      <c r="EA5" s="14" t="n">
        <f aca="false">$CY$4-CY5</f>
        <v>-0.822893637926796</v>
      </c>
      <c r="EC5" s="5" t="s">
        <v>20</v>
      </c>
      <c r="ED5" s="11"/>
      <c r="EE5" s="11"/>
      <c r="EF5" s="11"/>
      <c r="EG5" s="15" t="n">
        <f aca="false">AVERAGE(DS5:DU5)</f>
        <v>2.54262593136715</v>
      </c>
      <c r="EH5" s="15"/>
      <c r="EI5" s="15" t="n">
        <f aca="false">EU5</f>
        <v>1.52167678136809</v>
      </c>
      <c r="EJ5" s="14" t="n">
        <f aca="false">AVERAGE(DV5:DX5)</f>
        <v>0.412232197875047</v>
      </c>
      <c r="EK5" s="14"/>
      <c r="EL5" s="14" t="n">
        <f aca="false">EX5</f>
        <v>0.825574262538951</v>
      </c>
      <c r="EM5" s="14" t="n">
        <f aca="false">AVERAGE(DY5:EA5)</f>
        <v>-0.277182838809945</v>
      </c>
      <c r="EN5" s="14"/>
      <c r="EO5" s="14" t="n">
        <f aca="false">FA5</f>
        <v>2.37505466361058</v>
      </c>
      <c r="EQ5" s="5" t="s">
        <v>20</v>
      </c>
      <c r="ER5" s="11"/>
      <c r="ES5" s="11"/>
      <c r="ET5" s="11"/>
      <c r="EU5" s="14" t="n">
        <f aca="false">STDEV(DS5:DU5)</f>
        <v>1.52167678136809</v>
      </c>
      <c r="EV5" s="14"/>
      <c r="EW5" s="14"/>
      <c r="EX5" s="14" t="n">
        <f aca="false">STDEV(DV5:DX5)</f>
        <v>0.825574262538951</v>
      </c>
      <c r="EY5" s="14"/>
      <c r="EZ5" s="14"/>
      <c r="FA5" s="14" t="n">
        <f aca="false">STDEV(DY5:EA5)</f>
        <v>2.37505466361058</v>
      </c>
      <c r="FB5" s="14"/>
      <c r="FC5" s="14"/>
    </row>
    <row r="6" customFormat="false" ht="15.75" hidden="false" customHeight="false" outlineLevel="0" collapsed="false">
      <c r="A6" s="2" t="s">
        <v>25</v>
      </c>
      <c r="B6" s="18" t="s">
        <v>26</v>
      </c>
      <c r="C6" s="18"/>
      <c r="D6" s="18"/>
      <c r="E6" s="7" t="s">
        <v>27</v>
      </c>
      <c r="F6" s="7"/>
      <c r="G6" s="7"/>
      <c r="H6" s="8" t="s">
        <v>28</v>
      </c>
      <c r="I6" s="8"/>
      <c r="J6" s="8"/>
      <c r="K6" s="7" t="s">
        <v>29</v>
      </c>
      <c r="L6" s="7"/>
      <c r="M6" s="7"/>
      <c r="O6" s="5" t="s">
        <v>25</v>
      </c>
      <c r="P6" s="0" t="n">
        <v>0.5515</v>
      </c>
      <c r="Q6" s="0" t="n">
        <v>0.5511</v>
      </c>
      <c r="R6" s="0" t="n">
        <v>0.5541</v>
      </c>
      <c r="S6" s="0" t="n">
        <v>0.789</v>
      </c>
      <c r="T6" s="0" t="n">
        <v>0.773</v>
      </c>
      <c r="U6" s="0" t="n">
        <v>0.7248</v>
      </c>
      <c r="V6" s="0" t="n">
        <v>0.8687</v>
      </c>
      <c r="W6" s="0" t="n">
        <v>0.8759</v>
      </c>
      <c r="X6" s="0" t="n">
        <v>0.8605</v>
      </c>
      <c r="Y6" s="0" t="n">
        <v>0.8494</v>
      </c>
      <c r="Z6" s="0" t="n">
        <v>0.797</v>
      </c>
      <c r="AA6" s="0" t="n">
        <v>0.8619</v>
      </c>
      <c r="AC6" s="5" t="s">
        <v>25</v>
      </c>
      <c r="AD6" s="9" t="n">
        <f aca="false">P6-$P$26</f>
        <v>0.4509</v>
      </c>
      <c r="AE6" s="9" t="n">
        <f aca="false">Q6-$P$26</f>
        <v>0.4505</v>
      </c>
      <c r="AF6" s="9" t="n">
        <f aca="false">R6-$P$26</f>
        <v>0.4535</v>
      </c>
      <c r="AG6" s="10" t="n">
        <f aca="false">S6-$P$26</f>
        <v>0.6884</v>
      </c>
      <c r="AH6" s="10" t="n">
        <f aca="false">T6-$P$26</f>
        <v>0.6724</v>
      </c>
      <c r="AI6" s="10" t="n">
        <f aca="false">U6-$P$26</f>
        <v>0.6242</v>
      </c>
      <c r="AJ6" s="9" t="n">
        <f aca="false">V6-$P$26</f>
        <v>0.7681</v>
      </c>
      <c r="AK6" s="9" t="n">
        <f aca="false">W6-$P$26</f>
        <v>0.7753</v>
      </c>
      <c r="AL6" s="9" t="n">
        <f aca="false">X6-$P$26</f>
        <v>0.7599</v>
      </c>
      <c r="AM6" s="10" t="n">
        <f aca="false">Y6-$P$26</f>
        <v>0.7488</v>
      </c>
      <c r="AN6" s="10" t="n">
        <f aca="false">Z6-$P$26</f>
        <v>0.6964</v>
      </c>
      <c r="AO6" s="10" t="n">
        <f aca="false">AA6-$P$26</f>
        <v>0.7613</v>
      </c>
      <c r="AQ6" s="5" t="n">
        <v>10</v>
      </c>
      <c r="AR6" s="11" t="n">
        <f aca="false">AD6</f>
        <v>0.4509</v>
      </c>
      <c r="AS6" s="11" t="n">
        <f aca="false">AE6</f>
        <v>0.4505</v>
      </c>
      <c r="AT6" s="11" t="n">
        <f aca="false">AF6</f>
        <v>0.4535</v>
      </c>
      <c r="AU6" s="11" t="n">
        <f aca="false">AVERAGE(AR6:AT6)</f>
        <v>0.451633333333333</v>
      </c>
      <c r="AW6" s="5" t="s">
        <v>25</v>
      </c>
      <c r="AX6" s="12" t="n">
        <f aca="false">(AD6+0.0086)/0.0464</f>
        <v>9.90301724137931</v>
      </c>
      <c r="AY6" s="12" t="n">
        <f aca="false">(AE6+0.0086)/0.0464</f>
        <v>9.89439655172414</v>
      </c>
      <c r="AZ6" s="12" t="n">
        <f aca="false">(AF6+0.0086)/0.0464</f>
        <v>9.95905172413793</v>
      </c>
      <c r="BA6" s="13" t="n">
        <f aca="false">(AG6+0.0086)/0.0464</f>
        <v>15.0215517241379</v>
      </c>
      <c r="BB6" s="13" t="n">
        <f aca="false">(AH6+0.0086)/0.0464</f>
        <v>14.676724137931</v>
      </c>
      <c r="BC6" s="13" t="n">
        <f aca="false">(AI6+0.0086)/0.0464</f>
        <v>13.6379310344828</v>
      </c>
      <c r="BD6" s="12" t="n">
        <f aca="false">(AJ6+0.0086)/0.0464</f>
        <v>16.739224137931</v>
      </c>
      <c r="BE6" s="12" t="n">
        <f aca="false">(AK6+0.0086)/0.0464</f>
        <v>16.8943965517241</v>
      </c>
      <c r="BF6" s="12" t="n">
        <f aca="false">(AL6+0.0086)/0.0464</f>
        <v>16.5625</v>
      </c>
      <c r="BG6" s="13" t="n">
        <f aca="false">(AM6+0.0086)/0.0464</f>
        <v>16.323275862069</v>
      </c>
      <c r="BH6" s="13" t="n">
        <f aca="false">(AN6+0.0086)/0.0464</f>
        <v>15.1939655172414</v>
      </c>
      <c r="BI6" s="13" t="n">
        <f aca="false">(AO6+0.0086)/0.0464</f>
        <v>16.5926724137931</v>
      </c>
      <c r="BK6" s="5" t="s">
        <v>25</v>
      </c>
      <c r="BL6" s="11"/>
      <c r="BM6" s="11"/>
      <c r="BN6" s="11"/>
      <c r="BO6" s="14" t="n">
        <f aca="false">BA6/(0.03*5)</f>
        <v>100.14367816092</v>
      </c>
      <c r="BP6" s="14" t="n">
        <f aca="false">BB6/(0.03*5)</f>
        <v>97.8448275862069</v>
      </c>
      <c r="BQ6" s="14" t="n">
        <f aca="false">BC6/(0.03*5)</f>
        <v>90.9195402298851</v>
      </c>
      <c r="BR6" s="14" t="n">
        <f aca="false">BD6/(0.03*5)</f>
        <v>111.594827586207</v>
      </c>
      <c r="BS6" s="14" t="n">
        <f aca="false">BE6/(0.03*5)</f>
        <v>112.629310344828</v>
      </c>
      <c r="BT6" s="14" t="n">
        <f aca="false">BF6/(0.03*5)</f>
        <v>110.416666666667</v>
      </c>
      <c r="BU6" s="14" t="n">
        <f aca="false">BG6/(0.03*5)</f>
        <v>108.82183908046</v>
      </c>
      <c r="BV6" s="14" t="n">
        <f aca="false">BH6/(0.03*5)</f>
        <v>101.293103448276</v>
      </c>
      <c r="BW6" s="14" t="n">
        <f aca="false">BI6/(0.03*5)</f>
        <v>110.617816091954</v>
      </c>
      <c r="BY6" s="5" t="s">
        <v>25</v>
      </c>
      <c r="BZ6" s="11"/>
      <c r="CA6" s="11"/>
      <c r="CB6" s="11"/>
      <c r="CC6" s="15" t="n">
        <f aca="false">AVERAGE(BO6:BQ6)</f>
        <v>96.3026819923372</v>
      </c>
      <c r="CD6" s="15"/>
      <c r="CE6" s="15"/>
      <c r="CF6" s="14" t="n">
        <f aca="false">AVERAGE(BR6:BT6)</f>
        <v>111.5469348659</v>
      </c>
      <c r="CG6" s="14"/>
      <c r="CH6" s="14"/>
      <c r="CI6" s="15" t="n">
        <f aca="false">AVERAGE(BU6:BW6)</f>
        <v>106.91091954023</v>
      </c>
      <c r="CJ6" s="15"/>
      <c r="CK6" s="15"/>
      <c r="CM6" s="5" t="s">
        <v>25</v>
      </c>
      <c r="CN6" s="11"/>
      <c r="CO6" s="11"/>
      <c r="CP6" s="11"/>
      <c r="CQ6" s="14" t="n">
        <f aca="false">BO6/$BO$4*100</f>
        <v>88.5079365079365</v>
      </c>
      <c r="CR6" s="14" t="n">
        <f aca="false">BP6/$BP$4*100</f>
        <v>88.5220330170285</v>
      </c>
      <c r="CS6" s="14" t="n">
        <f aca="false">BQ6/$BQ$4*100</f>
        <v>84.272206685311</v>
      </c>
      <c r="CT6" s="14" t="n">
        <f aca="false">BR6/$BR$4*100</f>
        <v>98.3911831770966</v>
      </c>
      <c r="CU6" s="14" t="n">
        <f aca="false">BS6/$BS$4*100</f>
        <v>97.5849620316196</v>
      </c>
      <c r="CV6" s="14" t="n">
        <f aca="false">BT6/$BT$4*100</f>
        <v>93.7995850115953</v>
      </c>
      <c r="CW6" s="14" t="n">
        <f aca="false">BU6/$BU$4*100</f>
        <v>95.6313131313131</v>
      </c>
      <c r="CX6" s="14" t="n">
        <f aca="false">BV6/$BV$4*100</f>
        <v>95.5802603036876</v>
      </c>
      <c r="CY6" s="14" t="n">
        <f aca="false">BW6/$BW$4*100</f>
        <v>94.5590763940064</v>
      </c>
      <c r="DA6" s="5" t="s">
        <v>25</v>
      </c>
      <c r="DB6" s="11"/>
      <c r="DC6" s="11"/>
      <c r="DD6" s="11"/>
      <c r="DE6" s="14" t="n">
        <f aca="false">AVERAGE(CQ6:CS6)</f>
        <v>87.1007254034253</v>
      </c>
      <c r="DF6" s="14"/>
      <c r="DG6" s="16" t="n">
        <f aca="false">STDEV(CQ6:CS6)</f>
        <v>2.44957920507475</v>
      </c>
      <c r="DH6" s="14" t="n">
        <f aca="false">AVERAGE(CT6:CV6)</f>
        <v>96.5919100734371</v>
      </c>
      <c r="DI6" s="14"/>
      <c r="DJ6" s="16" t="n">
        <f aca="false">STDEV(CT6:CV6)</f>
        <v>2.45159286426115</v>
      </c>
      <c r="DK6" s="14" t="n">
        <f aca="false">AVERAGE(CW6:CY6)</f>
        <v>95.2568832763357</v>
      </c>
      <c r="DL6" s="14"/>
      <c r="DM6" s="16" t="n">
        <f aca="false">STDEV(CW6:CY6)</f>
        <v>0.604857364650358</v>
      </c>
      <c r="DO6" s="5" t="s">
        <v>25</v>
      </c>
      <c r="DP6" s="11"/>
      <c r="DQ6" s="11"/>
      <c r="DR6" s="11"/>
      <c r="DS6" s="14" t="n">
        <f aca="false">$CQ$4-CQ6</f>
        <v>11.4920634920635</v>
      </c>
      <c r="DT6" s="14" t="n">
        <f aca="false">$CR$4-CR6</f>
        <v>11.4779669829715</v>
      </c>
      <c r="DU6" s="14" t="n">
        <f aca="false">$CS$4-CS6</f>
        <v>15.7277933146891</v>
      </c>
      <c r="DV6" s="14" t="n">
        <f aca="false">$CT$4-CT6</f>
        <v>1.60881682290344</v>
      </c>
      <c r="DW6" s="14" t="n">
        <f aca="false">$CU$4-CU6</f>
        <v>2.41503796838042</v>
      </c>
      <c r="DX6" s="14" t="n">
        <f aca="false">$CV$4-CV6</f>
        <v>6.20041498840473</v>
      </c>
      <c r="DY6" s="14" t="n">
        <f aca="false">$CW$4-CW6</f>
        <v>4.36868686868687</v>
      </c>
      <c r="DZ6" s="14" t="n">
        <f aca="false">$CX$4-CX6</f>
        <v>4.41973969631238</v>
      </c>
      <c r="EA6" s="14" t="n">
        <f aca="false">$CY$4-CY6</f>
        <v>5.44092360599362</v>
      </c>
      <c r="EC6" s="5" t="s">
        <v>25</v>
      </c>
      <c r="ED6" s="11"/>
      <c r="EE6" s="11"/>
      <c r="EF6" s="11"/>
      <c r="EG6" s="15" t="n">
        <f aca="false">AVERAGE(DS6:DU6)</f>
        <v>12.8992745965747</v>
      </c>
      <c r="EH6" s="15"/>
      <c r="EI6" s="15" t="n">
        <f aca="false">EU6</f>
        <v>2.44957920507475</v>
      </c>
      <c r="EJ6" s="14" t="n">
        <f aca="false">AVERAGE(DV6:DX6)</f>
        <v>3.40808992656286</v>
      </c>
      <c r="EK6" s="14"/>
      <c r="EL6" s="14" t="n">
        <f aca="false">EX6</f>
        <v>2.45159286426115</v>
      </c>
      <c r="EM6" s="15" t="n">
        <f aca="false">AVERAGE(DY6:EA6)</f>
        <v>4.74311672366429</v>
      </c>
      <c r="EN6" s="15"/>
      <c r="EO6" s="15" t="n">
        <f aca="false">FA6</f>
        <v>0.604857364650358</v>
      </c>
      <c r="EQ6" s="5" t="s">
        <v>25</v>
      </c>
      <c r="ER6" s="11"/>
      <c r="ES6" s="11"/>
      <c r="ET6" s="11"/>
      <c r="EU6" s="14" t="n">
        <f aca="false">STDEV(DS6:DU6)</f>
        <v>2.44957920507475</v>
      </c>
      <c r="EV6" s="14"/>
      <c r="EW6" s="14"/>
      <c r="EX6" s="14" t="n">
        <f aca="false">STDEV(DV6:DX6)</f>
        <v>2.45159286426115</v>
      </c>
      <c r="EY6" s="14"/>
      <c r="EZ6" s="14"/>
      <c r="FA6" s="14" t="n">
        <f aca="false">STDEV(DY6:EA6)</f>
        <v>0.604857364650358</v>
      </c>
      <c r="FB6" s="14"/>
      <c r="FC6" s="14"/>
    </row>
    <row r="7" customFormat="false" ht="15.75" hidden="false" customHeight="false" outlineLevel="0" collapsed="false">
      <c r="A7" s="2" t="s">
        <v>30</v>
      </c>
      <c r="B7" s="18" t="s">
        <v>31</v>
      </c>
      <c r="C7" s="18"/>
      <c r="D7" s="18"/>
      <c r="E7" s="7" t="s">
        <v>32</v>
      </c>
      <c r="F7" s="7"/>
      <c r="G7" s="7"/>
      <c r="H7" s="8" t="s">
        <v>33</v>
      </c>
      <c r="I7" s="8"/>
      <c r="J7" s="8"/>
      <c r="K7" s="7" t="s">
        <v>34</v>
      </c>
      <c r="L7" s="7"/>
      <c r="M7" s="7"/>
      <c r="O7" s="5" t="s">
        <v>30</v>
      </c>
      <c r="P7" s="0" t="n">
        <v>1.0165</v>
      </c>
      <c r="Q7" s="0" t="n">
        <v>1.0293</v>
      </c>
      <c r="R7" s="0" t="n">
        <v>1.0253</v>
      </c>
      <c r="S7" s="0" t="n">
        <v>0.6387</v>
      </c>
      <c r="T7" s="0" t="n">
        <v>0.6462</v>
      </c>
      <c r="U7" s="0" t="n">
        <v>0.5986</v>
      </c>
      <c r="V7" s="0" t="n">
        <v>0.5702</v>
      </c>
      <c r="W7" s="0" t="n">
        <v>0.6043</v>
      </c>
      <c r="X7" s="0" t="n">
        <v>0.5883</v>
      </c>
      <c r="Y7" s="0" t="n">
        <v>0.6207</v>
      </c>
      <c r="Z7" s="0" t="n">
        <v>0.6917</v>
      </c>
      <c r="AA7" s="0" t="n">
        <v>0.6966</v>
      </c>
      <c r="AC7" s="5" t="s">
        <v>30</v>
      </c>
      <c r="AD7" s="9" t="n">
        <f aca="false">P7-$P$26</f>
        <v>0.9159</v>
      </c>
      <c r="AE7" s="9" t="n">
        <f aca="false">Q7-$P$26</f>
        <v>0.9287</v>
      </c>
      <c r="AF7" s="9" t="n">
        <f aca="false">R7-$P$26</f>
        <v>0.9247</v>
      </c>
      <c r="AG7" s="10" t="n">
        <f aca="false">S7-$P$26</f>
        <v>0.5381</v>
      </c>
      <c r="AH7" s="10" t="n">
        <f aca="false">T7-$P$26</f>
        <v>0.5456</v>
      </c>
      <c r="AI7" s="10" t="n">
        <f aca="false">U7-$P$26</f>
        <v>0.498</v>
      </c>
      <c r="AJ7" s="9" t="n">
        <f aca="false">V7-$P$26</f>
        <v>0.4696</v>
      </c>
      <c r="AK7" s="9" t="n">
        <f aca="false">W7-$P$26</f>
        <v>0.5037</v>
      </c>
      <c r="AL7" s="9" t="n">
        <f aca="false">X7-$P$26</f>
        <v>0.4877</v>
      </c>
      <c r="AM7" s="10" t="n">
        <f aca="false">Y7-$P$26</f>
        <v>0.5201</v>
      </c>
      <c r="AN7" s="10" t="n">
        <f aca="false">Z7-$P$26</f>
        <v>0.5911</v>
      </c>
      <c r="AO7" s="10" t="n">
        <f aca="false">AA7-$P$26</f>
        <v>0.596</v>
      </c>
      <c r="AQ7" s="5" t="n">
        <v>20</v>
      </c>
      <c r="AR7" s="11" t="n">
        <f aca="false">AD7</f>
        <v>0.9159</v>
      </c>
      <c r="AS7" s="11" t="n">
        <f aca="false">AE7</f>
        <v>0.9287</v>
      </c>
      <c r="AT7" s="11" t="n">
        <f aca="false">AF7</f>
        <v>0.9247</v>
      </c>
      <c r="AU7" s="11" t="n">
        <f aca="false">AVERAGE(AR7:AT7)</f>
        <v>0.9231</v>
      </c>
      <c r="AW7" s="5" t="s">
        <v>30</v>
      </c>
      <c r="AX7" s="12" t="n">
        <f aca="false">(AD7+0.0086)/0.0464</f>
        <v>19.9245689655172</v>
      </c>
      <c r="AY7" s="12" t="n">
        <f aca="false">(AE7+0.0086)/0.0464</f>
        <v>20.2004310344828</v>
      </c>
      <c r="AZ7" s="12" t="n">
        <f aca="false">(AF7+0.0086)/0.0464</f>
        <v>20.114224137931</v>
      </c>
      <c r="BA7" s="13" t="n">
        <f aca="false">(AG7+0.0086)/0.0464</f>
        <v>11.7823275862069</v>
      </c>
      <c r="BB7" s="13" t="n">
        <f aca="false">(AH7+0.0086)/0.0464</f>
        <v>11.9439655172414</v>
      </c>
      <c r="BC7" s="13" t="n">
        <f aca="false">(AI7+0.0086)/0.0464</f>
        <v>10.9181034482759</v>
      </c>
      <c r="BD7" s="12" t="n">
        <f aca="false">(AJ7+0.0086)/0.0464</f>
        <v>10.3060344827586</v>
      </c>
      <c r="BE7" s="12" t="n">
        <f aca="false">(AK7+0.0086)/0.0464</f>
        <v>11.0409482758621</v>
      </c>
      <c r="BF7" s="12" t="n">
        <f aca="false">(AL7+0.0086)/0.0464</f>
        <v>10.6961206896552</v>
      </c>
      <c r="BG7" s="13" t="n">
        <f aca="false">(AM7+0.0086)/0.0464</f>
        <v>11.3943965517241</v>
      </c>
      <c r="BH7" s="13" t="n">
        <f aca="false">(AN7+0.0086)/0.0464</f>
        <v>12.9245689655172</v>
      </c>
      <c r="BI7" s="13" t="n">
        <f aca="false">(AO7+0.0086)/0.0464</f>
        <v>13.0301724137931</v>
      </c>
      <c r="BK7" s="5" t="s">
        <v>30</v>
      </c>
      <c r="BL7" s="11"/>
      <c r="BM7" s="11"/>
      <c r="BN7" s="11"/>
      <c r="BO7" s="14" t="n">
        <f aca="false">BA7/(0.03*5)</f>
        <v>78.5488505747127</v>
      </c>
      <c r="BP7" s="14" t="n">
        <f aca="false">BB7/(0.03*5)</f>
        <v>79.6264367816092</v>
      </c>
      <c r="BQ7" s="14" t="n">
        <f aca="false">BC7/(0.03*5)</f>
        <v>72.7873563218391</v>
      </c>
      <c r="BR7" s="14" t="n">
        <f aca="false">BD7/(0.03*5)</f>
        <v>68.7068965517241</v>
      </c>
      <c r="BS7" s="14" t="n">
        <f aca="false">BE7/(0.03*5)</f>
        <v>73.6063218390805</v>
      </c>
      <c r="BT7" s="14" t="n">
        <f aca="false">BF7/(0.03*5)</f>
        <v>71.3074712643678</v>
      </c>
      <c r="BU7" s="14" t="n">
        <f aca="false">BG7/(0.03*5)</f>
        <v>75.9626436781609</v>
      </c>
      <c r="BV7" s="14" t="n">
        <f aca="false">BH7/(0.03*5)</f>
        <v>86.1637931034483</v>
      </c>
      <c r="BW7" s="14" t="n">
        <f aca="false">BI7/(0.03*5)</f>
        <v>86.867816091954</v>
      </c>
      <c r="BY7" s="5" t="s">
        <v>30</v>
      </c>
      <c r="BZ7" s="11"/>
      <c r="CA7" s="11"/>
      <c r="CB7" s="11"/>
      <c r="CC7" s="14" t="n">
        <f aca="false">AVERAGE(BO7:BQ7)</f>
        <v>76.9875478927203</v>
      </c>
      <c r="CD7" s="14"/>
      <c r="CE7" s="14"/>
      <c r="CF7" s="14" t="n">
        <f aca="false">AVERAGE(BR7:BT7)</f>
        <v>71.2068965517241</v>
      </c>
      <c r="CG7" s="14"/>
      <c r="CH7" s="14"/>
      <c r="CI7" s="15" t="n">
        <f aca="false">AVERAGE(BU7:BW7)</f>
        <v>82.9980842911878</v>
      </c>
      <c r="CJ7" s="15"/>
      <c r="CK7" s="15"/>
      <c r="CM7" s="5" t="s">
        <v>30</v>
      </c>
      <c r="CN7" s="11"/>
      <c r="CO7" s="11"/>
      <c r="CP7" s="11"/>
      <c r="CQ7" s="14" t="n">
        <f aca="false">BO7/$BO$4*100</f>
        <v>69.4222222222223</v>
      </c>
      <c r="CR7" s="14" t="n">
        <f aca="false">BP7/$BP$4*100</f>
        <v>72.0395164435201</v>
      </c>
      <c r="CS7" s="14" t="n">
        <f aca="false">BQ7/$BQ$4*100</f>
        <v>67.4657078172859</v>
      </c>
      <c r="CT7" s="14" t="n">
        <f aca="false">BR7/$BR$4*100</f>
        <v>60.5776539143654</v>
      </c>
      <c r="CU7" s="14" t="n">
        <f aca="false">BS7/$BS$4*100</f>
        <v>63.7744304742935</v>
      </c>
      <c r="CV7" s="14" t="n">
        <f aca="false">BT7/$BT$4*100</f>
        <v>60.5761015501038</v>
      </c>
      <c r="CW7" s="14" t="n">
        <f aca="false">BU7/$BU$4*100</f>
        <v>66.7550505050505</v>
      </c>
      <c r="CX7" s="14" t="n">
        <f aca="false">BV7/$BV$4*100</f>
        <v>81.3042299349241</v>
      </c>
      <c r="CY7" s="14" t="n">
        <f aca="false">BW7/$BW$4*100</f>
        <v>74.2569393269467</v>
      </c>
      <c r="DA7" s="5" t="s">
        <v>30</v>
      </c>
      <c r="DB7" s="11"/>
      <c r="DC7" s="11"/>
      <c r="DD7" s="11"/>
      <c r="DE7" s="14" t="n">
        <f aca="false">AVERAGE(CQ7:CS7)</f>
        <v>69.6424821610094</v>
      </c>
      <c r="DF7" s="14"/>
      <c r="DG7" s="16" t="n">
        <f aca="false">STDEV(CQ7:CS7)</f>
        <v>2.29484578301668</v>
      </c>
      <c r="DH7" s="14" t="n">
        <f aca="false">AVERAGE(CT7:CV7)</f>
        <v>61.6427286462542</v>
      </c>
      <c r="DI7" s="14"/>
      <c r="DJ7" s="16" t="n">
        <f aca="false">STDEV(CT7:CV7)</f>
        <v>1.84610809954573</v>
      </c>
      <c r="DK7" s="14" t="n">
        <f aca="false">AVERAGE(CW7:CY7)</f>
        <v>74.1054065889738</v>
      </c>
      <c r="DL7" s="14"/>
      <c r="DM7" s="16" t="n">
        <f aca="false">STDEV(CW7:CY7)</f>
        <v>7.27577330245193</v>
      </c>
      <c r="DO7" s="5" t="s">
        <v>30</v>
      </c>
      <c r="DP7" s="11"/>
      <c r="DQ7" s="11"/>
      <c r="DR7" s="11"/>
      <c r="DS7" s="14" t="n">
        <f aca="false">$CQ$4-CQ7</f>
        <v>30.5777777777778</v>
      </c>
      <c r="DT7" s="14" t="n">
        <f aca="false">$CR$4-CR7</f>
        <v>27.9604835564799</v>
      </c>
      <c r="DU7" s="14" t="n">
        <f aca="false">$CS$4-CS7</f>
        <v>32.5342921827141</v>
      </c>
      <c r="DV7" s="14" t="n">
        <f aca="false">$CT$4-CT7</f>
        <v>39.4223460856346</v>
      </c>
      <c r="DW7" s="14" t="n">
        <f aca="false">$CU$4-CU7</f>
        <v>36.2255695257065</v>
      </c>
      <c r="DX7" s="14" t="n">
        <f aca="false">$CV$4-CV7</f>
        <v>39.4238984498962</v>
      </c>
      <c r="DY7" s="14" t="n">
        <f aca="false">$CW$4-CW7</f>
        <v>33.2449494949495</v>
      </c>
      <c r="DZ7" s="14" t="n">
        <f aca="false">$CX$4-CX7</f>
        <v>18.6957700650759</v>
      </c>
      <c r="EA7" s="14" t="n">
        <f aca="false">$CY$4-CY7</f>
        <v>25.7430606730533</v>
      </c>
      <c r="EC7" s="5" t="s">
        <v>30</v>
      </c>
      <c r="ED7" s="11"/>
      <c r="EE7" s="11"/>
      <c r="EF7" s="11"/>
      <c r="EG7" s="15" t="n">
        <f aca="false">AVERAGE(DS7:DU7)</f>
        <v>30.3575178389906</v>
      </c>
      <c r="EH7" s="14"/>
      <c r="EI7" s="14" t="n">
        <f aca="false">EU7</f>
        <v>2.29484578301668</v>
      </c>
      <c r="EJ7" s="14" t="n">
        <f aca="false">AVERAGE(DV7:DX7)</f>
        <v>38.3572713537458</v>
      </c>
      <c r="EK7" s="14"/>
      <c r="EL7" s="14" t="n">
        <f aca="false">EX7</f>
        <v>1.84610809954573</v>
      </c>
      <c r="EM7" s="15" t="n">
        <f aca="false">AVERAGE(DY7:EA7)</f>
        <v>25.8945934110262</v>
      </c>
      <c r="EN7" s="15"/>
      <c r="EO7" s="15" t="n">
        <f aca="false">FA7</f>
        <v>7.27577330245193</v>
      </c>
      <c r="EQ7" s="5" t="s">
        <v>30</v>
      </c>
      <c r="ER7" s="11"/>
      <c r="ES7" s="11"/>
      <c r="ET7" s="11"/>
      <c r="EU7" s="14" t="n">
        <f aca="false">STDEV(DS7:DU7)</f>
        <v>2.29484578301668</v>
      </c>
      <c r="EV7" s="14"/>
      <c r="EW7" s="14"/>
      <c r="EX7" s="14" t="n">
        <f aca="false">STDEV(DV7:DX7)</f>
        <v>1.84610809954573</v>
      </c>
      <c r="EY7" s="14"/>
      <c r="EZ7" s="14"/>
      <c r="FA7" s="14" t="n">
        <f aca="false">STDEV(DY7:EA7)</f>
        <v>7.27577330245193</v>
      </c>
      <c r="FB7" s="14"/>
      <c r="FC7" s="14"/>
    </row>
    <row r="8" customFormat="false" ht="15.75" hidden="false" customHeight="false" outlineLevel="0" collapsed="false">
      <c r="A8" s="2" t="s">
        <v>35</v>
      </c>
      <c r="B8" s="18" t="s">
        <v>36</v>
      </c>
      <c r="C8" s="18"/>
      <c r="D8" s="18"/>
      <c r="E8" s="7" t="s">
        <v>37</v>
      </c>
      <c r="F8" s="7"/>
      <c r="G8" s="7"/>
      <c r="H8" s="8" t="s">
        <v>38</v>
      </c>
      <c r="I8" s="8"/>
      <c r="J8" s="8"/>
      <c r="K8" s="7" t="s">
        <v>39</v>
      </c>
      <c r="L8" s="7"/>
      <c r="M8" s="7"/>
      <c r="O8" s="5" t="s">
        <v>35</v>
      </c>
      <c r="P8" s="0" t="n">
        <v>0.9084</v>
      </c>
      <c r="Q8" s="0" t="n">
        <v>0.8829</v>
      </c>
      <c r="R8" s="0" t="n">
        <v>0.9038</v>
      </c>
      <c r="S8" s="0" t="n">
        <v>0.4384</v>
      </c>
      <c r="T8" s="0" t="n">
        <v>0.4105</v>
      </c>
      <c r="U8" s="0" t="n">
        <v>0.3905</v>
      </c>
      <c r="V8" s="0" t="n">
        <v>0.252</v>
      </c>
      <c r="W8" s="0" t="n">
        <v>0.2672</v>
      </c>
      <c r="X8" s="0" t="n">
        <v>0.2691</v>
      </c>
      <c r="Y8" s="0" t="n">
        <v>0.5394</v>
      </c>
      <c r="Z8" s="0" t="n">
        <v>0.5583</v>
      </c>
      <c r="AA8" s="0" t="n">
        <v>0.5395</v>
      </c>
      <c r="AC8" s="5" t="s">
        <v>35</v>
      </c>
      <c r="AD8" s="9" t="n">
        <f aca="false">P8-$P$26</f>
        <v>0.8078</v>
      </c>
      <c r="AE8" s="9" t="n">
        <f aca="false">Q8-$P$26</f>
        <v>0.7823</v>
      </c>
      <c r="AF8" s="9" t="n">
        <f aca="false">R8-$P$26</f>
        <v>0.8032</v>
      </c>
      <c r="AG8" s="10" t="n">
        <f aca="false">S8-$P$26</f>
        <v>0.3378</v>
      </c>
      <c r="AH8" s="10" t="n">
        <f aca="false">T8-$P$26</f>
        <v>0.3099</v>
      </c>
      <c r="AI8" s="10" t="n">
        <f aca="false">U8-$P$26</f>
        <v>0.2899</v>
      </c>
      <c r="AJ8" s="9" t="n">
        <f aca="false">V8-$P$26</f>
        <v>0.1514</v>
      </c>
      <c r="AK8" s="9" t="n">
        <f aca="false">W8-$P$26</f>
        <v>0.1666</v>
      </c>
      <c r="AL8" s="9" t="n">
        <f aca="false">X8-$P$26</f>
        <v>0.1685</v>
      </c>
      <c r="AM8" s="10" t="n">
        <f aca="false">Y8-$P$26</f>
        <v>0.4388</v>
      </c>
      <c r="AN8" s="10" t="n">
        <f aca="false">Z8-$P$26</f>
        <v>0.4577</v>
      </c>
      <c r="AO8" s="10" t="n">
        <f aca="false">AA8-$P$26</f>
        <v>0.4389</v>
      </c>
      <c r="AW8" s="5" t="s">
        <v>35</v>
      </c>
      <c r="AX8" s="12" t="n">
        <f aca="false">(AD8+0.0086)/0.0464</f>
        <v>17.5948275862069</v>
      </c>
      <c r="AY8" s="12" t="n">
        <f aca="false">(AE8+0.0086)/0.0464</f>
        <v>17.0452586206897</v>
      </c>
      <c r="AZ8" s="12" t="n">
        <f aca="false">(AF8+0.0086)/0.0464</f>
        <v>17.4956896551724</v>
      </c>
      <c r="BA8" s="13" t="n">
        <f aca="false">(AG8+0.0086)/0.0464</f>
        <v>7.46551724137931</v>
      </c>
      <c r="BB8" s="13" t="n">
        <f aca="false">(AH8+0.0086)/0.0464</f>
        <v>6.86422413793103</v>
      </c>
      <c r="BC8" s="13" t="n">
        <f aca="false">(AI8+0.0086)/0.0464</f>
        <v>6.43318965517241</v>
      </c>
      <c r="BD8" s="12" t="n">
        <f aca="false">(AJ8+0.0086)/0.0464</f>
        <v>3.44827586206896</v>
      </c>
      <c r="BE8" s="12" t="n">
        <f aca="false">(AK8+0.0086)/0.0464</f>
        <v>3.77586206896552</v>
      </c>
      <c r="BF8" s="12" t="n">
        <f aca="false">(AL8+0.0086)/0.0464</f>
        <v>3.81681034482759</v>
      </c>
      <c r="BG8" s="13" t="n">
        <f aca="false">(AM8+0.0086)/0.0464</f>
        <v>9.64224137931034</v>
      </c>
      <c r="BH8" s="13" t="n">
        <f aca="false">(AN8+0.0086)/0.0464</f>
        <v>10.0495689655172</v>
      </c>
      <c r="BI8" s="13" t="n">
        <f aca="false">(AO8+0.0086)/0.0464</f>
        <v>9.64439655172414</v>
      </c>
      <c r="BK8" s="5" t="s">
        <v>35</v>
      </c>
      <c r="BL8" s="19" t="n">
        <f aca="false">AX8/(0.03*5)</f>
        <v>117.298850574713</v>
      </c>
      <c r="BM8" s="19" t="n">
        <f aca="false">AY8/(0.03*5)</f>
        <v>113.635057471264</v>
      </c>
      <c r="BN8" s="19" t="n">
        <f aca="false">AZ8/(0.03*5)</f>
        <v>116.637931034483</v>
      </c>
      <c r="BO8" s="14" t="n">
        <f aca="false">BA8/(0.03*5)</f>
        <v>49.7701149425287</v>
      </c>
      <c r="BP8" s="14" t="n">
        <f aca="false">BB8/(0.03*5)</f>
        <v>45.7614942528736</v>
      </c>
      <c r="BQ8" s="14" t="n">
        <f aca="false">BC8/(0.03*5)</f>
        <v>42.8879310344828</v>
      </c>
      <c r="BR8" s="14" t="n">
        <f aca="false">BD8/(0.03*5)</f>
        <v>22.9885057471264</v>
      </c>
      <c r="BS8" s="14" t="n">
        <f aca="false">BE8/(0.03*5)</f>
        <v>25.1724137931034</v>
      </c>
      <c r="BT8" s="14" t="n">
        <f aca="false">BF8/(0.03*5)</f>
        <v>25.4454022988506</v>
      </c>
      <c r="BU8" s="14" t="n">
        <f aca="false">BG8/(0.03*5)</f>
        <v>64.2816091954023</v>
      </c>
      <c r="BV8" s="14" t="n">
        <f aca="false">BH8/(0.03*5)</f>
        <v>66.9971264367816</v>
      </c>
      <c r="BW8" s="14" t="n">
        <f aca="false">BI8/(0.03*5)</f>
        <v>64.2959770114943</v>
      </c>
      <c r="BY8" s="5" t="s">
        <v>35</v>
      </c>
      <c r="BZ8" s="14" t="n">
        <f aca="false">AVERAGE(BL8:BN8)</f>
        <v>115.857279693487</v>
      </c>
      <c r="CA8" s="14"/>
      <c r="CB8" s="14"/>
      <c r="CC8" s="14" t="n">
        <f aca="false">AVERAGE(BO8:BQ8)</f>
        <v>46.139846743295</v>
      </c>
      <c r="CD8" s="14"/>
      <c r="CE8" s="14"/>
      <c r="CF8" s="15" t="n">
        <f aca="false">AVERAGE(BR8:BT8)</f>
        <v>24.5354406130268</v>
      </c>
      <c r="CG8" s="15"/>
      <c r="CH8" s="15"/>
      <c r="CI8" s="15" t="n">
        <f aca="false">AVERAGE(BU8:BW8)</f>
        <v>65.1915708812261</v>
      </c>
      <c r="CJ8" s="15"/>
      <c r="CK8" s="15"/>
      <c r="CM8" s="5" t="s">
        <v>35</v>
      </c>
      <c r="CN8" s="14" t="n">
        <f aca="false">BL8/$BL$8*100</f>
        <v>100</v>
      </c>
      <c r="CO8" s="14" t="n">
        <f aca="false">BM8/$BM$8*100</f>
        <v>100</v>
      </c>
      <c r="CP8" s="14" t="n">
        <f aca="false">BN8/$BN$8*100</f>
        <v>100</v>
      </c>
      <c r="CQ8" s="14" t="n">
        <f aca="false">BO8/$BO$4*100</f>
        <v>43.9873015873016</v>
      </c>
      <c r="CR8" s="14" t="n">
        <f aca="false">BP8/$BP$4*100</f>
        <v>41.4012738853503</v>
      </c>
      <c r="CS8" s="14" t="n">
        <f aca="false">BQ8/$BQ$4*100</f>
        <v>39.752297243308</v>
      </c>
      <c r="CT8" s="14" t="n">
        <f aca="false">BR8/$BR$4*100</f>
        <v>20.2685583987839</v>
      </c>
      <c r="CU8" s="14" t="n">
        <f aca="false">BS8/$BS$4*100</f>
        <v>21.8100336113532</v>
      </c>
      <c r="CV8" s="14" t="n">
        <f aca="false">BT8/$BT$4*100</f>
        <v>21.6160136702063</v>
      </c>
      <c r="CW8" s="14" t="n">
        <f aca="false">BU8/$BU$4*100</f>
        <v>56.489898989899</v>
      </c>
      <c r="CX8" s="14" t="n">
        <f aca="false">BV8/$BV$4*100</f>
        <v>63.218546637744</v>
      </c>
      <c r="CY8" s="14" t="n">
        <f aca="false">BW8/$BW$4*100</f>
        <v>54.9619258167527</v>
      </c>
      <c r="DA8" s="5" t="s">
        <v>35</v>
      </c>
      <c r="DB8" s="14" t="n">
        <f aca="false">AVERAGE(CN8:CP8)</f>
        <v>100</v>
      </c>
      <c r="DC8" s="14"/>
      <c r="DD8" s="14"/>
      <c r="DE8" s="14" t="n">
        <f aca="false">AVERAGE(CQ8:CS8)</f>
        <v>41.7136242386533</v>
      </c>
      <c r="DF8" s="14"/>
      <c r="DG8" s="16" t="n">
        <f aca="false">STDEV(CQ8:CS8)</f>
        <v>2.13471016904344</v>
      </c>
      <c r="DH8" s="14" t="n">
        <f aca="false">AVERAGE(CT8:CV8)</f>
        <v>21.2315352267811</v>
      </c>
      <c r="DI8" s="14"/>
      <c r="DJ8" s="16" t="n">
        <f aca="false">STDEV(CT8:CV8)</f>
        <v>0.839585738823229</v>
      </c>
      <c r="DK8" s="14" t="n">
        <f aca="false">AVERAGE(CW8:CY8)</f>
        <v>58.2234571481319</v>
      </c>
      <c r="DL8" s="14"/>
      <c r="DM8" s="16" t="n">
        <f aca="false">STDEV(CW8:CY8)</f>
        <v>4.39281968232125</v>
      </c>
      <c r="DO8" s="5" t="s">
        <v>35</v>
      </c>
      <c r="DP8" s="14" t="n">
        <f aca="false">$CN$8-CN8</f>
        <v>0</v>
      </c>
      <c r="DQ8" s="14" t="n">
        <f aca="false">$CO$8-CO8</f>
        <v>0</v>
      </c>
      <c r="DR8" s="14" t="n">
        <f aca="false">$CP$8-CP8</f>
        <v>0</v>
      </c>
      <c r="DS8" s="14" t="n">
        <f aca="false">$CQ$4-CQ8</f>
        <v>56.0126984126984</v>
      </c>
      <c r="DT8" s="14" t="n">
        <f aca="false">$CR$4-CR8</f>
        <v>58.5987261146497</v>
      </c>
      <c r="DU8" s="14" t="n">
        <f aca="false">$CS$4-CS8</f>
        <v>60.247702756692</v>
      </c>
      <c r="DV8" s="14" t="n">
        <f aca="false">$CT$4-CT8</f>
        <v>79.7314416012161</v>
      </c>
      <c r="DW8" s="14" t="n">
        <f aca="false">$CU$4-CU8</f>
        <v>78.1899663886468</v>
      </c>
      <c r="DX8" s="14" t="n">
        <f aca="false">$CV$4-CV8</f>
        <v>78.3839863297937</v>
      </c>
      <c r="DY8" s="14" t="n">
        <f aca="false">$CW$4-CW8</f>
        <v>43.510101010101</v>
      </c>
      <c r="DZ8" s="14" t="n">
        <f aca="false">$CX$4-CX8</f>
        <v>36.781453362256</v>
      </c>
      <c r="EA8" s="14" t="n">
        <f aca="false">$CY$4-CY8</f>
        <v>45.0380741832474</v>
      </c>
      <c r="EC8" s="5" t="s">
        <v>35</v>
      </c>
      <c r="ED8" s="14" t="n">
        <f aca="false">AVERAGE(DP8:DR8)</f>
        <v>0</v>
      </c>
      <c r="EE8" s="14"/>
      <c r="EF8" s="14" t="n">
        <f aca="false">ER8</f>
        <v>0</v>
      </c>
      <c r="EG8" s="15" t="n">
        <f aca="false">AVERAGE(DS8:DU8)</f>
        <v>58.2863757613467</v>
      </c>
      <c r="EH8" s="14"/>
      <c r="EI8" s="14" t="n">
        <f aca="false">EU8</f>
        <v>2.13471016904344</v>
      </c>
      <c r="EJ8" s="15" t="n">
        <f aca="false">AVERAGE(DV8:DX8)</f>
        <v>78.7684647732189</v>
      </c>
      <c r="EK8" s="15"/>
      <c r="EL8" s="15" t="n">
        <f aca="false">EX8</f>
        <v>0.839585738823235</v>
      </c>
      <c r="EM8" s="15" t="n">
        <f aca="false">AVERAGE(DY8:EA8)</f>
        <v>41.7765428518681</v>
      </c>
      <c r="EN8" s="15"/>
      <c r="EO8" s="15" t="n">
        <f aca="false">FA8</f>
        <v>4.39281968232125</v>
      </c>
      <c r="EQ8" s="5" t="s">
        <v>35</v>
      </c>
      <c r="ER8" s="14" t="n">
        <f aca="false">STDEV(DP8:DR8)</f>
        <v>0</v>
      </c>
      <c r="ES8" s="14"/>
      <c r="ET8" s="14"/>
      <c r="EU8" s="14" t="n">
        <f aca="false">STDEV(DS8:DU8)</f>
        <v>2.13471016904344</v>
      </c>
      <c r="EV8" s="14"/>
      <c r="EW8" s="14"/>
      <c r="EX8" s="14" t="n">
        <f aca="false">STDEV(DV8:DX8)</f>
        <v>0.839585738823235</v>
      </c>
      <c r="EY8" s="14"/>
      <c r="EZ8" s="14"/>
      <c r="FA8" s="14" t="n">
        <f aca="false">STDEV(DY8:EA8)</f>
        <v>4.39281968232125</v>
      </c>
      <c r="FB8" s="14"/>
      <c r="FC8" s="14"/>
    </row>
    <row r="9" customFormat="false" ht="15.75" hidden="false" customHeight="false" outlineLevel="0" collapsed="false">
      <c r="A9" s="2" t="s">
        <v>40</v>
      </c>
      <c r="B9" s="18" t="s">
        <v>36</v>
      </c>
      <c r="C9" s="18"/>
      <c r="D9" s="18"/>
      <c r="E9" s="7" t="s">
        <v>41</v>
      </c>
      <c r="F9" s="7"/>
      <c r="G9" s="7"/>
      <c r="H9" s="8" t="s">
        <v>42</v>
      </c>
      <c r="I9" s="8"/>
      <c r="J9" s="8"/>
      <c r="K9" s="7" t="s">
        <v>43</v>
      </c>
      <c r="L9" s="7"/>
      <c r="M9" s="7"/>
      <c r="O9" s="5" t="s">
        <v>40</v>
      </c>
      <c r="P9" s="0" t="n">
        <v>0.9213</v>
      </c>
      <c r="Q9" s="0" t="n">
        <v>0.8669</v>
      </c>
      <c r="R9" s="0" t="n">
        <v>0.9131</v>
      </c>
      <c r="S9" s="0" t="n">
        <v>0.2395</v>
      </c>
      <c r="T9" s="0" t="n">
        <v>0.224</v>
      </c>
      <c r="U9" s="0" t="n">
        <v>0.2337</v>
      </c>
      <c r="V9" s="0" t="n">
        <v>0.1204</v>
      </c>
      <c r="W9" s="0" t="n">
        <v>0.1211</v>
      </c>
      <c r="X9" s="0" t="n">
        <v>0.1176</v>
      </c>
      <c r="Y9" s="0" t="n">
        <v>0.3087</v>
      </c>
      <c r="Z9" s="0" t="n">
        <v>0.3235</v>
      </c>
      <c r="AA9" s="0" t="n">
        <v>0.3291</v>
      </c>
      <c r="AC9" s="5" t="s">
        <v>40</v>
      </c>
      <c r="AD9" s="9" t="n">
        <f aca="false">P9-$P$26</f>
        <v>0.8207</v>
      </c>
      <c r="AE9" s="9" t="n">
        <f aca="false">Q9-$P$26</f>
        <v>0.7663</v>
      </c>
      <c r="AF9" s="9" t="n">
        <f aca="false">R9-$P$26</f>
        <v>0.8125</v>
      </c>
      <c r="AG9" s="10" t="n">
        <f aca="false">S9-$P$26</f>
        <v>0.1389</v>
      </c>
      <c r="AH9" s="10" t="n">
        <f aca="false">T9-$P$26</f>
        <v>0.1234</v>
      </c>
      <c r="AI9" s="10" t="n">
        <f aca="false">U9-$P$26</f>
        <v>0.1331</v>
      </c>
      <c r="AJ9" s="9" t="n">
        <f aca="false">V9-$P$26</f>
        <v>0.0198</v>
      </c>
      <c r="AK9" s="9" t="n">
        <f aca="false">W9-$P$26</f>
        <v>0.0205</v>
      </c>
      <c r="AL9" s="9" t="n">
        <f aca="false">X9-$P$26</f>
        <v>0.017</v>
      </c>
      <c r="AM9" s="10" t="n">
        <f aca="false">Y9-$P$26</f>
        <v>0.2081</v>
      </c>
      <c r="AN9" s="10" t="n">
        <f aca="false">Z9-$P$26</f>
        <v>0.2229</v>
      </c>
      <c r="AO9" s="10" t="n">
        <f aca="false">AA9-$P$26</f>
        <v>0.2285</v>
      </c>
      <c r="AW9" s="5" t="s">
        <v>40</v>
      </c>
      <c r="AX9" s="12" t="n">
        <f aca="false">(AD9+0.0086)/0.0464</f>
        <v>17.8728448275862</v>
      </c>
      <c r="AY9" s="12" t="n">
        <f aca="false">(AE9+0.0086)/0.0464</f>
        <v>16.7004310344828</v>
      </c>
      <c r="AZ9" s="12" t="n">
        <f aca="false">(AF9+0.0086)/0.0464</f>
        <v>17.6961206896552</v>
      </c>
      <c r="BA9" s="13" t="n">
        <f aca="false">(AG9+0.0086)/0.0464</f>
        <v>3.17887931034483</v>
      </c>
      <c r="BB9" s="13" t="n">
        <f aca="false">(AH9+0.0086)/0.0464</f>
        <v>2.8448275862069</v>
      </c>
      <c r="BC9" s="13" t="n">
        <f aca="false">(AI9+0.0086)/0.0464</f>
        <v>3.05387931034483</v>
      </c>
      <c r="BD9" s="12" t="n">
        <f aca="false">(AJ9+0.0086)/0.0464</f>
        <v>0.612068965517241</v>
      </c>
      <c r="BE9" s="12" t="n">
        <f aca="false">(AK9+0.0086)/0.0464</f>
        <v>0.627155172413793</v>
      </c>
      <c r="BF9" s="12" t="n">
        <f aca="false">(AL9+0.0086)/0.0464</f>
        <v>0.551724137931034</v>
      </c>
      <c r="BG9" s="13" t="n">
        <f aca="false">(AM9+0.0086)/0.0464</f>
        <v>4.67025862068966</v>
      </c>
      <c r="BH9" s="13" t="n">
        <f aca="false">(AN9+0.0086)/0.0464</f>
        <v>4.98922413793103</v>
      </c>
      <c r="BI9" s="13" t="n">
        <f aca="false">(AO9+0.0086)/0.0464</f>
        <v>5.10991379310345</v>
      </c>
      <c r="BK9" s="5" t="s">
        <v>40</v>
      </c>
      <c r="BL9" s="19" t="n">
        <f aca="false">AX9/(0.03*5)</f>
        <v>119.152298850575</v>
      </c>
      <c r="BM9" s="19" t="n">
        <f aca="false">AY9/(0.03*5)</f>
        <v>111.336206896552</v>
      </c>
      <c r="BN9" s="19" t="n">
        <f aca="false">AZ9/(0.03*5)</f>
        <v>117.974137931034</v>
      </c>
      <c r="BO9" s="14" t="n">
        <f aca="false">BA9/(0.03*5)</f>
        <v>21.1925287356322</v>
      </c>
      <c r="BP9" s="14" t="n">
        <f aca="false">BB9/(0.03*5)</f>
        <v>18.9655172413793</v>
      </c>
      <c r="BQ9" s="14" t="n">
        <f aca="false">BC9/(0.03*5)</f>
        <v>20.3591954022988</v>
      </c>
      <c r="BR9" s="14" t="n">
        <f aca="false">BD9/(0.03*5)</f>
        <v>4.08045977011494</v>
      </c>
      <c r="BS9" s="14" t="n">
        <f aca="false">BE9/(0.03*5)</f>
        <v>4.18103448275862</v>
      </c>
      <c r="BT9" s="14" t="n">
        <f aca="false">BF9/(0.03*5)</f>
        <v>3.67816091954023</v>
      </c>
      <c r="BU9" s="14" t="n">
        <f aca="false">BG9/(0.03*5)</f>
        <v>31.1350574712644</v>
      </c>
      <c r="BV9" s="14" t="n">
        <f aca="false">BH9/(0.03*5)</f>
        <v>33.2614942528736</v>
      </c>
      <c r="BW9" s="14" t="n">
        <f aca="false">BI9/(0.03*5)</f>
        <v>34.066091954023</v>
      </c>
      <c r="BY9" s="5" t="s">
        <v>40</v>
      </c>
      <c r="BZ9" s="14" t="n">
        <f aca="false">AVERAGE(BL9:BN9)</f>
        <v>116.154214559387</v>
      </c>
      <c r="CA9" s="14"/>
      <c r="CB9" s="14"/>
      <c r="CC9" s="14" t="n">
        <f aca="false">AVERAGE(BO9:BQ9)</f>
        <v>20.1724137931034</v>
      </c>
      <c r="CD9" s="14"/>
      <c r="CE9" s="14"/>
      <c r="CF9" s="15" t="n">
        <f aca="false">AVERAGE(BR9:BT9)</f>
        <v>3.97988505747126</v>
      </c>
      <c r="CG9" s="15"/>
      <c r="CH9" s="15"/>
      <c r="CI9" s="14" t="n">
        <f aca="false">AVERAGE(BU9:BW9)</f>
        <v>32.8208812260536</v>
      </c>
      <c r="CJ9" s="14"/>
      <c r="CK9" s="14"/>
      <c r="CM9" s="5" t="s">
        <v>40</v>
      </c>
      <c r="CN9" s="14" t="n">
        <f aca="false">BL9/$BL$8*100</f>
        <v>101.580107790299</v>
      </c>
      <c r="CO9" s="14" t="n">
        <f aca="false">BM9/$BM$8*100</f>
        <v>97.9769882412442</v>
      </c>
      <c r="CP9" s="14" t="n">
        <f aca="false">BN9/$BN$8*100</f>
        <v>101.145602365115</v>
      </c>
      <c r="CQ9" s="14" t="n">
        <f aca="false">BO9/$BO$4*100</f>
        <v>18.7301587301587</v>
      </c>
      <c r="CR9" s="14" t="n">
        <f aca="false">BP9/$BP$4*100</f>
        <v>17.1584557389835</v>
      </c>
      <c r="CS9" s="14" t="n">
        <f aca="false">BQ9/$BQ$4*100</f>
        <v>18.8706885071248</v>
      </c>
      <c r="CT9" s="14" t="n">
        <f aca="false">BR9/$BR$4*100</f>
        <v>3.59766911578414</v>
      </c>
      <c r="CU9" s="14" t="n">
        <f aca="false">BS9/$BS$4*100</f>
        <v>3.62255695257064</v>
      </c>
      <c r="CV9" s="14" t="n">
        <f aca="false">BT9/$BT$4*100</f>
        <v>3.12461857683388</v>
      </c>
      <c r="CW9" s="14" t="n">
        <f aca="false">BU9/$BU$4*100</f>
        <v>27.3611111111111</v>
      </c>
      <c r="CX9" s="14" t="n">
        <f aca="false">BV9/$BV$4*100</f>
        <v>31.3855748373102</v>
      </c>
      <c r="CY9" s="14" t="n">
        <f aca="false">BW9/$BW$4*100</f>
        <v>29.120609186932</v>
      </c>
      <c r="DA9" s="5" t="s">
        <v>40</v>
      </c>
      <c r="DB9" s="14" t="n">
        <f aca="false">AVERAGE(CN9:CP9)</f>
        <v>100.234232798886</v>
      </c>
      <c r="DC9" s="14"/>
      <c r="DD9" s="14"/>
      <c r="DE9" s="14" t="n">
        <f aca="false">AVERAGE(CQ9:CS9)</f>
        <v>18.253100992089</v>
      </c>
      <c r="DF9" s="14"/>
      <c r="DG9" s="16" t="n">
        <f aca="false">STDEV(CQ9:CS9)</f>
        <v>0.950591040965224</v>
      </c>
      <c r="DH9" s="14" t="n">
        <f aca="false">AVERAGE(CT9:CV9)</f>
        <v>3.44828154839622</v>
      </c>
      <c r="DI9" s="14"/>
      <c r="DJ9" s="16" t="n">
        <f aca="false">STDEV(CT9:CV9)</f>
        <v>0.280576443194009</v>
      </c>
      <c r="DK9" s="14" t="n">
        <f aca="false">AVERAGE(CW9:CY9)</f>
        <v>29.2890983784511</v>
      </c>
      <c r="DL9" s="14"/>
      <c r="DM9" s="16" t="n">
        <f aca="false">STDEV(CW9:CY9)</f>
        <v>2.01751543404682</v>
      </c>
      <c r="DO9" s="5" t="s">
        <v>40</v>
      </c>
      <c r="DP9" s="14" t="n">
        <f aca="false">$CN$8-CN9</f>
        <v>-1.5801077902989</v>
      </c>
      <c r="DQ9" s="14" t="n">
        <f aca="false">$CO$8-CO9</f>
        <v>2.02301175875584</v>
      </c>
      <c r="DR9" s="14" t="n">
        <f aca="false">$CP$8-CP9</f>
        <v>-1.14560236511456</v>
      </c>
      <c r="DS9" s="14" t="n">
        <f aca="false">$CQ$4-CQ9</f>
        <v>81.2698412698413</v>
      </c>
      <c r="DT9" s="14" t="n">
        <f aca="false">$CR$4-CR9</f>
        <v>82.8415442610165</v>
      </c>
      <c r="DU9" s="14" t="n">
        <f aca="false">$CS$4-CS9</f>
        <v>81.1293114928752</v>
      </c>
      <c r="DV9" s="14" t="n">
        <f aca="false">$CT$4-CT9</f>
        <v>96.4023308842159</v>
      </c>
      <c r="DW9" s="14" t="n">
        <f aca="false">$CU$4-CU9</f>
        <v>96.3774430474293</v>
      </c>
      <c r="DX9" s="14" t="n">
        <f aca="false">$CV$4-CV9</f>
        <v>96.8753814231661</v>
      </c>
      <c r="DY9" s="14" t="n">
        <f aca="false">$CW$4-CW9</f>
        <v>72.6388888888889</v>
      </c>
      <c r="DZ9" s="14" t="n">
        <f aca="false">$CX$4-CX9</f>
        <v>68.6144251626898</v>
      </c>
      <c r="EA9" s="14" t="n">
        <f aca="false">$CY$4-CY9</f>
        <v>70.879390813068</v>
      </c>
      <c r="EC9" s="5" t="s">
        <v>40</v>
      </c>
      <c r="ED9" s="14" t="n">
        <f aca="false">AVERAGE(DP9:DR9)</f>
        <v>-0.23423279888587</v>
      </c>
      <c r="EE9" s="14"/>
      <c r="EF9" s="14" t="n">
        <f aca="false">ER9</f>
        <v>1.9668664128204</v>
      </c>
      <c r="EG9" s="15" t="n">
        <f aca="false">AVERAGE(DS9:DU9)</f>
        <v>81.746899007911</v>
      </c>
      <c r="EH9" s="14"/>
      <c r="EI9" s="14" t="n">
        <f aca="false">EU9</f>
        <v>0.950591040965227</v>
      </c>
      <c r="EJ9" s="15" t="n">
        <f aca="false">AVERAGE(DV9:DX9)</f>
        <v>96.5517184516038</v>
      </c>
      <c r="EK9" s="15"/>
      <c r="EL9" s="15" t="n">
        <f aca="false">EX9</f>
        <v>0.280576443194011</v>
      </c>
      <c r="EM9" s="14" t="n">
        <f aca="false">AVERAGE(DY9:EA9)</f>
        <v>70.7109016215489</v>
      </c>
      <c r="EN9" s="14"/>
      <c r="EO9" s="14" t="n">
        <f aca="false">FA9</f>
        <v>2.01751543404682</v>
      </c>
      <c r="EQ9" s="5" t="s">
        <v>40</v>
      </c>
      <c r="ER9" s="14" t="n">
        <f aca="false">STDEV(DP9:DR9)</f>
        <v>1.9668664128204</v>
      </c>
      <c r="ES9" s="14"/>
      <c r="ET9" s="14"/>
      <c r="EU9" s="14" t="n">
        <f aca="false">STDEV(DS9:DU9)</f>
        <v>0.950591040965227</v>
      </c>
      <c r="EV9" s="14"/>
      <c r="EW9" s="14"/>
      <c r="EX9" s="14" t="n">
        <f aca="false">STDEV(DV9:DX9)</f>
        <v>0.280576443194011</v>
      </c>
      <c r="EY9" s="14"/>
      <c r="EZ9" s="14"/>
      <c r="FA9" s="14" t="n">
        <f aca="false">STDEV(DY9:EA9)</f>
        <v>2.01751543404682</v>
      </c>
      <c r="FB9" s="14"/>
      <c r="FC9" s="14"/>
    </row>
    <row r="10" customFormat="false" ht="15.75" hidden="false" customHeight="false" outlineLevel="0" collapsed="false">
      <c r="A10" s="2" t="s">
        <v>44</v>
      </c>
      <c r="B10" s="18" t="s">
        <v>36</v>
      </c>
      <c r="C10" s="18"/>
      <c r="D10" s="18"/>
      <c r="E10" s="7" t="s">
        <v>45</v>
      </c>
      <c r="F10" s="7"/>
      <c r="G10" s="7"/>
      <c r="H10" s="8" t="s">
        <v>46</v>
      </c>
      <c r="I10" s="8"/>
      <c r="J10" s="8"/>
      <c r="K10" s="7" t="s">
        <v>47</v>
      </c>
      <c r="L10" s="7"/>
      <c r="M10" s="7"/>
      <c r="O10" s="5" t="s">
        <v>44</v>
      </c>
      <c r="P10" s="0" t="n">
        <v>0.9281</v>
      </c>
      <c r="Q10" s="0" t="n">
        <v>0.8644</v>
      </c>
      <c r="R10" s="0" t="n">
        <v>0.9193</v>
      </c>
      <c r="S10" s="0" t="n">
        <v>0.106</v>
      </c>
      <c r="T10" s="0" t="n">
        <v>0.1038</v>
      </c>
      <c r="U10" s="0" t="n">
        <v>0.1027</v>
      </c>
      <c r="V10" s="0" t="n">
        <v>0.0996</v>
      </c>
      <c r="W10" s="0" t="n">
        <v>0.1011</v>
      </c>
      <c r="X10" s="0" t="n">
        <v>0.1022</v>
      </c>
      <c r="Y10" s="0" t="n">
        <v>0.113</v>
      </c>
      <c r="Z10" s="0" t="n">
        <v>0.1084</v>
      </c>
      <c r="AA10" s="0" t="n">
        <v>0.1128</v>
      </c>
      <c r="AC10" s="5" t="s">
        <v>44</v>
      </c>
      <c r="AD10" s="9" t="n">
        <f aca="false">P10-$P$26</f>
        <v>0.8275</v>
      </c>
      <c r="AE10" s="9" t="n">
        <f aca="false">Q10-$P$26</f>
        <v>0.7638</v>
      </c>
      <c r="AF10" s="9" t="n">
        <f aca="false">R10-$P$26</f>
        <v>0.8187</v>
      </c>
      <c r="AG10" s="10" t="n">
        <f aca="false">S10-$P$26</f>
        <v>0.00539999999999999</v>
      </c>
      <c r="AH10" s="10" t="n">
        <f aca="false">T10-$P$26</f>
        <v>0.00319999999999999</v>
      </c>
      <c r="AI10" s="10" t="n">
        <f aca="false">U10-$P$26</f>
        <v>0.00209999999999999</v>
      </c>
      <c r="AJ10" s="9" t="n">
        <f aca="false">V10-$P$26</f>
        <v>-0.00100000000000001</v>
      </c>
      <c r="AK10" s="9" t="n">
        <f aca="false">W10-$P$26</f>
        <v>0.0005</v>
      </c>
      <c r="AL10" s="9" t="n">
        <f aca="false">X10-$P$26</f>
        <v>0.00159999999999999</v>
      </c>
      <c r="AM10" s="10" t="n">
        <f aca="false">Y10-$P$26</f>
        <v>0.0124</v>
      </c>
      <c r="AN10" s="10" t="n">
        <f aca="false">Z10-$P$26</f>
        <v>0.0078</v>
      </c>
      <c r="AO10" s="10" t="n">
        <f aca="false">AA10-$P$26</f>
        <v>0.0122</v>
      </c>
      <c r="AW10" s="5" t="s">
        <v>44</v>
      </c>
      <c r="AX10" s="12" t="n">
        <f aca="false">(AD10+0.0086)/0.0464</f>
        <v>18.0193965517241</v>
      </c>
      <c r="AY10" s="12" t="n">
        <f aca="false">(AE10+0.0086)/0.0464</f>
        <v>16.6465517241379</v>
      </c>
      <c r="AZ10" s="12" t="n">
        <f aca="false">(AF10+0.0086)/0.0464</f>
        <v>17.8297413793103</v>
      </c>
      <c r="BA10" s="13" t="n">
        <f aca="false">(AG10+0.0086)/0.0464</f>
        <v>0.301724137931034</v>
      </c>
      <c r="BB10" s="13" t="n">
        <f aca="false">(AH10+0.0086)/0.0464</f>
        <v>0.254310344827586</v>
      </c>
      <c r="BC10" s="13" t="n">
        <f aca="false">(AI10+0.0086)/0.0464</f>
        <v>0.230603448275862</v>
      </c>
      <c r="BD10" s="12" t="n">
        <f aca="false">(AJ10+0.0086)/0.0464</f>
        <v>0.163793103448276</v>
      </c>
      <c r="BE10" s="12" t="n">
        <f aca="false">(AK10+0.0086)/0.0464</f>
        <v>0.196120689655172</v>
      </c>
      <c r="BF10" s="12" t="n">
        <f aca="false">(AL10+0.0086)/0.0464</f>
        <v>0.219827586206896</v>
      </c>
      <c r="BG10" s="13" t="n">
        <f aca="false">(AM10+0.0086)/0.0464</f>
        <v>0.452586206896552</v>
      </c>
      <c r="BH10" s="13" t="n">
        <f aca="false">(AN10+0.0086)/0.0464</f>
        <v>0.353448275862069</v>
      </c>
      <c r="BI10" s="13" t="n">
        <f aca="false">(AO10+0.0086)/0.0464</f>
        <v>0.448275862068966</v>
      </c>
      <c r="BK10" s="5" t="s">
        <v>44</v>
      </c>
      <c r="BL10" s="19" t="n">
        <f aca="false">AX10/(0.03*5)</f>
        <v>120.129310344828</v>
      </c>
      <c r="BM10" s="19" t="n">
        <f aca="false">AY10/(0.03*5)</f>
        <v>110.977011494253</v>
      </c>
      <c r="BN10" s="19" t="n">
        <f aca="false">AZ10/(0.03*5)</f>
        <v>118.864942528736</v>
      </c>
      <c r="BO10" s="14" t="n">
        <f aca="false">BA10/(0.03*5)</f>
        <v>2.01149425287356</v>
      </c>
      <c r="BP10" s="14" t="n">
        <f aca="false">BB10/(0.03*5)</f>
        <v>1.69540229885057</v>
      </c>
      <c r="BQ10" s="14" t="n">
        <f aca="false">BC10/(0.03*5)</f>
        <v>1.53735632183908</v>
      </c>
      <c r="BR10" s="14" t="n">
        <f aca="false">BD10/(0.03*5)</f>
        <v>1.0919540229885</v>
      </c>
      <c r="BS10" s="14" t="n">
        <f aca="false">BE10/(0.03*5)</f>
        <v>1.30747126436782</v>
      </c>
      <c r="BT10" s="14" t="n">
        <f aca="false">BF10/(0.03*5)</f>
        <v>1.46551724137931</v>
      </c>
      <c r="BU10" s="14" t="n">
        <f aca="false">BG10/(0.03*5)</f>
        <v>3.01724137931034</v>
      </c>
      <c r="BV10" s="14" t="n">
        <f aca="false">BH10/(0.03*5)</f>
        <v>2.35632183908046</v>
      </c>
      <c r="BW10" s="14" t="n">
        <f aca="false">BI10/(0.03*5)</f>
        <v>2.98850574712644</v>
      </c>
      <c r="BY10" s="5" t="s">
        <v>44</v>
      </c>
      <c r="BZ10" s="14" t="n">
        <f aca="false">AVERAGE(BL10:BN10)</f>
        <v>116.657088122605</v>
      </c>
      <c r="CA10" s="14"/>
      <c r="CB10" s="14"/>
      <c r="CC10" s="15" t="n">
        <f aca="false">AVERAGE(BO10:BQ10)</f>
        <v>1.74808429118774</v>
      </c>
      <c r="CD10" s="15"/>
      <c r="CE10" s="15"/>
      <c r="CF10" s="15" t="n">
        <f aca="false">AVERAGE(BR10:BT10)</f>
        <v>1.28831417624521</v>
      </c>
      <c r="CG10" s="15"/>
      <c r="CH10" s="15"/>
      <c r="CI10" s="14" t="n">
        <f aca="false">AVERAGE(BU10:BW10)</f>
        <v>2.78735632183908</v>
      </c>
      <c r="CJ10" s="14"/>
      <c r="CK10" s="14"/>
      <c r="CM10" s="5" t="s">
        <v>44</v>
      </c>
      <c r="CN10" s="14" t="n">
        <f aca="false">BL10/$BL$8*100</f>
        <v>102.413032827046</v>
      </c>
      <c r="CO10" s="14" t="n">
        <f aca="false">BM10/$BM$8*100</f>
        <v>97.6608926539385</v>
      </c>
      <c r="CP10" s="14" t="n">
        <f aca="false">BN10/$BN$8*100</f>
        <v>101.909337275191</v>
      </c>
      <c r="CQ10" s="14" t="n">
        <f aca="false">BO10/$BO$4*100</f>
        <v>1.77777777777778</v>
      </c>
      <c r="CR10" s="14" t="n">
        <f aca="false">BP10/$BP$4*100</f>
        <v>1.53386195242428</v>
      </c>
      <c r="CS10" s="14" t="n">
        <f aca="false">BQ10/$BQ$4*100</f>
        <v>1.42495671860434</v>
      </c>
      <c r="CT10" s="14" t="n">
        <f aca="false">BR10/$BR$4*100</f>
        <v>0.962756523942233</v>
      </c>
      <c r="CU10" s="14" t="n">
        <f aca="false">BS10/$BS$4*100</f>
        <v>1.13282708826092</v>
      </c>
      <c r="CV10" s="14" t="n">
        <f aca="false">BT10/$BT$4*100</f>
        <v>1.24496521420725</v>
      </c>
      <c r="CW10" s="14" t="n">
        <f aca="false">BU10/$BU$4*100</f>
        <v>2.65151515151515</v>
      </c>
      <c r="CX10" s="14" t="n">
        <f aca="false">BV10/$BV$4*100</f>
        <v>2.2234273318872</v>
      </c>
      <c r="CY10" s="14" t="n">
        <f aca="false">BW10/$BW$4*100</f>
        <v>2.55465487595185</v>
      </c>
      <c r="DA10" s="5" t="s">
        <v>44</v>
      </c>
      <c r="DB10" s="14" t="n">
        <f aca="false">AVERAGE(CN10:CP10)</f>
        <v>100.661087585392</v>
      </c>
      <c r="DC10" s="14"/>
      <c r="DD10" s="14"/>
      <c r="DE10" s="14" t="n">
        <f aca="false">AVERAGE(CQ10:CS10)</f>
        <v>1.57886548293547</v>
      </c>
      <c r="DF10" s="14"/>
      <c r="DG10" s="16" t="n">
        <f aca="false">STDEV(CQ10:CS10)</f>
        <v>0.18066450472608</v>
      </c>
      <c r="DH10" s="14" t="n">
        <f aca="false">AVERAGE(CT10:CV10)</f>
        <v>1.11351627547014</v>
      </c>
      <c r="DI10" s="14"/>
      <c r="DJ10" s="16" t="n">
        <f aca="false">STDEV(CT10:CV10)</f>
        <v>0.142091930922395</v>
      </c>
      <c r="DK10" s="14" t="n">
        <f aca="false">AVERAGE(CW10:CY10)</f>
        <v>2.47653245311807</v>
      </c>
      <c r="DL10" s="14"/>
      <c r="DM10" s="16" t="n">
        <f aca="false">STDEV(CW10:CY10)</f>
        <v>0.224481914729269</v>
      </c>
      <c r="DO10" s="5" t="s">
        <v>44</v>
      </c>
      <c r="DP10" s="14" t="n">
        <f aca="false">$CN$8-CN10</f>
        <v>-2.41303282704557</v>
      </c>
      <c r="DQ10" s="14" t="n">
        <f aca="false">$CO$8-CO10</f>
        <v>2.33910734606147</v>
      </c>
      <c r="DR10" s="14" t="n">
        <f aca="false">$CP$8-CP10</f>
        <v>-1.90933727519094</v>
      </c>
      <c r="DS10" s="14" t="n">
        <f aca="false">$CQ$4-CQ10</f>
        <v>98.2222222222222</v>
      </c>
      <c r="DT10" s="14" t="n">
        <f aca="false">$CR$4-CR10</f>
        <v>98.4661380475757</v>
      </c>
      <c r="DU10" s="14" t="n">
        <f aca="false">$CS$4-CS10</f>
        <v>98.5750432813957</v>
      </c>
      <c r="DV10" s="14" t="n">
        <f aca="false">$CT$4-CT10</f>
        <v>99.0372434760578</v>
      </c>
      <c r="DW10" s="14" t="n">
        <f aca="false">$CU$4-CU10</f>
        <v>98.8671729117391</v>
      </c>
      <c r="DX10" s="14" t="n">
        <f aca="false">$CV$4-CV10</f>
        <v>98.7550347857927</v>
      </c>
      <c r="DY10" s="14" t="n">
        <f aca="false">$CW$4-CW10</f>
        <v>97.3484848484848</v>
      </c>
      <c r="DZ10" s="14" t="n">
        <f aca="false">$CX$4-CX10</f>
        <v>97.7765726681128</v>
      </c>
      <c r="EA10" s="14" t="n">
        <f aca="false">$CY$4-CY10</f>
        <v>97.4453451240482</v>
      </c>
      <c r="EC10" s="5" t="s">
        <v>44</v>
      </c>
      <c r="ED10" s="14" t="n">
        <f aca="false">AVERAGE(DP10:DR10)</f>
        <v>-0.661087585391679</v>
      </c>
      <c r="EE10" s="14"/>
      <c r="EF10" s="14" t="n">
        <f aca="false">ER10</f>
        <v>2.61042228811306</v>
      </c>
      <c r="EG10" s="15" t="n">
        <f aca="false">AVERAGE(DS10:DU10)</f>
        <v>98.4211345170646</v>
      </c>
      <c r="EH10" s="15"/>
      <c r="EI10" s="15" t="n">
        <f aca="false">EU10</f>
        <v>0.18066450472608</v>
      </c>
      <c r="EJ10" s="15" t="n">
        <f aca="false">AVERAGE(DV10:DX10)</f>
        <v>98.8864837245299</v>
      </c>
      <c r="EK10" s="15"/>
      <c r="EL10" s="15" t="n">
        <f aca="false">EX10</f>
        <v>0.142091930922398</v>
      </c>
      <c r="EM10" s="14" t="n">
        <f aca="false">AVERAGE(DY10:EA10)</f>
        <v>97.5234675468819</v>
      </c>
      <c r="EN10" s="14"/>
      <c r="EO10" s="14" t="n">
        <f aca="false">FA10</f>
        <v>0.224481914729274</v>
      </c>
      <c r="EQ10" s="5" t="s">
        <v>44</v>
      </c>
      <c r="ER10" s="14" t="n">
        <f aca="false">STDEV(DP10:DR10)</f>
        <v>2.61042228811306</v>
      </c>
      <c r="ES10" s="14"/>
      <c r="ET10" s="14"/>
      <c r="EU10" s="14" t="n">
        <f aca="false">STDEV(DS10:DU10)</f>
        <v>0.18066450472608</v>
      </c>
      <c r="EV10" s="14"/>
      <c r="EW10" s="14"/>
      <c r="EX10" s="14" t="n">
        <f aca="false">STDEV(DV10:DX10)</f>
        <v>0.142091930922398</v>
      </c>
      <c r="EY10" s="14"/>
      <c r="EZ10" s="14"/>
      <c r="FA10" s="14" t="n">
        <f aca="false">STDEV(DY10:EA10)</f>
        <v>0.224481914729274</v>
      </c>
      <c r="FB10" s="14"/>
      <c r="FC10" s="14"/>
    </row>
    <row r="11" customFormat="false" ht="15.75" hidden="false" customHeight="false" outlineLevel="0" collapsed="false">
      <c r="A11" s="2" t="s">
        <v>48</v>
      </c>
      <c r="B11" s="18" t="s">
        <v>36</v>
      </c>
      <c r="C11" s="18"/>
      <c r="D11" s="18"/>
      <c r="E11" s="7" t="s">
        <v>49</v>
      </c>
      <c r="F11" s="7"/>
      <c r="G11" s="7"/>
      <c r="H11" s="8" t="s">
        <v>50</v>
      </c>
      <c r="I11" s="8"/>
      <c r="J11" s="8"/>
      <c r="K11" s="7" t="s">
        <v>51</v>
      </c>
      <c r="L11" s="7"/>
      <c r="M11" s="7"/>
      <c r="O11" s="5" t="s">
        <v>48</v>
      </c>
      <c r="P11" s="0" t="n">
        <v>0.9175</v>
      </c>
      <c r="Q11" s="0" t="n">
        <v>0.8434</v>
      </c>
      <c r="R11" s="0" t="n">
        <v>0.9241</v>
      </c>
      <c r="S11" s="0" t="n">
        <v>0.1013</v>
      </c>
      <c r="T11" s="0" t="n">
        <v>0.0986</v>
      </c>
      <c r="U11" s="0" t="n">
        <v>0.1</v>
      </c>
      <c r="V11" s="0" t="n">
        <v>0.0999</v>
      </c>
      <c r="W11" s="0" t="n">
        <v>0.0981</v>
      </c>
      <c r="X11" s="0" t="n">
        <v>0.095</v>
      </c>
      <c r="Y11" s="0" t="n">
        <v>0.1012</v>
      </c>
      <c r="Z11" s="0" t="n">
        <v>0.102</v>
      </c>
      <c r="AA11" s="0" t="n">
        <v>0.1009</v>
      </c>
      <c r="AC11" s="5" t="s">
        <v>48</v>
      </c>
      <c r="AD11" s="9" t="n">
        <f aca="false">P11-$P$26</f>
        <v>0.8169</v>
      </c>
      <c r="AE11" s="9" t="n">
        <f aca="false">Q11-$P$26</f>
        <v>0.7428</v>
      </c>
      <c r="AF11" s="9" t="n">
        <f aca="false">R11-$P$26</f>
        <v>0.8235</v>
      </c>
      <c r="AG11" s="10" t="n">
        <f aca="false">S11-$P$26</f>
        <v>0.000699999999999992</v>
      </c>
      <c r="AH11" s="10" t="n">
        <f aca="false">T11-$P$26</f>
        <v>-0.00200000000000002</v>
      </c>
      <c r="AI11" s="10" t="n">
        <f aca="false">U11-$P$26</f>
        <v>-0.000600000000000003</v>
      </c>
      <c r="AJ11" s="9" t="n">
        <f aca="false">V11-$P$26</f>
        <v>-0.000700000000000006</v>
      </c>
      <c r="AK11" s="9" t="n">
        <f aca="false">W11-$P$26</f>
        <v>-0.0025</v>
      </c>
      <c r="AL11" s="9" t="n">
        <f aca="false">X11-$P$26</f>
        <v>-0.00560000000000001</v>
      </c>
      <c r="AM11" s="10" t="n">
        <f aca="false">Y11-$P$26</f>
        <v>0.000599999999999989</v>
      </c>
      <c r="AN11" s="10" t="n">
        <f aca="false">Z11-$P$26</f>
        <v>0.0014</v>
      </c>
      <c r="AO11" s="10" t="n">
        <f aca="false">AA11-$P$26</f>
        <v>0.000299999999999995</v>
      </c>
      <c r="AW11" s="5" t="s">
        <v>48</v>
      </c>
      <c r="AX11" s="12" t="n">
        <f aca="false">(AD11+0.0086)/0.0464</f>
        <v>17.7909482758621</v>
      </c>
      <c r="AY11" s="12" t="n">
        <f aca="false">(AE11+0.0086)/0.0464</f>
        <v>16.1939655172414</v>
      </c>
      <c r="AZ11" s="12" t="n">
        <f aca="false">(AF11+0.0086)/0.0464</f>
        <v>17.9331896551724</v>
      </c>
      <c r="BA11" s="13" t="n">
        <f aca="false">(AG11+0.0086)/0.0464</f>
        <v>0.200431034482758</v>
      </c>
      <c r="BB11" s="13" t="n">
        <f aca="false">(AH11+0.0086)/0.0464</f>
        <v>0.142241379310344</v>
      </c>
      <c r="BC11" s="13" t="n">
        <f aca="false">(AI11+0.0086)/0.0464</f>
        <v>0.172413793103448</v>
      </c>
      <c r="BD11" s="12" t="n">
        <f aca="false">(AJ11+0.0086)/0.0464</f>
        <v>0.170258620689655</v>
      </c>
      <c r="BE11" s="12" t="n">
        <f aca="false">(AK11+0.0086)/0.0464</f>
        <v>0.131465517241379</v>
      </c>
      <c r="BF11" s="12" t="n">
        <f aca="false">(AL11+0.0086)/0.0464</f>
        <v>0.0646551724137929</v>
      </c>
      <c r="BG11" s="13" t="n">
        <f aca="false">(AM11+0.0086)/0.0464</f>
        <v>0.198275862068965</v>
      </c>
      <c r="BH11" s="13" t="n">
        <f aca="false">(AN11+0.0086)/0.0464</f>
        <v>0.21551724137931</v>
      </c>
      <c r="BI11" s="13" t="n">
        <f aca="false">(AO11+0.0086)/0.0464</f>
        <v>0.191810344827586</v>
      </c>
      <c r="BK11" s="5" t="s">
        <v>48</v>
      </c>
      <c r="BL11" s="19" t="n">
        <f aca="false">AX11/(0.03*5)</f>
        <v>118.60632183908</v>
      </c>
      <c r="BM11" s="19" t="n">
        <f aca="false">AY11/(0.03*5)</f>
        <v>107.959770114943</v>
      </c>
      <c r="BN11" s="19" t="n">
        <f aca="false">AZ11/(0.03*5)</f>
        <v>119.554597701149</v>
      </c>
      <c r="BO11" s="14" t="n">
        <f aca="false">BA11/(0.03*5)</f>
        <v>1.33620689655172</v>
      </c>
      <c r="BP11" s="14" t="n">
        <f aca="false">BB11/(0.03*5)</f>
        <v>0.948275862068963</v>
      </c>
      <c r="BQ11" s="14" t="n">
        <f aca="false">BC11/(0.03*5)</f>
        <v>1.14942528735632</v>
      </c>
      <c r="BR11" s="14" t="n">
        <f aca="false">BD11/(0.03*5)</f>
        <v>1.13505747126437</v>
      </c>
      <c r="BS11" s="14" t="n">
        <f aca="false">BE11/(0.03*5)</f>
        <v>0.876436781609195</v>
      </c>
      <c r="BT11" s="14" t="n">
        <f aca="false">BF11/(0.03*5)</f>
        <v>0.43103448275862</v>
      </c>
      <c r="BU11" s="14" t="n">
        <f aca="false">BG11/(0.03*5)</f>
        <v>1.32183908045977</v>
      </c>
      <c r="BV11" s="14" t="n">
        <f aca="false">BH11/(0.03*5)</f>
        <v>1.4367816091954</v>
      </c>
      <c r="BW11" s="14" t="n">
        <f aca="false">BI11/(0.03*5)</f>
        <v>1.27873563218391</v>
      </c>
      <c r="BY11" s="5" t="s">
        <v>48</v>
      </c>
      <c r="BZ11" s="14" t="n">
        <f aca="false">AVERAGE(BL11:BN11)</f>
        <v>115.373563218391</v>
      </c>
      <c r="CA11" s="14"/>
      <c r="CB11" s="14"/>
      <c r="CC11" s="15" t="n">
        <f aca="false">AVERAGE(BO11:BQ11)</f>
        <v>1.14463601532567</v>
      </c>
      <c r="CD11" s="15"/>
      <c r="CE11" s="15"/>
      <c r="CF11" s="14" t="n">
        <f aca="false">AVERAGE(BR11:BT11)</f>
        <v>0.814176245210727</v>
      </c>
      <c r="CG11" s="14"/>
      <c r="CH11" s="14"/>
      <c r="CI11" s="14" t="n">
        <f aca="false">AVERAGE(BU11:BW11)</f>
        <v>1.34578544061303</v>
      </c>
      <c r="CJ11" s="14"/>
      <c r="CK11" s="14"/>
      <c r="CM11" s="5" t="s">
        <v>48</v>
      </c>
      <c r="CN11" s="14" t="n">
        <f aca="false">BL11/$BL$8*100</f>
        <v>101.114649681529</v>
      </c>
      <c r="CO11" s="14" t="n">
        <f aca="false">BM11/$BM$8*100</f>
        <v>95.0056897205715</v>
      </c>
      <c r="CP11" s="14" t="n">
        <f aca="false">BN11/$BN$8*100</f>
        <v>102.50061591525</v>
      </c>
      <c r="CQ11" s="14" t="n">
        <f aca="false">BO11/$BO$4*100</f>
        <v>1.18095238095238</v>
      </c>
      <c r="CR11" s="14" t="n">
        <f aca="false">BP11/$BP$4*100</f>
        <v>0.857922786949172</v>
      </c>
      <c r="CS11" s="14" t="n">
        <f aca="false">BQ11/$BQ$4*100</f>
        <v>1.06538820082568</v>
      </c>
      <c r="CT11" s="14" t="n">
        <f aca="false">BR11/$BR$4*100</f>
        <v>1.00076007093995</v>
      </c>
      <c r="CU11" s="14" t="n">
        <f aca="false">BS11/$BS$4*100</f>
        <v>0.759367608614465</v>
      </c>
      <c r="CV11" s="14" t="n">
        <f aca="false">BT11/$BT$4*100</f>
        <v>0.36616623947272</v>
      </c>
      <c r="CW11" s="14" t="n">
        <f aca="false">BU11/$BU$4*100</f>
        <v>1.16161616161616</v>
      </c>
      <c r="CX11" s="14" t="n">
        <f aca="false">BV11/$BV$4*100</f>
        <v>1.35574837310195</v>
      </c>
      <c r="CY11" s="14" t="n">
        <f aca="false">BW11/$BW$4*100</f>
        <v>1.09309751903709</v>
      </c>
      <c r="DA11" s="5" t="s">
        <v>48</v>
      </c>
      <c r="DB11" s="14" t="n">
        <f aca="false">AVERAGE(CN11:CP11)</f>
        <v>99.5403184391168</v>
      </c>
      <c r="DC11" s="14"/>
      <c r="DD11" s="14"/>
      <c r="DE11" s="14" t="n">
        <f aca="false">AVERAGE(CQ11:CS11)</f>
        <v>1.03475445624241</v>
      </c>
      <c r="DF11" s="14"/>
      <c r="DG11" s="16" t="n">
        <f aca="false">STDEV(CQ11:CS11)</f>
        <v>0.163679104899996</v>
      </c>
      <c r="DH11" s="14" t="n">
        <f aca="false">AVERAGE(CT11:CV11)</f>
        <v>0.708764639675713</v>
      </c>
      <c r="DI11" s="14"/>
      <c r="DJ11" s="16" t="n">
        <f aca="false">STDEV(CT11:CV11)</f>
        <v>0.32030895723212</v>
      </c>
      <c r="DK11" s="14" t="n">
        <f aca="false">AVERAGE(CW11:CY11)</f>
        <v>1.20348735125173</v>
      </c>
      <c r="DL11" s="14"/>
      <c r="DM11" s="16" t="n">
        <f aca="false">STDEV(CW11:CY11)</f>
        <v>0.136239734205458</v>
      </c>
      <c r="DO11" s="5" t="s">
        <v>48</v>
      </c>
      <c r="DP11" s="14" t="n">
        <f aca="false">$CN$8-CN11</f>
        <v>-1.11464968152868</v>
      </c>
      <c r="DQ11" s="14" t="n">
        <f aca="false">$CO$8-CO11</f>
        <v>4.99431027942849</v>
      </c>
      <c r="DR11" s="14" t="n">
        <f aca="false">$CP$8-CP11</f>
        <v>-2.50061591525007</v>
      </c>
      <c r="DS11" s="14" t="n">
        <f aca="false">$CQ$4-CQ11</f>
        <v>98.8190476190476</v>
      </c>
      <c r="DT11" s="14" t="n">
        <f aca="false">$CR$4-CR11</f>
        <v>99.1420772130508</v>
      </c>
      <c r="DU11" s="14" t="n">
        <f aca="false">$CS$4-CS11</f>
        <v>98.9346117991743</v>
      </c>
      <c r="DV11" s="14" t="n">
        <f aca="false">$CT$4-CT11</f>
        <v>98.9992399290601</v>
      </c>
      <c r="DW11" s="14" t="n">
        <f aca="false">$CU$4-CU11</f>
        <v>99.2406323913855</v>
      </c>
      <c r="DX11" s="14" t="n">
        <f aca="false">$CV$4-CV11</f>
        <v>99.6338337605273</v>
      </c>
      <c r="DY11" s="14" t="n">
        <f aca="false">$CW$4-CW11</f>
        <v>98.8383838383838</v>
      </c>
      <c r="DZ11" s="14" t="n">
        <f aca="false">$CX$4-CX11</f>
        <v>98.6442516268981</v>
      </c>
      <c r="EA11" s="14" t="n">
        <f aca="false">$CY$4-CY11</f>
        <v>98.9069024809629</v>
      </c>
      <c r="EC11" s="5" t="s">
        <v>48</v>
      </c>
      <c r="ED11" s="14" t="n">
        <f aca="false">AVERAGE(DP11:DR11)</f>
        <v>0.45968156088325</v>
      </c>
      <c r="EE11" s="14"/>
      <c r="EF11" s="14" t="n">
        <f aca="false">ER11</f>
        <v>3.98777742753346</v>
      </c>
      <c r="EG11" s="15" t="n">
        <f aca="false">AVERAGE(DS11:DU11)</f>
        <v>98.9652455437576</v>
      </c>
      <c r="EH11" s="15"/>
      <c r="EI11" s="15" t="n">
        <f aca="false">EU11</f>
        <v>0.163679104899994</v>
      </c>
      <c r="EJ11" s="14" t="n">
        <f aca="false">AVERAGE(DV11:DX11)</f>
        <v>99.2912353603243</v>
      </c>
      <c r="EK11" s="14"/>
      <c r="EL11" s="14" t="n">
        <f aca="false">EX11</f>
        <v>0.320308957232118</v>
      </c>
      <c r="EM11" s="14" t="n">
        <f aca="false">AVERAGE(DY11:EA11)</f>
        <v>98.7965126487483</v>
      </c>
      <c r="EN11" s="14"/>
      <c r="EO11" s="14" t="n">
        <f aca="false">FA11</f>
        <v>0.136239734205455</v>
      </c>
      <c r="EQ11" s="5" t="s">
        <v>48</v>
      </c>
      <c r="ER11" s="14" t="n">
        <f aca="false">STDEV(DP11:DR11)</f>
        <v>3.98777742753346</v>
      </c>
      <c r="ES11" s="14"/>
      <c r="ET11" s="14"/>
      <c r="EU11" s="14" t="n">
        <f aca="false">STDEV(DS11:DU11)</f>
        <v>0.163679104899994</v>
      </c>
      <c r="EV11" s="14"/>
      <c r="EW11" s="14"/>
      <c r="EX11" s="14" t="n">
        <f aca="false">STDEV(DV11:DX11)</f>
        <v>0.320308957232118</v>
      </c>
      <c r="EY11" s="14"/>
      <c r="EZ11" s="14"/>
      <c r="FA11" s="14" t="n">
        <f aca="false">STDEV(DY11:EA11)</f>
        <v>0.136239734205455</v>
      </c>
      <c r="FB11" s="14"/>
      <c r="FC11" s="14"/>
    </row>
    <row r="12" customFormat="false" ht="16" hidden="false" customHeight="false" outlineLevel="0" collapsed="false">
      <c r="B12" s="20"/>
      <c r="C12" s="20"/>
      <c r="D12" s="20"/>
      <c r="E12" s="21" t="s">
        <v>52</v>
      </c>
      <c r="F12" s="21"/>
      <c r="G12" s="21"/>
      <c r="H12" s="22" t="s">
        <v>53</v>
      </c>
      <c r="I12" s="22"/>
      <c r="J12" s="22"/>
      <c r="K12" s="21" t="s">
        <v>54</v>
      </c>
      <c r="L12" s="21"/>
      <c r="M12" s="21"/>
      <c r="DG12" s="23" t="s">
        <v>55</v>
      </c>
      <c r="DJ12" s="23" t="s">
        <v>55</v>
      </c>
      <c r="DM12" s="23" t="s">
        <v>55</v>
      </c>
    </row>
    <row r="14" customFormat="false" ht="16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</row>
    <row r="15" customFormat="false" ht="16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5"/>
      <c r="AS15" s="25"/>
      <c r="AT15" s="25"/>
      <c r="AU15" s="25"/>
      <c r="AV15" s="24"/>
      <c r="AW15" s="24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4"/>
      <c r="BK15" s="24"/>
      <c r="BL15" s="24"/>
      <c r="BM15" s="24"/>
      <c r="BN15" s="24"/>
      <c r="BO15" s="27"/>
      <c r="BP15" s="27"/>
      <c r="BQ15" s="27"/>
      <c r="BR15" s="27"/>
      <c r="BS15" s="27"/>
      <c r="BT15" s="27"/>
      <c r="BU15" s="27"/>
      <c r="BV15" s="27"/>
      <c r="BW15" s="27"/>
      <c r="BX15" s="24"/>
      <c r="BY15" s="24"/>
      <c r="BZ15" s="24"/>
      <c r="CA15" s="24"/>
      <c r="CB15" s="24"/>
      <c r="CC15" s="27"/>
      <c r="CD15" s="27"/>
      <c r="CE15" s="27"/>
      <c r="CF15" s="27"/>
      <c r="CG15" s="27"/>
      <c r="CH15" s="27"/>
      <c r="CI15" s="27"/>
      <c r="CJ15" s="27"/>
      <c r="CK15" s="27"/>
      <c r="CL15" s="24"/>
      <c r="CM15" s="24"/>
      <c r="CN15" s="24"/>
      <c r="CO15" s="24"/>
      <c r="CP15" s="24"/>
      <c r="CQ15" s="27"/>
      <c r="CR15" s="27"/>
      <c r="CS15" s="27"/>
      <c r="CT15" s="27"/>
      <c r="CU15" s="27"/>
      <c r="CV15" s="27"/>
      <c r="CW15" s="27"/>
      <c r="CX15" s="27"/>
      <c r="CY15" s="27"/>
      <c r="CZ15" s="24"/>
      <c r="DA15" s="24"/>
      <c r="DB15" s="24"/>
      <c r="DC15" s="24"/>
      <c r="DD15" s="24"/>
      <c r="DE15" s="27"/>
      <c r="DF15" s="27"/>
      <c r="DG15" s="27"/>
      <c r="DH15" s="27"/>
      <c r="DI15" s="27"/>
      <c r="DJ15" s="27"/>
      <c r="DK15" s="27"/>
      <c r="DL15" s="27"/>
      <c r="DM15" s="27"/>
      <c r="DN15" s="24"/>
      <c r="DO15" s="24"/>
      <c r="DP15" s="24"/>
      <c r="DQ15" s="24"/>
      <c r="DR15" s="24"/>
      <c r="DS15" s="27"/>
      <c r="DT15" s="27"/>
      <c r="DU15" s="27"/>
      <c r="DV15" s="27"/>
      <c r="DW15" s="27"/>
      <c r="DX15" s="27"/>
      <c r="DY15" s="27"/>
      <c r="DZ15" s="27"/>
      <c r="EA15" s="27"/>
      <c r="EB15" s="24"/>
      <c r="EC15" s="24"/>
      <c r="ED15" s="24"/>
      <c r="EE15" s="24"/>
      <c r="EF15" s="24"/>
      <c r="EG15" s="27"/>
      <c r="EH15" s="27"/>
      <c r="EI15" s="27"/>
      <c r="EJ15" s="27"/>
      <c r="EK15" s="27"/>
      <c r="EL15" s="27"/>
      <c r="EM15" s="27"/>
      <c r="EN15" s="27"/>
      <c r="EO15" s="27"/>
      <c r="EP15" s="24"/>
      <c r="EQ15" s="24"/>
      <c r="ER15" s="24"/>
      <c r="ES15" s="24"/>
      <c r="ET15" s="24"/>
      <c r="EU15" s="27"/>
      <c r="EV15" s="27"/>
      <c r="EW15" s="27"/>
      <c r="EX15" s="27"/>
      <c r="EY15" s="27"/>
      <c r="EZ15" s="27"/>
      <c r="FA15" s="27"/>
      <c r="FB15" s="27"/>
      <c r="FC15" s="27"/>
    </row>
    <row r="16" customFormat="false" ht="16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5"/>
      <c r="AS16" s="25"/>
      <c r="AT16" s="25"/>
      <c r="AU16" s="25"/>
      <c r="AV16" s="24"/>
      <c r="AW16" s="24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4"/>
      <c r="BK16" s="24"/>
      <c r="BL16" s="24"/>
      <c r="BM16" s="24"/>
      <c r="BN16" s="24"/>
      <c r="BO16" s="27"/>
      <c r="BP16" s="27"/>
      <c r="BQ16" s="27"/>
      <c r="BR16" s="27"/>
      <c r="BS16" s="27"/>
      <c r="BT16" s="27"/>
      <c r="BU16" s="27"/>
      <c r="BV16" s="27"/>
      <c r="BW16" s="27"/>
      <c r="BX16" s="24"/>
      <c r="BY16" s="24"/>
      <c r="BZ16" s="24"/>
      <c r="CA16" s="24"/>
      <c r="CB16" s="24"/>
      <c r="CC16" s="27"/>
      <c r="CD16" s="27"/>
      <c r="CE16" s="27"/>
      <c r="CF16" s="27"/>
      <c r="CG16" s="27"/>
      <c r="CH16" s="27"/>
      <c r="CI16" s="27"/>
      <c r="CJ16" s="27"/>
      <c r="CK16" s="27"/>
      <c r="CL16" s="24"/>
      <c r="CM16" s="24"/>
      <c r="CN16" s="24"/>
      <c r="CO16" s="24"/>
      <c r="CP16" s="24"/>
      <c r="CQ16" s="27"/>
      <c r="CR16" s="27"/>
      <c r="CS16" s="27"/>
      <c r="CT16" s="27"/>
      <c r="CU16" s="27"/>
      <c r="CV16" s="27"/>
      <c r="CW16" s="27"/>
      <c r="CX16" s="27"/>
      <c r="CY16" s="27"/>
      <c r="CZ16" s="24"/>
      <c r="DA16" s="24"/>
      <c r="DB16" s="24"/>
      <c r="DC16" s="24"/>
      <c r="DD16" s="24"/>
      <c r="DE16" s="27"/>
      <c r="DF16" s="27"/>
      <c r="DG16" s="27"/>
      <c r="DH16" s="27"/>
      <c r="DI16" s="27"/>
      <c r="DJ16" s="27"/>
      <c r="DK16" s="27"/>
      <c r="DL16" s="27"/>
      <c r="DM16" s="27"/>
      <c r="DN16" s="24"/>
      <c r="DO16" s="24"/>
      <c r="DP16" s="24"/>
      <c r="DQ16" s="24"/>
      <c r="DR16" s="24"/>
      <c r="DS16" s="27"/>
      <c r="DT16" s="27"/>
      <c r="DU16" s="27"/>
      <c r="DV16" s="27"/>
      <c r="DW16" s="27"/>
      <c r="DX16" s="27"/>
      <c r="DY16" s="27"/>
      <c r="DZ16" s="27"/>
      <c r="EA16" s="27"/>
      <c r="EB16" s="24"/>
      <c r="EC16" s="24"/>
      <c r="ED16" s="24"/>
      <c r="EE16" s="24"/>
      <c r="EF16" s="24"/>
      <c r="EG16" s="27"/>
      <c r="EH16" s="27"/>
      <c r="EI16" s="27"/>
      <c r="EJ16" s="27"/>
      <c r="EK16" s="27"/>
      <c r="EL16" s="27"/>
      <c r="EM16" s="27"/>
      <c r="EN16" s="27"/>
      <c r="EO16" s="27"/>
      <c r="EP16" s="24"/>
      <c r="EQ16" s="24"/>
      <c r="ER16" s="24"/>
      <c r="ES16" s="24"/>
      <c r="ET16" s="24"/>
      <c r="EU16" s="27"/>
      <c r="EV16" s="27"/>
      <c r="EW16" s="27"/>
      <c r="EX16" s="27"/>
      <c r="EY16" s="27"/>
      <c r="EZ16" s="27"/>
      <c r="FA16" s="27"/>
      <c r="FB16" s="27"/>
      <c r="FC16" s="27"/>
    </row>
    <row r="17" customFormat="false" ht="16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5"/>
      <c r="AS17" s="25"/>
      <c r="AT17" s="25"/>
      <c r="AU17" s="25"/>
      <c r="AV17" s="24"/>
      <c r="AW17" s="24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4"/>
      <c r="BK17" s="24"/>
      <c r="BL17" s="24"/>
      <c r="BM17" s="24"/>
      <c r="BN17" s="24"/>
      <c r="BO17" s="27"/>
      <c r="BP17" s="27"/>
      <c r="BQ17" s="27"/>
      <c r="BR17" s="27"/>
      <c r="BS17" s="27"/>
      <c r="BT17" s="27"/>
      <c r="BU17" s="27"/>
      <c r="BV17" s="27"/>
      <c r="BW17" s="27"/>
      <c r="BX17" s="24"/>
      <c r="BY17" s="24"/>
      <c r="BZ17" s="24"/>
      <c r="CA17" s="24"/>
      <c r="CB17" s="24"/>
      <c r="CC17" s="27"/>
      <c r="CD17" s="27"/>
      <c r="CE17" s="27"/>
      <c r="CF17" s="27"/>
      <c r="CG17" s="27"/>
      <c r="CH17" s="27"/>
      <c r="CI17" s="27"/>
      <c r="CJ17" s="27"/>
      <c r="CK17" s="27"/>
      <c r="CL17" s="24"/>
      <c r="CM17" s="24"/>
      <c r="CN17" s="24"/>
      <c r="CO17" s="24"/>
      <c r="CP17" s="24"/>
      <c r="CQ17" s="27"/>
      <c r="CR17" s="27"/>
      <c r="CS17" s="27"/>
      <c r="CT17" s="27"/>
      <c r="CU17" s="27"/>
      <c r="CV17" s="27"/>
      <c r="CW17" s="27"/>
      <c r="CX17" s="27"/>
      <c r="CY17" s="27"/>
      <c r="CZ17" s="24"/>
      <c r="DA17" s="24"/>
      <c r="DB17" s="24"/>
      <c r="DC17" s="24"/>
      <c r="DD17" s="24"/>
      <c r="DE17" s="27"/>
      <c r="DF17" s="27"/>
      <c r="DG17" s="27"/>
      <c r="DH17" s="27"/>
      <c r="DI17" s="27"/>
      <c r="DJ17" s="27"/>
      <c r="DK17" s="27"/>
      <c r="DL17" s="27"/>
      <c r="DM17" s="27"/>
      <c r="DN17" s="24"/>
      <c r="DO17" s="24"/>
      <c r="DP17" s="24"/>
      <c r="DQ17" s="24"/>
      <c r="DR17" s="24"/>
      <c r="DS17" s="27"/>
      <c r="DT17" s="27"/>
      <c r="DU17" s="27"/>
      <c r="DV17" s="27"/>
      <c r="DW17" s="27"/>
      <c r="DX17" s="27"/>
      <c r="DY17" s="27"/>
      <c r="DZ17" s="27"/>
      <c r="EA17" s="27"/>
      <c r="EB17" s="24"/>
      <c r="EC17" s="24"/>
      <c r="ED17" s="24"/>
      <c r="EE17" s="24"/>
      <c r="EF17" s="24"/>
      <c r="EG17" s="27"/>
      <c r="EH17" s="27"/>
      <c r="EI17" s="27"/>
      <c r="EJ17" s="27"/>
      <c r="EK17" s="27"/>
      <c r="EL17" s="27"/>
      <c r="EM17" s="27"/>
      <c r="EN17" s="27"/>
      <c r="EO17" s="27"/>
      <c r="EP17" s="24"/>
      <c r="EQ17" s="24"/>
      <c r="ER17" s="24"/>
      <c r="ES17" s="24"/>
      <c r="ET17" s="24"/>
      <c r="EU17" s="27"/>
      <c r="EV17" s="27"/>
      <c r="EW17" s="27"/>
      <c r="EX17" s="27"/>
      <c r="EY17" s="27"/>
      <c r="EZ17" s="27"/>
      <c r="FA17" s="27"/>
      <c r="FB17" s="27"/>
      <c r="FC17" s="27"/>
    </row>
    <row r="18" customFormat="false" ht="16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5"/>
      <c r="AS18" s="25"/>
      <c r="AT18" s="25"/>
      <c r="AU18" s="25"/>
      <c r="AV18" s="24"/>
      <c r="AW18" s="24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4"/>
      <c r="BK18" s="24"/>
      <c r="BL18" s="24"/>
      <c r="BM18" s="24"/>
      <c r="BN18" s="24"/>
      <c r="BO18" s="27"/>
      <c r="BP18" s="27"/>
      <c r="BQ18" s="27"/>
      <c r="BR18" s="27"/>
      <c r="BS18" s="27"/>
      <c r="BT18" s="27"/>
      <c r="BU18" s="27"/>
      <c r="BV18" s="27"/>
      <c r="BW18" s="27"/>
      <c r="BX18" s="24"/>
      <c r="BY18" s="24"/>
      <c r="BZ18" s="24"/>
      <c r="CA18" s="24"/>
      <c r="CB18" s="24"/>
      <c r="CC18" s="27"/>
      <c r="CD18" s="27"/>
      <c r="CE18" s="27"/>
      <c r="CF18" s="27"/>
      <c r="CG18" s="27"/>
      <c r="CH18" s="27"/>
      <c r="CI18" s="27"/>
      <c r="CJ18" s="27"/>
      <c r="CK18" s="27"/>
      <c r="CL18" s="24"/>
      <c r="CM18" s="24"/>
      <c r="CN18" s="24"/>
      <c r="CO18" s="24"/>
      <c r="CP18" s="24"/>
      <c r="CQ18" s="27"/>
      <c r="CR18" s="27"/>
      <c r="CS18" s="27"/>
      <c r="CT18" s="27"/>
      <c r="CU18" s="27"/>
      <c r="CV18" s="27"/>
      <c r="CW18" s="27"/>
      <c r="CX18" s="27"/>
      <c r="CY18" s="27"/>
      <c r="CZ18" s="24"/>
      <c r="DA18" s="24"/>
      <c r="DB18" s="24"/>
      <c r="DC18" s="24"/>
      <c r="DD18" s="24"/>
      <c r="DE18" s="27"/>
      <c r="DF18" s="27"/>
      <c r="DG18" s="27"/>
      <c r="DH18" s="27"/>
      <c r="DI18" s="27"/>
      <c r="DJ18" s="27"/>
      <c r="DK18" s="27"/>
      <c r="DL18" s="27"/>
      <c r="DM18" s="27"/>
      <c r="DN18" s="24"/>
      <c r="DO18" s="24"/>
      <c r="DP18" s="24"/>
      <c r="DQ18" s="24"/>
      <c r="DR18" s="24"/>
      <c r="DS18" s="27"/>
      <c r="DT18" s="27"/>
      <c r="DU18" s="27"/>
      <c r="DV18" s="27"/>
      <c r="DW18" s="27"/>
      <c r="DX18" s="27"/>
      <c r="DY18" s="27"/>
      <c r="DZ18" s="27"/>
      <c r="EA18" s="27"/>
      <c r="EB18" s="24"/>
      <c r="EC18" s="24"/>
      <c r="ED18" s="24"/>
      <c r="EE18" s="24"/>
      <c r="EF18" s="24"/>
      <c r="EG18" s="27"/>
      <c r="EH18" s="27"/>
      <c r="EI18" s="27"/>
      <c r="EJ18" s="27"/>
      <c r="EK18" s="27"/>
      <c r="EL18" s="27"/>
      <c r="EM18" s="27"/>
      <c r="EN18" s="27"/>
      <c r="EO18" s="27"/>
      <c r="EP18" s="24"/>
      <c r="EQ18" s="24"/>
      <c r="ER18" s="24"/>
      <c r="ES18" s="24"/>
      <c r="ET18" s="24"/>
      <c r="EU18" s="27"/>
      <c r="EV18" s="27"/>
      <c r="EW18" s="27"/>
      <c r="EX18" s="27"/>
      <c r="EY18" s="27"/>
      <c r="EZ18" s="27"/>
      <c r="FA18" s="27"/>
      <c r="FB18" s="27"/>
      <c r="FC18" s="27"/>
    </row>
    <row r="19" customFormat="false" ht="16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4"/>
      <c r="BK19" s="24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4"/>
      <c r="BY19" s="24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4"/>
      <c r="CM19" s="24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4"/>
      <c r="DA19" s="24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4"/>
      <c r="DO19" s="24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4"/>
      <c r="EC19" s="24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4"/>
      <c r="EQ19" s="24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</row>
    <row r="20" customFormat="false" ht="16" hidden="false" customHeight="fals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4"/>
      <c r="BK20" s="24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4"/>
      <c r="BY20" s="24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4"/>
      <c r="CM20" s="24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4"/>
      <c r="DA20" s="24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4"/>
      <c r="DO20" s="24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4"/>
      <c r="EC20" s="24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4"/>
      <c r="EQ20" s="24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</row>
    <row r="21" customFormat="false" ht="16" hidden="false" customHeight="fals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4"/>
      <c r="BK21" s="24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4"/>
      <c r="BY21" s="24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4"/>
      <c r="CM21" s="24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4"/>
      <c r="DA21" s="24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4"/>
      <c r="DO21" s="24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4"/>
      <c r="EC21" s="24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4"/>
      <c r="EQ21" s="24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</row>
    <row r="22" customFormat="false" ht="16" hidden="false" customHeight="false" outlineLevel="0" collapsed="false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4"/>
      <c r="BK22" s="24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4"/>
      <c r="BY22" s="24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4"/>
      <c r="CM22" s="24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4"/>
      <c r="DA22" s="24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4"/>
      <c r="DO22" s="24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4"/>
      <c r="EC22" s="24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4"/>
      <c r="EQ22" s="24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</row>
    <row r="25" customFormat="false" ht="16" hidden="false" customHeight="false" outlineLevel="0" collapsed="false">
      <c r="P25" s="0" t="s">
        <v>56</v>
      </c>
      <c r="S25" s="0" t="s">
        <v>56</v>
      </c>
      <c r="V25" s="0" t="s">
        <v>56</v>
      </c>
      <c r="Y25" s="0" t="s">
        <v>57</v>
      </c>
      <c r="AD25" s="0" t="s">
        <v>56</v>
      </c>
      <c r="AG25" s="0" t="s">
        <v>56</v>
      </c>
      <c r="AJ25" s="0" t="s">
        <v>56</v>
      </c>
      <c r="AM25" s="0" t="s">
        <v>57</v>
      </c>
      <c r="AX25" s="0" t="s">
        <v>56</v>
      </c>
      <c r="BA25" s="0" t="s">
        <v>56</v>
      </c>
      <c r="BD25" s="0" t="s">
        <v>56</v>
      </c>
      <c r="BG25" s="0" t="s">
        <v>57</v>
      </c>
      <c r="BL25" s="0" t="s">
        <v>56</v>
      </c>
      <c r="BM25" s="0" t="s">
        <v>58</v>
      </c>
      <c r="EC25" s="24"/>
      <c r="ED25" s="24"/>
      <c r="EE25" s="24"/>
      <c r="EF25" s="24"/>
      <c r="EG25" s="24"/>
      <c r="EH25" s="24"/>
      <c r="EI25" s="24"/>
      <c r="EJ25" s="24"/>
      <c r="EK25" s="28"/>
      <c r="EL25" s="28"/>
      <c r="EM25" s="28"/>
    </row>
    <row r="26" customFormat="false" ht="16" hidden="false" customHeight="false" outlineLevel="0" collapsed="false">
      <c r="P26" s="9" t="n">
        <f aca="false">AVERAGE(P4:R4)</f>
        <v>0.1006</v>
      </c>
      <c r="Q26" s="29"/>
      <c r="R26" s="29"/>
      <c r="S26" s="0" t="n">
        <f aca="false">AVERAGE(S4:U4)</f>
        <v>0.861233333333333</v>
      </c>
      <c r="V26" s="29" t="n">
        <f aca="false">AVERAGE(V4:X4)</f>
        <v>0.896</v>
      </c>
      <c r="W26" s="29"/>
      <c r="X26" s="29"/>
      <c r="Y26" s="0" t="n">
        <f aca="false">AVERAGE(Y4:AA4)</f>
        <v>0.873266666666667</v>
      </c>
      <c r="AD26" s="9" t="n">
        <f aca="false">AVERAGE(AD4:AF4)</f>
        <v>-9.25185853854297E-018</v>
      </c>
      <c r="AE26" s="29"/>
      <c r="AF26" s="29"/>
      <c r="AG26" s="30" t="n">
        <f aca="false">AVERAGE(AG4:AI4)</f>
        <v>0.760633333333333</v>
      </c>
      <c r="AJ26" s="9" t="n">
        <f aca="false">AVERAGE(AJ4:AL4)</f>
        <v>0.7954</v>
      </c>
      <c r="AK26" s="29"/>
      <c r="AL26" s="29"/>
      <c r="AM26" s="30" t="n">
        <f aca="false">AVERAGE(AM4:AO4)</f>
        <v>0.772666666666667</v>
      </c>
      <c r="AX26" s="12" t="n">
        <f aca="false">AVERAGE(AX4:AZ4)</f>
        <v>0.185344827586207</v>
      </c>
      <c r="AY26" s="29"/>
      <c r="AZ26" s="29"/>
      <c r="BA26" s="31" t="n">
        <f aca="false">AVERAGE(BA4:BC4)</f>
        <v>16.5783045977011</v>
      </c>
      <c r="BD26" s="12" t="n">
        <f aca="false">AVERAGE(BD4:BF4)</f>
        <v>17.3275862068966</v>
      </c>
      <c r="BE26" s="29"/>
      <c r="BF26" s="29"/>
      <c r="BG26" s="31" t="n">
        <f aca="false">AVERAGE(BG4:BI4)</f>
        <v>16.8376436781609</v>
      </c>
      <c r="BL26" s="19" t="n">
        <f aca="false">AVERAGE(BL8:BN11)</f>
        <v>116.010536398467</v>
      </c>
      <c r="BM26" s="0" t="n">
        <f aca="false">STDEV(BL8:BN11)</f>
        <v>4.02078297008901</v>
      </c>
      <c r="EC26" s="24"/>
      <c r="ED26" s="24"/>
      <c r="EE26" s="24"/>
      <c r="EF26" s="24"/>
      <c r="EG26" s="24"/>
      <c r="EH26" s="24"/>
      <c r="EI26" s="24"/>
      <c r="EJ26" s="24"/>
      <c r="EK26" s="28"/>
      <c r="EL26" s="28"/>
      <c r="EM26" s="28"/>
    </row>
    <row r="27" customFormat="false" ht="16" hidden="false" customHeight="false" outlineLevel="0" collapsed="false">
      <c r="P27" s="9" t="n">
        <f aca="false">AVERAGE(P5:R5)</f>
        <v>0.200666666666667</v>
      </c>
      <c r="Q27" s="29"/>
      <c r="R27" s="29"/>
      <c r="S27" s="0" t="n">
        <f aca="false">AVERAGE(S5:U5)</f>
        <v>0.8416</v>
      </c>
      <c r="V27" s="29" t="n">
        <f aca="false">AVERAGE(V5:X5)</f>
        <v>0.8927</v>
      </c>
      <c r="W27" s="29"/>
      <c r="X27" s="29"/>
      <c r="Y27" s="0" t="n">
        <f aca="false">AVERAGE(Y5:AA5)</f>
        <v>0.8751</v>
      </c>
      <c r="AD27" s="9" t="n">
        <f aca="false">AVERAGE(AD5:AF5)</f>
        <v>0.100066666666667</v>
      </c>
      <c r="AE27" s="29"/>
      <c r="AF27" s="29"/>
      <c r="AG27" s="30" t="n">
        <f aca="false">AVERAGE(AG5:AI5)</f>
        <v>0.741</v>
      </c>
      <c r="AJ27" s="9" t="n">
        <f aca="false">AVERAGE(AJ5:AL5)</f>
        <v>0.7921</v>
      </c>
      <c r="AK27" s="29"/>
      <c r="AL27" s="29"/>
      <c r="AM27" s="30" t="n">
        <f aca="false">AVERAGE(AM5:AO5)</f>
        <v>0.7745</v>
      </c>
      <c r="AX27" s="12" t="n">
        <f aca="false">AVERAGE(AX5:AZ5)</f>
        <v>2.34195402298851</v>
      </c>
      <c r="AY27" s="29"/>
      <c r="AZ27" s="29"/>
      <c r="BA27" s="31" t="n">
        <f aca="false">AVERAGE(BA5:BC5)</f>
        <v>16.1551724137931</v>
      </c>
      <c r="BD27" s="12" t="n">
        <f aca="false">AVERAGE(BD5:BF5)</f>
        <v>17.2564655172414</v>
      </c>
      <c r="BE27" s="29"/>
      <c r="BF27" s="29"/>
      <c r="BG27" s="31" t="n">
        <f aca="false">AVERAGE(BG5:BI5)</f>
        <v>16.8771551724138</v>
      </c>
      <c r="EC27" s="32"/>
      <c r="ED27" s="33"/>
      <c r="EE27" s="33"/>
      <c r="EF27" s="24"/>
      <c r="EG27" s="32"/>
      <c r="EH27" s="33"/>
      <c r="EI27" s="33"/>
      <c r="EJ27" s="24"/>
      <c r="EK27" s="32"/>
      <c r="EL27" s="34"/>
      <c r="EM27" s="34"/>
    </row>
    <row r="28" customFormat="false" ht="16" hidden="false" customHeight="false" outlineLevel="0" collapsed="false">
      <c r="O28" s="35"/>
      <c r="P28" s="9" t="n">
        <f aca="false">AVERAGE(P6:R6)</f>
        <v>0.552233333333333</v>
      </c>
      <c r="Q28" s="29"/>
      <c r="R28" s="29"/>
      <c r="S28" s="0" t="n">
        <f aca="false">AVERAGE(S6:U6)</f>
        <v>0.762266666666667</v>
      </c>
      <c r="V28" s="29" t="n">
        <f aca="false">AVERAGE(V6:X6)</f>
        <v>0.868366666666667</v>
      </c>
      <c r="W28" s="29"/>
      <c r="X28" s="29"/>
      <c r="Y28" s="0" t="n">
        <f aca="false">AVERAGE(Y6:AA6)</f>
        <v>0.8361</v>
      </c>
      <c r="AD28" s="9" t="n">
        <f aca="false">AVERAGE(AD6:AF6)</f>
        <v>0.451633333333333</v>
      </c>
      <c r="AE28" s="29"/>
      <c r="AF28" s="29"/>
      <c r="AG28" s="30" t="n">
        <f aca="false">AVERAGE(AG6:AI6)</f>
        <v>0.661666666666667</v>
      </c>
      <c r="AJ28" s="9" t="n">
        <f aca="false">AVERAGE(AJ6:AL6)</f>
        <v>0.767766666666667</v>
      </c>
      <c r="AK28" s="29"/>
      <c r="AL28" s="29"/>
      <c r="AM28" s="30" t="n">
        <f aca="false">AVERAGE(AM6:AO6)</f>
        <v>0.7355</v>
      </c>
      <c r="AX28" s="12" t="n">
        <f aca="false">AVERAGE(AX6:AZ6)</f>
        <v>9.91882183908046</v>
      </c>
      <c r="AY28" s="29"/>
      <c r="AZ28" s="29"/>
      <c r="BA28" s="31" t="n">
        <f aca="false">AVERAGE(BA6:BC6)</f>
        <v>14.4454022988506</v>
      </c>
      <c r="BD28" s="12" t="n">
        <f aca="false">AVERAGE(BD6:BF6)</f>
        <v>16.7320402298851</v>
      </c>
      <c r="BE28" s="29"/>
      <c r="BF28" s="29"/>
      <c r="BG28" s="31" t="n">
        <f aca="false">AVERAGE(BG6:BI6)</f>
        <v>16.0366379310345</v>
      </c>
      <c r="CM28" s="24"/>
      <c r="CN28" s="36"/>
      <c r="CO28" s="36"/>
      <c r="CP28" s="36"/>
      <c r="DA28" s="37" t="s">
        <v>59</v>
      </c>
      <c r="DB28" s="24"/>
      <c r="DC28" s="24"/>
      <c r="DE28" s="37" t="s">
        <v>60</v>
      </c>
      <c r="DF28" s="24"/>
      <c r="DG28" s="24"/>
      <c r="DI28" s="38" t="s">
        <v>61</v>
      </c>
      <c r="DJ28" s="20"/>
      <c r="DK28" s="20"/>
      <c r="EC28" s="32"/>
      <c r="ED28" s="33"/>
      <c r="EE28" s="33"/>
      <c r="EF28" s="24"/>
      <c r="EG28" s="32"/>
      <c r="EH28" s="33"/>
      <c r="EI28" s="33"/>
      <c r="EJ28" s="24"/>
      <c r="EK28" s="32"/>
      <c r="EL28" s="34"/>
      <c r="EM28" s="34"/>
    </row>
    <row r="29" customFormat="false" ht="16" hidden="false" customHeight="false" outlineLevel="0" collapsed="false">
      <c r="F29" s="39"/>
      <c r="G29" s="40"/>
      <c r="O29" s="35"/>
      <c r="P29" s="9" t="n">
        <f aca="false">AVERAGE(P7:R7)</f>
        <v>1.0237</v>
      </c>
      <c r="Q29" s="29"/>
      <c r="R29" s="29"/>
      <c r="S29" s="0" t="n">
        <f aca="false">AVERAGE(S7:U7)</f>
        <v>0.627833333333333</v>
      </c>
      <c r="V29" s="29" t="n">
        <f aca="false">AVERAGE(V7:X7)</f>
        <v>0.5876</v>
      </c>
      <c r="W29" s="29"/>
      <c r="X29" s="29"/>
      <c r="Y29" s="0" t="n">
        <f aca="false">AVERAGE(Y7:AA7)</f>
        <v>0.669666666666667</v>
      </c>
      <c r="AD29" s="9" t="n">
        <f aca="false">AVERAGE(AD7:AF7)</f>
        <v>0.9231</v>
      </c>
      <c r="AE29" s="29"/>
      <c r="AF29" s="29"/>
      <c r="AG29" s="30" t="n">
        <f aca="false">AVERAGE(AG7:AI7)</f>
        <v>0.527233333333333</v>
      </c>
      <c r="AJ29" s="9" t="n">
        <f aca="false">AVERAGE(AJ7:AL7)</f>
        <v>0.487</v>
      </c>
      <c r="AK29" s="29"/>
      <c r="AL29" s="29"/>
      <c r="AM29" s="30" t="n">
        <f aca="false">AVERAGE(AM7:AO7)</f>
        <v>0.569066666666667</v>
      </c>
      <c r="AX29" s="12" t="n">
        <f aca="false">AVERAGE(AX7:AZ7)</f>
        <v>20.0797413793103</v>
      </c>
      <c r="AY29" s="29"/>
      <c r="AZ29" s="29"/>
      <c r="BA29" s="31" t="n">
        <f aca="false">AVERAGE(BA7:BC7)</f>
        <v>11.548132183908</v>
      </c>
      <c r="BD29" s="12" t="n">
        <f aca="false">AVERAGE(BD7:BF7)</f>
        <v>10.6810344827586</v>
      </c>
      <c r="BE29" s="29"/>
      <c r="BF29" s="29"/>
      <c r="BG29" s="31" t="n">
        <f aca="false">AVERAGE(BG7:BI7)</f>
        <v>12.4497126436782</v>
      </c>
      <c r="CM29" s="24"/>
      <c r="CN29" s="36"/>
      <c r="CO29" s="36"/>
      <c r="CP29" s="36"/>
      <c r="CR29" s="32"/>
      <c r="CS29" s="32"/>
      <c r="CT29" s="32"/>
      <c r="CZ29" s="0" t="s">
        <v>62</v>
      </c>
      <c r="DA29" s="29" t="s">
        <v>63</v>
      </c>
      <c r="DB29" s="29" t="s">
        <v>64</v>
      </c>
      <c r="DC29" s="29" t="s">
        <v>55</v>
      </c>
      <c r="DD29" s="0" t="s">
        <v>62</v>
      </c>
      <c r="DE29" s="29" t="s">
        <v>65</v>
      </c>
      <c r="DF29" s="29" t="s">
        <v>64</v>
      </c>
      <c r="DG29" s="29" t="s">
        <v>55</v>
      </c>
      <c r="DH29" s="41" t="s">
        <v>66</v>
      </c>
      <c r="DI29" s="42" t="s">
        <v>67</v>
      </c>
      <c r="DJ29" s="29" t="s">
        <v>64</v>
      </c>
      <c r="DK29" s="43" t="s">
        <v>55</v>
      </c>
      <c r="EC29" s="32"/>
      <c r="ED29" s="33"/>
      <c r="EE29" s="33"/>
      <c r="EF29" s="24"/>
      <c r="EG29" s="32"/>
      <c r="EH29" s="33"/>
      <c r="EI29" s="33"/>
      <c r="EJ29" s="24"/>
      <c r="EK29" s="32"/>
      <c r="EL29" s="34"/>
      <c r="EM29" s="34"/>
    </row>
    <row r="30" customFormat="false" ht="16" hidden="false" customHeight="false" outlineLevel="0" collapsed="false">
      <c r="F30" s="44"/>
      <c r="G30" s="45"/>
      <c r="O30" s="35"/>
      <c r="P30" s="9" t="n">
        <f aca="false">AVERAGE(P8:R8)</f>
        <v>0.898366666666667</v>
      </c>
      <c r="Q30" s="29"/>
      <c r="R30" s="29"/>
      <c r="S30" s="0" t="n">
        <f aca="false">AVERAGE(S8:U8)</f>
        <v>0.413133333333333</v>
      </c>
      <c r="V30" s="29" t="n">
        <f aca="false">AVERAGE(V8:X8)</f>
        <v>0.262766666666667</v>
      </c>
      <c r="W30" s="29"/>
      <c r="X30" s="29"/>
      <c r="Y30" s="0" t="n">
        <f aca="false">AVERAGE(Y8:AA8)</f>
        <v>0.545733333333333</v>
      </c>
      <c r="AD30" s="9" t="n">
        <f aca="false">AVERAGE(AD8:AF8)</f>
        <v>0.797766666666667</v>
      </c>
      <c r="AE30" s="29"/>
      <c r="AF30" s="29"/>
      <c r="AG30" s="30" t="n">
        <f aca="false">AVERAGE(AG8:AI8)</f>
        <v>0.312533333333333</v>
      </c>
      <c r="AJ30" s="9" t="n">
        <f aca="false">AVERAGE(AJ8:AL8)</f>
        <v>0.162166666666667</v>
      </c>
      <c r="AK30" s="29"/>
      <c r="AL30" s="29"/>
      <c r="AM30" s="30" t="n">
        <f aca="false">AVERAGE(AM8:AO8)</f>
        <v>0.445133333333333</v>
      </c>
      <c r="AX30" s="12" t="n">
        <f aca="false">AVERAGE(AX8:AZ8)</f>
        <v>17.378591954023</v>
      </c>
      <c r="AY30" s="29"/>
      <c r="AZ30" s="29"/>
      <c r="BA30" s="31" t="n">
        <f aca="false">AVERAGE(BA8:BC8)</f>
        <v>6.92097701149425</v>
      </c>
      <c r="BD30" s="12" t="n">
        <f aca="false">AVERAGE(BD8:BF8)</f>
        <v>3.68031609195402</v>
      </c>
      <c r="BE30" s="29"/>
      <c r="BF30" s="29"/>
      <c r="BG30" s="31" t="n">
        <f aca="false">AVERAGE(BG8:BI8)</f>
        <v>9.77873563218391</v>
      </c>
      <c r="CM30" s="24"/>
      <c r="CN30" s="36"/>
      <c r="CO30" s="36"/>
      <c r="CP30" s="36"/>
      <c r="CR30" s="32"/>
      <c r="CS30" s="32"/>
      <c r="CT30" s="32"/>
      <c r="CZ30" s="0" t="n">
        <f aca="false">LOG10(DA30)</f>
        <v>-1</v>
      </c>
      <c r="DA30" s="46" t="n">
        <v>0.1</v>
      </c>
      <c r="DB30" s="47" t="n">
        <f aca="false">DE4</f>
        <v>100</v>
      </c>
      <c r="DC30" s="47" t="n">
        <f aca="false">DG4</f>
        <v>0</v>
      </c>
      <c r="DD30" s="0" t="n">
        <f aca="false">LOG10(DE30)</f>
        <v>-2</v>
      </c>
      <c r="DE30" s="48" t="n">
        <v>0.01</v>
      </c>
      <c r="DF30" s="47" t="n">
        <f aca="false">DH4</f>
        <v>100</v>
      </c>
      <c r="DG30" s="47" t="n">
        <f aca="false">DJ4</f>
        <v>0</v>
      </c>
      <c r="DH30" s="0" t="n">
        <f aca="false">LOG10(DI30)</f>
        <v>-2</v>
      </c>
      <c r="DI30" s="48" t="n">
        <v>0.01</v>
      </c>
      <c r="DJ30" s="49" t="n">
        <f aca="false">DK4</f>
        <v>100</v>
      </c>
      <c r="DK30" s="49" t="n">
        <f aca="false">DM4</f>
        <v>0</v>
      </c>
      <c r="EC30" s="32"/>
      <c r="ED30" s="33"/>
      <c r="EE30" s="33"/>
      <c r="EF30" s="24"/>
      <c r="EG30" s="32"/>
      <c r="EH30" s="33"/>
      <c r="EI30" s="33"/>
      <c r="EJ30" s="24"/>
      <c r="EK30" s="32"/>
      <c r="EL30" s="34"/>
      <c r="EM30" s="34"/>
    </row>
    <row r="31" customFormat="false" ht="16" hidden="false" customHeight="false" outlineLevel="0" collapsed="false">
      <c r="F31" s="44"/>
      <c r="G31" s="45"/>
      <c r="O31" s="35"/>
      <c r="P31" s="9" t="n">
        <f aca="false">AVERAGE(P9:R9)</f>
        <v>0.900433333333333</v>
      </c>
      <c r="Q31" s="29"/>
      <c r="R31" s="29"/>
      <c r="S31" s="0" t="n">
        <f aca="false">AVERAGE(S9:U9)</f>
        <v>0.2324</v>
      </c>
      <c r="V31" s="29" t="n">
        <f aca="false">AVERAGE(V9:X9)</f>
        <v>0.1197</v>
      </c>
      <c r="W31" s="29"/>
      <c r="X31" s="29"/>
      <c r="Y31" s="0" t="n">
        <f aca="false">AVERAGE(Y9:AA9)</f>
        <v>0.320433333333333</v>
      </c>
      <c r="AB31" s="0" t="s">
        <v>68</v>
      </c>
      <c r="AD31" s="9" t="n">
        <f aca="false">AVERAGE(AD9:AF9)</f>
        <v>0.799833333333333</v>
      </c>
      <c r="AE31" s="29"/>
      <c r="AF31" s="29"/>
      <c r="AG31" s="30" t="n">
        <f aca="false">AVERAGE(AG9:AI9)</f>
        <v>0.1318</v>
      </c>
      <c r="AJ31" s="9" t="n">
        <f aca="false">AVERAGE(AJ9:AL9)</f>
        <v>0.0191</v>
      </c>
      <c r="AK31" s="29"/>
      <c r="AL31" s="29"/>
      <c r="AM31" s="30" t="n">
        <f aca="false">AVERAGE(AM9:AO9)</f>
        <v>0.219833333333333</v>
      </c>
      <c r="AX31" s="12" t="n">
        <f aca="false">AVERAGE(AX9:AZ9)</f>
        <v>17.423132183908</v>
      </c>
      <c r="AY31" s="29"/>
      <c r="AZ31" s="29"/>
      <c r="BA31" s="31" t="n">
        <f aca="false">AVERAGE(BA9:BC9)</f>
        <v>3.02586206896552</v>
      </c>
      <c r="BD31" s="12" t="n">
        <f aca="false">AVERAGE(BD9:BF9)</f>
        <v>0.59698275862069</v>
      </c>
      <c r="BE31" s="29"/>
      <c r="BF31" s="29"/>
      <c r="BG31" s="31" t="n">
        <f aca="false">AVERAGE(BG9:BI9)</f>
        <v>4.92313218390805</v>
      </c>
      <c r="CM31" s="24"/>
      <c r="CN31" s="36"/>
      <c r="CO31" s="36"/>
      <c r="CP31" s="36"/>
      <c r="CR31" s="32"/>
      <c r="CS31" s="32"/>
      <c r="CT31" s="32"/>
      <c r="CZ31" s="0" t="n">
        <f aca="false">LOG10(DA31)</f>
        <v>0</v>
      </c>
      <c r="DA31" s="46" t="n">
        <v>1</v>
      </c>
      <c r="DB31" s="47" t="n">
        <f aca="false">DE5</f>
        <v>97.4573740686328</v>
      </c>
      <c r="DC31" s="47" t="n">
        <f aca="false">DG5</f>
        <v>1.52167678136809</v>
      </c>
      <c r="DD31" s="0" t="n">
        <f aca="false">LOG10(DE31)</f>
        <v>-1</v>
      </c>
      <c r="DE31" s="50" t="n">
        <v>0.1</v>
      </c>
      <c r="DF31" s="47" t="n">
        <f aca="false">DH5</f>
        <v>99.5877678021249</v>
      </c>
      <c r="DG31" s="47" t="n">
        <f aca="false">DJ5</f>
        <v>0.825574262538951</v>
      </c>
      <c r="DH31" s="0" t="n">
        <f aca="false">LOG10(DI31)</f>
        <v>-1</v>
      </c>
      <c r="DI31" s="50" t="n">
        <v>0.1</v>
      </c>
      <c r="DJ31" s="49" t="n">
        <f aca="false">DK5</f>
        <v>100.27718283881</v>
      </c>
      <c r="DK31" s="49" t="n">
        <f aca="false">DM5</f>
        <v>2.37505466361058</v>
      </c>
      <c r="EC31" s="32"/>
      <c r="ED31" s="33"/>
      <c r="EE31" s="33"/>
      <c r="EF31" s="24"/>
      <c r="EG31" s="32"/>
      <c r="EH31" s="33"/>
      <c r="EI31" s="33"/>
      <c r="EJ31" s="24"/>
      <c r="EK31" s="32"/>
      <c r="EL31" s="34"/>
      <c r="EM31" s="34"/>
    </row>
    <row r="32" customFormat="false" ht="16" hidden="false" customHeight="false" outlineLevel="0" collapsed="false">
      <c r="F32" s="44"/>
      <c r="G32" s="45"/>
      <c r="O32" s="35"/>
      <c r="P32" s="9" t="n">
        <f aca="false">AVERAGE(P10:R10)</f>
        <v>0.903933333333333</v>
      </c>
      <c r="Q32" s="29"/>
      <c r="R32" s="29"/>
      <c r="S32" s="0" t="n">
        <f aca="false">AVERAGE(S10:U10)</f>
        <v>0.104166666666667</v>
      </c>
      <c r="V32" s="29" t="n">
        <f aca="false">AVERAGE(V10:X10)</f>
        <v>0.100966666666667</v>
      </c>
      <c r="W32" s="29"/>
      <c r="X32" s="29"/>
      <c r="Y32" s="0" t="n">
        <f aca="false">AVERAGE(Y10:AA10)</f>
        <v>0.1114</v>
      </c>
      <c r="AB32" s="0" t="s">
        <v>68</v>
      </c>
      <c r="AD32" s="9" t="n">
        <f aca="false">AVERAGE(AD10:AF10)</f>
        <v>0.803333333333333</v>
      </c>
      <c r="AE32" s="29"/>
      <c r="AF32" s="29"/>
      <c r="AG32" s="30" t="n">
        <f aca="false">AVERAGE(AG10:AI10)</f>
        <v>0.00356666666666666</v>
      </c>
      <c r="AJ32" s="9" t="n">
        <f aca="false">AVERAGE(AJ10:AL10)</f>
        <v>0.000366666666666659</v>
      </c>
      <c r="AK32" s="29"/>
      <c r="AL32" s="29"/>
      <c r="AM32" s="30" t="n">
        <f aca="false">AVERAGE(AM10:AO10)</f>
        <v>0.0108</v>
      </c>
      <c r="AX32" s="12" t="n">
        <f aca="false">AVERAGE(AX10:AZ10)</f>
        <v>17.4985632183908</v>
      </c>
      <c r="AY32" s="29"/>
      <c r="AZ32" s="29"/>
      <c r="BA32" s="31" t="n">
        <f aca="false">AVERAGE(BA10:BC10)</f>
        <v>0.262212643678161</v>
      </c>
      <c r="BD32" s="12" t="n">
        <f aca="false">AVERAGE(BD10:BF10)</f>
        <v>0.193247126436781</v>
      </c>
      <c r="BE32" s="29"/>
      <c r="BF32" s="29"/>
      <c r="BG32" s="31" t="n">
        <f aca="false">AVERAGE(BG10:BI10)</f>
        <v>0.418103448275862</v>
      </c>
      <c r="CM32" s="24"/>
      <c r="CN32" s="36"/>
      <c r="CO32" s="36"/>
      <c r="CP32" s="36"/>
      <c r="CR32" s="32"/>
      <c r="CS32" s="32"/>
      <c r="CT32" s="32"/>
      <c r="CZ32" s="0" t="n">
        <f aca="false">LOG10(DA32)</f>
        <v>0.698970004336019</v>
      </c>
      <c r="DA32" s="46" t="n">
        <v>5</v>
      </c>
      <c r="DB32" s="47" t="n">
        <f aca="false">DE6</f>
        <v>87.1007254034253</v>
      </c>
      <c r="DC32" s="47" t="n">
        <f aca="false">DG6</f>
        <v>2.44957920507475</v>
      </c>
      <c r="DD32" s="0" t="n">
        <f aca="false">LOG10(DE32)</f>
        <v>0</v>
      </c>
      <c r="DE32" s="50" t="n">
        <v>1</v>
      </c>
      <c r="DF32" s="47" t="n">
        <f aca="false">DH6</f>
        <v>96.5919100734371</v>
      </c>
      <c r="DG32" s="47" t="n">
        <f aca="false">DJ6</f>
        <v>2.45159286426115</v>
      </c>
      <c r="DH32" s="0" t="n">
        <f aca="false">LOG10(DI32)</f>
        <v>0</v>
      </c>
      <c r="DI32" s="50" t="n">
        <v>1</v>
      </c>
      <c r="DJ32" s="49" t="n">
        <f aca="false">DK6</f>
        <v>95.2568832763357</v>
      </c>
      <c r="DK32" s="49" t="n">
        <f aca="false">DM6</f>
        <v>0.604857364650358</v>
      </c>
      <c r="EC32" s="32"/>
      <c r="ED32" s="33"/>
      <c r="EE32" s="33"/>
      <c r="EF32" s="24"/>
      <c r="EG32" s="32"/>
      <c r="EH32" s="33"/>
      <c r="EI32" s="33"/>
      <c r="EJ32" s="24"/>
      <c r="EK32" s="32"/>
      <c r="EL32" s="34"/>
      <c r="EM32" s="34"/>
    </row>
    <row r="33" customFormat="false" ht="16" hidden="false" customHeight="false" outlineLevel="0" collapsed="false">
      <c r="F33" s="44"/>
      <c r="G33" s="45"/>
      <c r="O33" s="35"/>
      <c r="P33" s="9" t="n">
        <f aca="false">AVERAGE(P11:R11)</f>
        <v>0.895</v>
      </c>
      <c r="Q33" s="19"/>
      <c r="R33" s="19"/>
      <c r="S33" s="0" t="n">
        <f aca="false">AVERAGE(S11:U11)</f>
        <v>0.0999666666666667</v>
      </c>
      <c r="T33" s="35"/>
      <c r="U33" s="35"/>
      <c r="V33" s="29" t="n">
        <f aca="false">AVERAGE(V11:X11)</f>
        <v>0.0976666666666667</v>
      </c>
      <c r="W33" s="19"/>
      <c r="X33" s="29"/>
      <c r="Y33" s="0" t="n">
        <f aca="false">AVERAGE(Y11:AA11)</f>
        <v>0.101366666666667</v>
      </c>
      <c r="AD33" s="9" t="n">
        <f aca="false">AVERAGE(AD11:AF11)</f>
        <v>0.7944</v>
      </c>
      <c r="AE33" s="29"/>
      <c r="AF33" s="29"/>
      <c r="AG33" s="30" t="n">
        <f aca="false">AVERAGE(AG11:AI11)</f>
        <v>-0.000633333333333342</v>
      </c>
      <c r="AJ33" s="9" t="n">
        <f aca="false">AVERAGE(AJ11:AL11)</f>
        <v>-0.00293333333333334</v>
      </c>
      <c r="AK33" s="29"/>
      <c r="AL33" s="29"/>
      <c r="AM33" s="30" t="n">
        <f aca="false">AVERAGE(AM11:AO11)</f>
        <v>0.000766666666666661</v>
      </c>
      <c r="AX33" s="12" t="n">
        <f aca="false">AVERAGE(AX11:AZ11)</f>
        <v>17.3060344827586</v>
      </c>
      <c r="AY33" s="29"/>
      <c r="AZ33" s="29"/>
      <c r="BA33" s="31" t="n">
        <f aca="false">AVERAGE(BA11:BC11)</f>
        <v>0.17169540229885</v>
      </c>
      <c r="BD33" s="12" t="n">
        <f aca="false">AVERAGE(BD11:BF11)</f>
        <v>0.122126436781609</v>
      </c>
      <c r="BE33" s="29"/>
      <c r="BF33" s="29"/>
      <c r="BG33" s="31" t="n">
        <f aca="false">AVERAGE(BG11:BI11)</f>
        <v>0.201867816091954</v>
      </c>
      <c r="CM33" s="24"/>
      <c r="CN33" s="36"/>
      <c r="CO33" s="36"/>
      <c r="CP33" s="36"/>
      <c r="CR33" s="32"/>
      <c r="CS33" s="32"/>
      <c r="CT33" s="32"/>
      <c r="CZ33" s="0" t="n">
        <f aca="false">LOG10(DA33)</f>
        <v>1</v>
      </c>
      <c r="DA33" s="46" t="n">
        <v>10</v>
      </c>
      <c r="DB33" s="47" t="n">
        <f aca="false">DE7</f>
        <v>69.6424821610094</v>
      </c>
      <c r="DC33" s="47" t="n">
        <f aca="false">DG7</f>
        <v>2.29484578301668</v>
      </c>
      <c r="DD33" s="0" t="n">
        <f aca="false">LOG10(DE33)</f>
        <v>0.698970004336019</v>
      </c>
      <c r="DE33" s="50" t="n">
        <v>5</v>
      </c>
      <c r="DF33" s="47" t="n">
        <f aca="false">DH7</f>
        <v>61.6427286462542</v>
      </c>
      <c r="DG33" s="47" t="n">
        <f aca="false">DJ7</f>
        <v>1.84610809954573</v>
      </c>
      <c r="DH33" s="0" t="n">
        <f aca="false">LOG10(DI33)</f>
        <v>0.698970004336019</v>
      </c>
      <c r="DI33" s="50" t="n">
        <v>5</v>
      </c>
      <c r="DJ33" s="49" t="n">
        <f aca="false">DK7</f>
        <v>74.1054065889738</v>
      </c>
      <c r="DK33" s="49" t="n">
        <f aca="false">DM7</f>
        <v>7.27577330245193</v>
      </c>
      <c r="EC33" s="32"/>
      <c r="ED33" s="33"/>
      <c r="EE33" s="33"/>
      <c r="EF33" s="24"/>
      <c r="EG33" s="32"/>
      <c r="EH33" s="33"/>
      <c r="EI33" s="33"/>
      <c r="EJ33" s="24"/>
      <c r="EK33" s="32"/>
      <c r="EL33" s="34"/>
      <c r="EM33" s="34"/>
    </row>
    <row r="34" customFormat="false" ht="16" hidden="false" customHeight="false" outlineLevel="0" collapsed="false">
      <c r="F34" s="44"/>
      <c r="G34" s="45"/>
      <c r="O34" s="35"/>
      <c r="CM34" s="24"/>
      <c r="CN34" s="36"/>
      <c r="CO34" s="36"/>
      <c r="CP34" s="36"/>
      <c r="CR34" s="32"/>
      <c r="CS34" s="32"/>
      <c r="CT34" s="32"/>
      <c r="CZ34" s="0" t="n">
        <f aca="false">LOG10(DA34)</f>
        <v>1.30102999566398</v>
      </c>
      <c r="DA34" s="46" t="n">
        <v>20</v>
      </c>
      <c r="DB34" s="47" t="n">
        <f aca="false">DE8</f>
        <v>41.7136242386533</v>
      </c>
      <c r="DC34" s="47" t="n">
        <f aca="false">DG8</f>
        <v>2.13471016904344</v>
      </c>
      <c r="DD34" s="0" t="n">
        <f aca="false">LOG10(DE34)</f>
        <v>1</v>
      </c>
      <c r="DE34" s="50" t="n">
        <v>10</v>
      </c>
      <c r="DF34" s="47" t="n">
        <f aca="false">DH8</f>
        <v>21.2315352267811</v>
      </c>
      <c r="DG34" s="47" t="n">
        <f aca="false">DJ8</f>
        <v>0.839585738823229</v>
      </c>
      <c r="DH34" s="0" t="n">
        <f aca="false">LOG10(DI34)</f>
        <v>1</v>
      </c>
      <c r="DI34" s="50" t="n">
        <v>10</v>
      </c>
      <c r="DJ34" s="49" t="n">
        <f aca="false">DK8</f>
        <v>58.2234571481319</v>
      </c>
      <c r="DK34" s="49" t="n">
        <f aca="false">DM8</f>
        <v>4.39281968232125</v>
      </c>
      <c r="EC34" s="32"/>
      <c r="ED34" s="33"/>
      <c r="EE34" s="33"/>
      <c r="EF34" s="24"/>
      <c r="EG34" s="32"/>
      <c r="EH34" s="33"/>
      <c r="EI34" s="33"/>
      <c r="EJ34" s="24"/>
      <c r="EK34" s="32"/>
      <c r="EL34" s="34"/>
      <c r="EM34" s="34"/>
    </row>
    <row r="35" customFormat="false" ht="16" hidden="false" customHeight="false" outlineLevel="0" collapsed="false">
      <c r="F35" s="44"/>
      <c r="G35" s="45"/>
      <c r="O35" s="35"/>
      <c r="CM35" s="24"/>
      <c r="CN35" s="36"/>
      <c r="CO35" s="36"/>
      <c r="CP35" s="36"/>
      <c r="CR35" s="32"/>
      <c r="CS35" s="32"/>
      <c r="CT35" s="32"/>
      <c r="CZ35" s="0" t="n">
        <f aca="false">LOG10(DA35)</f>
        <v>1.69897000433602</v>
      </c>
      <c r="DA35" s="46" t="n">
        <v>50</v>
      </c>
      <c r="DB35" s="47" t="n">
        <f aca="false">DE9</f>
        <v>18.253100992089</v>
      </c>
      <c r="DC35" s="47" t="n">
        <f aca="false">DG9</f>
        <v>0.950591040965224</v>
      </c>
      <c r="DD35" s="0" t="n">
        <f aca="false">LOG10(DE35)</f>
        <v>1.30102999566398</v>
      </c>
      <c r="DE35" s="50" t="n">
        <v>20</v>
      </c>
      <c r="DF35" s="47" t="n">
        <f aca="false">DH9</f>
        <v>3.44828154839622</v>
      </c>
      <c r="DG35" s="47" t="n">
        <f aca="false">DJ9</f>
        <v>0.280576443194009</v>
      </c>
      <c r="DH35" s="0" t="n">
        <f aca="false">LOG10(DI35)</f>
        <v>1.30102999566398</v>
      </c>
      <c r="DI35" s="50" t="n">
        <v>20</v>
      </c>
      <c r="DJ35" s="49" t="n">
        <f aca="false">DK9</f>
        <v>29.2890983784511</v>
      </c>
      <c r="DK35" s="49" t="n">
        <f aca="false">DM9</f>
        <v>2.01751543404682</v>
      </c>
      <c r="EC35" s="32"/>
      <c r="ED35" s="32"/>
      <c r="EE35" s="32"/>
    </row>
    <row r="36" customFormat="false" ht="16" hidden="false" customHeight="false" outlineLevel="0" collapsed="false">
      <c r="F36" s="44"/>
      <c r="G36" s="45"/>
      <c r="CR36" s="32"/>
      <c r="CS36" s="32"/>
      <c r="CT36" s="32"/>
      <c r="CZ36" s="0" t="n">
        <f aca="false">LOG10(DA36)</f>
        <v>2</v>
      </c>
      <c r="DA36" s="46" t="n">
        <v>100</v>
      </c>
      <c r="DB36" s="47" t="n">
        <f aca="false">DE10</f>
        <v>1.57886548293547</v>
      </c>
      <c r="DC36" s="47" t="n">
        <f aca="false">DG10</f>
        <v>0.18066450472608</v>
      </c>
      <c r="DD36" s="0" t="n">
        <f aca="false">LOG10(DE36)</f>
        <v>1.69897000433602</v>
      </c>
      <c r="DE36" s="50" t="n">
        <v>50</v>
      </c>
      <c r="DF36" s="47" t="n">
        <f aca="false">DH10</f>
        <v>1.11351627547014</v>
      </c>
      <c r="DG36" s="47" t="n">
        <f aca="false">DJ10</f>
        <v>0.142091930922395</v>
      </c>
      <c r="DH36" s="0" t="n">
        <f aca="false">LOG10(DI36)</f>
        <v>1.69897000433602</v>
      </c>
      <c r="DI36" s="50" t="n">
        <v>50</v>
      </c>
      <c r="DJ36" s="49" t="n">
        <f aca="false">DK10</f>
        <v>2.47653245311807</v>
      </c>
      <c r="DK36" s="49" t="n">
        <f aca="false">DM10</f>
        <v>0.224481914729269</v>
      </c>
    </row>
    <row r="37" customFormat="false" ht="16" hidden="false" customHeight="false" outlineLevel="0" collapsed="false">
      <c r="CZ37" s="0" t="n">
        <f aca="false">LOG10(DA37)</f>
        <v>2.69897000433602</v>
      </c>
      <c r="DA37" s="51" t="n">
        <v>500</v>
      </c>
      <c r="DB37" s="52" t="n">
        <f aca="false">DE11</f>
        <v>1.03475445624241</v>
      </c>
      <c r="DC37" s="52" t="n">
        <f aca="false">DG11</f>
        <v>0.163679104899996</v>
      </c>
      <c r="DD37" s="0" t="n">
        <f aca="false">LOG10(DE37)</f>
        <v>2</v>
      </c>
      <c r="DE37" s="53" t="n">
        <v>100</v>
      </c>
      <c r="DF37" s="52" t="n">
        <f aca="false">DH11</f>
        <v>0.708764639675713</v>
      </c>
      <c r="DG37" s="52" t="n">
        <f aca="false">DJ11</f>
        <v>0.32030895723212</v>
      </c>
      <c r="DH37" s="0" t="n">
        <f aca="false">LOG10(DI37)</f>
        <v>2</v>
      </c>
      <c r="DI37" s="53" t="n">
        <v>100</v>
      </c>
      <c r="DJ37" s="54" t="n">
        <f aca="false">DK11</f>
        <v>1.20348735125173</v>
      </c>
      <c r="DK37" s="54" t="n">
        <f aca="false">DM11</f>
        <v>0.136239734205458</v>
      </c>
    </row>
    <row r="38" customFormat="false" ht="16" hidden="false" customHeight="false" outlineLevel="0" collapsed="false"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32"/>
      <c r="DB38" s="32"/>
      <c r="DC38" s="32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8"/>
      <c r="ED38" s="28"/>
      <c r="EE38" s="28"/>
      <c r="EF38" s="24"/>
      <c r="EG38" s="28"/>
      <c r="EH38" s="28"/>
      <c r="EI38" s="28"/>
      <c r="EJ38" s="24"/>
      <c r="EK38" s="36"/>
      <c r="EL38" s="28"/>
      <c r="EM38" s="28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</row>
    <row r="39" customFormat="false" ht="16" hidden="false" customHeight="false" outlineLevel="0" collapsed="false">
      <c r="O39" s="35"/>
      <c r="P39" s="24"/>
      <c r="Q39" s="24"/>
      <c r="R39" s="24"/>
      <c r="S39" s="24"/>
      <c r="T39" s="24"/>
      <c r="U39" s="24"/>
      <c r="V39" s="24"/>
      <c r="W39" s="24"/>
      <c r="X39" s="24"/>
      <c r="Y39" s="55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6"/>
      <c r="AY39" s="24"/>
      <c r="AZ39" s="24"/>
      <c r="BA39" s="26"/>
      <c r="BB39" s="24"/>
      <c r="BC39" s="24"/>
      <c r="BD39" s="26"/>
      <c r="BE39" s="24"/>
      <c r="BF39" s="24"/>
      <c r="BG39" s="26"/>
      <c r="BH39" s="24"/>
      <c r="BI39" s="24"/>
      <c r="BJ39" s="24"/>
      <c r="BK39" s="24"/>
      <c r="BL39" s="27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8"/>
      <c r="ED39" s="28"/>
      <c r="EE39" s="28"/>
      <c r="EF39" s="24"/>
      <c r="EG39" s="28"/>
      <c r="EH39" s="28"/>
      <c r="EI39" s="28"/>
      <c r="EJ39" s="24"/>
      <c r="EK39" s="28"/>
      <c r="EL39" s="28"/>
      <c r="EM39" s="28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</row>
    <row r="40" customFormat="false" ht="16" hidden="false" customHeight="false" outlineLevel="0" collapsed="false">
      <c r="O40" s="35"/>
      <c r="P40" s="24"/>
      <c r="Q40" s="24"/>
      <c r="R40" s="24"/>
      <c r="S40" s="24"/>
      <c r="T40" s="24"/>
      <c r="U40" s="24"/>
      <c r="V40" s="24"/>
      <c r="W40" s="24"/>
      <c r="X40" s="24"/>
      <c r="Y40" s="55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6"/>
      <c r="AY40" s="24"/>
      <c r="AZ40" s="24"/>
      <c r="BA40" s="26"/>
      <c r="BB40" s="24"/>
      <c r="BC40" s="24"/>
      <c r="BD40" s="26"/>
      <c r="BE40" s="24"/>
      <c r="BF40" s="24"/>
      <c r="BG40" s="26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32"/>
      <c r="ED40" s="34"/>
      <c r="EE40" s="34"/>
      <c r="EF40" s="24"/>
      <c r="EG40" s="32"/>
      <c r="EH40" s="33"/>
      <c r="EI40" s="33"/>
      <c r="EJ40" s="24"/>
      <c r="EK40" s="32"/>
      <c r="EL40" s="33"/>
      <c r="EM40" s="33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</row>
    <row r="41" customFormat="false" ht="16" hidden="false" customHeight="false" outlineLevel="0" collapsed="false">
      <c r="O41" s="35"/>
      <c r="P41" s="24"/>
      <c r="Q41" s="24"/>
      <c r="R41" s="24"/>
      <c r="S41" s="24"/>
      <c r="T41" s="24"/>
      <c r="U41" s="24"/>
      <c r="V41" s="24"/>
      <c r="W41" s="24"/>
      <c r="X41" s="24"/>
      <c r="Y41" s="5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6"/>
      <c r="AY41" s="24"/>
      <c r="AZ41" s="24"/>
      <c r="BA41" s="26"/>
      <c r="BB41" s="24"/>
      <c r="BC41" s="24"/>
      <c r="BD41" s="26"/>
      <c r="BE41" s="24"/>
      <c r="BF41" s="24"/>
      <c r="BG41" s="26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8"/>
      <c r="DB41" s="28"/>
      <c r="DC41" s="28"/>
      <c r="DD41" s="24"/>
      <c r="DE41" s="28"/>
      <c r="DF41" s="28"/>
      <c r="DG41" s="28"/>
      <c r="DH41" s="24"/>
      <c r="DI41" s="36"/>
      <c r="DJ41" s="36"/>
      <c r="DK41" s="36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32"/>
      <c r="ED41" s="34"/>
      <c r="EE41" s="34"/>
      <c r="EF41" s="24"/>
      <c r="EG41" s="32"/>
      <c r="EH41" s="33"/>
      <c r="EI41" s="33"/>
      <c r="EJ41" s="24"/>
      <c r="EK41" s="32"/>
      <c r="EL41" s="33"/>
      <c r="EM41" s="33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</row>
    <row r="42" customFormat="false" ht="16" hidden="false" customHeight="false" outlineLevel="0" collapsed="false">
      <c r="O42" s="56"/>
      <c r="P42" s="24"/>
      <c r="Q42" s="27"/>
      <c r="R42" s="27"/>
      <c r="S42" s="24"/>
      <c r="T42" s="27"/>
      <c r="U42" s="27"/>
      <c r="V42" s="24"/>
      <c r="W42" s="27"/>
      <c r="X42" s="24"/>
      <c r="Y42" s="55"/>
      <c r="Z42" s="27"/>
      <c r="AA42" s="27"/>
      <c r="AB42" s="27"/>
      <c r="AC42" s="27"/>
      <c r="AD42" s="24"/>
      <c r="AE42" s="27"/>
      <c r="AF42" s="27"/>
      <c r="AG42" s="24"/>
      <c r="AH42" s="27"/>
      <c r="AI42" s="27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6"/>
      <c r="AY42" s="24"/>
      <c r="AZ42" s="24"/>
      <c r="BA42" s="26"/>
      <c r="BB42" s="24"/>
      <c r="BC42" s="24"/>
      <c r="BD42" s="26"/>
      <c r="BE42" s="24"/>
      <c r="BF42" s="24"/>
      <c r="BG42" s="26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8"/>
      <c r="DB42" s="24"/>
      <c r="DC42" s="28"/>
      <c r="DD42" s="24"/>
      <c r="DE42" s="28"/>
      <c r="DF42" s="24"/>
      <c r="DG42" s="28"/>
      <c r="DH42" s="24"/>
      <c r="DI42" s="28"/>
      <c r="DJ42" s="24"/>
      <c r="DK42" s="28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32"/>
      <c r="ED42" s="34"/>
      <c r="EE42" s="34"/>
      <c r="EF42" s="24"/>
      <c r="EG42" s="32"/>
      <c r="EH42" s="33"/>
      <c r="EI42" s="33"/>
      <c r="EJ42" s="24"/>
      <c r="EK42" s="32"/>
      <c r="EL42" s="33"/>
      <c r="EM42" s="33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</row>
  </sheetData>
  <mergeCells count="36">
    <mergeCell ref="B2:D2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B11:D11"/>
    <mergeCell ref="E11:G11"/>
    <mergeCell ref="H11:J11"/>
    <mergeCell ref="K11:M11"/>
    <mergeCell ref="E12:G12"/>
    <mergeCell ref="H12:J12"/>
    <mergeCell ref="K12:M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D4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CM2" activeCellId="0" sqref="CM2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025" min="14" style="0" width="10.49"/>
  </cols>
  <sheetData>
    <row r="1" customFormat="false" ht="15" hidden="false" customHeight="false" outlineLevel="0" collapsed="false">
      <c r="O1" s="0" t="s">
        <v>0</v>
      </c>
      <c r="AC1" s="0" t="s">
        <v>1</v>
      </c>
      <c r="AW1" s="0" t="s">
        <v>2</v>
      </c>
      <c r="BK1" s="0" t="s">
        <v>3</v>
      </c>
      <c r="BY1" s="0" t="s">
        <v>4</v>
      </c>
      <c r="DA1" s="0" t="s">
        <v>5</v>
      </c>
      <c r="DO1" s="0" t="s">
        <v>6</v>
      </c>
      <c r="EC1" s="0" t="s">
        <v>7</v>
      </c>
      <c r="EQ1" s="0" t="s">
        <v>8</v>
      </c>
    </row>
    <row r="2" customFormat="false" ht="15" hidden="false" customHeight="false" outlineLevel="0" collapsed="false">
      <c r="A2" s="0" t="s">
        <v>69</v>
      </c>
      <c r="B2" s="1" t="n">
        <v>43082</v>
      </c>
      <c r="C2" s="1"/>
      <c r="D2" s="1"/>
      <c r="CM2" s="0" t="s">
        <v>10</v>
      </c>
    </row>
    <row r="3" customFormat="false" ht="16" hidden="false" customHeight="false" outlineLevel="0" collapsed="false">
      <c r="A3" s="2"/>
      <c r="B3" s="3" t="n">
        <v>1</v>
      </c>
      <c r="C3" s="4" t="n">
        <v>2</v>
      </c>
      <c r="D3" s="4" t="n">
        <v>3</v>
      </c>
      <c r="E3" s="4" t="n">
        <v>4</v>
      </c>
      <c r="F3" s="4" t="n">
        <v>5</v>
      </c>
      <c r="G3" s="4" t="n">
        <v>6</v>
      </c>
      <c r="H3" s="4" t="n">
        <v>7</v>
      </c>
      <c r="I3" s="4" t="n">
        <v>8</v>
      </c>
      <c r="J3" s="4" t="n">
        <v>9</v>
      </c>
      <c r="K3" s="4" t="n">
        <v>10</v>
      </c>
      <c r="L3" s="4" t="n">
        <v>11</v>
      </c>
      <c r="M3" s="4" t="n">
        <v>12</v>
      </c>
      <c r="O3" s="5"/>
      <c r="P3" s="5" t="n">
        <v>1</v>
      </c>
      <c r="Q3" s="5" t="n">
        <v>2</v>
      </c>
      <c r="R3" s="5" t="n">
        <v>3</v>
      </c>
      <c r="S3" s="5" t="n">
        <v>4</v>
      </c>
      <c r="T3" s="5" t="n">
        <v>5</v>
      </c>
      <c r="U3" s="5" t="n">
        <v>6</v>
      </c>
      <c r="V3" s="5" t="n">
        <v>7</v>
      </c>
      <c r="W3" s="5" t="n">
        <v>8</v>
      </c>
      <c r="X3" s="5" t="n">
        <v>9</v>
      </c>
      <c r="Y3" s="5" t="n">
        <v>10</v>
      </c>
      <c r="Z3" s="5" t="n">
        <v>11</v>
      </c>
      <c r="AA3" s="5" t="n">
        <v>12</v>
      </c>
      <c r="AC3" s="5"/>
      <c r="AD3" s="5" t="n">
        <v>1</v>
      </c>
      <c r="AE3" s="5" t="n">
        <v>2</v>
      </c>
      <c r="AF3" s="5" t="n">
        <v>3</v>
      </c>
      <c r="AG3" s="5" t="n">
        <v>4</v>
      </c>
      <c r="AH3" s="5" t="n">
        <v>5</v>
      </c>
      <c r="AI3" s="5" t="n">
        <v>6</v>
      </c>
      <c r="AJ3" s="5" t="n">
        <v>7</v>
      </c>
      <c r="AK3" s="5" t="n">
        <v>8</v>
      </c>
      <c r="AL3" s="5" t="n">
        <v>9</v>
      </c>
      <c r="AM3" s="5" t="n">
        <v>10</v>
      </c>
      <c r="AN3" s="5" t="n">
        <v>11</v>
      </c>
      <c r="AO3" s="5" t="n">
        <v>12</v>
      </c>
      <c r="AQ3" s="5" t="s">
        <v>11</v>
      </c>
      <c r="AR3" s="5" t="s">
        <v>9</v>
      </c>
      <c r="AS3" s="5" t="s">
        <v>12</v>
      </c>
      <c r="AT3" s="5" t="s">
        <v>13</v>
      </c>
      <c r="AU3" s="5" t="s">
        <v>14</v>
      </c>
      <c r="AW3" s="5"/>
      <c r="AX3" s="5" t="n">
        <v>1</v>
      </c>
      <c r="AY3" s="5" t="n">
        <v>2</v>
      </c>
      <c r="AZ3" s="5" t="n">
        <v>3</v>
      </c>
      <c r="BA3" s="5" t="n">
        <v>4</v>
      </c>
      <c r="BB3" s="5" t="n">
        <v>5</v>
      </c>
      <c r="BC3" s="5" t="n">
        <v>6</v>
      </c>
      <c r="BD3" s="5" t="n">
        <v>7</v>
      </c>
      <c r="BE3" s="5" t="n">
        <v>8</v>
      </c>
      <c r="BF3" s="5" t="n">
        <v>9</v>
      </c>
      <c r="BG3" s="5" t="n">
        <v>10</v>
      </c>
      <c r="BH3" s="5" t="n">
        <v>11</v>
      </c>
      <c r="BI3" s="5" t="n">
        <v>12</v>
      </c>
      <c r="BK3" s="5"/>
      <c r="BL3" s="5" t="n">
        <v>1</v>
      </c>
      <c r="BM3" s="5" t="n">
        <v>2</v>
      </c>
      <c r="BN3" s="5" t="n">
        <v>3</v>
      </c>
      <c r="BO3" s="5" t="n">
        <v>4</v>
      </c>
      <c r="BP3" s="5" t="n">
        <v>5</v>
      </c>
      <c r="BQ3" s="5" t="n">
        <v>6</v>
      </c>
      <c r="BR3" s="5" t="n">
        <v>7</v>
      </c>
      <c r="BS3" s="5" t="n">
        <v>8</v>
      </c>
      <c r="BT3" s="5" t="n">
        <v>9</v>
      </c>
      <c r="BU3" s="5" t="n">
        <v>10</v>
      </c>
      <c r="BV3" s="5" t="n">
        <v>11</v>
      </c>
      <c r="BW3" s="5" t="n">
        <v>12</v>
      </c>
      <c r="BY3" s="5"/>
      <c r="BZ3" s="5" t="n">
        <v>1</v>
      </c>
      <c r="CA3" s="5" t="n">
        <v>2</v>
      </c>
      <c r="CB3" s="5" t="n">
        <v>3</v>
      </c>
      <c r="CC3" s="5" t="n">
        <v>4</v>
      </c>
      <c r="CD3" s="5" t="n">
        <v>5</v>
      </c>
      <c r="CE3" s="5" t="n">
        <v>6</v>
      </c>
      <c r="CF3" s="5" t="n">
        <v>7</v>
      </c>
      <c r="CG3" s="5" t="n">
        <v>8</v>
      </c>
      <c r="CH3" s="5" t="n">
        <v>9</v>
      </c>
      <c r="CI3" s="5" t="n">
        <v>10</v>
      </c>
      <c r="CJ3" s="5" t="n">
        <v>11</v>
      </c>
      <c r="CK3" s="5" t="n">
        <v>12</v>
      </c>
      <c r="CM3" s="5"/>
      <c r="CN3" s="5" t="n">
        <v>1</v>
      </c>
      <c r="CO3" s="5" t="n">
        <v>2</v>
      </c>
      <c r="CP3" s="5" t="n">
        <v>3</v>
      </c>
      <c r="CQ3" s="5" t="n">
        <v>4</v>
      </c>
      <c r="CR3" s="5" t="n">
        <v>5</v>
      </c>
      <c r="CS3" s="5" t="n">
        <v>6</v>
      </c>
      <c r="CT3" s="5" t="n">
        <v>7</v>
      </c>
      <c r="CU3" s="5" t="n">
        <v>8</v>
      </c>
      <c r="CV3" s="5" t="n">
        <v>9</v>
      </c>
      <c r="CW3" s="5" t="n">
        <v>10</v>
      </c>
      <c r="CX3" s="5" t="n">
        <v>11</v>
      </c>
      <c r="CY3" s="5" t="n">
        <v>12</v>
      </c>
      <c r="DA3" s="5"/>
      <c r="DB3" s="5" t="n">
        <v>1</v>
      </c>
      <c r="DC3" s="5" t="n">
        <v>2</v>
      </c>
      <c r="DD3" s="5" t="n">
        <v>3</v>
      </c>
      <c r="DE3" s="5" t="n">
        <v>4</v>
      </c>
      <c r="DF3" s="5" t="n">
        <v>5</v>
      </c>
      <c r="DG3" s="5" t="n">
        <v>6</v>
      </c>
      <c r="DH3" s="5" t="n">
        <v>7</v>
      </c>
      <c r="DI3" s="5" t="n">
        <v>8</v>
      </c>
      <c r="DJ3" s="5" t="n">
        <v>9</v>
      </c>
      <c r="DK3" s="5" t="n">
        <v>10</v>
      </c>
      <c r="DL3" s="5" t="n">
        <v>11</v>
      </c>
      <c r="DM3" s="5" t="n">
        <v>12</v>
      </c>
      <c r="DO3" s="5"/>
      <c r="DP3" s="5" t="n">
        <v>1</v>
      </c>
      <c r="DQ3" s="5" t="n">
        <v>2</v>
      </c>
      <c r="DR3" s="5" t="n">
        <v>3</v>
      </c>
      <c r="DS3" s="5" t="n">
        <v>4</v>
      </c>
      <c r="DT3" s="5" t="n">
        <v>5</v>
      </c>
      <c r="DU3" s="5" t="n">
        <v>6</v>
      </c>
      <c r="DV3" s="5" t="n">
        <v>7</v>
      </c>
      <c r="DW3" s="5" t="n">
        <v>8</v>
      </c>
      <c r="DX3" s="5" t="n">
        <v>9</v>
      </c>
      <c r="DY3" s="5" t="n">
        <v>10</v>
      </c>
      <c r="DZ3" s="5" t="n">
        <v>11</v>
      </c>
      <c r="EA3" s="5" t="n">
        <v>12</v>
      </c>
      <c r="EC3" s="5"/>
      <c r="ED3" s="5" t="n">
        <v>1</v>
      </c>
      <c r="EE3" s="5" t="n">
        <v>2</v>
      </c>
      <c r="EF3" s="5" t="n">
        <v>3</v>
      </c>
      <c r="EG3" s="5" t="n">
        <v>4</v>
      </c>
      <c r="EH3" s="5" t="n">
        <v>5</v>
      </c>
      <c r="EI3" s="5" t="n">
        <v>6</v>
      </c>
      <c r="EJ3" s="5" t="n">
        <v>7</v>
      </c>
      <c r="EK3" s="5" t="n">
        <v>8</v>
      </c>
      <c r="EL3" s="5" t="n">
        <v>9</v>
      </c>
      <c r="EM3" s="5" t="n">
        <v>10</v>
      </c>
      <c r="EN3" s="5" t="n">
        <v>11</v>
      </c>
      <c r="EO3" s="5" t="n">
        <v>12</v>
      </c>
      <c r="EQ3" s="5"/>
      <c r="ER3" s="5" t="n">
        <v>1</v>
      </c>
      <c r="ES3" s="5" t="n">
        <v>2</v>
      </c>
      <c r="ET3" s="5" t="n">
        <v>3</v>
      </c>
      <c r="EU3" s="5" t="n">
        <v>4</v>
      </c>
      <c r="EV3" s="5" t="n">
        <v>5</v>
      </c>
      <c r="EW3" s="5" t="n">
        <v>6</v>
      </c>
      <c r="EX3" s="5" t="n">
        <v>7</v>
      </c>
      <c r="EY3" s="5" t="n">
        <v>8</v>
      </c>
      <c r="EZ3" s="5" t="n">
        <v>9</v>
      </c>
      <c r="FA3" s="5" t="n">
        <v>10</v>
      </c>
      <c r="FB3" s="5" t="n">
        <v>11</v>
      </c>
      <c r="FC3" s="5" t="n">
        <v>12</v>
      </c>
    </row>
    <row r="4" customFormat="false" ht="15.75" hidden="false" customHeight="false" outlineLevel="0" collapsed="false">
      <c r="A4" s="2" t="s">
        <v>15</v>
      </c>
      <c r="B4" s="6" t="s">
        <v>16</v>
      </c>
      <c r="C4" s="6"/>
      <c r="D4" s="6"/>
      <c r="E4" s="7" t="s">
        <v>70</v>
      </c>
      <c r="F4" s="7"/>
      <c r="G4" s="7"/>
      <c r="H4" s="8" t="s">
        <v>71</v>
      </c>
      <c r="I4" s="8"/>
      <c r="J4" s="8"/>
      <c r="K4" s="7" t="s">
        <v>72</v>
      </c>
      <c r="L4" s="7"/>
      <c r="M4" s="7"/>
      <c r="O4" s="5" t="s">
        <v>15</v>
      </c>
      <c r="P4" s="0" t="n">
        <v>0.0986</v>
      </c>
      <c r="Q4" s="0" t="n">
        <v>0.0991</v>
      </c>
      <c r="R4" s="0" t="n">
        <v>0.1039</v>
      </c>
      <c r="S4" s="0" t="n">
        <v>0.9041</v>
      </c>
      <c r="T4" s="0" t="n">
        <v>0.8555</v>
      </c>
      <c r="U4" s="0" t="n">
        <v>0.9176</v>
      </c>
      <c r="V4" s="0" t="n">
        <v>0.9154</v>
      </c>
      <c r="W4" s="0" t="n">
        <v>0.8506</v>
      </c>
      <c r="X4" s="0" t="n">
        <v>0.8346</v>
      </c>
      <c r="Y4" s="0" t="n">
        <v>0.8874</v>
      </c>
      <c r="Z4" s="0" t="n">
        <v>0.9077</v>
      </c>
      <c r="AA4" s="0" t="n">
        <v>0.8835</v>
      </c>
      <c r="AC4" s="5" t="s">
        <v>15</v>
      </c>
      <c r="AD4" s="9" t="n">
        <f aca="false">P4-$P$26</f>
        <v>-0.00193333333333333</v>
      </c>
      <c r="AE4" s="9" t="n">
        <f aca="false">Q4-$P$26</f>
        <v>-0.00143333333333331</v>
      </c>
      <c r="AF4" s="9" t="n">
        <f aca="false">R4-$P$26</f>
        <v>0.00336666666666668</v>
      </c>
      <c r="AG4" s="10" t="n">
        <f aca="false">S4-$P$26</f>
        <v>0.803566666666667</v>
      </c>
      <c r="AH4" s="10" t="n">
        <f aca="false">T4-$P$26</f>
        <v>0.754966666666667</v>
      </c>
      <c r="AI4" s="10" t="n">
        <f aca="false">U4-$P$26</f>
        <v>0.817066666666667</v>
      </c>
      <c r="AJ4" s="9" t="n">
        <f aca="false">V4-$P$26</f>
        <v>0.814866666666667</v>
      </c>
      <c r="AK4" s="9" t="n">
        <f aca="false">W4-$P$26</f>
        <v>0.750066666666667</v>
      </c>
      <c r="AL4" s="9" t="n">
        <f aca="false">X4-$P$26</f>
        <v>0.734066666666667</v>
      </c>
      <c r="AM4" s="10" t="n">
        <f aca="false">Y4-$P$26</f>
        <v>0.786866666666666</v>
      </c>
      <c r="AN4" s="10" t="n">
        <f aca="false">Z4-$P$26</f>
        <v>0.807166666666667</v>
      </c>
      <c r="AO4" s="10" t="n">
        <f aca="false">AA4-$P$26</f>
        <v>0.782966666666667</v>
      </c>
      <c r="AQ4" s="5" t="n">
        <v>0</v>
      </c>
      <c r="AR4" s="10" t="n">
        <f aca="false">AD4</f>
        <v>-0.00193333333333333</v>
      </c>
      <c r="AS4" s="11" t="n">
        <f aca="false">AE4</f>
        <v>-0.00143333333333333</v>
      </c>
      <c r="AT4" s="11" t="n">
        <f aca="false">AF4</f>
        <v>0.00336666666666668</v>
      </c>
      <c r="AU4" s="11" t="n">
        <f aca="false">AVERAGE(AR4:AT4)</f>
        <v>9.25185853854297E-018</v>
      </c>
      <c r="AW4" s="5" t="s">
        <v>15</v>
      </c>
      <c r="AX4" s="12" t="n">
        <f aca="false">(AD4+0.0063)/0.0474</f>
        <v>0.0921237693389593</v>
      </c>
      <c r="AY4" s="12" t="n">
        <f aca="false">(AE4+0.0063)/0.0474</f>
        <v>0.102672292545711</v>
      </c>
      <c r="AZ4" s="12" t="n">
        <f aca="false">(AF4+0.0063)/0.0474</f>
        <v>0.203938115330521</v>
      </c>
      <c r="BA4" s="13" t="n">
        <f aca="false">(AG4+0.0063)/0.0474</f>
        <v>17.0857946554149</v>
      </c>
      <c r="BB4" s="13" t="n">
        <f aca="false">(AH4+0.0063)/0.0474</f>
        <v>16.0604781997187</v>
      </c>
      <c r="BC4" s="13" t="n">
        <f aca="false">(AI4+0.0063)/0.0474</f>
        <v>17.3706047819972</v>
      </c>
      <c r="BD4" s="12" t="n">
        <f aca="false">(AJ4+0.0063)/0.0474</f>
        <v>17.3241912798875</v>
      </c>
      <c r="BE4" s="12" t="n">
        <f aca="false">(AK4+0.0063)/0.0474</f>
        <v>15.9571026722925</v>
      </c>
      <c r="BF4" s="12" t="n">
        <f aca="false">(AL4+0.0063)/0.0474</f>
        <v>15.6195499296765</v>
      </c>
      <c r="BG4" s="13" t="n">
        <f aca="false">(AM4+0.0063)/0.0474</f>
        <v>16.7334739803094</v>
      </c>
      <c r="BH4" s="13" t="n">
        <f aca="false">(AN4+0.0063)/0.0474</f>
        <v>17.1617440225035</v>
      </c>
      <c r="BI4" s="13" t="n">
        <f aca="false">(AO4+0.0063)/0.0474</f>
        <v>16.6511954992968</v>
      </c>
      <c r="BK4" s="5" t="s">
        <v>15</v>
      </c>
      <c r="BL4" s="11"/>
      <c r="BM4" s="11"/>
      <c r="BN4" s="11"/>
      <c r="BO4" s="14" t="n">
        <f aca="false">BA4/(0.03*5)</f>
        <v>113.905297702766</v>
      </c>
      <c r="BP4" s="14" t="n">
        <f aca="false">BB4/(0.03*5)</f>
        <v>107.069854664791</v>
      </c>
      <c r="BQ4" s="14" t="n">
        <f aca="false">BC4/(0.03*5)</f>
        <v>115.804031879981</v>
      </c>
      <c r="BR4" s="14" t="n">
        <f aca="false">BD4/(0.03*5)</f>
        <v>115.494608532583</v>
      </c>
      <c r="BS4" s="14" t="n">
        <f aca="false">BE4/(0.03*5)</f>
        <v>106.38068448195</v>
      </c>
      <c r="BT4" s="14" t="n">
        <f aca="false">BF4/(0.03*5)</f>
        <v>104.13033286451</v>
      </c>
      <c r="BU4" s="14" t="n">
        <f aca="false">BG4/(0.03*5)</f>
        <v>111.556493202063</v>
      </c>
      <c r="BV4" s="14" t="n">
        <f aca="false">BH4/(0.03*5)</f>
        <v>114.41162681669</v>
      </c>
      <c r="BW4" s="14" t="n">
        <f aca="false">BI4/(0.03*5)</f>
        <v>111.007969995312</v>
      </c>
      <c r="BY4" s="5" t="s">
        <v>15</v>
      </c>
      <c r="BZ4" s="11"/>
      <c r="CA4" s="11"/>
      <c r="CB4" s="11"/>
      <c r="CC4" s="15" t="n">
        <f aca="false">AVERAGE(BO4:BQ4)</f>
        <v>112.259728082513</v>
      </c>
      <c r="CD4" s="15"/>
      <c r="CE4" s="15"/>
      <c r="CF4" s="15" t="n">
        <f aca="false">AVERAGE(BR4:BT4)</f>
        <v>108.668541959681</v>
      </c>
      <c r="CG4" s="15"/>
      <c r="CH4" s="15"/>
      <c r="CI4" s="14" t="n">
        <f aca="false">AVERAGE(BU4:BW4)</f>
        <v>112.325363338022</v>
      </c>
      <c r="CJ4" s="14"/>
      <c r="CK4" s="14"/>
      <c r="CM4" s="5" t="s">
        <v>15</v>
      </c>
      <c r="CN4" s="11"/>
      <c r="CO4" s="11"/>
      <c r="CP4" s="11"/>
      <c r="CQ4" s="14" t="n">
        <f aca="false">BO4/$BO$4*100</f>
        <v>100</v>
      </c>
      <c r="CR4" s="14" t="n">
        <f aca="false">BP4/$BP$4*100</f>
        <v>100</v>
      </c>
      <c r="CS4" s="14" t="n">
        <f aca="false">BQ4/$BQ$4*100</f>
        <v>100</v>
      </c>
      <c r="CT4" s="14" t="n">
        <f aca="false">BR4/$BR$4*100</f>
        <v>100</v>
      </c>
      <c r="CU4" s="14" t="n">
        <f aca="false">BS4/$BS$4*100</f>
        <v>100</v>
      </c>
      <c r="CV4" s="14" t="n">
        <f aca="false">BT4/$BT$4*100</f>
        <v>100</v>
      </c>
      <c r="CW4" s="14" t="n">
        <f aca="false">BU4/$BU$4*100</f>
        <v>100</v>
      </c>
      <c r="CX4" s="14" t="n">
        <f aca="false">BV4/$BV$4*100</f>
        <v>100</v>
      </c>
      <c r="CY4" s="14" t="n">
        <f aca="false">BW4/$BW$4*100</f>
        <v>100</v>
      </c>
      <c r="DA4" s="5" t="s">
        <v>15</v>
      </c>
      <c r="DB4" s="11"/>
      <c r="DC4" s="11"/>
      <c r="DD4" s="11"/>
      <c r="DE4" s="14" t="n">
        <f aca="false">AVERAGE(CQ4:CS4)</f>
        <v>100</v>
      </c>
      <c r="DF4" s="14"/>
      <c r="DG4" s="16" t="n">
        <f aca="false">STDEV(CQ4:CS4)</f>
        <v>0</v>
      </c>
      <c r="DH4" s="14" t="n">
        <f aca="false">AVERAGE(CT4:CV4)</f>
        <v>100</v>
      </c>
      <c r="DI4" s="14"/>
      <c r="DJ4" s="16" t="n">
        <f aca="false">STDEV(CT4:CV4)</f>
        <v>0</v>
      </c>
      <c r="DK4" s="14" t="n">
        <f aca="false">AVERAGE(CW4:CY4)</f>
        <v>100</v>
      </c>
      <c r="DL4" s="14"/>
      <c r="DM4" s="16" t="n">
        <f aca="false">STDEV(CW4:CY4)</f>
        <v>0</v>
      </c>
      <c r="DO4" s="5" t="s">
        <v>15</v>
      </c>
      <c r="DP4" s="11"/>
      <c r="DQ4" s="11"/>
      <c r="DR4" s="11"/>
      <c r="DS4" s="14" t="n">
        <f aca="false">$CQ$4-CQ4</f>
        <v>0</v>
      </c>
      <c r="DT4" s="14" t="n">
        <f aca="false">$CR$4-CR4</f>
        <v>0</v>
      </c>
      <c r="DU4" s="14" t="n">
        <f aca="false">$CS$4-CS4</f>
        <v>0</v>
      </c>
      <c r="DV4" s="14" t="n">
        <f aca="false">$CT$4-CT4</f>
        <v>0</v>
      </c>
      <c r="DW4" s="14" t="n">
        <f aca="false">$CU$4-CU4</f>
        <v>0</v>
      </c>
      <c r="DX4" s="14" t="n">
        <f aca="false">$CV$4-CV4</f>
        <v>0</v>
      </c>
      <c r="DY4" s="14" t="n">
        <f aca="false">$CW$4-CW4</f>
        <v>0</v>
      </c>
      <c r="DZ4" s="14" t="n">
        <f aca="false">$CX$4-CX4</f>
        <v>0</v>
      </c>
      <c r="EA4" s="14" t="n">
        <f aca="false">$CY$4-CY4</f>
        <v>0</v>
      </c>
      <c r="EC4" s="5" t="s">
        <v>15</v>
      </c>
      <c r="ED4" s="11"/>
      <c r="EE4" s="11"/>
      <c r="EF4" s="11"/>
      <c r="EG4" s="15" t="n">
        <f aca="false">AVERAGE(DS4:DU4)</f>
        <v>0</v>
      </c>
      <c r="EH4" s="15"/>
      <c r="EI4" s="15" t="n">
        <f aca="false">EU4</f>
        <v>0</v>
      </c>
      <c r="EJ4" s="15" t="n">
        <f aca="false">AVERAGE(DV4:DX4)</f>
        <v>0</v>
      </c>
      <c r="EK4" s="15"/>
      <c r="EL4" s="15" t="n">
        <f aca="false">EX4</f>
        <v>0</v>
      </c>
      <c r="EM4" s="14" t="n">
        <f aca="false">AVERAGE(DY4:EA4)</f>
        <v>0</v>
      </c>
      <c r="EN4" s="14"/>
      <c r="EO4" s="14" t="n">
        <f aca="false">FA4</f>
        <v>0</v>
      </c>
      <c r="EQ4" s="5" t="s">
        <v>15</v>
      </c>
      <c r="ER4" s="11"/>
      <c r="ES4" s="11"/>
      <c r="ET4" s="11"/>
      <c r="EU4" s="14" t="n">
        <f aca="false">STDEV(DS4:DU4)</f>
        <v>0</v>
      </c>
      <c r="EV4" s="14"/>
      <c r="EW4" s="14"/>
      <c r="EX4" s="14" t="n">
        <f aca="false">STDEV(DV4:DX4)</f>
        <v>0</v>
      </c>
      <c r="EY4" s="14"/>
      <c r="EZ4" s="14"/>
      <c r="FA4" s="14" t="n">
        <f aca="false">STDEV(DY4:EA4)</f>
        <v>0</v>
      </c>
      <c r="FB4" s="14"/>
      <c r="FC4" s="14"/>
    </row>
    <row r="5" customFormat="false" ht="15.75" hidden="false" customHeight="false" outlineLevel="0" collapsed="false">
      <c r="A5" s="2" t="s">
        <v>20</v>
      </c>
      <c r="B5" s="17" t="s">
        <v>21</v>
      </c>
      <c r="C5" s="17"/>
      <c r="D5" s="17"/>
      <c r="E5" s="7" t="s">
        <v>73</v>
      </c>
      <c r="F5" s="7"/>
      <c r="G5" s="7"/>
      <c r="H5" s="8" t="s">
        <v>74</v>
      </c>
      <c r="I5" s="8"/>
      <c r="J5" s="8"/>
      <c r="K5" s="7" t="s">
        <v>75</v>
      </c>
      <c r="L5" s="7"/>
      <c r="M5" s="7"/>
      <c r="O5" s="5" t="s">
        <v>20</v>
      </c>
      <c r="P5" s="0" t="n">
        <v>0.2092</v>
      </c>
      <c r="Q5" s="0" t="n">
        <v>0.2014</v>
      </c>
      <c r="R5" s="0" t="n">
        <v>0.2052</v>
      </c>
      <c r="S5" s="0" t="n">
        <v>0.8618</v>
      </c>
      <c r="T5" s="0" t="n">
        <v>0.7994</v>
      </c>
      <c r="U5" s="0" t="n">
        <v>0.8543</v>
      </c>
      <c r="V5" s="0" t="n">
        <v>0.9064</v>
      </c>
      <c r="W5" s="0" t="n">
        <v>0.854</v>
      </c>
      <c r="X5" s="0" t="n">
        <v>0.8882</v>
      </c>
      <c r="Y5" s="0" t="n">
        <v>0.8758</v>
      </c>
      <c r="Z5" s="0" t="n">
        <v>0.8867</v>
      </c>
      <c r="AA5" s="0" t="n">
        <v>0.869</v>
      </c>
      <c r="AC5" s="5" t="s">
        <v>20</v>
      </c>
      <c r="AD5" s="9" t="n">
        <f aca="false">P5-$P$26</f>
        <v>0.108666666666667</v>
      </c>
      <c r="AE5" s="9" t="n">
        <f aca="false">Q5-$P$26</f>
        <v>0.100866666666667</v>
      </c>
      <c r="AF5" s="9" t="n">
        <f aca="false">R5-$P$26</f>
        <v>0.104666666666667</v>
      </c>
      <c r="AG5" s="10" t="n">
        <f aca="false">S5-$P$26</f>
        <v>0.761266666666667</v>
      </c>
      <c r="AH5" s="10" t="n">
        <f aca="false">T5-$P$26</f>
        <v>0.698866666666667</v>
      </c>
      <c r="AI5" s="10" t="n">
        <f aca="false">U5-$P$26</f>
        <v>0.753766666666667</v>
      </c>
      <c r="AJ5" s="9" t="n">
        <f aca="false">V5-$P$26</f>
        <v>0.805866666666667</v>
      </c>
      <c r="AK5" s="9" t="n">
        <f aca="false">W5-$P$26</f>
        <v>0.753466666666667</v>
      </c>
      <c r="AL5" s="9" t="n">
        <f aca="false">X5-$P$26</f>
        <v>0.787666666666667</v>
      </c>
      <c r="AM5" s="10" t="n">
        <f aca="false">Y5-$P$26</f>
        <v>0.775266666666667</v>
      </c>
      <c r="AN5" s="10" t="n">
        <f aca="false">Z5-$P$26</f>
        <v>0.786166666666667</v>
      </c>
      <c r="AO5" s="10" t="n">
        <f aca="false">AA5-$P$26</f>
        <v>0.768466666666667</v>
      </c>
      <c r="AQ5" s="5" t="n">
        <v>2.5</v>
      </c>
      <c r="AR5" s="11" t="n">
        <f aca="false">AD5</f>
        <v>0.108666666666667</v>
      </c>
      <c r="AS5" s="11" t="n">
        <f aca="false">AE5</f>
        <v>0.100866666666667</v>
      </c>
      <c r="AT5" s="11" t="n">
        <f aca="false">AF5</f>
        <v>0.104666666666667</v>
      </c>
      <c r="AU5" s="11" t="n">
        <f aca="false">AVERAGE(AR5:AT5)</f>
        <v>0.104733333333333</v>
      </c>
      <c r="AW5" s="5" t="s">
        <v>20</v>
      </c>
      <c r="AX5" s="12" t="n">
        <f aca="false">(AD5+0.0063)/0.0474</f>
        <v>2.42545710267229</v>
      </c>
      <c r="AY5" s="12" t="n">
        <f aca="false">(AE5+0.0063)/0.0474</f>
        <v>2.26090014064698</v>
      </c>
      <c r="AZ5" s="12" t="n">
        <f aca="false">(AF5+0.0063)/0.0474</f>
        <v>2.34106891701828</v>
      </c>
      <c r="BA5" s="13" t="n">
        <f aca="false">(AG5+0.0063)/0.0474</f>
        <v>16.1933895921238</v>
      </c>
      <c r="BB5" s="13" t="n">
        <f aca="false">(AH5+0.0063)/0.0474</f>
        <v>14.8769338959212</v>
      </c>
      <c r="BC5" s="13" t="n">
        <f aca="false">(AI5+0.0063)/0.0474</f>
        <v>16.0351617440225</v>
      </c>
      <c r="BD5" s="12" t="n">
        <f aca="false">(AJ5+0.0063)/0.0474</f>
        <v>17.134317862166</v>
      </c>
      <c r="BE5" s="12" t="n">
        <f aca="false">(AK5+0.0063)/0.0474</f>
        <v>16.0288326300985</v>
      </c>
      <c r="BF5" s="12" t="n">
        <f aca="false">(AL5+0.0063)/0.0474</f>
        <v>16.7503516174402</v>
      </c>
      <c r="BG5" s="13" t="n">
        <f aca="false">(AM5+0.0063)/0.0474</f>
        <v>16.4887482419128</v>
      </c>
      <c r="BH5" s="13" t="n">
        <f aca="false">(AN5+0.0063)/0.0474</f>
        <v>16.71870604782</v>
      </c>
      <c r="BI5" s="13" t="n">
        <f aca="false">(AO5+0.0063)/0.0474</f>
        <v>16.345288326301</v>
      </c>
      <c r="BK5" s="5" t="s">
        <v>20</v>
      </c>
      <c r="BL5" s="11"/>
      <c r="BM5" s="11"/>
      <c r="BN5" s="11"/>
      <c r="BO5" s="14" t="n">
        <f aca="false">BA5/(0.03*5)</f>
        <v>107.955930614158</v>
      </c>
      <c r="BP5" s="14" t="n">
        <f aca="false">BB5/(0.03*5)</f>
        <v>99.1795593061416</v>
      </c>
      <c r="BQ5" s="14" t="n">
        <f aca="false">BC5/(0.03*5)</f>
        <v>106.901078293483</v>
      </c>
      <c r="BR5" s="14" t="n">
        <f aca="false">BD5/(0.03*5)</f>
        <v>114.228785747773</v>
      </c>
      <c r="BS5" s="14" t="n">
        <f aca="false">BE5/(0.03*5)</f>
        <v>106.858884200656</v>
      </c>
      <c r="BT5" s="14" t="n">
        <f aca="false">BF5/(0.03*5)</f>
        <v>111.669010782935</v>
      </c>
      <c r="BU5" s="14" t="n">
        <f aca="false">BG5/(0.03*5)</f>
        <v>109.924988279419</v>
      </c>
      <c r="BV5" s="14" t="n">
        <f aca="false">BH5/(0.03*5)</f>
        <v>111.4580403188</v>
      </c>
      <c r="BW5" s="14" t="n">
        <f aca="false">BI5/(0.03*5)</f>
        <v>108.968588842007</v>
      </c>
      <c r="BY5" s="5" t="s">
        <v>20</v>
      </c>
      <c r="BZ5" s="11"/>
      <c r="CA5" s="11"/>
      <c r="CB5" s="11"/>
      <c r="CC5" s="15" t="n">
        <f aca="false">AVERAGE(BO5:BQ5)</f>
        <v>104.678856071261</v>
      </c>
      <c r="CD5" s="15"/>
      <c r="CE5" s="15"/>
      <c r="CF5" s="14" t="n">
        <f aca="false">AVERAGE(BR5:BT5)</f>
        <v>110.918893577121</v>
      </c>
      <c r="CG5" s="14"/>
      <c r="CH5" s="14"/>
      <c r="CI5" s="14" t="n">
        <f aca="false">AVERAGE(BU5:BW5)</f>
        <v>110.117205813408</v>
      </c>
      <c r="CJ5" s="14"/>
      <c r="CK5" s="14"/>
      <c r="CM5" s="5" t="s">
        <v>20</v>
      </c>
      <c r="CN5" s="11"/>
      <c r="CO5" s="11"/>
      <c r="CP5" s="11"/>
      <c r="CQ5" s="14" t="n">
        <f aca="false">BO5/$BO$4*100</f>
        <v>94.7769180111952</v>
      </c>
      <c r="CR5" s="14" t="n">
        <f aca="false">BP5/$BP$4*100</f>
        <v>92.6307032139417</v>
      </c>
      <c r="CS5" s="14" t="n">
        <f aca="false">BQ5/$BQ$4*100</f>
        <v>92.3120521436379</v>
      </c>
      <c r="CT5" s="14" t="n">
        <f aca="false">BR5/$BR$4*100</f>
        <v>98.9039983762939</v>
      </c>
      <c r="CU5" s="14" t="n">
        <f aca="false">BS5/$BS$4*100</f>
        <v>100.449517429818</v>
      </c>
      <c r="CV5" s="14" t="n">
        <f aca="false">BT5/$BT$4*100</f>
        <v>107.239656026293</v>
      </c>
      <c r="CW5" s="14" t="n">
        <f aca="false">BU5/$BU$4*100</f>
        <v>98.5375078798067</v>
      </c>
      <c r="CX5" s="14" t="n">
        <f aca="false">BV5/$BV$4*100</f>
        <v>97.4184559908212</v>
      </c>
      <c r="CY5" s="14" t="n">
        <f aca="false">BW5/$BW$4*100</f>
        <v>98.1628515921953</v>
      </c>
      <c r="DA5" s="5" t="s">
        <v>20</v>
      </c>
      <c r="DB5" s="11"/>
      <c r="DC5" s="11"/>
      <c r="DD5" s="11"/>
      <c r="DE5" s="14" t="n">
        <f aca="false">AVERAGE(CQ5:CS5)</f>
        <v>93.2398911229249</v>
      </c>
      <c r="DF5" s="14"/>
      <c r="DG5" s="16" t="n">
        <f aca="false">STDEV(CQ5:CS5)</f>
        <v>1.34060559733312</v>
      </c>
      <c r="DH5" s="14" t="n">
        <f aca="false">AVERAGE(CT5:CV5)</f>
        <v>102.197723944135</v>
      </c>
      <c r="DI5" s="14"/>
      <c r="DJ5" s="16" t="n">
        <f aca="false">STDEV(CT5:CV5)</f>
        <v>4.43429437757845</v>
      </c>
      <c r="DK5" s="14" t="n">
        <f aca="false">AVERAGE(CW5:CY5)</f>
        <v>98.0396051542744</v>
      </c>
      <c r="DL5" s="14"/>
      <c r="DM5" s="16" t="n">
        <f aca="false">STDEV(CW5:CY5)</f>
        <v>0.569615261299826</v>
      </c>
      <c r="DO5" s="5" t="s">
        <v>20</v>
      </c>
      <c r="DP5" s="11"/>
      <c r="DQ5" s="11"/>
      <c r="DR5" s="11"/>
      <c r="DS5" s="14" t="n">
        <f aca="false">$CQ$4-CQ5</f>
        <v>5.22308198880475</v>
      </c>
      <c r="DT5" s="14" t="n">
        <f aca="false">$CR$4-CR5</f>
        <v>7.36929678605834</v>
      </c>
      <c r="DU5" s="14" t="n">
        <f aca="false">$CS$4-CS5</f>
        <v>7.68794785636212</v>
      </c>
      <c r="DV5" s="14" t="n">
        <f aca="false">$CT$4-CT5</f>
        <v>1.09600162370613</v>
      </c>
      <c r="DW5" s="14" t="n">
        <f aca="false">$CU$4-CU5</f>
        <v>-0.449517429818002</v>
      </c>
      <c r="DX5" s="14" t="n">
        <f aca="false">$CV$4-CV5</f>
        <v>-7.23965602629329</v>
      </c>
      <c r="DY5" s="14" t="n">
        <f aca="false">$CW$4-CW5</f>
        <v>1.46249212019329</v>
      </c>
      <c r="DZ5" s="14" t="n">
        <f aca="false">$CX$4-CX5</f>
        <v>2.58154400917883</v>
      </c>
      <c r="EA5" s="14" t="n">
        <f aca="false">$CY$4-CY5</f>
        <v>1.8371484078047</v>
      </c>
      <c r="EC5" s="5" t="s">
        <v>20</v>
      </c>
      <c r="ED5" s="11"/>
      <c r="EE5" s="11"/>
      <c r="EF5" s="11"/>
      <c r="EG5" s="15" t="n">
        <f aca="false">AVERAGE(DS5:DU5)</f>
        <v>6.76010887707507</v>
      </c>
      <c r="EH5" s="15"/>
      <c r="EI5" s="15" t="n">
        <f aca="false">EU5</f>
        <v>1.34060559733312</v>
      </c>
      <c r="EJ5" s="14" t="n">
        <f aca="false">AVERAGE(DV5:DX5)</f>
        <v>-2.19772394413505</v>
      </c>
      <c r="EK5" s="14"/>
      <c r="EL5" s="14" t="n">
        <f aca="false">EX5</f>
        <v>4.43429437757845</v>
      </c>
      <c r="EM5" s="14" t="n">
        <f aca="false">AVERAGE(DY5:EA5)</f>
        <v>1.96039484572561</v>
      </c>
      <c r="EN5" s="14"/>
      <c r="EO5" s="14" t="n">
        <f aca="false">FA5</f>
        <v>0.569615261299826</v>
      </c>
      <c r="EQ5" s="5" t="s">
        <v>20</v>
      </c>
      <c r="ER5" s="11"/>
      <c r="ES5" s="11"/>
      <c r="ET5" s="11"/>
      <c r="EU5" s="14" t="n">
        <f aca="false">STDEV(DS5:DU5)</f>
        <v>1.34060559733312</v>
      </c>
      <c r="EV5" s="14"/>
      <c r="EW5" s="14"/>
      <c r="EX5" s="14" t="n">
        <f aca="false">STDEV(DV5:DX5)</f>
        <v>4.43429437757845</v>
      </c>
      <c r="EY5" s="14"/>
      <c r="EZ5" s="14"/>
      <c r="FA5" s="14" t="n">
        <f aca="false">STDEV(DY5:EA5)</f>
        <v>0.569615261299826</v>
      </c>
      <c r="FB5" s="14"/>
      <c r="FC5" s="14"/>
    </row>
    <row r="6" customFormat="false" ht="15.75" hidden="false" customHeight="false" outlineLevel="0" collapsed="false">
      <c r="A6" s="2" t="s">
        <v>25</v>
      </c>
      <c r="B6" s="18" t="s">
        <v>26</v>
      </c>
      <c r="C6" s="18"/>
      <c r="D6" s="18"/>
      <c r="E6" s="7" t="s">
        <v>76</v>
      </c>
      <c r="F6" s="7"/>
      <c r="G6" s="7"/>
      <c r="H6" s="8" t="s">
        <v>77</v>
      </c>
      <c r="I6" s="8"/>
      <c r="J6" s="8"/>
      <c r="K6" s="7" t="s">
        <v>78</v>
      </c>
      <c r="L6" s="7"/>
      <c r="M6" s="7"/>
      <c r="O6" s="5" t="s">
        <v>25</v>
      </c>
      <c r="P6" s="0" t="n">
        <v>0.5765</v>
      </c>
      <c r="Q6" s="0" t="n">
        <v>0.5581</v>
      </c>
      <c r="R6" s="0" t="n">
        <v>0.5705</v>
      </c>
      <c r="S6" s="0" t="n">
        <v>0.718</v>
      </c>
      <c r="T6" s="0" t="n">
        <v>0.6345</v>
      </c>
      <c r="U6" s="0" t="n">
        <v>0.7184</v>
      </c>
      <c r="V6" s="0" t="n">
        <v>0.8894</v>
      </c>
      <c r="W6" s="0" t="n">
        <v>0.8564</v>
      </c>
      <c r="X6" s="0" t="n">
        <v>0.885</v>
      </c>
      <c r="Y6" s="0" t="n">
        <v>0.8591</v>
      </c>
      <c r="Z6" s="0" t="n">
        <v>0.8767</v>
      </c>
      <c r="AA6" s="0" t="n">
        <v>0.8482</v>
      </c>
      <c r="AC6" s="5" t="s">
        <v>25</v>
      </c>
      <c r="AD6" s="9" t="n">
        <f aca="false">P6-$P$26</f>
        <v>0.475966666666667</v>
      </c>
      <c r="AE6" s="9" t="n">
        <f aca="false">Q6-$P$26</f>
        <v>0.457566666666667</v>
      </c>
      <c r="AF6" s="9" t="n">
        <f aca="false">R6-$P$26</f>
        <v>0.469966666666667</v>
      </c>
      <c r="AG6" s="10" t="n">
        <f aca="false">S6-$P$26</f>
        <v>0.617466666666667</v>
      </c>
      <c r="AH6" s="10" t="n">
        <f aca="false">T6-$P$26</f>
        <v>0.533966666666667</v>
      </c>
      <c r="AI6" s="10" t="n">
        <f aca="false">U6-$P$26</f>
        <v>0.617866666666667</v>
      </c>
      <c r="AJ6" s="9" t="n">
        <f aca="false">V6-$P$26</f>
        <v>0.788866666666667</v>
      </c>
      <c r="AK6" s="9" t="n">
        <f aca="false">W6-$P$26</f>
        <v>0.755866666666667</v>
      </c>
      <c r="AL6" s="9" t="n">
        <f aca="false">X6-$P$26</f>
        <v>0.784466666666667</v>
      </c>
      <c r="AM6" s="10" t="n">
        <f aca="false">Y6-$P$26</f>
        <v>0.758566666666667</v>
      </c>
      <c r="AN6" s="10" t="n">
        <f aca="false">Z6-$P$26</f>
        <v>0.776166666666667</v>
      </c>
      <c r="AO6" s="10" t="n">
        <f aca="false">AA6-$P$26</f>
        <v>0.747666666666667</v>
      </c>
      <c r="AQ6" s="5" t="n">
        <v>10</v>
      </c>
      <c r="AR6" s="11" t="n">
        <f aca="false">AD6</f>
        <v>0.475966666666667</v>
      </c>
      <c r="AS6" s="11" t="n">
        <f aca="false">AE6</f>
        <v>0.457566666666667</v>
      </c>
      <c r="AT6" s="11" t="n">
        <f aca="false">AF6</f>
        <v>0.469966666666667</v>
      </c>
      <c r="AU6" s="11" t="n">
        <f aca="false">AVERAGE(AR6:AT6)</f>
        <v>0.467833333333333</v>
      </c>
      <c r="AW6" s="5" t="s">
        <v>25</v>
      </c>
      <c r="AX6" s="12" t="n">
        <f aca="false">(AD6+0.0063)/0.0474</f>
        <v>10.1744022503516</v>
      </c>
      <c r="AY6" s="12" t="n">
        <f aca="false">(AE6+0.0063)/0.0474</f>
        <v>9.78621659634318</v>
      </c>
      <c r="AZ6" s="12" t="n">
        <f aca="false">(AF6+0.0063)/0.0474</f>
        <v>10.0478199718706</v>
      </c>
      <c r="BA6" s="13" t="n">
        <f aca="false">(AG6+0.0063)/0.0474</f>
        <v>13.1596343178622</v>
      </c>
      <c r="BB6" s="13" t="n">
        <f aca="false">(AH6+0.0063)/0.0474</f>
        <v>11.3980309423347</v>
      </c>
      <c r="BC6" s="13" t="n">
        <f aca="false">(AI6+0.0063)/0.0474</f>
        <v>13.1680731364276</v>
      </c>
      <c r="BD6" s="12" t="n">
        <f aca="false">(AJ6+0.0063)/0.0474</f>
        <v>16.7756680731364</v>
      </c>
      <c r="BE6" s="12" t="n">
        <f aca="false">(AK6+0.0063)/0.0474</f>
        <v>16.0794655414909</v>
      </c>
      <c r="BF6" s="12" t="n">
        <f aca="false">(AL6+0.0063)/0.0474</f>
        <v>16.682841068917</v>
      </c>
      <c r="BG6" s="13" t="n">
        <f aca="false">(AM6+0.0063)/0.0474</f>
        <v>16.1364275668073</v>
      </c>
      <c r="BH6" s="13" t="n">
        <f aca="false">(AN6+0.0063)/0.0474</f>
        <v>16.5077355836849</v>
      </c>
      <c r="BI6" s="13" t="n">
        <f aca="false">(AO6+0.0063)/0.0474</f>
        <v>15.9064697609001</v>
      </c>
      <c r="BK6" s="5" t="s">
        <v>25</v>
      </c>
      <c r="BL6" s="11"/>
      <c r="BM6" s="11"/>
      <c r="BN6" s="11"/>
      <c r="BO6" s="14" t="n">
        <f aca="false">BA6/(0.03*5)</f>
        <v>87.7308954524144</v>
      </c>
      <c r="BP6" s="14" t="n">
        <f aca="false">BB6/(0.03*5)</f>
        <v>75.9868729488983</v>
      </c>
      <c r="BQ6" s="14" t="n">
        <f aca="false">BC6/(0.03*5)</f>
        <v>87.7871542428504</v>
      </c>
      <c r="BR6" s="14" t="n">
        <f aca="false">BD6/(0.03*5)</f>
        <v>111.837787154243</v>
      </c>
      <c r="BS6" s="14" t="n">
        <f aca="false">BE6/(0.03*5)</f>
        <v>107.196436943272</v>
      </c>
      <c r="BT6" s="14" t="n">
        <f aca="false">BF6/(0.03*5)</f>
        <v>111.218940459447</v>
      </c>
      <c r="BU6" s="14" t="n">
        <f aca="false">BG6/(0.03*5)</f>
        <v>107.576183778715</v>
      </c>
      <c r="BV6" s="14" t="n">
        <f aca="false">BH6/(0.03*5)</f>
        <v>110.0515705579</v>
      </c>
      <c r="BW6" s="14" t="n">
        <f aca="false">BI6/(0.03*5)</f>
        <v>106.043131739334</v>
      </c>
      <c r="BY6" s="5" t="s">
        <v>25</v>
      </c>
      <c r="BZ6" s="11"/>
      <c r="CA6" s="11"/>
      <c r="CB6" s="11"/>
      <c r="CC6" s="15" t="n">
        <f aca="false">AVERAGE(BO6:BQ6)</f>
        <v>83.834974214721</v>
      </c>
      <c r="CD6" s="15"/>
      <c r="CE6" s="15"/>
      <c r="CF6" s="14" t="n">
        <f aca="false">AVERAGE(BR6:BT6)</f>
        <v>110.084388185654</v>
      </c>
      <c r="CG6" s="14"/>
      <c r="CH6" s="14"/>
      <c r="CI6" s="15" t="n">
        <f aca="false">AVERAGE(BU6:BW6)</f>
        <v>107.89029535865</v>
      </c>
      <c r="CJ6" s="15"/>
      <c r="CK6" s="15"/>
      <c r="CM6" s="5" t="s">
        <v>25</v>
      </c>
      <c r="CN6" s="11"/>
      <c r="CO6" s="11"/>
      <c r="CP6" s="11"/>
      <c r="CQ6" s="14" t="n">
        <f aca="false">BO6/$BO$4*100</f>
        <v>77.0209087915706</v>
      </c>
      <c r="CR6" s="14" t="n">
        <f aca="false">BP6/$BP$4*100</f>
        <v>70.9694369034066</v>
      </c>
      <c r="CS6" s="14" t="n">
        <f aca="false">BQ6/$BQ$4*100</f>
        <v>75.8066475041496</v>
      </c>
      <c r="CT6" s="14" t="n">
        <f aca="false">BR6/$BR$4*100</f>
        <v>96.8337730870712</v>
      </c>
      <c r="CU6" s="14" t="n">
        <f aca="false">BS6/$BS$4*100</f>
        <v>100.766823850866</v>
      </c>
      <c r="CV6" s="14" t="n">
        <f aca="false">BT6/$BT$4*100</f>
        <v>106.807437756067</v>
      </c>
      <c r="CW6" s="14" t="n">
        <f aca="false">BU6/$BU$4*100</f>
        <v>96.4320235343559</v>
      </c>
      <c r="CX6" s="14" t="n">
        <f aca="false">BV6/$BV$4*100</f>
        <v>96.1891493197836</v>
      </c>
      <c r="CY6" s="14" t="n">
        <f aca="false">BW6/$BW$4*100</f>
        <v>95.527493876172</v>
      </c>
      <c r="DA6" s="5" t="s">
        <v>25</v>
      </c>
      <c r="DB6" s="11"/>
      <c r="DC6" s="11"/>
      <c r="DD6" s="11"/>
      <c r="DE6" s="14" t="n">
        <f aca="false">AVERAGE(CQ6:CS6)</f>
        <v>74.5989977330423</v>
      </c>
      <c r="DF6" s="14"/>
      <c r="DG6" s="16" t="n">
        <f aca="false">STDEV(CQ6:CS6)</f>
        <v>3.20138899238309</v>
      </c>
      <c r="DH6" s="14" t="n">
        <f aca="false">AVERAGE(CT6:CV6)</f>
        <v>101.469344898001</v>
      </c>
      <c r="DI6" s="14"/>
      <c r="DJ6" s="16" t="n">
        <f aca="false">STDEV(CT6:CV6)</f>
        <v>5.02380817693549</v>
      </c>
      <c r="DK6" s="14" t="n">
        <f aca="false">AVERAGE(CW6:CY6)</f>
        <v>96.0495555767705</v>
      </c>
      <c r="DL6" s="14"/>
      <c r="DM6" s="16" t="n">
        <f aca="false">STDEV(CW6:CY6)</f>
        <v>0.468143445377495</v>
      </c>
      <c r="DO6" s="5" t="s">
        <v>25</v>
      </c>
      <c r="DP6" s="11"/>
      <c r="DQ6" s="11"/>
      <c r="DR6" s="11"/>
      <c r="DS6" s="14" t="n">
        <f aca="false">$CQ$4-CQ6</f>
        <v>22.9790912084294</v>
      </c>
      <c r="DT6" s="14" t="n">
        <f aca="false">$CR$4-CR6</f>
        <v>29.0305630965934</v>
      </c>
      <c r="DU6" s="14" t="n">
        <f aca="false">$CS$4-CS6</f>
        <v>24.1933524958504</v>
      </c>
      <c r="DV6" s="14" t="n">
        <f aca="false">$CT$4-CT6</f>
        <v>3.16622691292879</v>
      </c>
      <c r="DW6" s="14" t="n">
        <f aca="false">$CU$4-CU6</f>
        <v>-0.766823850865976</v>
      </c>
      <c r="DX6" s="14" t="n">
        <f aca="false">$CV$4-CV6</f>
        <v>-6.8074377560668</v>
      </c>
      <c r="DY6" s="14" t="n">
        <f aca="false">$CW$4-CW6</f>
        <v>3.56797646564405</v>
      </c>
      <c r="DZ6" s="14" t="n">
        <f aca="false">$CX$4-CX6</f>
        <v>3.81085068021638</v>
      </c>
      <c r="EA6" s="14" t="n">
        <f aca="false">$CY$4-CY6</f>
        <v>4.47250612382803</v>
      </c>
      <c r="EC6" s="5" t="s">
        <v>25</v>
      </c>
      <c r="ED6" s="11"/>
      <c r="EE6" s="11"/>
      <c r="EF6" s="11"/>
      <c r="EG6" s="15" t="n">
        <f aca="false">AVERAGE(DS6:DU6)</f>
        <v>25.4010022669577</v>
      </c>
      <c r="EH6" s="15"/>
      <c r="EI6" s="15" t="n">
        <f aca="false">EU6</f>
        <v>3.20138899238309</v>
      </c>
      <c r="EJ6" s="14" t="n">
        <f aca="false">AVERAGE(DV6:DX6)</f>
        <v>-1.46934489800133</v>
      </c>
      <c r="EK6" s="14"/>
      <c r="EL6" s="14" t="n">
        <f aca="false">EX6</f>
        <v>5.02380817693549</v>
      </c>
      <c r="EM6" s="15" t="n">
        <f aca="false">AVERAGE(DY6:EA6)</f>
        <v>3.95044442322948</v>
      </c>
      <c r="EN6" s="15"/>
      <c r="EO6" s="15" t="n">
        <f aca="false">FA6</f>
        <v>0.468143445377495</v>
      </c>
      <c r="EQ6" s="5" t="s">
        <v>25</v>
      </c>
      <c r="ER6" s="11"/>
      <c r="ES6" s="11"/>
      <c r="ET6" s="11"/>
      <c r="EU6" s="14" t="n">
        <f aca="false">STDEV(DS6:DU6)</f>
        <v>3.20138899238309</v>
      </c>
      <c r="EV6" s="14"/>
      <c r="EW6" s="14"/>
      <c r="EX6" s="14" t="n">
        <f aca="false">STDEV(DV6:DX6)</f>
        <v>5.02380817693549</v>
      </c>
      <c r="EY6" s="14"/>
      <c r="EZ6" s="14"/>
      <c r="FA6" s="14" t="n">
        <f aca="false">STDEV(DY6:EA6)</f>
        <v>0.468143445377495</v>
      </c>
      <c r="FB6" s="14"/>
      <c r="FC6" s="14"/>
    </row>
    <row r="7" customFormat="false" ht="15.75" hidden="false" customHeight="false" outlineLevel="0" collapsed="false">
      <c r="A7" s="2" t="s">
        <v>30</v>
      </c>
      <c r="B7" s="18" t="s">
        <v>31</v>
      </c>
      <c r="C7" s="18"/>
      <c r="D7" s="18"/>
      <c r="E7" s="7" t="s">
        <v>79</v>
      </c>
      <c r="F7" s="7"/>
      <c r="G7" s="7"/>
      <c r="H7" s="8" t="s">
        <v>80</v>
      </c>
      <c r="I7" s="8"/>
      <c r="J7" s="8"/>
      <c r="K7" s="7" t="s">
        <v>81</v>
      </c>
      <c r="L7" s="7"/>
      <c r="M7" s="7"/>
      <c r="O7" s="5" t="s">
        <v>30</v>
      </c>
      <c r="P7" s="0" t="n">
        <v>1.053</v>
      </c>
      <c r="Q7" s="0" t="n">
        <v>1.0422</v>
      </c>
      <c r="R7" s="0" t="n">
        <v>1.0314</v>
      </c>
      <c r="S7" s="0" t="n">
        <v>0.2064</v>
      </c>
      <c r="T7" s="0" t="n">
        <v>0.1852</v>
      </c>
      <c r="U7" s="0" t="n">
        <v>0.1825</v>
      </c>
      <c r="V7" s="0" t="n">
        <v>0.8566</v>
      </c>
      <c r="W7" s="0" t="n">
        <v>0.8144</v>
      </c>
      <c r="X7" s="0" t="n">
        <v>0.8508</v>
      </c>
      <c r="Y7" s="0" t="n">
        <v>0.8126</v>
      </c>
      <c r="Z7" s="0" t="n">
        <v>0.825</v>
      </c>
      <c r="AA7" s="0" t="n">
        <v>0.8022</v>
      </c>
      <c r="AC7" s="5" t="s">
        <v>30</v>
      </c>
      <c r="AD7" s="9" t="n">
        <f aca="false">P7-$P$26</f>
        <v>0.952466666666667</v>
      </c>
      <c r="AE7" s="9" t="n">
        <f aca="false">Q7-$P$26</f>
        <v>0.941666666666667</v>
      </c>
      <c r="AF7" s="9" t="n">
        <f aca="false">R7-$P$26</f>
        <v>0.930866666666667</v>
      </c>
      <c r="AG7" s="10" t="n">
        <f aca="false">S7-$P$26</f>
        <v>0.105866666666667</v>
      </c>
      <c r="AH7" s="10" t="n">
        <f aca="false">T7-$P$26</f>
        <v>0.0846666666666667</v>
      </c>
      <c r="AI7" s="10" t="n">
        <f aca="false">U7-$P$26</f>
        <v>0.0819666666666667</v>
      </c>
      <c r="AJ7" s="9" t="n">
        <f aca="false">V7-$P$26</f>
        <v>0.756066666666667</v>
      </c>
      <c r="AK7" s="9" t="n">
        <f aca="false">W7-$P$26</f>
        <v>0.713866666666667</v>
      </c>
      <c r="AL7" s="9" t="n">
        <f aca="false">X7-$P$26</f>
        <v>0.750266666666667</v>
      </c>
      <c r="AM7" s="10" t="n">
        <f aca="false">Y7-$P$26</f>
        <v>0.712066666666667</v>
      </c>
      <c r="AN7" s="10" t="n">
        <f aca="false">Z7-$P$26</f>
        <v>0.724466666666666</v>
      </c>
      <c r="AO7" s="10" t="n">
        <f aca="false">AA7-$P$26</f>
        <v>0.701666666666667</v>
      </c>
      <c r="AQ7" s="5" t="n">
        <v>20</v>
      </c>
      <c r="AR7" s="11" t="n">
        <f aca="false">AD7</f>
        <v>0.952466666666667</v>
      </c>
      <c r="AS7" s="11" t="n">
        <f aca="false">AE7</f>
        <v>0.941666666666667</v>
      </c>
      <c r="AT7" s="11" t="n">
        <f aca="false">AF7</f>
        <v>0.930866666666667</v>
      </c>
      <c r="AU7" s="11" t="n">
        <f aca="false">AVERAGE(AR7:AT7)</f>
        <v>0.941666666666667</v>
      </c>
      <c r="AW7" s="5" t="s">
        <v>30</v>
      </c>
      <c r="AX7" s="12" t="n">
        <f aca="false">(AD7+0.0063)/0.0474</f>
        <v>20.2271448663854</v>
      </c>
      <c r="AY7" s="12" t="n">
        <f aca="false">(AE7+0.0063)/0.0474</f>
        <v>19.9992967651195</v>
      </c>
      <c r="AZ7" s="12" t="n">
        <f aca="false">(AF7+0.0063)/0.0474</f>
        <v>19.7714486638537</v>
      </c>
      <c r="BA7" s="13" t="n">
        <f aca="false">(AG7+0.0063)/0.0474</f>
        <v>2.36638537271449</v>
      </c>
      <c r="BB7" s="13" t="n">
        <f aca="false">(AH7+0.0063)/0.0474</f>
        <v>1.91912798874824</v>
      </c>
      <c r="BC7" s="13" t="n">
        <f aca="false">(AI7+0.0063)/0.0474</f>
        <v>1.86216596343179</v>
      </c>
      <c r="BD7" s="12" t="n">
        <f aca="false">(AJ7+0.0063)/0.0474</f>
        <v>16.0836849507736</v>
      </c>
      <c r="BE7" s="12" t="n">
        <f aca="false">(AK7+0.0063)/0.0474</f>
        <v>15.1933895921238</v>
      </c>
      <c r="BF7" s="12" t="n">
        <f aca="false">(AL7+0.0063)/0.0474</f>
        <v>15.9613220815752</v>
      </c>
      <c r="BG7" s="13" t="n">
        <f aca="false">(AM7+0.0063)/0.0474</f>
        <v>15.1554149085795</v>
      </c>
      <c r="BH7" s="13" t="n">
        <f aca="false">(AN7+0.0063)/0.0474</f>
        <v>15.4170182841069</v>
      </c>
      <c r="BI7" s="13" t="n">
        <f aca="false">(AO7+0.0063)/0.0474</f>
        <v>14.936005625879</v>
      </c>
      <c r="BK7" s="5" t="s">
        <v>30</v>
      </c>
      <c r="BL7" s="11"/>
      <c r="BM7" s="11"/>
      <c r="BN7" s="11"/>
      <c r="BO7" s="14" t="n">
        <f aca="false">BA7/(0.03*5)</f>
        <v>15.7759024847632</v>
      </c>
      <c r="BP7" s="14" t="n">
        <f aca="false">BB7/(0.03*5)</f>
        <v>12.7941865916549</v>
      </c>
      <c r="BQ7" s="14" t="n">
        <f aca="false">BC7/(0.03*5)</f>
        <v>12.4144397562119</v>
      </c>
      <c r="BR7" s="14" t="n">
        <f aca="false">BD7/(0.03*5)</f>
        <v>107.22456633849</v>
      </c>
      <c r="BS7" s="14" t="n">
        <f aca="false">BE7/(0.03*5)</f>
        <v>101.289263947492</v>
      </c>
      <c r="BT7" s="14" t="n">
        <f aca="false">BF7/(0.03*5)</f>
        <v>106.408813877168</v>
      </c>
      <c r="BU7" s="14" t="n">
        <f aca="false">BG7/(0.03*5)</f>
        <v>101.03609939053</v>
      </c>
      <c r="BV7" s="14" t="n">
        <f aca="false">BH7/(0.03*5)</f>
        <v>102.780121894046</v>
      </c>
      <c r="BW7" s="14" t="n">
        <f aca="false">BI7/(0.03*5)</f>
        <v>99.5733708391936</v>
      </c>
      <c r="BY7" s="5" t="s">
        <v>30</v>
      </c>
      <c r="BZ7" s="11"/>
      <c r="CA7" s="11"/>
      <c r="CB7" s="11"/>
      <c r="CC7" s="14" t="n">
        <f aca="false">AVERAGE(BO7:BQ7)</f>
        <v>13.6615096108767</v>
      </c>
      <c r="CD7" s="14"/>
      <c r="CE7" s="14"/>
      <c r="CF7" s="14" t="n">
        <f aca="false">AVERAGE(BR7:BT7)</f>
        <v>104.97421472105</v>
      </c>
      <c r="CG7" s="14"/>
      <c r="CH7" s="14"/>
      <c r="CI7" s="15" t="n">
        <f aca="false">AVERAGE(BU7:BW7)</f>
        <v>101.129864041256</v>
      </c>
      <c r="CJ7" s="15"/>
      <c r="CK7" s="15"/>
      <c r="CM7" s="5" t="s">
        <v>30</v>
      </c>
      <c r="CN7" s="11"/>
      <c r="CO7" s="11"/>
      <c r="CP7" s="11"/>
      <c r="CQ7" s="14" t="n">
        <f aca="false">BO7/$BO$4*100</f>
        <v>13.8500164636154</v>
      </c>
      <c r="CR7" s="14" t="n">
        <f aca="false">BP7/$BP$4*100</f>
        <v>11.9493826079341</v>
      </c>
      <c r="CS7" s="14" t="n">
        <f aca="false">BQ7/$BQ$4*100</f>
        <v>10.7202137565281</v>
      </c>
      <c r="CT7" s="14" t="n">
        <f aca="false">BR7/$BR$4*100</f>
        <v>92.8394560584534</v>
      </c>
      <c r="CU7" s="14" t="n">
        <f aca="false">BS7/$BS$4*100</f>
        <v>95.2139614825261</v>
      </c>
      <c r="CV7" s="14" t="n">
        <f aca="false">BT7/$BT$4*100</f>
        <v>102.188104993021</v>
      </c>
      <c r="CW7" s="14" t="n">
        <f aca="false">BU7/$BU$4*100</f>
        <v>90.5694473628914</v>
      </c>
      <c r="CX7" s="14" t="n">
        <f aca="false">BV7/$BV$4*100</f>
        <v>89.8336338305196</v>
      </c>
      <c r="CY7" s="14" t="n">
        <f aca="false">BW7/$BW$4*100</f>
        <v>89.6992989272743</v>
      </c>
      <c r="DA7" s="5" t="s">
        <v>30</v>
      </c>
      <c r="DB7" s="11"/>
      <c r="DC7" s="11"/>
      <c r="DD7" s="11"/>
      <c r="DE7" s="14" t="n">
        <f aca="false">AVERAGE(CQ7:CS7)</f>
        <v>12.1732042760259</v>
      </c>
      <c r="DF7" s="14"/>
      <c r="DG7" s="16" t="n">
        <f aca="false">STDEV(CQ7:CS7)</f>
        <v>1.57686028254038</v>
      </c>
      <c r="DH7" s="14" t="n">
        <f aca="false">AVERAGE(CT7:CV7)</f>
        <v>96.7471741780003</v>
      </c>
      <c r="DI7" s="14"/>
      <c r="DJ7" s="16" t="n">
        <f aca="false">STDEV(CT7:CV7)</f>
        <v>4.85925561198655</v>
      </c>
      <c r="DK7" s="14" t="n">
        <f aca="false">AVERAGE(CW7:CY7)</f>
        <v>90.0341267068951</v>
      </c>
      <c r="DL7" s="14"/>
      <c r="DM7" s="16" t="n">
        <f aca="false">STDEV(CW7:CY7)</f>
        <v>0.468441693393891</v>
      </c>
      <c r="DO7" s="5" t="s">
        <v>30</v>
      </c>
      <c r="DP7" s="11"/>
      <c r="DQ7" s="11"/>
      <c r="DR7" s="11"/>
      <c r="DS7" s="14" t="n">
        <f aca="false">$CQ$4-CQ7</f>
        <v>86.1499835363846</v>
      </c>
      <c r="DT7" s="14" t="n">
        <f aca="false">$CR$4-CR7</f>
        <v>88.0506173920659</v>
      </c>
      <c r="DU7" s="14" t="n">
        <f aca="false">$CS$4-CS7</f>
        <v>89.2797862434719</v>
      </c>
      <c r="DV7" s="14" t="n">
        <f aca="false">$CT$4-CT7</f>
        <v>7.16054394154661</v>
      </c>
      <c r="DW7" s="14" t="n">
        <f aca="false">$CU$4-CU7</f>
        <v>4.7860385174739</v>
      </c>
      <c r="DX7" s="14" t="n">
        <f aca="false">$CV$4-CV7</f>
        <v>-2.18810499302148</v>
      </c>
      <c r="DY7" s="14" t="n">
        <f aca="false">$CW$4-CW7</f>
        <v>9.4305526371086</v>
      </c>
      <c r="DZ7" s="14" t="n">
        <f aca="false">$CX$4-CX7</f>
        <v>10.1663661694805</v>
      </c>
      <c r="EA7" s="14" t="n">
        <f aca="false">$CY$4-CY7</f>
        <v>10.3007010727257</v>
      </c>
      <c r="EC7" s="5" t="s">
        <v>30</v>
      </c>
      <c r="ED7" s="11"/>
      <c r="EE7" s="11"/>
      <c r="EF7" s="11"/>
      <c r="EG7" s="15" t="n">
        <f aca="false">AVERAGE(DS7:DU7)</f>
        <v>87.8267957239741</v>
      </c>
      <c r="EH7" s="14"/>
      <c r="EI7" s="14" t="n">
        <f aca="false">EU7</f>
        <v>1.57686028254039</v>
      </c>
      <c r="EJ7" s="14" t="n">
        <f aca="false">AVERAGE(DV7:DX7)</f>
        <v>3.25282582199967</v>
      </c>
      <c r="EK7" s="14"/>
      <c r="EL7" s="14" t="n">
        <f aca="false">EX7</f>
        <v>4.85925561198655</v>
      </c>
      <c r="EM7" s="15" t="n">
        <f aca="false">AVERAGE(DY7:EA7)</f>
        <v>9.96587329310493</v>
      </c>
      <c r="EN7" s="15"/>
      <c r="EO7" s="15" t="n">
        <f aca="false">FA7</f>
        <v>0.468441693393891</v>
      </c>
      <c r="EQ7" s="5" t="s">
        <v>30</v>
      </c>
      <c r="ER7" s="11"/>
      <c r="ES7" s="11"/>
      <c r="ET7" s="11"/>
      <c r="EU7" s="14" t="n">
        <f aca="false">STDEV(DS7:DU7)</f>
        <v>1.57686028254039</v>
      </c>
      <c r="EV7" s="14"/>
      <c r="EW7" s="14"/>
      <c r="EX7" s="14" t="n">
        <f aca="false">STDEV(DV7:DX7)</f>
        <v>4.85925561198655</v>
      </c>
      <c r="EY7" s="14"/>
      <c r="EZ7" s="14"/>
      <c r="FA7" s="14" t="n">
        <f aca="false">STDEV(DY7:EA7)</f>
        <v>0.468441693393891</v>
      </c>
      <c r="FB7" s="14"/>
      <c r="FC7" s="14"/>
    </row>
    <row r="8" customFormat="false" ht="15.75" hidden="false" customHeight="false" outlineLevel="0" collapsed="false">
      <c r="A8" s="2" t="s">
        <v>35</v>
      </c>
      <c r="B8" s="18" t="s">
        <v>36</v>
      </c>
      <c r="C8" s="18"/>
      <c r="D8" s="18"/>
      <c r="E8" s="7" t="s">
        <v>82</v>
      </c>
      <c r="F8" s="7"/>
      <c r="G8" s="7"/>
      <c r="H8" s="8" t="s">
        <v>83</v>
      </c>
      <c r="I8" s="8"/>
      <c r="J8" s="8"/>
      <c r="K8" s="7" t="s">
        <v>84</v>
      </c>
      <c r="L8" s="7"/>
      <c r="M8" s="7"/>
      <c r="O8" s="5" t="s">
        <v>35</v>
      </c>
      <c r="P8" s="0" t="n">
        <v>0.9334</v>
      </c>
      <c r="Q8" s="0" t="n">
        <v>0.8714</v>
      </c>
      <c r="R8" s="0" t="n">
        <v>0.9106</v>
      </c>
      <c r="S8" s="0" t="n">
        <v>0.1086</v>
      </c>
      <c r="T8" s="0" t="n">
        <v>0.105</v>
      </c>
      <c r="U8" s="0" t="n">
        <v>0.1069</v>
      </c>
      <c r="V8" s="0" t="n">
        <v>0.8241</v>
      </c>
      <c r="W8" s="0" t="n">
        <v>0.8041</v>
      </c>
      <c r="X8" s="0" t="n">
        <v>0.8406</v>
      </c>
      <c r="Y8" s="0" t="n">
        <v>0.7121</v>
      </c>
      <c r="Z8" s="0" t="n">
        <v>0.739</v>
      </c>
      <c r="AA8" s="0" t="n">
        <v>0.7415</v>
      </c>
      <c r="AC8" s="5" t="s">
        <v>35</v>
      </c>
      <c r="AD8" s="9" t="n">
        <f aca="false">P8-$P$26</f>
        <v>0.832866666666667</v>
      </c>
      <c r="AE8" s="9" t="n">
        <f aca="false">Q8-$P$26</f>
        <v>0.770866666666667</v>
      </c>
      <c r="AF8" s="9" t="n">
        <f aca="false">R8-$P$26</f>
        <v>0.810066666666667</v>
      </c>
      <c r="AG8" s="10" t="n">
        <f aca="false">S8-$P$26</f>
        <v>0.00806666666666668</v>
      </c>
      <c r="AH8" s="10" t="n">
        <f aca="false">T8-$P$26</f>
        <v>0.00446666666666667</v>
      </c>
      <c r="AI8" s="10" t="n">
        <f aca="false">U8-$P$26</f>
        <v>0.00636666666666669</v>
      </c>
      <c r="AJ8" s="9" t="n">
        <f aca="false">V8-$P$26</f>
        <v>0.723566666666667</v>
      </c>
      <c r="AK8" s="9" t="n">
        <f aca="false">W8-$P$26</f>
        <v>0.703566666666667</v>
      </c>
      <c r="AL8" s="9" t="n">
        <f aca="false">X8-$P$26</f>
        <v>0.740066666666667</v>
      </c>
      <c r="AM8" s="10" t="n">
        <f aca="false">Y8-$P$26</f>
        <v>0.611566666666667</v>
      </c>
      <c r="AN8" s="10" t="n">
        <f aca="false">Z8-$P$26</f>
        <v>0.638466666666667</v>
      </c>
      <c r="AO8" s="10" t="n">
        <f aca="false">AA8-$P$26</f>
        <v>0.640966666666667</v>
      </c>
      <c r="AW8" s="5" t="s">
        <v>35</v>
      </c>
      <c r="AX8" s="12" t="n">
        <f aca="false">(AD8+0.0063)/0.0474</f>
        <v>17.7039381153305</v>
      </c>
      <c r="AY8" s="12" t="n">
        <f aca="false">(AE8+0.0063)/0.0474</f>
        <v>16.3959212376934</v>
      </c>
      <c r="AZ8" s="12" t="n">
        <f aca="false">(AF8+0.0063)/0.0474</f>
        <v>17.2229254571027</v>
      </c>
      <c r="BA8" s="13" t="n">
        <f aca="false">(AG8+0.0063)/0.0474</f>
        <v>0.303094233473981</v>
      </c>
      <c r="BB8" s="13" t="n">
        <f aca="false">(AH8+0.0063)/0.0474</f>
        <v>0.227144866385373</v>
      </c>
      <c r="BC8" s="13" t="n">
        <f aca="false">(AI8+0.0063)/0.0474</f>
        <v>0.267229254571027</v>
      </c>
      <c r="BD8" s="12" t="n">
        <f aca="false">(AJ8+0.0063)/0.0474</f>
        <v>15.3980309423347</v>
      </c>
      <c r="BE8" s="12" t="n">
        <f aca="false">(AK8+0.0063)/0.0474</f>
        <v>14.9760900140647</v>
      </c>
      <c r="BF8" s="12" t="n">
        <f aca="false">(AL8+0.0063)/0.0474</f>
        <v>15.7461322081575</v>
      </c>
      <c r="BG8" s="13" t="n">
        <f aca="false">(AM8+0.0063)/0.0474</f>
        <v>13.0351617440225</v>
      </c>
      <c r="BH8" s="13" t="n">
        <f aca="false">(AN8+0.0063)/0.0474</f>
        <v>13.6026722925457</v>
      </c>
      <c r="BI8" s="13" t="n">
        <f aca="false">(AO8+0.0063)/0.0474</f>
        <v>13.6554149085795</v>
      </c>
      <c r="BK8" s="5" t="s">
        <v>35</v>
      </c>
      <c r="BL8" s="19" t="n">
        <f aca="false">AX8/(0.03*5)</f>
        <v>118.026254102203</v>
      </c>
      <c r="BM8" s="19" t="n">
        <f aca="false">AY8/(0.03*5)</f>
        <v>109.306141584623</v>
      </c>
      <c r="BN8" s="19" t="n">
        <f aca="false">AZ8/(0.03*5)</f>
        <v>114.819503047351</v>
      </c>
      <c r="BO8" s="14" t="n">
        <f aca="false">BA8/(0.03*5)</f>
        <v>2.02062822315987</v>
      </c>
      <c r="BP8" s="14" t="n">
        <f aca="false">BB8/(0.03*5)</f>
        <v>1.51429910923582</v>
      </c>
      <c r="BQ8" s="14" t="n">
        <f aca="false">BC8/(0.03*5)</f>
        <v>1.78152836380685</v>
      </c>
      <c r="BR8" s="14" t="n">
        <f aca="false">BD8/(0.03*5)</f>
        <v>102.653539615565</v>
      </c>
      <c r="BS8" s="14" t="n">
        <f aca="false">BE8/(0.03*5)</f>
        <v>99.8406000937646</v>
      </c>
      <c r="BT8" s="14" t="n">
        <f aca="false">BF8/(0.03*5)</f>
        <v>104.97421472105</v>
      </c>
      <c r="BU8" s="14" t="n">
        <f aca="false">BG8/(0.03*5)</f>
        <v>86.9010782934834</v>
      </c>
      <c r="BV8" s="14" t="n">
        <f aca="false">BH8/(0.03*5)</f>
        <v>90.6844819503047</v>
      </c>
      <c r="BW8" s="14" t="n">
        <f aca="false">BI8/(0.03*5)</f>
        <v>91.0360993905298</v>
      </c>
      <c r="BY8" s="5" t="s">
        <v>35</v>
      </c>
      <c r="BZ8" s="14" t="n">
        <f aca="false">AVERAGE(BL8:BN8)</f>
        <v>114.050632911392</v>
      </c>
      <c r="CA8" s="14"/>
      <c r="CB8" s="14"/>
      <c r="CC8" s="14" t="n">
        <f aca="false">AVERAGE(BO8:BQ8)</f>
        <v>1.77215189873418</v>
      </c>
      <c r="CD8" s="14"/>
      <c r="CE8" s="14"/>
      <c r="CF8" s="15" t="n">
        <f aca="false">AVERAGE(BR8:BT8)</f>
        <v>102.489451476793</v>
      </c>
      <c r="CG8" s="15"/>
      <c r="CH8" s="15"/>
      <c r="CI8" s="15" t="n">
        <f aca="false">AVERAGE(BU8:BW8)</f>
        <v>89.5405532114393</v>
      </c>
      <c r="CJ8" s="15"/>
      <c r="CK8" s="15"/>
      <c r="CM8" s="5" t="s">
        <v>35</v>
      </c>
      <c r="CN8" s="14" t="n">
        <f aca="false">BL8/$BL$8*100</f>
        <v>100</v>
      </c>
      <c r="CO8" s="14" t="n">
        <f aca="false">BM8/$BM$8*100</f>
        <v>100</v>
      </c>
      <c r="CP8" s="14" t="n">
        <f aca="false">BN8/$BN$8*100</f>
        <v>100</v>
      </c>
      <c r="CQ8" s="14" t="n">
        <f aca="false">BO8/$BO$4*100</f>
        <v>1.77395456042147</v>
      </c>
      <c r="CR8" s="14" t="n">
        <f aca="false">BP8/$BP$4*100</f>
        <v>1.41430948419301</v>
      </c>
      <c r="CS8" s="14" t="n">
        <f aca="false">BQ8/$BQ$4*100</f>
        <v>1.53839925509089</v>
      </c>
      <c r="CT8" s="14" t="n">
        <f aca="false">BR8/$BR$4*100</f>
        <v>88.8816724172925</v>
      </c>
      <c r="CU8" s="14" t="n">
        <f aca="false">BS8/$BS$4*100</f>
        <v>93.8521880921951</v>
      </c>
      <c r="CV8" s="14" t="n">
        <f aca="false">BT8/$BT$4*100</f>
        <v>100.810409256675</v>
      </c>
      <c r="CW8" s="14" t="n">
        <f aca="false">BU8/$BU$4*100</f>
        <v>77.8987182181131</v>
      </c>
      <c r="CX8" s="14" t="n">
        <f aca="false">BV8/$BV$4*100</f>
        <v>79.2615964595968</v>
      </c>
      <c r="CY8" s="14" t="n">
        <f aca="false">BW8/$BW$4*100</f>
        <v>82.0086155925332</v>
      </c>
      <c r="DA8" s="5" t="s">
        <v>35</v>
      </c>
      <c r="DB8" s="14" t="n">
        <f aca="false">AVERAGE(CN8:CP8)</f>
        <v>100</v>
      </c>
      <c r="DC8" s="14"/>
      <c r="DD8" s="14"/>
      <c r="DE8" s="14" t="n">
        <f aca="false">AVERAGE(CQ8:CS8)</f>
        <v>1.57555443323512</v>
      </c>
      <c r="DF8" s="14"/>
      <c r="DG8" s="16" t="n">
        <f aca="false">STDEV(CQ8:CS8)</f>
        <v>0.18267874988909</v>
      </c>
      <c r="DH8" s="14" t="n">
        <f aca="false">AVERAGE(CT8:CV8)</f>
        <v>94.5147565887207</v>
      </c>
      <c r="DI8" s="14"/>
      <c r="DJ8" s="16" t="n">
        <f aca="false">STDEV(CT8:CV8)</f>
        <v>5.99190607446825</v>
      </c>
      <c r="DK8" s="14" t="n">
        <f aca="false">AVERAGE(CW8:CY8)</f>
        <v>79.7229767567477</v>
      </c>
      <c r="DL8" s="14"/>
      <c r="DM8" s="16" t="n">
        <f aca="false">STDEV(CW8:CY8)</f>
        <v>2.09343448452909</v>
      </c>
      <c r="DO8" s="5" t="s">
        <v>35</v>
      </c>
      <c r="DP8" s="14" t="n">
        <f aca="false">$CN$8-CN8</f>
        <v>0</v>
      </c>
      <c r="DQ8" s="14" t="n">
        <f aca="false">$CO$8-CO8</f>
        <v>0</v>
      </c>
      <c r="DR8" s="14" t="n">
        <f aca="false">$CP$8-CP8</f>
        <v>0</v>
      </c>
      <c r="DS8" s="14" t="n">
        <f aca="false">$CQ$4-CQ8</f>
        <v>98.2260454395785</v>
      </c>
      <c r="DT8" s="14" t="n">
        <f aca="false">$CR$4-CR8</f>
        <v>98.585690515807</v>
      </c>
      <c r="DU8" s="14" t="n">
        <f aca="false">$CS$4-CS8</f>
        <v>98.4616007449091</v>
      </c>
      <c r="DV8" s="14" t="n">
        <f aca="false">$CT$4-CT8</f>
        <v>11.1183275827075</v>
      </c>
      <c r="DW8" s="14" t="n">
        <f aca="false">$CU$4-CU8</f>
        <v>6.14781190780487</v>
      </c>
      <c r="DX8" s="14" t="n">
        <f aca="false">$CV$4-CV8</f>
        <v>-0.810409256674632</v>
      </c>
      <c r="DY8" s="14" t="n">
        <f aca="false">$CW$4-CW8</f>
        <v>22.1012817818869</v>
      </c>
      <c r="DZ8" s="14" t="n">
        <f aca="false">$CX$4-CX8</f>
        <v>20.7384035404032</v>
      </c>
      <c r="EA8" s="14" t="n">
        <f aca="false">$CY$4-CY8</f>
        <v>17.9913844074668</v>
      </c>
      <c r="EC8" s="5" t="s">
        <v>35</v>
      </c>
      <c r="ED8" s="14" t="n">
        <f aca="false">AVERAGE(DP8:DR8)</f>
        <v>0</v>
      </c>
      <c r="EE8" s="14"/>
      <c r="EF8" s="14" t="n">
        <f aca="false">ER8</f>
        <v>0</v>
      </c>
      <c r="EG8" s="15" t="n">
        <f aca="false">AVERAGE(DS8:DU8)</f>
        <v>98.4244455667649</v>
      </c>
      <c r="EH8" s="14"/>
      <c r="EI8" s="14" t="n">
        <f aca="false">EU8</f>
        <v>0.182678749889091</v>
      </c>
      <c r="EJ8" s="15" t="n">
        <f aca="false">AVERAGE(DV8:DX8)</f>
        <v>5.48524341127926</v>
      </c>
      <c r="EK8" s="15"/>
      <c r="EL8" s="15" t="n">
        <f aca="false">EX8</f>
        <v>5.99190607446825</v>
      </c>
      <c r="EM8" s="15" t="n">
        <f aca="false">AVERAGE(DY8:EA8)</f>
        <v>20.2770232432523</v>
      </c>
      <c r="EN8" s="15"/>
      <c r="EO8" s="15" t="n">
        <f aca="false">FA8</f>
        <v>2.09343448452909</v>
      </c>
      <c r="EQ8" s="5" t="s">
        <v>35</v>
      </c>
      <c r="ER8" s="14" t="n">
        <f aca="false">STDEV(DP8:DR8)</f>
        <v>0</v>
      </c>
      <c r="ES8" s="14"/>
      <c r="ET8" s="14"/>
      <c r="EU8" s="14" t="n">
        <f aca="false">STDEV(DS8:DU8)</f>
        <v>0.182678749889091</v>
      </c>
      <c r="EV8" s="14"/>
      <c r="EW8" s="14"/>
      <c r="EX8" s="14" t="n">
        <f aca="false">STDEV(DV8:DX8)</f>
        <v>5.99190607446825</v>
      </c>
      <c r="EY8" s="14"/>
      <c r="EZ8" s="14"/>
      <c r="FA8" s="14" t="n">
        <f aca="false">STDEV(DY8:EA8)</f>
        <v>2.09343448452909</v>
      </c>
      <c r="FB8" s="14"/>
      <c r="FC8" s="14"/>
    </row>
    <row r="9" customFormat="false" ht="15.75" hidden="false" customHeight="false" outlineLevel="0" collapsed="false">
      <c r="A9" s="2" t="s">
        <v>40</v>
      </c>
      <c r="B9" s="18" t="s">
        <v>36</v>
      </c>
      <c r="C9" s="18"/>
      <c r="D9" s="18"/>
      <c r="E9" s="7" t="s">
        <v>85</v>
      </c>
      <c r="F9" s="7"/>
      <c r="G9" s="7"/>
      <c r="H9" s="8" t="s">
        <v>86</v>
      </c>
      <c r="I9" s="8"/>
      <c r="J9" s="8"/>
      <c r="K9" s="7" t="s">
        <v>87</v>
      </c>
      <c r="L9" s="7"/>
      <c r="M9" s="7"/>
      <c r="O9" s="5" t="s">
        <v>40</v>
      </c>
      <c r="P9" s="0" t="n">
        <v>0.9368</v>
      </c>
      <c r="Q9" s="0" t="n">
        <v>0.8787</v>
      </c>
      <c r="R9" s="0" t="n">
        <v>0.8864</v>
      </c>
      <c r="S9" s="0" t="n">
        <v>0.1027</v>
      </c>
      <c r="T9" s="0" t="n">
        <v>0.1008</v>
      </c>
      <c r="U9" s="0" t="n">
        <v>0.0985</v>
      </c>
      <c r="V9" s="0" t="n">
        <v>0.7994</v>
      </c>
      <c r="W9" s="0" t="n">
        <v>0.7599</v>
      </c>
      <c r="X9" s="0" t="n">
        <v>0.7974</v>
      </c>
      <c r="Y9" s="0" t="n">
        <v>0.5222</v>
      </c>
      <c r="Z9" s="0" t="n">
        <v>0.5451</v>
      </c>
      <c r="AA9" s="0" t="n">
        <v>0.5461</v>
      </c>
      <c r="AC9" s="5" t="s">
        <v>40</v>
      </c>
      <c r="AD9" s="9" t="n">
        <f aca="false">P9-$P$26</f>
        <v>0.836266666666667</v>
      </c>
      <c r="AE9" s="9" t="n">
        <f aca="false">Q9-$P$26</f>
        <v>0.778166666666667</v>
      </c>
      <c r="AF9" s="9" t="n">
        <f aca="false">R9-$P$26</f>
        <v>0.785866666666666</v>
      </c>
      <c r="AG9" s="10" t="n">
        <f aca="false">S9-$P$26</f>
        <v>0.00216666666666668</v>
      </c>
      <c r="AH9" s="10" t="n">
        <f aca="false">T9-$P$26</f>
        <v>0.000266666666666679</v>
      </c>
      <c r="AI9" s="10" t="n">
        <f aca="false">U9-$P$26</f>
        <v>-0.00203333333333332</v>
      </c>
      <c r="AJ9" s="9" t="n">
        <f aca="false">V9-$P$26</f>
        <v>0.698866666666667</v>
      </c>
      <c r="AK9" s="9" t="n">
        <f aca="false">W9-$P$26</f>
        <v>0.659366666666667</v>
      </c>
      <c r="AL9" s="9" t="n">
        <f aca="false">X9-$P$26</f>
        <v>0.696866666666667</v>
      </c>
      <c r="AM9" s="10" t="n">
        <f aca="false">Y9-$P$26</f>
        <v>0.421666666666667</v>
      </c>
      <c r="AN9" s="10" t="n">
        <f aca="false">Z9-$P$26</f>
        <v>0.444566666666667</v>
      </c>
      <c r="AO9" s="10" t="n">
        <f aca="false">AA9-$P$26</f>
        <v>0.445566666666667</v>
      </c>
      <c r="AW9" s="5" t="s">
        <v>40</v>
      </c>
      <c r="AX9" s="12" t="n">
        <f aca="false">(AD9+0.0063)/0.0474</f>
        <v>17.7756680731364</v>
      </c>
      <c r="AY9" s="12" t="n">
        <f aca="false">(AE9+0.0063)/0.0474</f>
        <v>16.549929676512</v>
      </c>
      <c r="AZ9" s="12" t="n">
        <f aca="false">(AF9+0.0063)/0.0474</f>
        <v>16.7123769338959</v>
      </c>
      <c r="BA9" s="13" t="n">
        <f aca="false">(AG9+0.0063)/0.0474</f>
        <v>0.178621659634318</v>
      </c>
      <c r="BB9" s="13" t="n">
        <f aca="false">(AH9+0.0063)/0.0474</f>
        <v>0.138537271448664</v>
      </c>
      <c r="BC9" s="13" t="n">
        <f aca="false">(AI9+0.0063)/0.0474</f>
        <v>0.0900140646976093</v>
      </c>
      <c r="BD9" s="12" t="n">
        <f aca="false">(AJ9+0.0063)/0.0474</f>
        <v>14.8769338959212</v>
      </c>
      <c r="BE9" s="12" t="n">
        <f aca="false">(AK9+0.0063)/0.0474</f>
        <v>14.0436005625879</v>
      </c>
      <c r="BF9" s="12" t="n">
        <f aca="false">(AL9+0.0063)/0.0474</f>
        <v>14.8347398030942</v>
      </c>
      <c r="BG9" s="13" t="n">
        <f aca="false">(AM9+0.0063)/0.0474</f>
        <v>9.02883263009845</v>
      </c>
      <c r="BH9" s="13" t="n">
        <f aca="false">(AN9+0.0063)/0.0474</f>
        <v>9.51195499296765</v>
      </c>
      <c r="BI9" s="13" t="n">
        <f aca="false">(AO9+0.0063)/0.0474</f>
        <v>9.53305203938115</v>
      </c>
      <c r="BK9" s="5" t="s">
        <v>40</v>
      </c>
      <c r="BL9" s="19" t="n">
        <f aca="false">AX9/(0.03*5)</f>
        <v>118.50445382091</v>
      </c>
      <c r="BM9" s="19" t="n">
        <f aca="false">AY9/(0.03*5)</f>
        <v>110.33286451008</v>
      </c>
      <c r="BN9" s="19" t="n">
        <f aca="false">AZ9/(0.03*5)</f>
        <v>111.415846225973</v>
      </c>
      <c r="BO9" s="14" t="n">
        <f aca="false">BA9/(0.03*5)</f>
        <v>1.19081106422879</v>
      </c>
      <c r="BP9" s="14" t="n">
        <f aca="false">BB9/(0.03*5)</f>
        <v>0.923581809657761</v>
      </c>
      <c r="BQ9" s="14" t="n">
        <f aca="false">BC9/(0.03*5)</f>
        <v>0.600093764650729</v>
      </c>
      <c r="BR9" s="14" t="n">
        <f aca="false">BD9/(0.03*5)</f>
        <v>99.1795593061416</v>
      </c>
      <c r="BS9" s="14" t="n">
        <f aca="false">BE9/(0.03*5)</f>
        <v>93.624003750586</v>
      </c>
      <c r="BT9" s="14" t="n">
        <f aca="false">BF9/(0.03*5)</f>
        <v>98.8982653539615</v>
      </c>
      <c r="BU9" s="14" t="n">
        <f aca="false">BG9/(0.03*5)</f>
        <v>60.1922175339897</v>
      </c>
      <c r="BV9" s="14" t="n">
        <f aca="false">BH9/(0.03*5)</f>
        <v>63.413033286451</v>
      </c>
      <c r="BW9" s="14" t="n">
        <f aca="false">BI9/(0.03*5)</f>
        <v>63.553680262541</v>
      </c>
      <c r="BY9" s="5" t="s">
        <v>40</v>
      </c>
      <c r="BZ9" s="14" t="n">
        <f aca="false">AVERAGE(BL9:BN9)</f>
        <v>113.417721518987</v>
      </c>
      <c r="CA9" s="14"/>
      <c r="CB9" s="14"/>
      <c r="CC9" s="14" t="n">
        <f aca="false">AVERAGE(BO9:BQ9)</f>
        <v>0.904828879512426</v>
      </c>
      <c r="CD9" s="14"/>
      <c r="CE9" s="14"/>
      <c r="CF9" s="15" t="n">
        <f aca="false">AVERAGE(BR9:BT9)</f>
        <v>97.233942803563</v>
      </c>
      <c r="CG9" s="15"/>
      <c r="CH9" s="15"/>
      <c r="CI9" s="14" t="n">
        <f aca="false">AVERAGE(BU9:BW9)</f>
        <v>62.3863103609939</v>
      </c>
      <c r="CJ9" s="14"/>
      <c r="CK9" s="14"/>
      <c r="CM9" s="5" t="s">
        <v>40</v>
      </c>
      <c r="CN9" s="14" t="n">
        <f aca="false">BL9/$BL$8*100</f>
        <v>100.405163853029</v>
      </c>
      <c r="CO9" s="14" t="n">
        <f aca="false">BM9/$BM$8*100</f>
        <v>100.939309457431</v>
      </c>
      <c r="CP9" s="14" t="n">
        <f aca="false">BN9/$BN$8*100</f>
        <v>97.0356457474174</v>
      </c>
      <c r="CQ9" s="14" t="n">
        <f aca="false">BO9/$BO$4*100</f>
        <v>1.04543957853145</v>
      </c>
      <c r="CR9" s="14" t="n">
        <f aca="false">BP9/$BP$4*100</f>
        <v>0.862597425343727</v>
      </c>
      <c r="CS9" s="14" t="n">
        <f aca="false">BQ9/$BQ$4*100</f>
        <v>0.51819764382009</v>
      </c>
      <c r="CT9" s="14" t="n">
        <f aca="false">BR9/$BR$4*100</f>
        <v>85.8737568500101</v>
      </c>
      <c r="CU9" s="14" t="n">
        <f aca="false">BS9/$BS$4*100</f>
        <v>88.0084615045613</v>
      </c>
      <c r="CV9" s="14" t="n">
        <f aca="false">BT9/$BT$4*100</f>
        <v>94.9754626086174</v>
      </c>
      <c r="CW9" s="14" t="n">
        <f aca="false">BU9/$BU$4*100</f>
        <v>53.9567135952932</v>
      </c>
      <c r="CX9" s="14" t="n">
        <f aca="false">BV9/$BV$4*100</f>
        <v>55.425340108179</v>
      </c>
      <c r="CY9" s="14" t="n">
        <f aca="false">BW9/$BW$4*100</f>
        <v>57.2514570487372</v>
      </c>
      <c r="DA9" s="5" t="s">
        <v>40</v>
      </c>
      <c r="DB9" s="14" t="n">
        <f aca="false">AVERAGE(CN9:CP9)</f>
        <v>99.460039685959</v>
      </c>
      <c r="DC9" s="14"/>
      <c r="DD9" s="14"/>
      <c r="DE9" s="14" t="n">
        <f aca="false">AVERAGE(CQ9:CS9)</f>
        <v>0.808744882565088</v>
      </c>
      <c r="DF9" s="14"/>
      <c r="DG9" s="16" t="n">
        <f aca="false">STDEV(CQ9:CS9)</f>
        <v>0.267714561991569</v>
      </c>
      <c r="DH9" s="14" t="n">
        <f aca="false">AVERAGE(CT9:CV9)</f>
        <v>89.6192269877296</v>
      </c>
      <c r="DI9" s="14"/>
      <c r="DJ9" s="16" t="n">
        <f aca="false">STDEV(CT9:CV9)</f>
        <v>4.75985146936234</v>
      </c>
      <c r="DK9" s="14" t="n">
        <f aca="false">AVERAGE(CW9:CY9)</f>
        <v>55.5445035840698</v>
      </c>
      <c r="DL9" s="14"/>
      <c r="DM9" s="16" t="n">
        <f aca="false">STDEV(CW9:CY9)</f>
        <v>1.65060096828184</v>
      </c>
      <c r="DO9" s="5" t="s">
        <v>40</v>
      </c>
      <c r="DP9" s="14" t="n">
        <f aca="false">$CN$8-CN9</f>
        <v>-0.405163853028796</v>
      </c>
      <c r="DQ9" s="14" t="n">
        <f aca="false">$CO$8-CO9</f>
        <v>-0.939309457430838</v>
      </c>
      <c r="DR9" s="14" t="n">
        <f aca="false">$CP$8-CP9</f>
        <v>2.96435425258261</v>
      </c>
      <c r="DS9" s="14" t="n">
        <f aca="false">$CQ$4-CQ9</f>
        <v>98.9545604214686</v>
      </c>
      <c r="DT9" s="14" t="n">
        <f aca="false">$CR$4-CR9</f>
        <v>99.1374025746563</v>
      </c>
      <c r="DU9" s="14" t="n">
        <f aca="false">$CS$4-CS9</f>
        <v>99.4818023561799</v>
      </c>
      <c r="DV9" s="14" t="n">
        <f aca="false">$CT$4-CT9</f>
        <v>14.1262431499899</v>
      </c>
      <c r="DW9" s="14" t="n">
        <f aca="false">$CU$4-CU9</f>
        <v>11.9915384954387</v>
      </c>
      <c r="DX9" s="14" t="n">
        <f aca="false">$CV$4-CV9</f>
        <v>5.02453739138265</v>
      </c>
      <c r="DY9" s="14" t="n">
        <f aca="false">$CW$4-CW9</f>
        <v>46.0432864047069</v>
      </c>
      <c r="DZ9" s="14" t="n">
        <f aca="false">$CX$4-CX9</f>
        <v>44.574659891821</v>
      </c>
      <c r="EA9" s="14" t="n">
        <f aca="false">$CY$4-CY9</f>
        <v>42.7485429512628</v>
      </c>
      <c r="EC9" s="5" t="s">
        <v>40</v>
      </c>
      <c r="ED9" s="14" t="n">
        <f aca="false">AVERAGE(DP9:DR9)</f>
        <v>0.539960314040992</v>
      </c>
      <c r="EE9" s="14"/>
      <c r="EF9" s="14" t="n">
        <f aca="false">ER9</f>
        <v>2.11650475043254</v>
      </c>
      <c r="EG9" s="15" t="n">
        <f aca="false">AVERAGE(DS9:DU9)</f>
        <v>99.1912551174349</v>
      </c>
      <c r="EH9" s="14"/>
      <c r="EI9" s="14" t="n">
        <f aca="false">EU9</f>
        <v>0.267714561991568</v>
      </c>
      <c r="EJ9" s="15" t="n">
        <f aca="false">AVERAGE(DV9:DX9)</f>
        <v>10.3807730122704</v>
      </c>
      <c r="EK9" s="15"/>
      <c r="EL9" s="15" t="n">
        <f aca="false">EX9</f>
        <v>4.75985146936234</v>
      </c>
      <c r="EM9" s="14" t="n">
        <f aca="false">AVERAGE(DY9:EA9)</f>
        <v>44.4554964159302</v>
      </c>
      <c r="EN9" s="14"/>
      <c r="EO9" s="14" t="n">
        <f aca="false">FA9</f>
        <v>1.65060096828184</v>
      </c>
      <c r="EQ9" s="5" t="s">
        <v>40</v>
      </c>
      <c r="ER9" s="14" t="n">
        <f aca="false">STDEV(DP9:DR9)</f>
        <v>2.11650475043254</v>
      </c>
      <c r="ES9" s="14"/>
      <c r="ET9" s="14"/>
      <c r="EU9" s="14" t="n">
        <f aca="false">STDEV(DS9:DU9)</f>
        <v>0.267714561991568</v>
      </c>
      <c r="EV9" s="14"/>
      <c r="EW9" s="14"/>
      <c r="EX9" s="14" t="n">
        <f aca="false">STDEV(DV9:DX9)</f>
        <v>4.75985146936234</v>
      </c>
      <c r="EY9" s="14"/>
      <c r="EZ9" s="14"/>
      <c r="FA9" s="14" t="n">
        <f aca="false">STDEV(DY9:EA9)</f>
        <v>1.65060096828184</v>
      </c>
      <c r="FB9" s="14"/>
      <c r="FC9" s="14"/>
    </row>
    <row r="10" customFormat="false" ht="15.75" hidden="false" customHeight="false" outlineLevel="0" collapsed="false">
      <c r="A10" s="2" t="s">
        <v>44</v>
      </c>
      <c r="B10" s="18" t="s">
        <v>36</v>
      </c>
      <c r="C10" s="18"/>
      <c r="D10" s="18"/>
      <c r="E10" s="7" t="s">
        <v>88</v>
      </c>
      <c r="F10" s="7"/>
      <c r="G10" s="7"/>
      <c r="H10" s="8" t="s">
        <v>89</v>
      </c>
      <c r="I10" s="8"/>
      <c r="J10" s="8"/>
      <c r="K10" s="7" t="s">
        <v>90</v>
      </c>
      <c r="L10" s="7"/>
      <c r="M10" s="7"/>
      <c r="O10" s="5" t="s">
        <v>44</v>
      </c>
      <c r="P10" s="0" t="n">
        <v>0.9229</v>
      </c>
      <c r="Q10" s="0" t="n">
        <v>0.8997</v>
      </c>
      <c r="R10" s="0" t="n">
        <v>0.8698</v>
      </c>
      <c r="S10" s="0" t="n">
        <v>0.1038</v>
      </c>
      <c r="T10" s="0" t="n">
        <v>0.1048</v>
      </c>
      <c r="U10" s="0" t="n">
        <v>0.0999</v>
      </c>
      <c r="V10" s="0" t="n">
        <v>0.7139</v>
      </c>
      <c r="W10" s="0" t="n">
        <v>0.6985</v>
      </c>
      <c r="X10" s="0" t="n">
        <v>0.6999</v>
      </c>
      <c r="Y10" s="0" t="n">
        <v>0.2102</v>
      </c>
      <c r="Z10" s="0" t="n">
        <v>0.2314</v>
      </c>
      <c r="AA10" s="0" t="n">
        <v>0.2284</v>
      </c>
      <c r="AC10" s="5" t="s">
        <v>44</v>
      </c>
      <c r="AD10" s="9" t="n">
        <f aca="false">P10-$P$26</f>
        <v>0.822366666666667</v>
      </c>
      <c r="AE10" s="9" t="n">
        <f aca="false">Q10-$P$26</f>
        <v>0.799166666666667</v>
      </c>
      <c r="AF10" s="9" t="n">
        <f aca="false">R10-$P$26</f>
        <v>0.769266666666667</v>
      </c>
      <c r="AG10" s="10" t="n">
        <f aca="false">S10-$P$26</f>
        <v>0.00326666666666668</v>
      </c>
      <c r="AH10" s="10" t="n">
        <f aca="false">T10-$P$26</f>
        <v>0.00426666666666668</v>
      </c>
      <c r="AI10" s="10" t="n">
        <f aca="false">U10-$P$26</f>
        <v>-0.000633333333333319</v>
      </c>
      <c r="AJ10" s="9" t="n">
        <f aca="false">V10-$P$26</f>
        <v>0.613366666666667</v>
      </c>
      <c r="AK10" s="9" t="n">
        <f aca="false">W10-$P$26</f>
        <v>0.597966666666667</v>
      </c>
      <c r="AL10" s="9" t="n">
        <f aca="false">X10-$P$26</f>
        <v>0.599366666666667</v>
      </c>
      <c r="AM10" s="10" t="n">
        <f aca="false">Y10-$P$26</f>
        <v>0.109666666666667</v>
      </c>
      <c r="AN10" s="10" t="n">
        <f aca="false">Z10-$P$26</f>
        <v>0.130866666666667</v>
      </c>
      <c r="AO10" s="10" t="n">
        <f aca="false">AA10-$P$26</f>
        <v>0.127866666666667</v>
      </c>
      <c r="AW10" s="5" t="s">
        <v>44</v>
      </c>
      <c r="AX10" s="12" t="n">
        <f aca="false">(AD10+0.0063)/0.0474</f>
        <v>17.4824191279887</v>
      </c>
      <c r="AY10" s="12" t="n">
        <f aca="false">(AE10+0.0063)/0.0474</f>
        <v>16.9929676511955</v>
      </c>
      <c r="AZ10" s="12" t="n">
        <f aca="false">(AF10+0.0063)/0.0474</f>
        <v>16.3621659634318</v>
      </c>
      <c r="BA10" s="13" t="n">
        <f aca="false">(AG10+0.0063)/0.0474</f>
        <v>0.20182841068917</v>
      </c>
      <c r="BB10" s="13" t="n">
        <f aca="false">(AH10+0.0063)/0.0474</f>
        <v>0.222925457102673</v>
      </c>
      <c r="BC10" s="13" t="n">
        <f aca="false">(AI10+0.0063)/0.0474</f>
        <v>0.119549929676512</v>
      </c>
      <c r="BD10" s="12" t="n">
        <f aca="false">(AJ10+0.0063)/0.0474</f>
        <v>13.0731364275668</v>
      </c>
      <c r="BE10" s="12" t="n">
        <f aca="false">(AK10+0.0063)/0.0474</f>
        <v>12.7482419127989</v>
      </c>
      <c r="BF10" s="12" t="n">
        <f aca="false">(AL10+0.0063)/0.0474</f>
        <v>12.7777777777778</v>
      </c>
      <c r="BG10" s="13" t="n">
        <f aca="false">(AM10+0.0063)/0.0474</f>
        <v>2.44655414908579</v>
      </c>
      <c r="BH10" s="13" t="n">
        <f aca="false">(AN10+0.0063)/0.0474</f>
        <v>2.89381153305204</v>
      </c>
      <c r="BI10" s="13" t="n">
        <f aca="false">(AO10+0.0063)/0.0474</f>
        <v>2.83052039381153</v>
      </c>
      <c r="BK10" s="5" t="s">
        <v>44</v>
      </c>
      <c r="BL10" s="19" t="n">
        <f aca="false">AX10/(0.03*5)</f>
        <v>116.549460853258</v>
      </c>
      <c r="BM10" s="19" t="n">
        <f aca="false">AY10/(0.03*5)</f>
        <v>113.28645100797</v>
      </c>
      <c r="BN10" s="19" t="n">
        <f aca="false">AZ10/(0.03*5)</f>
        <v>109.081106422879</v>
      </c>
      <c r="BO10" s="14" t="n">
        <f aca="false">BA10/(0.03*5)</f>
        <v>1.3455227379278</v>
      </c>
      <c r="BP10" s="14" t="n">
        <f aca="false">BB10/(0.03*5)</f>
        <v>1.48616971401782</v>
      </c>
      <c r="BQ10" s="14" t="n">
        <f aca="false">BC10/(0.03*5)</f>
        <v>0.796999531176748</v>
      </c>
      <c r="BR10" s="14" t="n">
        <f aca="false">BD10/(0.03*5)</f>
        <v>87.1542428504454</v>
      </c>
      <c r="BS10" s="14" t="n">
        <f aca="false">BE10/(0.03*5)</f>
        <v>84.9882794186592</v>
      </c>
      <c r="BT10" s="14" t="n">
        <f aca="false">BF10/(0.03*5)</f>
        <v>85.1851851851852</v>
      </c>
      <c r="BU10" s="14" t="n">
        <f aca="false">BG10/(0.03*5)</f>
        <v>16.3103609939053</v>
      </c>
      <c r="BV10" s="14" t="n">
        <f aca="false">BH10/(0.03*5)</f>
        <v>19.2920768870136</v>
      </c>
      <c r="BW10" s="14" t="n">
        <f aca="false">BI10/(0.03*5)</f>
        <v>18.8701359587436</v>
      </c>
      <c r="BY10" s="5" t="s">
        <v>44</v>
      </c>
      <c r="BZ10" s="14" t="n">
        <f aca="false">AVERAGE(BL10:BN10)</f>
        <v>112.972339428036</v>
      </c>
      <c r="CA10" s="14"/>
      <c r="CB10" s="14"/>
      <c r="CC10" s="15" t="n">
        <f aca="false">AVERAGE(BO10:BQ10)</f>
        <v>1.20956399437412</v>
      </c>
      <c r="CD10" s="15"/>
      <c r="CE10" s="15"/>
      <c r="CF10" s="15" t="n">
        <f aca="false">AVERAGE(BR10:BT10)</f>
        <v>85.7759024847633</v>
      </c>
      <c r="CG10" s="15"/>
      <c r="CH10" s="15"/>
      <c r="CI10" s="14" t="n">
        <f aca="false">AVERAGE(BU10:BW10)</f>
        <v>18.1575246132208</v>
      </c>
      <c r="CJ10" s="14"/>
      <c r="CK10" s="14"/>
      <c r="CM10" s="5" t="s">
        <v>44</v>
      </c>
      <c r="CN10" s="14" t="n">
        <f aca="false">BL10/$BL$8*100</f>
        <v>98.7487586891758</v>
      </c>
      <c r="CO10" s="14" t="n">
        <f aca="false">BM10/$BM$8*100</f>
        <v>103.64143255415</v>
      </c>
      <c r="CP10" s="14" t="n">
        <f aca="false">BN10/$BN$8*100</f>
        <v>95.0022457229186</v>
      </c>
      <c r="CQ10" s="14" t="n">
        <f aca="false">BO10/$BO$4*100</f>
        <v>1.18126440566349</v>
      </c>
      <c r="CR10" s="14" t="n">
        <f aca="false">BP10/$BP$4*100</f>
        <v>1.38803748139067</v>
      </c>
      <c r="CS10" s="14" t="n">
        <f aca="false">BQ10/$BQ$4*100</f>
        <v>0.688231245698556</v>
      </c>
      <c r="CT10" s="14" t="n">
        <f aca="false">BR10/$BR$4*100</f>
        <v>75.4617414248021</v>
      </c>
      <c r="CU10" s="14" t="n">
        <f aca="false">BS10/$BS$4*100</f>
        <v>79.8907055660835</v>
      </c>
      <c r="CV10" s="14" t="n">
        <f aca="false">BT10/$BT$4*100</f>
        <v>81.8063121876548</v>
      </c>
      <c r="CW10" s="14" t="n">
        <f aca="false">BU10/$BU$4*100</f>
        <v>14.6207186383694</v>
      </c>
      <c r="CX10" s="14" t="n">
        <f aca="false">BV10/$BV$4*100</f>
        <v>16.8619898377315</v>
      </c>
      <c r="CY10" s="14" t="n">
        <f aca="false">BW10/$BW$4*100</f>
        <v>16.998901934285</v>
      </c>
      <c r="DA10" s="5" t="s">
        <v>44</v>
      </c>
      <c r="DB10" s="14" t="n">
        <f aca="false">AVERAGE(CN10:CP10)</f>
        <v>99.1308123220814</v>
      </c>
      <c r="DC10" s="14"/>
      <c r="DD10" s="14"/>
      <c r="DE10" s="14" t="n">
        <f aca="false">AVERAGE(CQ10:CS10)</f>
        <v>1.08584437758424</v>
      </c>
      <c r="DF10" s="14"/>
      <c r="DG10" s="16" t="n">
        <f aca="false">STDEV(CQ10:CS10)</f>
        <v>0.35952875851227</v>
      </c>
      <c r="DH10" s="14" t="n">
        <f aca="false">AVERAGE(CT10:CV10)</f>
        <v>79.0529197261801</v>
      </c>
      <c r="DI10" s="14"/>
      <c r="DJ10" s="16" t="n">
        <f aca="false">STDEV(CT10:CV10)</f>
        <v>3.25419857666494</v>
      </c>
      <c r="DK10" s="14" t="n">
        <f aca="false">AVERAGE(CW10:CY10)</f>
        <v>16.160536803462</v>
      </c>
      <c r="DL10" s="14"/>
      <c r="DM10" s="16" t="n">
        <f aca="false">STDEV(CW10:CY10)</f>
        <v>1.33527758039572</v>
      </c>
      <c r="DO10" s="5" t="s">
        <v>44</v>
      </c>
      <c r="DP10" s="14" t="n">
        <f aca="false">$CN$8-CN10</f>
        <v>1.25124131082424</v>
      </c>
      <c r="DQ10" s="14" t="n">
        <f aca="false">$CO$8-CO10</f>
        <v>-3.64143255414969</v>
      </c>
      <c r="DR10" s="14" t="n">
        <f aca="false">$CP$8-CP10</f>
        <v>4.99775427708138</v>
      </c>
      <c r="DS10" s="14" t="n">
        <f aca="false">$CQ$4-CQ10</f>
        <v>98.8187355943365</v>
      </c>
      <c r="DT10" s="14" t="n">
        <f aca="false">$CR$4-CR10</f>
        <v>98.6119625186093</v>
      </c>
      <c r="DU10" s="14" t="n">
        <f aca="false">$CS$4-CS10</f>
        <v>99.3117687543014</v>
      </c>
      <c r="DV10" s="14" t="n">
        <f aca="false">$CT$4-CT10</f>
        <v>24.5382585751979</v>
      </c>
      <c r="DW10" s="14" t="n">
        <f aca="false">$CU$4-CU10</f>
        <v>20.1092944339165</v>
      </c>
      <c r="DX10" s="14" t="n">
        <f aca="false">$CV$4-CV10</f>
        <v>18.1936878123452</v>
      </c>
      <c r="DY10" s="14" t="n">
        <f aca="false">$CW$4-CW10</f>
        <v>85.3792813616306</v>
      </c>
      <c r="DZ10" s="14" t="n">
        <f aca="false">$CX$4-CX10</f>
        <v>83.1380101622685</v>
      </c>
      <c r="EA10" s="14" t="n">
        <f aca="false">$CY$4-CY10</f>
        <v>83.001098065715</v>
      </c>
      <c r="EC10" s="5" t="s">
        <v>44</v>
      </c>
      <c r="ED10" s="14" t="n">
        <f aca="false">AVERAGE(DP10:DR10)</f>
        <v>0.869187677918646</v>
      </c>
      <c r="EE10" s="14"/>
      <c r="EF10" s="14" t="n">
        <f aca="false">ER10</f>
        <v>4.33224664695368</v>
      </c>
      <c r="EG10" s="15" t="n">
        <f aca="false">AVERAGE(DS10:DU10)</f>
        <v>98.9141556224158</v>
      </c>
      <c r="EH10" s="15"/>
      <c r="EI10" s="15" t="n">
        <f aca="false">EU10</f>
        <v>0.359528758512268</v>
      </c>
      <c r="EJ10" s="15" t="n">
        <f aca="false">AVERAGE(DV10:DX10)</f>
        <v>20.9470802738199</v>
      </c>
      <c r="EK10" s="15"/>
      <c r="EL10" s="15" t="n">
        <f aca="false">EX10</f>
        <v>3.25419857666494</v>
      </c>
      <c r="EM10" s="14" t="n">
        <f aca="false">AVERAGE(DY10:EA10)</f>
        <v>83.839463196538</v>
      </c>
      <c r="EN10" s="14"/>
      <c r="EO10" s="14" t="n">
        <f aca="false">FA10</f>
        <v>1.33527758039572</v>
      </c>
      <c r="EQ10" s="5" t="s">
        <v>44</v>
      </c>
      <c r="ER10" s="14" t="n">
        <f aca="false">STDEV(DP10:DR10)</f>
        <v>4.33224664695368</v>
      </c>
      <c r="ES10" s="14"/>
      <c r="ET10" s="14"/>
      <c r="EU10" s="14" t="n">
        <f aca="false">STDEV(DS10:DU10)</f>
        <v>0.359528758512268</v>
      </c>
      <c r="EV10" s="14"/>
      <c r="EW10" s="14"/>
      <c r="EX10" s="14" t="n">
        <f aca="false">STDEV(DV10:DX10)</f>
        <v>3.25419857666494</v>
      </c>
      <c r="EY10" s="14"/>
      <c r="EZ10" s="14"/>
      <c r="FA10" s="14" t="n">
        <f aca="false">STDEV(DY10:EA10)</f>
        <v>1.33527758039572</v>
      </c>
      <c r="FB10" s="14"/>
      <c r="FC10" s="14"/>
    </row>
    <row r="11" customFormat="false" ht="15.75" hidden="false" customHeight="false" outlineLevel="0" collapsed="false">
      <c r="A11" s="2" t="s">
        <v>48</v>
      </c>
      <c r="B11" s="18" t="s">
        <v>36</v>
      </c>
      <c r="C11" s="18"/>
      <c r="D11" s="18"/>
      <c r="E11" s="7" t="s">
        <v>91</v>
      </c>
      <c r="F11" s="7"/>
      <c r="G11" s="7"/>
      <c r="H11" s="8" t="s">
        <v>92</v>
      </c>
      <c r="I11" s="8"/>
      <c r="J11" s="8"/>
      <c r="K11" s="7" t="s">
        <v>93</v>
      </c>
      <c r="L11" s="7"/>
      <c r="M11" s="7"/>
      <c r="O11" s="5" t="s">
        <v>48</v>
      </c>
      <c r="P11" s="0" t="n">
        <v>0.9106</v>
      </c>
      <c r="Q11" s="0" t="n">
        <v>0.8978</v>
      </c>
      <c r="R11" s="0" t="n">
        <v>0.8398</v>
      </c>
      <c r="S11" s="0" t="n">
        <v>0.1031</v>
      </c>
      <c r="T11" s="0" t="n">
        <v>0.1043</v>
      </c>
      <c r="U11" s="0" t="n">
        <v>0.0978</v>
      </c>
      <c r="V11" s="0" t="n">
        <v>0.6514</v>
      </c>
      <c r="W11" s="0" t="n">
        <v>0.6126</v>
      </c>
      <c r="X11" s="0" t="n">
        <v>0.6139</v>
      </c>
      <c r="Y11" s="0" t="n">
        <v>0.1077</v>
      </c>
      <c r="Z11" s="0" t="n">
        <v>0.117</v>
      </c>
      <c r="AA11" s="0" t="n">
        <v>0.118</v>
      </c>
      <c r="AC11" s="5" t="s">
        <v>48</v>
      </c>
      <c r="AD11" s="9" t="n">
        <f aca="false">P11-$P$26</f>
        <v>0.810066666666667</v>
      </c>
      <c r="AE11" s="9" t="n">
        <f aca="false">Q11-$P$26</f>
        <v>0.797266666666667</v>
      </c>
      <c r="AF11" s="9" t="n">
        <f aca="false">R11-$P$26</f>
        <v>0.739266666666667</v>
      </c>
      <c r="AG11" s="10" t="n">
        <f aca="false">S11-$P$26</f>
        <v>0.00256666666666669</v>
      </c>
      <c r="AH11" s="10" t="n">
        <f aca="false">T11-$P$26</f>
        <v>0.00376666666666668</v>
      </c>
      <c r="AI11" s="10" t="n">
        <f aca="false">U11-$P$26</f>
        <v>-0.00273333333333332</v>
      </c>
      <c r="AJ11" s="9" t="n">
        <f aca="false">V11-$P$26</f>
        <v>0.550866666666667</v>
      </c>
      <c r="AK11" s="9" t="n">
        <f aca="false">W11-$P$26</f>
        <v>0.512066666666667</v>
      </c>
      <c r="AL11" s="9" t="n">
        <f aca="false">X11-$P$26</f>
        <v>0.513366666666667</v>
      </c>
      <c r="AM11" s="10" t="n">
        <f aca="false">Y11-$P$26</f>
        <v>0.00716666666666668</v>
      </c>
      <c r="AN11" s="10" t="n">
        <f aca="false">Z11-$P$26</f>
        <v>0.0164666666666667</v>
      </c>
      <c r="AO11" s="10" t="n">
        <f aca="false">AA11-$P$26</f>
        <v>0.0174666666666667</v>
      </c>
      <c r="AW11" s="5" t="s">
        <v>48</v>
      </c>
      <c r="AX11" s="12" t="n">
        <f aca="false">(AD11+0.0063)/0.0474</f>
        <v>17.2229254571027</v>
      </c>
      <c r="AY11" s="12" t="n">
        <f aca="false">(AE11+0.0063)/0.0474</f>
        <v>16.9528832630098</v>
      </c>
      <c r="AZ11" s="12" t="n">
        <f aca="false">(AF11+0.0063)/0.0474</f>
        <v>15.7292545710267</v>
      </c>
      <c r="BA11" s="13" t="n">
        <f aca="false">(AG11+0.0063)/0.0474</f>
        <v>0.187060478199719</v>
      </c>
      <c r="BB11" s="13" t="n">
        <f aca="false">(AH11+0.0063)/0.0474</f>
        <v>0.212376933895922</v>
      </c>
      <c r="BC11" s="13" t="n">
        <f aca="false">(AI11+0.0063)/0.0474</f>
        <v>0.0752461322081577</v>
      </c>
      <c r="BD11" s="12" t="n">
        <f aca="false">(AJ11+0.0063)/0.0474</f>
        <v>11.7545710267229</v>
      </c>
      <c r="BE11" s="12" t="n">
        <f aca="false">(AK11+0.0063)/0.0474</f>
        <v>10.936005625879</v>
      </c>
      <c r="BF11" s="12" t="n">
        <f aca="false">(AL11+0.0063)/0.0474</f>
        <v>10.9634317862166</v>
      </c>
      <c r="BG11" s="13" t="n">
        <f aca="false">(AM11+0.0063)/0.0474</f>
        <v>0.284106891701829</v>
      </c>
      <c r="BH11" s="13" t="n">
        <f aca="false">(AN11+0.0063)/0.0474</f>
        <v>0.480309423347398</v>
      </c>
      <c r="BI11" s="13" t="n">
        <f aca="false">(AO11+0.0063)/0.0474</f>
        <v>0.5014064697609</v>
      </c>
      <c r="BK11" s="5" t="s">
        <v>48</v>
      </c>
      <c r="BL11" s="19" t="n">
        <f aca="false">AX11/(0.03*5)</f>
        <v>114.819503047351</v>
      </c>
      <c r="BM11" s="19" t="n">
        <f aca="false">AY11/(0.03*5)</f>
        <v>113.019221753399</v>
      </c>
      <c r="BN11" s="19" t="n">
        <f aca="false">AZ11/(0.03*5)</f>
        <v>104.861697140178</v>
      </c>
      <c r="BO11" s="14" t="n">
        <f aca="false">BA11/(0.03*5)</f>
        <v>1.24706985466479</v>
      </c>
      <c r="BP11" s="14" t="n">
        <f aca="false">BB11/(0.03*5)</f>
        <v>1.41584622597281</v>
      </c>
      <c r="BQ11" s="14" t="n">
        <f aca="false">BC11/(0.03*5)</f>
        <v>0.501640881387718</v>
      </c>
      <c r="BR11" s="14" t="n">
        <f aca="false">BD11/(0.03*5)</f>
        <v>78.3638068448195</v>
      </c>
      <c r="BS11" s="14" t="n">
        <f aca="false">BE11/(0.03*5)</f>
        <v>72.906704172527</v>
      </c>
      <c r="BT11" s="14" t="n">
        <f aca="false">BF11/(0.03*5)</f>
        <v>73.089545241444</v>
      </c>
      <c r="BU11" s="14" t="n">
        <f aca="false">BG11/(0.03*5)</f>
        <v>1.89404594467886</v>
      </c>
      <c r="BV11" s="14" t="n">
        <f aca="false">BH11/(0.03*5)</f>
        <v>3.20206282231599</v>
      </c>
      <c r="BW11" s="14" t="n">
        <f aca="false">BI11/(0.03*5)</f>
        <v>3.342709798406</v>
      </c>
      <c r="BY11" s="5" t="s">
        <v>48</v>
      </c>
      <c r="BZ11" s="14" t="n">
        <f aca="false">AVERAGE(BL11:BN11)</f>
        <v>110.900140646976</v>
      </c>
      <c r="CA11" s="14"/>
      <c r="CB11" s="14"/>
      <c r="CC11" s="15" t="n">
        <f aca="false">AVERAGE(BO11:BQ11)</f>
        <v>1.05485232067511</v>
      </c>
      <c r="CD11" s="15"/>
      <c r="CE11" s="15"/>
      <c r="CF11" s="14" t="n">
        <f aca="false">AVERAGE(BR11:BT11)</f>
        <v>74.7866854195968</v>
      </c>
      <c r="CG11" s="14"/>
      <c r="CH11" s="14"/>
      <c r="CI11" s="14" t="n">
        <f aca="false">AVERAGE(BU11:BW11)</f>
        <v>2.81293952180028</v>
      </c>
      <c r="CJ11" s="14"/>
      <c r="CK11" s="14"/>
      <c r="CM11" s="5" t="s">
        <v>48</v>
      </c>
      <c r="CN11" s="14" t="n">
        <f aca="false">BL11/$BL$8*100</f>
        <v>97.2830188679245</v>
      </c>
      <c r="CO11" s="14" t="n">
        <f aca="false">BM11/$BM$8*100</f>
        <v>103.396954750161</v>
      </c>
      <c r="CP11" s="14" t="n">
        <f aca="false">BN11/$BN$8*100</f>
        <v>91.3274264015353</v>
      </c>
      <c r="CQ11" s="14" t="n">
        <f aca="false">BO11/$BO$4*100</f>
        <v>1.09483042476128</v>
      </c>
      <c r="CR11" s="14" t="n">
        <f aca="false">BP11/$BP$4*100</f>
        <v>1.3223574743848</v>
      </c>
      <c r="CS11" s="14" t="n">
        <f aca="false">BQ11/$BQ$4*100</f>
        <v>0.433180842880856</v>
      </c>
      <c r="CT11" s="14" t="n">
        <f aca="false">BR11/$BR$4*100</f>
        <v>67.8506190379541</v>
      </c>
      <c r="CU11" s="14" t="n">
        <f aca="false">BS11/$BS$4*100</f>
        <v>68.5337799127407</v>
      </c>
      <c r="CV11" s="14" t="n">
        <f aca="false">BT11/$BT$4*100</f>
        <v>70.1904461753185</v>
      </c>
      <c r="CW11" s="14" t="n">
        <f aca="false">BU11/$BU$4*100</f>
        <v>1.69783567976466</v>
      </c>
      <c r="CX11" s="14" t="n">
        <f aca="false">BV11/$BV$4*100</f>
        <v>2.79872152106212</v>
      </c>
      <c r="CY11" s="14" t="n">
        <f aca="false">BW11/$BW$4*100</f>
        <v>3.01123405693049</v>
      </c>
      <c r="DA11" s="5" t="s">
        <v>48</v>
      </c>
      <c r="DB11" s="14" t="n">
        <f aca="false">AVERAGE(CN11:CP11)</f>
        <v>97.3358000065402</v>
      </c>
      <c r="DC11" s="14"/>
      <c r="DD11" s="14"/>
      <c r="DE11" s="14" t="n">
        <f aca="false">AVERAGE(CQ11:CS11)</f>
        <v>0.950122914008979</v>
      </c>
      <c r="DF11" s="14"/>
      <c r="DG11" s="16" t="n">
        <f aca="false">STDEV(CQ11:CS11)</f>
        <v>0.461913377435933</v>
      </c>
      <c r="DH11" s="14" t="n">
        <f aca="false">AVERAGE(CT11:CV11)</f>
        <v>68.8582817086711</v>
      </c>
      <c r="DI11" s="14"/>
      <c r="DJ11" s="16" t="n">
        <f aca="false">STDEV(CT11:CV11)</f>
        <v>1.203193176451</v>
      </c>
      <c r="DK11" s="14" t="n">
        <f aca="false">AVERAGE(CW11:CY11)</f>
        <v>2.50259708591909</v>
      </c>
      <c r="DL11" s="14"/>
      <c r="DM11" s="16" t="n">
        <f aca="false">STDEV(CW11:CY11)</f>
        <v>0.704997223471159</v>
      </c>
      <c r="DO11" s="5" t="s">
        <v>48</v>
      </c>
      <c r="DP11" s="14" t="n">
        <f aca="false">$CN$8-CN11</f>
        <v>2.71698113207547</v>
      </c>
      <c r="DQ11" s="14" t="n">
        <f aca="false">$CO$8-CO11</f>
        <v>-3.39695475016086</v>
      </c>
      <c r="DR11" s="14" t="n">
        <f aca="false">$CP$8-CP11</f>
        <v>8.67257359846474</v>
      </c>
      <c r="DS11" s="14" t="n">
        <f aca="false">$CQ$4-CQ11</f>
        <v>98.9051695752387</v>
      </c>
      <c r="DT11" s="14" t="n">
        <f aca="false">$CR$4-CR11</f>
        <v>98.6776425256152</v>
      </c>
      <c r="DU11" s="14" t="n">
        <f aca="false">$CS$4-CS11</f>
        <v>99.5668191571192</v>
      </c>
      <c r="DV11" s="14" t="n">
        <f aca="false">$CT$4-CT11</f>
        <v>32.1493809620459</v>
      </c>
      <c r="DW11" s="14" t="n">
        <f aca="false">$CU$4-CU11</f>
        <v>31.4662200872593</v>
      </c>
      <c r="DX11" s="14" t="n">
        <f aca="false">$CV$4-CV11</f>
        <v>29.8095538246815</v>
      </c>
      <c r="DY11" s="14" t="n">
        <f aca="false">$CW$4-CW11</f>
        <v>98.3021643202353</v>
      </c>
      <c r="DZ11" s="14" t="n">
        <f aca="false">$CX$4-CX11</f>
        <v>97.2012784789379</v>
      </c>
      <c r="EA11" s="14" t="n">
        <f aca="false">$CY$4-CY11</f>
        <v>96.9887659430695</v>
      </c>
      <c r="EC11" s="5" t="s">
        <v>48</v>
      </c>
      <c r="ED11" s="14" t="n">
        <f aca="false">AVERAGE(DP11:DR11)</f>
        <v>2.66419999345978</v>
      </c>
      <c r="EE11" s="14"/>
      <c r="EF11" s="14" t="n">
        <f aca="false">ER11</f>
        <v>6.03493728434807</v>
      </c>
      <c r="EG11" s="15" t="n">
        <f aca="false">AVERAGE(DS11:DU11)</f>
        <v>99.049877085991</v>
      </c>
      <c r="EH11" s="15"/>
      <c r="EI11" s="15" t="n">
        <f aca="false">EU11</f>
        <v>0.461913377435933</v>
      </c>
      <c r="EJ11" s="14" t="n">
        <f aca="false">AVERAGE(DV11:DX11)</f>
        <v>31.1417182913289</v>
      </c>
      <c r="EK11" s="14"/>
      <c r="EL11" s="14" t="n">
        <f aca="false">EX11</f>
        <v>1.203193176451</v>
      </c>
      <c r="EM11" s="14" t="n">
        <f aca="false">AVERAGE(DY11:EA11)</f>
        <v>97.4974029140809</v>
      </c>
      <c r="EN11" s="14"/>
      <c r="EO11" s="14" t="n">
        <f aca="false">FA11</f>
        <v>0.704997223471156</v>
      </c>
      <c r="EQ11" s="5" t="s">
        <v>48</v>
      </c>
      <c r="ER11" s="14" t="n">
        <f aca="false">STDEV(DP11:DR11)</f>
        <v>6.03493728434807</v>
      </c>
      <c r="ES11" s="14"/>
      <c r="ET11" s="14"/>
      <c r="EU11" s="14" t="n">
        <f aca="false">STDEV(DS11:DU11)</f>
        <v>0.461913377435933</v>
      </c>
      <c r="EV11" s="14"/>
      <c r="EW11" s="14"/>
      <c r="EX11" s="14" t="n">
        <f aca="false">STDEV(DV11:DX11)</f>
        <v>1.203193176451</v>
      </c>
      <c r="EY11" s="14"/>
      <c r="EZ11" s="14"/>
      <c r="FA11" s="14" t="n">
        <f aca="false">STDEV(DY11:EA11)</f>
        <v>0.704997223471156</v>
      </c>
      <c r="FB11" s="14"/>
      <c r="FC11" s="14"/>
    </row>
    <row r="12" customFormat="false" ht="16" hidden="false" customHeight="false" outlineLevel="0" collapsed="false">
      <c r="B12" s="20"/>
      <c r="C12" s="20"/>
      <c r="D12" s="20"/>
      <c r="E12" s="21" t="s">
        <v>94</v>
      </c>
      <c r="F12" s="21"/>
      <c r="G12" s="21"/>
      <c r="H12" s="22" t="s">
        <v>95</v>
      </c>
      <c r="I12" s="22"/>
      <c r="J12" s="22"/>
      <c r="K12" s="21" t="s">
        <v>96</v>
      </c>
      <c r="L12" s="21"/>
      <c r="M12" s="21"/>
      <c r="DG12" s="23" t="s">
        <v>55</v>
      </c>
      <c r="DJ12" s="23" t="s">
        <v>55</v>
      </c>
      <c r="DM12" s="23" t="s">
        <v>55</v>
      </c>
    </row>
    <row r="14" customFormat="false" ht="16" hidden="false" customHeight="false" outlineLevel="0" collapsed="false"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</row>
    <row r="15" customFormat="false" ht="16" hidden="false" customHeight="false" outlineLevel="0" collapsed="false"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5"/>
      <c r="AS15" s="25"/>
      <c r="AT15" s="25"/>
      <c r="AU15" s="25"/>
      <c r="AV15" s="24"/>
      <c r="AW15" s="24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4"/>
      <c r="BK15" s="24"/>
      <c r="BL15" s="24"/>
      <c r="BM15" s="24"/>
      <c r="BN15" s="24"/>
      <c r="BO15" s="27"/>
      <c r="BP15" s="27"/>
      <c r="BQ15" s="27"/>
      <c r="BR15" s="27"/>
      <c r="BS15" s="27"/>
      <c r="BT15" s="27"/>
      <c r="BU15" s="27"/>
      <c r="BV15" s="27"/>
      <c r="BW15" s="27"/>
      <c r="BX15" s="24"/>
      <c r="BY15" s="24"/>
      <c r="BZ15" s="24"/>
      <c r="CA15" s="24"/>
      <c r="CB15" s="24"/>
      <c r="CC15" s="27"/>
      <c r="CD15" s="27"/>
      <c r="CE15" s="27"/>
      <c r="CF15" s="27"/>
      <c r="CG15" s="27"/>
      <c r="CH15" s="27"/>
      <c r="CI15" s="27"/>
      <c r="CJ15" s="27"/>
      <c r="CK15" s="27"/>
      <c r="CL15" s="24"/>
      <c r="CM15" s="24"/>
      <c r="CN15" s="24"/>
      <c r="CO15" s="24"/>
      <c r="CP15" s="24"/>
      <c r="CQ15" s="27"/>
      <c r="CR15" s="27"/>
      <c r="CS15" s="27"/>
      <c r="CT15" s="27"/>
      <c r="CU15" s="27"/>
      <c r="CV15" s="27"/>
      <c r="CW15" s="27"/>
      <c r="CX15" s="27"/>
      <c r="CY15" s="27"/>
      <c r="CZ15" s="24"/>
      <c r="DA15" s="24"/>
      <c r="DB15" s="24"/>
      <c r="DC15" s="24"/>
      <c r="DD15" s="24"/>
      <c r="DE15" s="27"/>
      <c r="DF15" s="27"/>
      <c r="DG15" s="27"/>
      <c r="DH15" s="27"/>
      <c r="DI15" s="27"/>
      <c r="DJ15" s="27"/>
      <c r="DK15" s="27"/>
      <c r="DL15" s="27"/>
      <c r="DM15" s="27"/>
      <c r="DN15" s="24"/>
      <c r="DO15" s="24"/>
      <c r="DP15" s="24"/>
      <c r="DQ15" s="24"/>
      <c r="DR15" s="24"/>
      <c r="DS15" s="27"/>
      <c r="DT15" s="27"/>
      <c r="DU15" s="27"/>
      <c r="DV15" s="27"/>
      <c r="DW15" s="27"/>
      <c r="DX15" s="27"/>
      <c r="DY15" s="27"/>
      <c r="DZ15" s="27"/>
      <c r="EA15" s="27"/>
      <c r="EB15" s="24"/>
      <c r="EC15" s="24"/>
      <c r="ED15" s="24"/>
      <c r="EE15" s="24"/>
      <c r="EF15" s="24"/>
      <c r="EG15" s="27"/>
      <c r="EH15" s="27"/>
      <c r="EI15" s="27"/>
      <c r="EJ15" s="27"/>
      <c r="EK15" s="27"/>
      <c r="EL15" s="27"/>
      <c r="EM15" s="27"/>
      <c r="EN15" s="27"/>
      <c r="EO15" s="27"/>
      <c r="EP15" s="24"/>
      <c r="EQ15" s="24"/>
      <c r="ER15" s="24"/>
      <c r="ES15" s="24"/>
      <c r="ET15" s="24"/>
      <c r="EU15" s="27"/>
      <c r="EV15" s="27"/>
      <c r="EW15" s="27"/>
      <c r="EX15" s="27"/>
      <c r="EY15" s="27"/>
      <c r="EZ15" s="27"/>
      <c r="FA15" s="27"/>
      <c r="FB15" s="27"/>
      <c r="FC15" s="27"/>
    </row>
    <row r="16" customFormat="false" ht="16" hidden="false" customHeight="false" outlineLevel="0" collapsed="false"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5"/>
      <c r="AS16" s="25"/>
      <c r="AT16" s="25"/>
      <c r="AU16" s="25"/>
      <c r="AV16" s="24"/>
      <c r="AW16" s="24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4"/>
      <c r="BK16" s="24"/>
      <c r="BL16" s="24"/>
      <c r="BM16" s="24"/>
      <c r="BN16" s="24"/>
      <c r="BO16" s="27"/>
      <c r="BP16" s="27"/>
      <c r="BQ16" s="27"/>
      <c r="BR16" s="27"/>
      <c r="BS16" s="27"/>
      <c r="BT16" s="27"/>
      <c r="BU16" s="27"/>
      <c r="BV16" s="27"/>
      <c r="BW16" s="27"/>
      <c r="BX16" s="24"/>
      <c r="BY16" s="24"/>
      <c r="BZ16" s="24"/>
      <c r="CA16" s="24"/>
      <c r="CB16" s="24"/>
      <c r="CC16" s="27"/>
      <c r="CD16" s="27"/>
      <c r="CE16" s="27"/>
      <c r="CF16" s="27"/>
      <c r="CG16" s="27"/>
      <c r="CH16" s="27"/>
      <c r="CI16" s="27"/>
      <c r="CJ16" s="27"/>
      <c r="CK16" s="27"/>
      <c r="CL16" s="24"/>
      <c r="CM16" s="24"/>
      <c r="CN16" s="24"/>
      <c r="CO16" s="24"/>
      <c r="CP16" s="24"/>
      <c r="CQ16" s="27"/>
      <c r="CR16" s="27"/>
      <c r="CS16" s="27"/>
      <c r="CT16" s="27"/>
      <c r="CU16" s="27"/>
      <c r="CV16" s="27"/>
      <c r="CW16" s="27"/>
      <c r="CX16" s="27"/>
      <c r="CY16" s="27"/>
      <c r="CZ16" s="24"/>
      <c r="DA16" s="24"/>
      <c r="DB16" s="24"/>
      <c r="DC16" s="24"/>
      <c r="DD16" s="24"/>
      <c r="DE16" s="27"/>
      <c r="DF16" s="27"/>
      <c r="DG16" s="27"/>
      <c r="DH16" s="27"/>
      <c r="DI16" s="27"/>
      <c r="DJ16" s="27"/>
      <c r="DK16" s="27"/>
      <c r="DL16" s="27"/>
      <c r="DM16" s="27"/>
      <c r="DN16" s="24"/>
      <c r="DO16" s="24"/>
      <c r="DP16" s="24"/>
      <c r="DQ16" s="24"/>
      <c r="DR16" s="24"/>
      <c r="DS16" s="27"/>
      <c r="DT16" s="27"/>
      <c r="DU16" s="27"/>
      <c r="DV16" s="27"/>
      <c r="DW16" s="27"/>
      <c r="DX16" s="27"/>
      <c r="DY16" s="27"/>
      <c r="DZ16" s="27"/>
      <c r="EA16" s="27"/>
      <c r="EB16" s="24"/>
      <c r="EC16" s="24"/>
      <c r="ED16" s="24"/>
      <c r="EE16" s="24"/>
      <c r="EF16" s="24"/>
      <c r="EG16" s="27"/>
      <c r="EH16" s="27"/>
      <c r="EI16" s="27"/>
      <c r="EJ16" s="27"/>
      <c r="EK16" s="27"/>
      <c r="EL16" s="27"/>
      <c r="EM16" s="27"/>
      <c r="EN16" s="27"/>
      <c r="EO16" s="27"/>
      <c r="EP16" s="24"/>
      <c r="EQ16" s="24"/>
      <c r="ER16" s="24"/>
      <c r="ES16" s="24"/>
      <c r="ET16" s="24"/>
      <c r="EU16" s="27"/>
      <c r="EV16" s="27"/>
      <c r="EW16" s="27"/>
      <c r="EX16" s="27"/>
      <c r="EY16" s="27"/>
      <c r="EZ16" s="27"/>
      <c r="FA16" s="27"/>
      <c r="FB16" s="27"/>
      <c r="FC16" s="27"/>
    </row>
    <row r="17" customFormat="false" ht="16" hidden="false" customHeight="false" outlineLevel="0" collapsed="false"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5"/>
      <c r="AS17" s="25"/>
      <c r="AT17" s="25"/>
      <c r="AU17" s="25"/>
      <c r="AV17" s="24"/>
      <c r="AW17" s="24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4"/>
      <c r="BK17" s="24"/>
      <c r="BL17" s="24"/>
      <c r="BM17" s="24"/>
      <c r="BN17" s="24"/>
      <c r="BO17" s="27"/>
      <c r="BP17" s="27"/>
      <c r="BQ17" s="27"/>
      <c r="BR17" s="27"/>
      <c r="BS17" s="27"/>
      <c r="BT17" s="27"/>
      <c r="BU17" s="27"/>
      <c r="BV17" s="27"/>
      <c r="BW17" s="27"/>
      <c r="BX17" s="24"/>
      <c r="BY17" s="24"/>
      <c r="BZ17" s="24"/>
      <c r="CA17" s="24"/>
      <c r="CB17" s="24"/>
      <c r="CC17" s="27"/>
      <c r="CD17" s="27"/>
      <c r="CE17" s="27"/>
      <c r="CF17" s="27"/>
      <c r="CG17" s="27"/>
      <c r="CH17" s="27"/>
      <c r="CI17" s="27"/>
      <c r="CJ17" s="27"/>
      <c r="CK17" s="27"/>
      <c r="CL17" s="24"/>
      <c r="CM17" s="24"/>
      <c r="CN17" s="24"/>
      <c r="CO17" s="24"/>
      <c r="CP17" s="24"/>
      <c r="CQ17" s="27"/>
      <c r="CR17" s="27"/>
      <c r="CS17" s="27"/>
      <c r="CT17" s="27"/>
      <c r="CU17" s="27"/>
      <c r="CV17" s="27"/>
      <c r="CW17" s="27"/>
      <c r="CX17" s="27"/>
      <c r="CY17" s="27"/>
      <c r="CZ17" s="24"/>
      <c r="DA17" s="24"/>
      <c r="DB17" s="24"/>
      <c r="DC17" s="24"/>
      <c r="DD17" s="24"/>
      <c r="DE17" s="27"/>
      <c r="DF17" s="27"/>
      <c r="DG17" s="27"/>
      <c r="DH17" s="27"/>
      <c r="DI17" s="27"/>
      <c r="DJ17" s="27"/>
      <c r="DK17" s="27"/>
      <c r="DL17" s="27"/>
      <c r="DM17" s="27"/>
      <c r="DN17" s="24"/>
      <c r="DO17" s="24"/>
      <c r="DP17" s="24"/>
      <c r="DQ17" s="24"/>
      <c r="DR17" s="24"/>
      <c r="DS17" s="27"/>
      <c r="DT17" s="27"/>
      <c r="DU17" s="27"/>
      <c r="DV17" s="27"/>
      <c r="DW17" s="27"/>
      <c r="DX17" s="27"/>
      <c r="DY17" s="27"/>
      <c r="DZ17" s="27"/>
      <c r="EA17" s="27"/>
      <c r="EB17" s="24"/>
      <c r="EC17" s="24"/>
      <c r="ED17" s="24"/>
      <c r="EE17" s="24"/>
      <c r="EF17" s="24"/>
      <c r="EG17" s="27"/>
      <c r="EH17" s="27"/>
      <c r="EI17" s="27"/>
      <c r="EJ17" s="27"/>
      <c r="EK17" s="27"/>
      <c r="EL17" s="27"/>
      <c r="EM17" s="27"/>
      <c r="EN17" s="27"/>
      <c r="EO17" s="27"/>
      <c r="EP17" s="24"/>
      <c r="EQ17" s="24"/>
      <c r="ER17" s="24"/>
      <c r="ES17" s="24"/>
      <c r="ET17" s="24"/>
      <c r="EU17" s="27"/>
      <c r="EV17" s="27"/>
      <c r="EW17" s="27"/>
      <c r="EX17" s="27"/>
      <c r="EY17" s="27"/>
      <c r="EZ17" s="27"/>
      <c r="FA17" s="27"/>
      <c r="FB17" s="27"/>
      <c r="FC17" s="27"/>
    </row>
    <row r="18" customFormat="false" ht="16" hidden="false" customHeight="false" outlineLevel="0" collapsed="false"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5"/>
      <c r="AS18" s="25"/>
      <c r="AT18" s="25"/>
      <c r="AU18" s="25"/>
      <c r="AV18" s="24"/>
      <c r="AW18" s="24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4"/>
      <c r="BK18" s="24"/>
      <c r="BL18" s="24"/>
      <c r="BM18" s="24"/>
      <c r="BN18" s="24"/>
      <c r="BO18" s="27"/>
      <c r="BP18" s="27"/>
      <c r="BQ18" s="27"/>
      <c r="BR18" s="27"/>
      <c r="BS18" s="27"/>
      <c r="BT18" s="27"/>
      <c r="BU18" s="27"/>
      <c r="BV18" s="27"/>
      <c r="BW18" s="27"/>
      <c r="BX18" s="24"/>
      <c r="BY18" s="24"/>
      <c r="BZ18" s="24"/>
      <c r="CA18" s="24"/>
      <c r="CB18" s="24"/>
      <c r="CC18" s="27"/>
      <c r="CD18" s="27"/>
      <c r="CE18" s="27"/>
      <c r="CF18" s="27"/>
      <c r="CG18" s="27"/>
      <c r="CH18" s="27"/>
      <c r="CI18" s="27"/>
      <c r="CJ18" s="27"/>
      <c r="CK18" s="27"/>
      <c r="CL18" s="24"/>
      <c r="CM18" s="24"/>
      <c r="CN18" s="24"/>
      <c r="CO18" s="24"/>
      <c r="CP18" s="24"/>
      <c r="CQ18" s="27"/>
      <c r="CR18" s="27"/>
      <c r="CS18" s="27"/>
      <c r="CT18" s="27"/>
      <c r="CU18" s="27"/>
      <c r="CV18" s="27"/>
      <c r="CW18" s="27"/>
      <c r="CX18" s="27"/>
      <c r="CY18" s="27"/>
      <c r="CZ18" s="24"/>
      <c r="DA18" s="24"/>
      <c r="DB18" s="24"/>
      <c r="DC18" s="24"/>
      <c r="DD18" s="24"/>
      <c r="DE18" s="27"/>
      <c r="DF18" s="27"/>
      <c r="DG18" s="27"/>
      <c r="DH18" s="27"/>
      <c r="DI18" s="27"/>
      <c r="DJ18" s="27"/>
      <c r="DK18" s="27"/>
      <c r="DL18" s="27"/>
      <c r="DM18" s="27"/>
      <c r="DN18" s="24"/>
      <c r="DO18" s="24"/>
      <c r="DP18" s="24"/>
      <c r="DQ18" s="24"/>
      <c r="DR18" s="24"/>
      <c r="DS18" s="27"/>
      <c r="DT18" s="27"/>
      <c r="DU18" s="27"/>
      <c r="DV18" s="27"/>
      <c r="DW18" s="27"/>
      <c r="DX18" s="27"/>
      <c r="DY18" s="27"/>
      <c r="DZ18" s="27"/>
      <c r="EA18" s="27"/>
      <c r="EB18" s="24"/>
      <c r="EC18" s="24"/>
      <c r="ED18" s="24"/>
      <c r="EE18" s="24"/>
      <c r="EF18" s="24"/>
      <c r="EG18" s="27"/>
      <c r="EH18" s="27"/>
      <c r="EI18" s="27"/>
      <c r="EJ18" s="27"/>
      <c r="EK18" s="27"/>
      <c r="EL18" s="27"/>
      <c r="EM18" s="27"/>
      <c r="EN18" s="27"/>
      <c r="EO18" s="27"/>
      <c r="EP18" s="24"/>
      <c r="EQ18" s="24"/>
      <c r="ER18" s="24"/>
      <c r="ES18" s="24"/>
      <c r="ET18" s="24"/>
      <c r="EU18" s="27"/>
      <c r="EV18" s="27"/>
      <c r="EW18" s="27"/>
      <c r="EX18" s="27"/>
      <c r="EY18" s="27"/>
      <c r="EZ18" s="27"/>
      <c r="FA18" s="27"/>
      <c r="FB18" s="27"/>
      <c r="FC18" s="27"/>
    </row>
    <row r="19" customFormat="false" ht="16" hidden="false" customHeight="false" outlineLevel="0" collapsed="false"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4"/>
      <c r="BK19" s="24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4"/>
      <c r="BY19" s="24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4"/>
      <c r="CM19" s="24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4"/>
      <c r="DA19" s="24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4"/>
      <c r="DO19" s="24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4"/>
      <c r="EC19" s="24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4"/>
      <c r="EQ19" s="24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</row>
    <row r="20" customFormat="false" ht="16" hidden="false" customHeight="false" outlineLevel="0" collapsed="false"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4"/>
      <c r="BK20" s="24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4"/>
      <c r="BY20" s="24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4"/>
      <c r="CM20" s="24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4"/>
      <c r="DA20" s="24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4"/>
      <c r="DO20" s="24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4"/>
      <c r="EC20" s="24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4"/>
      <c r="EQ20" s="24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</row>
    <row r="21" customFormat="false" ht="16" hidden="false" customHeight="false" outlineLevel="0" collapsed="false"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4"/>
      <c r="BK21" s="24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4"/>
      <c r="BY21" s="24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4"/>
      <c r="CM21" s="24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4"/>
      <c r="DA21" s="24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4"/>
      <c r="DO21" s="24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4"/>
      <c r="EC21" s="24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4"/>
      <c r="EQ21" s="24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</row>
    <row r="22" customFormat="false" ht="16" hidden="false" customHeight="false" outlineLevel="0" collapsed="false"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4"/>
      <c r="BK22" s="24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4"/>
      <c r="BY22" s="24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4"/>
      <c r="CM22" s="24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4"/>
      <c r="DA22" s="24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4"/>
      <c r="DO22" s="24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4"/>
      <c r="EC22" s="24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4"/>
      <c r="EQ22" s="24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</row>
    <row r="25" customFormat="false" ht="16" hidden="false" customHeight="false" outlineLevel="0" collapsed="false">
      <c r="P25" s="0" t="s">
        <v>56</v>
      </c>
      <c r="S25" s="0" t="s">
        <v>56</v>
      </c>
      <c r="V25" s="0" t="s">
        <v>56</v>
      </c>
      <c r="Y25" s="0" t="s">
        <v>57</v>
      </c>
      <c r="AD25" s="0" t="s">
        <v>56</v>
      </c>
      <c r="AG25" s="0" t="s">
        <v>56</v>
      </c>
      <c r="AJ25" s="0" t="s">
        <v>56</v>
      </c>
      <c r="AM25" s="0" t="s">
        <v>57</v>
      </c>
      <c r="AX25" s="0" t="s">
        <v>56</v>
      </c>
      <c r="BA25" s="0" t="s">
        <v>56</v>
      </c>
      <c r="BD25" s="0" t="s">
        <v>56</v>
      </c>
      <c r="BG25" s="0" t="s">
        <v>57</v>
      </c>
      <c r="BL25" s="0" t="s">
        <v>56</v>
      </c>
      <c r="BM25" s="0" t="s">
        <v>58</v>
      </c>
      <c r="EC25" s="24"/>
      <c r="ED25" s="24"/>
      <c r="EE25" s="24"/>
      <c r="EF25" s="24"/>
      <c r="EG25" s="24"/>
      <c r="EH25" s="24"/>
      <c r="EI25" s="24"/>
      <c r="EJ25" s="24"/>
      <c r="EK25" s="28"/>
      <c r="EL25" s="28"/>
      <c r="EM25" s="28"/>
    </row>
    <row r="26" customFormat="false" ht="16" hidden="false" customHeight="false" outlineLevel="0" collapsed="false">
      <c r="P26" s="9" t="n">
        <f aca="false">AVERAGE(P4:R4)</f>
        <v>0.100533333333333</v>
      </c>
      <c r="Q26" s="29"/>
      <c r="R26" s="29"/>
      <c r="S26" s="0" t="n">
        <f aca="false">AVERAGE(S4:U4)</f>
        <v>0.8924</v>
      </c>
      <c r="V26" s="29" t="n">
        <f aca="false">AVERAGE(V4:X4)</f>
        <v>0.866866666666667</v>
      </c>
      <c r="W26" s="29"/>
      <c r="X26" s="29"/>
      <c r="Y26" s="0" t="n">
        <f aca="false">AVERAGE(Y4:AA4)</f>
        <v>0.892866666666667</v>
      </c>
      <c r="AD26" s="9" t="n">
        <f aca="false">AVERAGE(AD4:AF4)</f>
        <v>9.25185853854297E-018</v>
      </c>
      <c r="AE26" s="29"/>
      <c r="AF26" s="29"/>
      <c r="AG26" s="30" t="n">
        <f aca="false">AVERAGE(AG4:AI4)</f>
        <v>0.791866666666667</v>
      </c>
      <c r="AJ26" s="9" t="n">
        <f aca="false">AVERAGE(AJ4:AL4)</f>
        <v>0.766333333333333</v>
      </c>
      <c r="AK26" s="29"/>
      <c r="AL26" s="29"/>
      <c r="AM26" s="30" t="n">
        <f aca="false">AVERAGE(AM4:AO4)</f>
        <v>0.792333333333333</v>
      </c>
      <c r="AX26" s="12" t="n">
        <f aca="false">AVERAGE(AX4:AZ4)</f>
        <v>0.132911392405063</v>
      </c>
      <c r="AY26" s="29"/>
      <c r="AZ26" s="29"/>
      <c r="BA26" s="31" t="n">
        <f aca="false">AVERAGE(BA4:BC4)</f>
        <v>16.8389592123769</v>
      </c>
      <c r="BD26" s="12" t="n">
        <f aca="false">AVERAGE(BD4:BF4)</f>
        <v>16.3002812939522</v>
      </c>
      <c r="BE26" s="29"/>
      <c r="BF26" s="29"/>
      <c r="BG26" s="31" t="n">
        <f aca="false">AVERAGE(BG4:BI4)</f>
        <v>16.8488045007032</v>
      </c>
      <c r="BL26" s="19" t="n">
        <f aca="false">AVERAGE(BL8:BN11)</f>
        <v>112.835208626348</v>
      </c>
      <c r="BM26" s="0" t="n">
        <f aca="false">STDEV(BL8:BN11)</f>
        <v>4.03840755844209</v>
      </c>
      <c r="EC26" s="24"/>
      <c r="ED26" s="24"/>
      <c r="EE26" s="24"/>
      <c r="EF26" s="24"/>
      <c r="EG26" s="24"/>
      <c r="EH26" s="24"/>
      <c r="EI26" s="24"/>
      <c r="EJ26" s="24"/>
      <c r="EK26" s="28"/>
      <c r="EL26" s="28"/>
      <c r="EM26" s="28"/>
    </row>
    <row r="27" customFormat="false" ht="16" hidden="false" customHeight="false" outlineLevel="0" collapsed="false">
      <c r="P27" s="9" t="n">
        <f aca="false">AVERAGE(P5:R5)</f>
        <v>0.205266666666667</v>
      </c>
      <c r="Q27" s="29"/>
      <c r="R27" s="29"/>
      <c r="S27" s="0" t="n">
        <f aca="false">AVERAGE(S5:U5)</f>
        <v>0.8385</v>
      </c>
      <c r="V27" s="29" t="n">
        <f aca="false">AVERAGE(V5:X5)</f>
        <v>0.882866666666667</v>
      </c>
      <c r="W27" s="29"/>
      <c r="X27" s="29"/>
      <c r="Y27" s="0" t="n">
        <f aca="false">AVERAGE(Y5:AA5)</f>
        <v>0.877166666666667</v>
      </c>
      <c r="AD27" s="9" t="n">
        <f aca="false">AVERAGE(AD5:AF5)</f>
        <v>0.104733333333333</v>
      </c>
      <c r="AE27" s="29"/>
      <c r="AF27" s="29"/>
      <c r="AG27" s="30" t="n">
        <f aca="false">AVERAGE(AG5:AI5)</f>
        <v>0.737966666666667</v>
      </c>
      <c r="AJ27" s="9" t="n">
        <f aca="false">AVERAGE(AJ5:AL5)</f>
        <v>0.782333333333333</v>
      </c>
      <c r="AK27" s="29"/>
      <c r="AL27" s="29"/>
      <c r="AM27" s="30" t="n">
        <f aca="false">AVERAGE(AM5:AO5)</f>
        <v>0.776633333333333</v>
      </c>
      <c r="AX27" s="12" t="n">
        <f aca="false">AVERAGE(AX5:AZ5)</f>
        <v>2.34247538677918</v>
      </c>
      <c r="AY27" s="29"/>
      <c r="AZ27" s="29"/>
      <c r="BA27" s="31" t="n">
        <f aca="false">AVERAGE(BA5:BC5)</f>
        <v>15.7018284106892</v>
      </c>
      <c r="BD27" s="12" t="n">
        <f aca="false">AVERAGE(BD5:BF5)</f>
        <v>16.6378340365682</v>
      </c>
      <c r="BE27" s="29"/>
      <c r="BF27" s="29"/>
      <c r="BG27" s="31" t="n">
        <f aca="false">AVERAGE(BG5:BI5)</f>
        <v>16.5175808720112</v>
      </c>
      <c r="EC27" s="32"/>
      <c r="ED27" s="33"/>
      <c r="EE27" s="33"/>
      <c r="EF27" s="24"/>
      <c r="EG27" s="32"/>
      <c r="EH27" s="33"/>
      <c r="EI27" s="33"/>
      <c r="EJ27" s="24"/>
      <c r="EK27" s="32"/>
      <c r="EL27" s="34"/>
      <c r="EM27" s="34"/>
    </row>
    <row r="28" customFormat="false" ht="16" hidden="false" customHeight="false" outlineLevel="0" collapsed="false">
      <c r="O28" s="35"/>
      <c r="P28" s="9" t="n">
        <f aca="false">AVERAGE(P6:R6)</f>
        <v>0.568366666666667</v>
      </c>
      <c r="Q28" s="29"/>
      <c r="R28" s="29"/>
      <c r="S28" s="0" t="n">
        <f aca="false">AVERAGE(S6:U6)</f>
        <v>0.6903</v>
      </c>
      <c r="V28" s="29" t="n">
        <f aca="false">AVERAGE(V6:X6)</f>
        <v>0.876933333333333</v>
      </c>
      <c r="W28" s="29"/>
      <c r="X28" s="29"/>
      <c r="Y28" s="0" t="n">
        <f aca="false">AVERAGE(Y6:AA6)</f>
        <v>0.861333333333333</v>
      </c>
      <c r="AD28" s="9" t="n">
        <f aca="false">AVERAGE(AD6:AF6)</f>
        <v>0.467833333333333</v>
      </c>
      <c r="AE28" s="29"/>
      <c r="AF28" s="29"/>
      <c r="AG28" s="30" t="n">
        <f aca="false">AVERAGE(AG6:AI6)</f>
        <v>0.589766666666667</v>
      </c>
      <c r="AJ28" s="9" t="n">
        <f aca="false">AVERAGE(AJ6:AL6)</f>
        <v>0.7764</v>
      </c>
      <c r="AK28" s="29"/>
      <c r="AL28" s="29"/>
      <c r="AM28" s="30" t="n">
        <f aca="false">AVERAGE(AM6:AO6)</f>
        <v>0.7608</v>
      </c>
      <c r="AX28" s="12" t="n">
        <f aca="false">AVERAGE(AX6:AZ6)</f>
        <v>10.0028129395218</v>
      </c>
      <c r="AY28" s="29"/>
      <c r="AZ28" s="29"/>
      <c r="BA28" s="31" t="n">
        <f aca="false">AVERAGE(BA6:BC6)</f>
        <v>12.5752461322082</v>
      </c>
      <c r="BD28" s="12" t="n">
        <f aca="false">AVERAGE(BD6:BF6)</f>
        <v>16.5126582278481</v>
      </c>
      <c r="BE28" s="29"/>
      <c r="BF28" s="29"/>
      <c r="BG28" s="31" t="n">
        <f aca="false">AVERAGE(BG6:BI6)</f>
        <v>16.1835443037975</v>
      </c>
      <c r="CM28" s="24"/>
      <c r="CN28" s="36"/>
      <c r="CO28" s="36"/>
      <c r="CP28" s="36"/>
      <c r="DA28" s="37" t="s">
        <v>97</v>
      </c>
      <c r="DB28" s="24"/>
      <c r="DC28" s="24"/>
      <c r="DE28" s="37" t="s">
        <v>98</v>
      </c>
      <c r="DF28" s="24"/>
      <c r="DG28" s="24"/>
      <c r="DI28" s="38" t="s">
        <v>99</v>
      </c>
      <c r="DJ28" s="20"/>
      <c r="DK28" s="20"/>
      <c r="EC28" s="32"/>
      <c r="ED28" s="33"/>
      <c r="EE28" s="33"/>
      <c r="EF28" s="24"/>
      <c r="EG28" s="32"/>
      <c r="EH28" s="33"/>
      <c r="EI28" s="33"/>
      <c r="EJ28" s="24"/>
      <c r="EK28" s="32"/>
      <c r="EL28" s="34"/>
      <c r="EM28" s="34"/>
    </row>
    <row r="29" customFormat="false" ht="16" hidden="false" customHeight="false" outlineLevel="0" collapsed="false">
      <c r="O29" s="35"/>
      <c r="P29" s="9" t="n">
        <f aca="false">AVERAGE(P7:R7)</f>
        <v>1.0422</v>
      </c>
      <c r="Q29" s="29"/>
      <c r="R29" s="29"/>
      <c r="S29" s="0" t="n">
        <f aca="false">AVERAGE(S7:U7)</f>
        <v>0.191366666666667</v>
      </c>
      <c r="V29" s="29" t="n">
        <f aca="false">AVERAGE(V7:X7)</f>
        <v>0.8406</v>
      </c>
      <c r="W29" s="29"/>
      <c r="X29" s="29"/>
      <c r="Y29" s="0" t="n">
        <f aca="false">AVERAGE(Y7:AA7)</f>
        <v>0.813266666666667</v>
      </c>
      <c r="AD29" s="9" t="n">
        <f aca="false">AVERAGE(AD7:AF7)</f>
        <v>0.941666666666667</v>
      </c>
      <c r="AE29" s="29"/>
      <c r="AF29" s="29"/>
      <c r="AG29" s="30" t="n">
        <f aca="false">AVERAGE(AG7:AI7)</f>
        <v>0.0908333333333333</v>
      </c>
      <c r="AJ29" s="9" t="n">
        <f aca="false">AVERAGE(AJ7:AL7)</f>
        <v>0.740066666666667</v>
      </c>
      <c r="AK29" s="29"/>
      <c r="AL29" s="29"/>
      <c r="AM29" s="30" t="n">
        <f aca="false">AVERAGE(AM7:AO7)</f>
        <v>0.712733333333333</v>
      </c>
      <c r="AX29" s="12" t="n">
        <f aca="false">AVERAGE(AX7:AZ7)</f>
        <v>19.9992967651196</v>
      </c>
      <c r="AY29" s="29"/>
      <c r="AZ29" s="29"/>
      <c r="BA29" s="31" t="n">
        <f aca="false">AVERAGE(BA7:BC7)</f>
        <v>2.04922644163151</v>
      </c>
      <c r="BD29" s="12" t="n">
        <f aca="false">AVERAGE(BD7:BF7)</f>
        <v>15.7461322081575</v>
      </c>
      <c r="BE29" s="29"/>
      <c r="BF29" s="29"/>
      <c r="BG29" s="31" t="n">
        <f aca="false">AVERAGE(BG7:BI7)</f>
        <v>15.1694796061885</v>
      </c>
      <c r="CM29" s="24"/>
      <c r="CN29" s="36"/>
      <c r="CO29" s="36"/>
      <c r="CP29" s="36"/>
      <c r="CR29" s="32"/>
      <c r="CS29" s="32"/>
      <c r="CT29" s="32"/>
      <c r="CZ29" s="0" t="s">
        <v>62</v>
      </c>
      <c r="DA29" s="29" t="s">
        <v>100</v>
      </c>
      <c r="DB29" s="29" t="s">
        <v>64</v>
      </c>
      <c r="DC29" s="29" t="s">
        <v>55</v>
      </c>
      <c r="DD29" s="0" t="s">
        <v>62</v>
      </c>
      <c r="DE29" s="29" t="s">
        <v>101</v>
      </c>
      <c r="DF29" s="29" t="s">
        <v>64</v>
      </c>
      <c r="DG29" s="29" t="s">
        <v>55</v>
      </c>
      <c r="DH29" s="41" t="s">
        <v>66</v>
      </c>
      <c r="DI29" s="42" t="s">
        <v>102</v>
      </c>
      <c r="DJ29" s="29" t="s">
        <v>64</v>
      </c>
      <c r="DK29" s="43" t="s">
        <v>55</v>
      </c>
      <c r="EC29" s="32"/>
      <c r="ED29" s="33"/>
      <c r="EE29" s="33"/>
      <c r="EF29" s="24"/>
      <c r="EG29" s="32"/>
      <c r="EH29" s="33"/>
      <c r="EI29" s="33"/>
      <c r="EJ29" s="24"/>
      <c r="EK29" s="32"/>
      <c r="EL29" s="34"/>
      <c r="EM29" s="34"/>
    </row>
    <row r="30" customFormat="false" ht="16" hidden="false" customHeight="false" outlineLevel="0" collapsed="false">
      <c r="O30" s="35"/>
      <c r="P30" s="9" t="n">
        <f aca="false">AVERAGE(P8:R8)</f>
        <v>0.905133333333333</v>
      </c>
      <c r="Q30" s="29"/>
      <c r="R30" s="29"/>
      <c r="S30" s="0" t="n">
        <f aca="false">AVERAGE(S8:U8)</f>
        <v>0.106833333333333</v>
      </c>
      <c r="V30" s="29" t="n">
        <f aca="false">AVERAGE(V8:X8)</f>
        <v>0.822933333333333</v>
      </c>
      <c r="W30" s="29"/>
      <c r="X30" s="29"/>
      <c r="Y30" s="0" t="n">
        <f aca="false">AVERAGE(Y8:AA8)</f>
        <v>0.730866666666667</v>
      </c>
      <c r="AD30" s="9" t="n">
        <f aca="false">AVERAGE(AD8:AF8)</f>
        <v>0.8046</v>
      </c>
      <c r="AE30" s="29"/>
      <c r="AF30" s="29"/>
      <c r="AG30" s="30" t="n">
        <f aca="false">AVERAGE(AG8:AI8)</f>
        <v>0.00630000000000001</v>
      </c>
      <c r="AJ30" s="9" t="n">
        <f aca="false">AVERAGE(AJ8:AL8)</f>
        <v>0.7224</v>
      </c>
      <c r="AK30" s="29"/>
      <c r="AL30" s="29"/>
      <c r="AM30" s="30" t="n">
        <f aca="false">AVERAGE(AM8:AO8)</f>
        <v>0.630333333333333</v>
      </c>
      <c r="AX30" s="12" t="n">
        <f aca="false">AVERAGE(AX8:AZ8)</f>
        <v>17.1075949367089</v>
      </c>
      <c r="AY30" s="29"/>
      <c r="AZ30" s="29"/>
      <c r="BA30" s="31" t="n">
        <f aca="false">AVERAGE(BA8:BC8)</f>
        <v>0.265822784810127</v>
      </c>
      <c r="BD30" s="12" t="n">
        <f aca="false">AVERAGE(BD8:BF8)</f>
        <v>15.373417721519</v>
      </c>
      <c r="BE30" s="29"/>
      <c r="BF30" s="29"/>
      <c r="BG30" s="31" t="n">
        <f aca="false">AVERAGE(BG8:BI8)</f>
        <v>13.4310829817159</v>
      </c>
      <c r="CM30" s="24"/>
      <c r="CN30" s="36"/>
      <c r="CO30" s="36"/>
      <c r="CP30" s="36"/>
      <c r="CR30" s="32"/>
      <c r="CS30" s="32"/>
      <c r="CT30" s="32"/>
      <c r="CZ30" s="0" t="n">
        <f aca="false">LOG10(DA30)</f>
        <v>-2</v>
      </c>
      <c r="DA30" s="48" t="n">
        <v>0.01</v>
      </c>
      <c r="DB30" s="47" t="n">
        <f aca="false">DE4</f>
        <v>100</v>
      </c>
      <c r="DC30" s="47" t="n">
        <f aca="false">DG4</f>
        <v>0</v>
      </c>
      <c r="DD30" s="0" t="n">
        <f aca="false">LOG10(DE30)</f>
        <v>-2</v>
      </c>
      <c r="DE30" s="48" t="n">
        <v>0.01</v>
      </c>
      <c r="DF30" s="47" t="n">
        <f aca="false">DH4</f>
        <v>100</v>
      </c>
      <c r="DG30" s="47" t="n">
        <f aca="false">DJ4</f>
        <v>0</v>
      </c>
      <c r="DH30" s="0" t="n">
        <f aca="false">LOG10(DI30)</f>
        <v>-2</v>
      </c>
      <c r="DI30" s="48" t="n">
        <v>0.01</v>
      </c>
      <c r="DJ30" s="49" t="n">
        <f aca="false">DK4</f>
        <v>100</v>
      </c>
      <c r="DK30" s="49" t="n">
        <f aca="false">DM4</f>
        <v>0</v>
      </c>
      <c r="EC30" s="32"/>
      <c r="ED30" s="33"/>
      <c r="EE30" s="33"/>
      <c r="EF30" s="24"/>
      <c r="EG30" s="32"/>
      <c r="EH30" s="33"/>
      <c r="EI30" s="33"/>
      <c r="EJ30" s="24"/>
      <c r="EK30" s="32"/>
      <c r="EL30" s="34"/>
      <c r="EM30" s="34"/>
    </row>
    <row r="31" customFormat="false" ht="16" hidden="false" customHeight="false" outlineLevel="0" collapsed="false">
      <c r="O31" s="35"/>
      <c r="P31" s="9" t="n">
        <f aca="false">AVERAGE(P9:R9)</f>
        <v>0.900633333333333</v>
      </c>
      <c r="Q31" s="29"/>
      <c r="R31" s="29"/>
      <c r="S31" s="0" t="n">
        <f aca="false">AVERAGE(S9:U9)</f>
        <v>0.100666666666667</v>
      </c>
      <c r="V31" s="29" t="n">
        <f aca="false">AVERAGE(V9:X9)</f>
        <v>0.785566666666667</v>
      </c>
      <c r="W31" s="29"/>
      <c r="X31" s="29"/>
      <c r="Y31" s="0" t="n">
        <f aca="false">AVERAGE(Y9:AA9)</f>
        <v>0.5378</v>
      </c>
      <c r="AB31" s="0" t="s">
        <v>68</v>
      </c>
      <c r="AD31" s="9" t="n">
        <f aca="false">AVERAGE(AD9:AF9)</f>
        <v>0.8001</v>
      </c>
      <c r="AE31" s="29"/>
      <c r="AF31" s="29"/>
      <c r="AG31" s="30" t="n">
        <f aca="false">AVERAGE(AG9:AI9)</f>
        <v>0.000133333333333346</v>
      </c>
      <c r="AJ31" s="9" t="n">
        <f aca="false">AVERAGE(AJ9:AL9)</f>
        <v>0.685033333333333</v>
      </c>
      <c r="AK31" s="29"/>
      <c r="AL31" s="29"/>
      <c r="AM31" s="30" t="n">
        <f aca="false">AVERAGE(AM9:AO9)</f>
        <v>0.437266666666667</v>
      </c>
      <c r="AX31" s="12" t="n">
        <f aca="false">AVERAGE(AX9:AZ9)</f>
        <v>17.0126582278481</v>
      </c>
      <c r="AY31" s="29"/>
      <c r="AZ31" s="29"/>
      <c r="BA31" s="31" t="n">
        <f aca="false">AVERAGE(BA9:BC9)</f>
        <v>0.135724331926864</v>
      </c>
      <c r="BD31" s="12" t="n">
        <f aca="false">AVERAGE(BD9:BF9)</f>
        <v>14.5850914205345</v>
      </c>
      <c r="BE31" s="29"/>
      <c r="BF31" s="29"/>
      <c r="BG31" s="31" t="n">
        <f aca="false">AVERAGE(BG9:BI9)</f>
        <v>9.35794655414909</v>
      </c>
      <c r="CM31" s="24"/>
      <c r="CN31" s="36"/>
      <c r="CO31" s="36"/>
      <c r="CP31" s="36"/>
      <c r="CR31" s="32"/>
      <c r="CS31" s="32"/>
      <c r="CT31" s="32"/>
      <c r="CZ31" s="0" t="n">
        <f aca="false">LOG10(DA31)</f>
        <v>-1</v>
      </c>
      <c r="DA31" s="50" t="n">
        <v>0.1</v>
      </c>
      <c r="DB31" s="47" t="n">
        <f aca="false">DE5</f>
        <v>93.2398911229249</v>
      </c>
      <c r="DC31" s="47" t="n">
        <f aca="false">DG5</f>
        <v>1.34060559733312</v>
      </c>
      <c r="DD31" s="0" t="n">
        <f aca="false">LOG10(DE31)</f>
        <v>-1</v>
      </c>
      <c r="DE31" s="50" t="n">
        <v>0.1</v>
      </c>
      <c r="DF31" s="47" t="n">
        <f aca="false">DH5</f>
        <v>102.197723944135</v>
      </c>
      <c r="DG31" s="47" t="n">
        <f aca="false">DJ5</f>
        <v>4.43429437757845</v>
      </c>
      <c r="DH31" s="0" t="n">
        <f aca="false">LOG10(DI31)</f>
        <v>-1</v>
      </c>
      <c r="DI31" s="50" t="n">
        <v>0.1</v>
      </c>
      <c r="DJ31" s="49" t="n">
        <f aca="false">DK5</f>
        <v>98.0396051542744</v>
      </c>
      <c r="DK31" s="49" t="n">
        <f aca="false">DM5</f>
        <v>0.569615261299826</v>
      </c>
      <c r="EC31" s="32"/>
      <c r="ED31" s="33"/>
      <c r="EE31" s="33"/>
      <c r="EF31" s="24"/>
      <c r="EG31" s="32"/>
      <c r="EH31" s="33"/>
      <c r="EI31" s="33"/>
      <c r="EJ31" s="24"/>
      <c r="EK31" s="32"/>
      <c r="EL31" s="34"/>
      <c r="EM31" s="34"/>
    </row>
    <row r="32" customFormat="false" ht="16" hidden="false" customHeight="false" outlineLevel="0" collapsed="false">
      <c r="O32" s="35"/>
      <c r="P32" s="9" t="n">
        <f aca="false">AVERAGE(P10:R10)</f>
        <v>0.897466666666667</v>
      </c>
      <c r="Q32" s="29"/>
      <c r="R32" s="29"/>
      <c r="S32" s="0" t="n">
        <f aca="false">AVERAGE(S10:U10)</f>
        <v>0.102833333333333</v>
      </c>
      <c r="V32" s="29" t="n">
        <f aca="false">AVERAGE(V10:X10)</f>
        <v>0.7041</v>
      </c>
      <c r="W32" s="29"/>
      <c r="X32" s="29"/>
      <c r="Y32" s="0" t="n">
        <f aca="false">AVERAGE(Y10:AA10)</f>
        <v>0.223333333333333</v>
      </c>
      <c r="AB32" s="0" t="s">
        <v>68</v>
      </c>
      <c r="AD32" s="9" t="n">
        <f aca="false">AVERAGE(AD10:AF10)</f>
        <v>0.796933333333333</v>
      </c>
      <c r="AE32" s="29"/>
      <c r="AF32" s="29"/>
      <c r="AG32" s="30" t="n">
        <f aca="false">AVERAGE(AG10:AI10)</f>
        <v>0.00230000000000001</v>
      </c>
      <c r="AJ32" s="9" t="n">
        <f aca="false">AVERAGE(AJ10:AL10)</f>
        <v>0.603566666666667</v>
      </c>
      <c r="AK32" s="29"/>
      <c r="AL32" s="29"/>
      <c r="AM32" s="30" t="n">
        <f aca="false">AVERAGE(AM10:AO10)</f>
        <v>0.1228</v>
      </c>
      <c r="AX32" s="12" t="n">
        <f aca="false">AVERAGE(AX10:AZ10)</f>
        <v>16.9458509142053</v>
      </c>
      <c r="AY32" s="29"/>
      <c r="AZ32" s="29"/>
      <c r="BA32" s="31" t="n">
        <f aca="false">AVERAGE(BA10:BC10)</f>
        <v>0.181434599156118</v>
      </c>
      <c r="BD32" s="12" t="n">
        <f aca="false">AVERAGE(BD10:BF10)</f>
        <v>12.8663853727145</v>
      </c>
      <c r="BE32" s="29"/>
      <c r="BF32" s="29"/>
      <c r="BG32" s="31" t="n">
        <f aca="false">AVERAGE(BG10:BI10)</f>
        <v>2.72362869198312</v>
      </c>
      <c r="CM32" s="24"/>
      <c r="CN32" s="36"/>
      <c r="CO32" s="36"/>
      <c r="CP32" s="36"/>
      <c r="CR32" s="32"/>
      <c r="CS32" s="32"/>
      <c r="CT32" s="32"/>
      <c r="CZ32" s="0" t="n">
        <f aca="false">LOG10(DA32)</f>
        <v>0</v>
      </c>
      <c r="DA32" s="50" t="n">
        <v>1</v>
      </c>
      <c r="DB32" s="47" t="n">
        <f aca="false">DE6</f>
        <v>74.5989977330423</v>
      </c>
      <c r="DC32" s="47" t="n">
        <f aca="false">DG6</f>
        <v>3.20138899238309</v>
      </c>
      <c r="DD32" s="0" t="n">
        <f aca="false">LOG10(DE32)</f>
        <v>0</v>
      </c>
      <c r="DE32" s="50" t="n">
        <v>1</v>
      </c>
      <c r="DF32" s="47" t="n">
        <f aca="false">DH6</f>
        <v>101.469344898001</v>
      </c>
      <c r="DG32" s="47" t="n">
        <f aca="false">DJ6</f>
        <v>5.02380817693549</v>
      </c>
      <c r="DH32" s="0" t="n">
        <f aca="false">LOG10(DI32)</f>
        <v>0</v>
      </c>
      <c r="DI32" s="50" t="n">
        <v>1</v>
      </c>
      <c r="DJ32" s="49" t="n">
        <f aca="false">DK6</f>
        <v>96.0495555767705</v>
      </c>
      <c r="DK32" s="49" t="n">
        <f aca="false">DM6</f>
        <v>0.468143445377495</v>
      </c>
      <c r="EC32" s="32"/>
      <c r="ED32" s="33"/>
      <c r="EE32" s="33"/>
      <c r="EF32" s="24"/>
      <c r="EG32" s="32"/>
      <c r="EH32" s="33"/>
      <c r="EI32" s="33"/>
      <c r="EJ32" s="24"/>
      <c r="EK32" s="32"/>
      <c r="EL32" s="34"/>
      <c r="EM32" s="34"/>
    </row>
    <row r="33" customFormat="false" ht="16" hidden="false" customHeight="false" outlineLevel="0" collapsed="false">
      <c r="O33" s="35"/>
      <c r="P33" s="9" t="n">
        <f aca="false">AVERAGE(P11:R11)</f>
        <v>0.882733333333333</v>
      </c>
      <c r="Q33" s="19"/>
      <c r="R33" s="19"/>
      <c r="S33" s="0" t="n">
        <f aca="false">AVERAGE(S11:U11)</f>
        <v>0.101733333333333</v>
      </c>
      <c r="T33" s="35"/>
      <c r="U33" s="35"/>
      <c r="V33" s="29" t="n">
        <f aca="false">AVERAGE(V11:X11)</f>
        <v>0.625966666666667</v>
      </c>
      <c r="W33" s="19"/>
      <c r="X33" s="29"/>
      <c r="Y33" s="0" t="n">
        <f aca="false">AVERAGE(Y11:AA11)</f>
        <v>0.114233333333333</v>
      </c>
      <c r="AD33" s="9" t="n">
        <f aca="false">AVERAGE(AD11:AF11)</f>
        <v>0.7822</v>
      </c>
      <c r="AE33" s="29"/>
      <c r="AF33" s="29"/>
      <c r="AG33" s="30" t="n">
        <f aca="false">AVERAGE(AG11:AI11)</f>
        <v>0.00120000000000002</v>
      </c>
      <c r="AJ33" s="9" t="n">
        <f aca="false">AVERAGE(AJ11:AL11)</f>
        <v>0.525433333333333</v>
      </c>
      <c r="AK33" s="29"/>
      <c r="AL33" s="29"/>
      <c r="AM33" s="30" t="n">
        <f aca="false">AVERAGE(AM11:AO11)</f>
        <v>0.0137</v>
      </c>
      <c r="AX33" s="12" t="n">
        <f aca="false">AVERAGE(AX11:AZ11)</f>
        <v>16.6350210970464</v>
      </c>
      <c r="AY33" s="29"/>
      <c r="AZ33" s="29"/>
      <c r="BA33" s="31" t="n">
        <f aca="false">AVERAGE(BA11:BC11)</f>
        <v>0.158227848101266</v>
      </c>
      <c r="BD33" s="12" t="n">
        <f aca="false">AVERAGE(BD11:BF11)</f>
        <v>11.2180028129395</v>
      </c>
      <c r="BE33" s="29"/>
      <c r="BF33" s="29"/>
      <c r="BG33" s="31" t="n">
        <f aca="false">AVERAGE(BG11:BI11)</f>
        <v>0.421940928270043</v>
      </c>
      <c r="CM33" s="24"/>
      <c r="CN33" s="36"/>
      <c r="CO33" s="36"/>
      <c r="CP33" s="36"/>
      <c r="CR33" s="32"/>
      <c r="CS33" s="32"/>
      <c r="CT33" s="32"/>
      <c r="CZ33" s="0" t="n">
        <f aca="false">LOG10(DA33)</f>
        <v>0.698970004336019</v>
      </c>
      <c r="DA33" s="50" t="n">
        <v>5</v>
      </c>
      <c r="DB33" s="47" t="n">
        <f aca="false">DE7</f>
        <v>12.1732042760259</v>
      </c>
      <c r="DC33" s="47" t="n">
        <f aca="false">DG7</f>
        <v>1.57686028254038</v>
      </c>
      <c r="DD33" s="0" t="n">
        <f aca="false">LOG10(DE33)</f>
        <v>0.698970004336019</v>
      </c>
      <c r="DE33" s="50" t="n">
        <v>5</v>
      </c>
      <c r="DF33" s="47" t="n">
        <f aca="false">DH7</f>
        <v>96.7471741780003</v>
      </c>
      <c r="DG33" s="47" t="n">
        <f aca="false">DJ7</f>
        <v>4.85925561198655</v>
      </c>
      <c r="DH33" s="0" t="n">
        <f aca="false">LOG10(DI33)</f>
        <v>0.698970004336019</v>
      </c>
      <c r="DI33" s="50" t="n">
        <v>5</v>
      </c>
      <c r="DJ33" s="49" t="n">
        <f aca="false">DK7</f>
        <v>90.0341267068951</v>
      </c>
      <c r="DK33" s="49" t="n">
        <f aca="false">DM7</f>
        <v>0.468441693393891</v>
      </c>
      <c r="EC33" s="32"/>
      <c r="ED33" s="33"/>
      <c r="EE33" s="33"/>
      <c r="EF33" s="24"/>
      <c r="EG33" s="32"/>
      <c r="EH33" s="33"/>
      <c r="EI33" s="33"/>
      <c r="EJ33" s="24"/>
      <c r="EK33" s="32"/>
      <c r="EL33" s="34"/>
      <c r="EM33" s="34"/>
    </row>
    <row r="34" customFormat="false" ht="16" hidden="false" customHeight="false" outlineLevel="0" collapsed="false">
      <c r="O34" s="35"/>
      <c r="CM34" s="24"/>
      <c r="CN34" s="36"/>
      <c r="CO34" s="36"/>
      <c r="CP34" s="36"/>
      <c r="CR34" s="32"/>
      <c r="CS34" s="32"/>
      <c r="CT34" s="32"/>
      <c r="CZ34" s="0" t="n">
        <f aca="false">LOG10(DA34)</f>
        <v>1</v>
      </c>
      <c r="DA34" s="50" t="n">
        <v>10</v>
      </c>
      <c r="DB34" s="47" t="n">
        <f aca="false">DE8</f>
        <v>1.57555443323512</v>
      </c>
      <c r="DC34" s="47" t="n">
        <f aca="false">DG8</f>
        <v>0.18267874988909</v>
      </c>
      <c r="DD34" s="0" t="n">
        <f aca="false">LOG10(DE34)</f>
        <v>1</v>
      </c>
      <c r="DE34" s="50" t="n">
        <v>10</v>
      </c>
      <c r="DF34" s="47" t="n">
        <f aca="false">DH8</f>
        <v>94.5147565887207</v>
      </c>
      <c r="DG34" s="47" t="n">
        <f aca="false">DJ8</f>
        <v>5.99190607446825</v>
      </c>
      <c r="DH34" s="0" t="n">
        <f aca="false">LOG10(DI34)</f>
        <v>1</v>
      </c>
      <c r="DI34" s="50" t="n">
        <v>10</v>
      </c>
      <c r="DJ34" s="49" t="n">
        <f aca="false">DK8</f>
        <v>79.7229767567477</v>
      </c>
      <c r="DK34" s="49" t="n">
        <f aca="false">DM8</f>
        <v>2.09343448452909</v>
      </c>
      <c r="EC34" s="32"/>
      <c r="ED34" s="33"/>
      <c r="EE34" s="33"/>
      <c r="EF34" s="24"/>
      <c r="EG34" s="32"/>
      <c r="EH34" s="33"/>
      <c r="EI34" s="33"/>
      <c r="EJ34" s="24"/>
      <c r="EK34" s="32"/>
      <c r="EL34" s="34"/>
      <c r="EM34" s="34"/>
    </row>
    <row r="35" customFormat="false" ht="16" hidden="false" customHeight="false" outlineLevel="0" collapsed="false">
      <c r="O35" s="35"/>
      <c r="CM35" s="24"/>
      <c r="CN35" s="36"/>
      <c r="CO35" s="36"/>
      <c r="CP35" s="36"/>
      <c r="CR35" s="32"/>
      <c r="CS35" s="32"/>
      <c r="CT35" s="32"/>
      <c r="CZ35" s="0" t="n">
        <f aca="false">LOG10(DA35)</f>
        <v>1.30102999566398</v>
      </c>
      <c r="DA35" s="50" t="n">
        <v>20</v>
      </c>
      <c r="DB35" s="47" t="n">
        <f aca="false">DE9</f>
        <v>0.808744882565088</v>
      </c>
      <c r="DC35" s="47" t="n">
        <f aca="false">DG9</f>
        <v>0.267714561991569</v>
      </c>
      <c r="DD35" s="0" t="n">
        <f aca="false">LOG10(DE35)</f>
        <v>1.30102999566398</v>
      </c>
      <c r="DE35" s="50" t="n">
        <v>20</v>
      </c>
      <c r="DF35" s="47" t="n">
        <f aca="false">DH9</f>
        <v>89.6192269877296</v>
      </c>
      <c r="DG35" s="47" t="n">
        <f aca="false">DJ9</f>
        <v>4.75985146936234</v>
      </c>
      <c r="DH35" s="0" t="n">
        <f aca="false">LOG10(DI35)</f>
        <v>1.30102999566398</v>
      </c>
      <c r="DI35" s="50" t="n">
        <v>20</v>
      </c>
      <c r="DJ35" s="49" t="n">
        <f aca="false">DK9</f>
        <v>55.5445035840698</v>
      </c>
      <c r="DK35" s="49" t="n">
        <f aca="false">DM9</f>
        <v>1.65060096828184</v>
      </c>
      <c r="EC35" s="32"/>
      <c r="ED35" s="32"/>
      <c r="EE35" s="32"/>
    </row>
    <row r="36" customFormat="false" ht="16" hidden="false" customHeight="false" outlineLevel="0" collapsed="false">
      <c r="CR36" s="32"/>
      <c r="CS36" s="32"/>
      <c r="CT36" s="32"/>
      <c r="CZ36" s="0" t="n">
        <f aca="false">LOG10(DA36)</f>
        <v>1.69897000433602</v>
      </c>
      <c r="DA36" s="50" t="n">
        <v>50</v>
      </c>
      <c r="DB36" s="47" t="n">
        <f aca="false">DE10</f>
        <v>1.08584437758424</v>
      </c>
      <c r="DC36" s="47" t="n">
        <f aca="false">DG10</f>
        <v>0.35952875851227</v>
      </c>
      <c r="DD36" s="0" t="n">
        <f aca="false">LOG10(DE36)</f>
        <v>1.69897000433602</v>
      </c>
      <c r="DE36" s="50" t="n">
        <v>50</v>
      </c>
      <c r="DF36" s="47" t="n">
        <f aca="false">DH10</f>
        <v>79.0529197261801</v>
      </c>
      <c r="DG36" s="47" t="n">
        <f aca="false">DJ10</f>
        <v>3.25419857666494</v>
      </c>
      <c r="DH36" s="0" t="n">
        <f aca="false">LOG10(DI36)</f>
        <v>1.69897000433602</v>
      </c>
      <c r="DI36" s="50" t="n">
        <v>50</v>
      </c>
      <c r="DJ36" s="49" t="n">
        <f aca="false">DK10</f>
        <v>16.160536803462</v>
      </c>
      <c r="DK36" s="49" t="n">
        <f aca="false">DM10</f>
        <v>1.33527758039572</v>
      </c>
    </row>
    <row r="37" customFormat="false" ht="16" hidden="false" customHeight="false" outlineLevel="0" collapsed="false">
      <c r="CZ37" s="0" t="n">
        <f aca="false">LOG10(DA37)</f>
        <v>2</v>
      </c>
      <c r="DA37" s="53" t="n">
        <v>100</v>
      </c>
      <c r="DB37" s="52" t="n">
        <f aca="false">DE11</f>
        <v>0.950122914008979</v>
      </c>
      <c r="DC37" s="52" t="n">
        <f aca="false">DG11</f>
        <v>0.461913377435933</v>
      </c>
      <c r="DD37" s="0" t="n">
        <f aca="false">LOG10(DE37)</f>
        <v>2</v>
      </c>
      <c r="DE37" s="53" t="n">
        <v>100</v>
      </c>
      <c r="DF37" s="52" t="n">
        <f aca="false">DH11</f>
        <v>68.8582817086711</v>
      </c>
      <c r="DG37" s="52" t="n">
        <f aca="false">DJ11</f>
        <v>1.203193176451</v>
      </c>
      <c r="DH37" s="0" t="n">
        <f aca="false">LOG10(DI37)</f>
        <v>2</v>
      </c>
      <c r="DI37" s="53" t="n">
        <v>100</v>
      </c>
      <c r="DJ37" s="54" t="n">
        <f aca="false">DK11</f>
        <v>2.50259708591909</v>
      </c>
      <c r="DK37" s="54" t="n">
        <f aca="false">DM11</f>
        <v>0.704997223471159</v>
      </c>
    </row>
    <row r="38" customFormat="false" ht="16" hidden="false" customHeight="false" outlineLevel="0" collapsed="false"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32"/>
      <c r="DB38" s="32"/>
      <c r="DC38" s="32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8"/>
      <c r="ED38" s="28"/>
      <c r="EE38" s="28"/>
      <c r="EF38" s="24"/>
      <c r="EG38" s="28"/>
      <c r="EH38" s="28"/>
      <c r="EI38" s="28"/>
      <c r="EJ38" s="24"/>
      <c r="EK38" s="36"/>
      <c r="EL38" s="28"/>
      <c r="EM38" s="28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</row>
    <row r="39" customFormat="false" ht="16" hidden="false" customHeight="false" outlineLevel="0" collapsed="false">
      <c r="O39" s="35"/>
      <c r="P39" s="24"/>
      <c r="Q39" s="24"/>
      <c r="R39" s="24"/>
      <c r="S39" s="24"/>
      <c r="T39" s="24"/>
      <c r="U39" s="24"/>
      <c r="V39" s="24"/>
      <c r="W39" s="24"/>
      <c r="X39" s="24"/>
      <c r="Y39" s="55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6"/>
      <c r="AY39" s="24"/>
      <c r="AZ39" s="24"/>
      <c r="BA39" s="26"/>
      <c r="BB39" s="24"/>
      <c r="BC39" s="24"/>
      <c r="BD39" s="26"/>
      <c r="BE39" s="24"/>
      <c r="BF39" s="24"/>
      <c r="BG39" s="26"/>
      <c r="BH39" s="24"/>
      <c r="BI39" s="24"/>
      <c r="BJ39" s="24"/>
      <c r="BK39" s="24"/>
      <c r="BL39" s="27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8"/>
      <c r="ED39" s="28"/>
      <c r="EE39" s="28"/>
      <c r="EF39" s="24"/>
      <c r="EG39" s="28"/>
      <c r="EH39" s="28"/>
      <c r="EI39" s="28"/>
      <c r="EJ39" s="24"/>
      <c r="EK39" s="28"/>
      <c r="EL39" s="28"/>
      <c r="EM39" s="28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</row>
    <row r="40" customFormat="false" ht="16" hidden="false" customHeight="false" outlineLevel="0" collapsed="false">
      <c r="O40" s="35"/>
      <c r="P40" s="24"/>
      <c r="Q40" s="24"/>
      <c r="R40" s="24"/>
      <c r="S40" s="24"/>
      <c r="T40" s="24"/>
      <c r="U40" s="24"/>
      <c r="V40" s="24"/>
      <c r="W40" s="24"/>
      <c r="X40" s="24"/>
      <c r="Y40" s="55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6"/>
      <c r="AY40" s="24"/>
      <c r="AZ40" s="24"/>
      <c r="BA40" s="26"/>
      <c r="BB40" s="24"/>
      <c r="BC40" s="24"/>
      <c r="BD40" s="26"/>
      <c r="BE40" s="24"/>
      <c r="BF40" s="24"/>
      <c r="BG40" s="26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32"/>
      <c r="ED40" s="34"/>
      <c r="EE40" s="34"/>
      <c r="EF40" s="24"/>
      <c r="EG40" s="32"/>
      <c r="EH40" s="33"/>
      <c r="EI40" s="33"/>
      <c r="EJ40" s="24"/>
      <c r="EK40" s="32"/>
      <c r="EL40" s="33"/>
      <c r="EM40" s="33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</row>
    <row r="41" customFormat="false" ht="16" hidden="false" customHeight="false" outlineLevel="0" collapsed="false">
      <c r="O41" s="35"/>
      <c r="P41" s="24"/>
      <c r="Q41" s="24"/>
      <c r="R41" s="24"/>
      <c r="S41" s="24"/>
      <c r="T41" s="24"/>
      <c r="U41" s="24"/>
      <c r="V41" s="24"/>
      <c r="W41" s="24"/>
      <c r="X41" s="24"/>
      <c r="Y41" s="5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6"/>
      <c r="AY41" s="24"/>
      <c r="AZ41" s="24"/>
      <c r="BA41" s="26"/>
      <c r="BB41" s="24"/>
      <c r="BC41" s="24"/>
      <c r="BD41" s="26"/>
      <c r="BE41" s="24"/>
      <c r="BF41" s="24"/>
      <c r="BG41" s="26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8"/>
      <c r="DB41" s="28"/>
      <c r="DC41" s="28"/>
      <c r="DD41" s="24"/>
      <c r="DE41" s="28"/>
      <c r="DF41" s="28"/>
      <c r="DG41" s="28"/>
      <c r="DH41" s="24"/>
      <c r="DI41" s="36"/>
      <c r="DJ41" s="36"/>
      <c r="DK41" s="36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32"/>
      <c r="ED41" s="34"/>
      <c r="EE41" s="34"/>
      <c r="EF41" s="24"/>
      <c r="EG41" s="32"/>
      <c r="EH41" s="33"/>
      <c r="EI41" s="33"/>
      <c r="EJ41" s="24"/>
      <c r="EK41" s="32"/>
      <c r="EL41" s="33"/>
      <c r="EM41" s="33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</row>
    <row r="42" customFormat="false" ht="16" hidden="false" customHeight="false" outlineLevel="0" collapsed="false">
      <c r="O42" s="56"/>
      <c r="P42" s="24"/>
      <c r="Q42" s="27"/>
      <c r="R42" s="27"/>
      <c r="S42" s="24"/>
      <c r="T42" s="27"/>
      <c r="U42" s="27"/>
      <c r="V42" s="24"/>
      <c r="W42" s="27"/>
      <c r="X42" s="24"/>
      <c r="Y42" s="55"/>
      <c r="Z42" s="27"/>
      <c r="AA42" s="27"/>
      <c r="AB42" s="27"/>
      <c r="AC42" s="27"/>
      <c r="AD42" s="24"/>
      <c r="AE42" s="27"/>
      <c r="AF42" s="27"/>
      <c r="AG42" s="24"/>
      <c r="AH42" s="27"/>
      <c r="AI42" s="27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6"/>
      <c r="AY42" s="24"/>
      <c r="AZ42" s="24"/>
      <c r="BA42" s="26"/>
      <c r="BB42" s="24"/>
      <c r="BC42" s="24"/>
      <c r="BD42" s="26"/>
      <c r="BE42" s="24"/>
      <c r="BF42" s="24"/>
      <c r="BG42" s="26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8"/>
      <c r="DB42" s="24"/>
      <c r="DC42" s="28"/>
      <c r="DD42" s="24"/>
      <c r="DE42" s="28"/>
      <c r="DF42" s="24"/>
      <c r="DG42" s="28"/>
      <c r="DH42" s="24"/>
      <c r="DI42" s="28"/>
      <c r="DJ42" s="24"/>
      <c r="DK42" s="28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32"/>
      <c r="ED42" s="34"/>
      <c r="EE42" s="34"/>
      <c r="EF42" s="24"/>
      <c r="EG42" s="32"/>
      <c r="EH42" s="33"/>
      <c r="EI42" s="33"/>
      <c r="EJ42" s="24"/>
      <c r="EK42" s="32"/>
      <c r="EL42" s="33"/>
      <c r="EM42" s="33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</row>
  </sheetData>
  <mergeCells count="36">
    <mergeCell ref="B2:D2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B11:D11"/>
    <mergeCell ref="E11:G11"/>
    <mergeCell ref="H11:J11"/>
    <mergeCell ref="K11:M11"/>
    <mergeCell ref="E12:G12"/>
    <mergeCell ref="H12:J12"/>
    <mergeCell ref="K12:M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D42"/>
  <sheetViews>
    <sheetView showFormulas="false" showGridLines="true" showRowColHeaders="true" showZeros="true" rightToLeft="false" tabSelected="true" showOutlineSymbols="true" defaultGridColor="true" view="normal" topLeftCell="CB1" colorId="64" zoomScale="100" zoomScaleNormal="100" zoomScalePageLayoutView="100" workbookViewId="0">
      <selection pane="topLeft" activeCell="CM2" activeCellId="0" sqref="CM2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025" min="14" style="0" width="10.49"/>
  </cols>
  <sheetData>
    <row r="1" customFormat="false" ht="15" hidden="false" customHeight="false" outlineLevel="0" collapsed="false">
      <c r="O1" s="0" t="s">
        <v>0</v>
      </c>
      <c r="AC1" s="0" t="s">
        <v>1</v>
      </c>
      <c r="AW1" s="0" t="s">
        <v>2</v>
      </c>
      <c r="BK1" s="0" t="s">
        <v>3</v>
      </c>
      <c r="BY1" s="0" t="s">
        <v>4</v>
      </c>
      <c r="DA1" s="0" t="s">
        <v>5</v>
      </c>
      <c r="DO1" s="0" t="s">
        <v>6</v>
      </c>
      <c r="EC1" s="0" t="s">
        <v>7</v>
      </c>
      <c r="EQ1" s="0" t="s">
        <v>8</v>
      </c>
    </row>
    <row r="2" customFormat="false" ht="15" hidden="false" customHeight="false" outlineLevel="0" collapsed="false">
      <c r="A2" s="0" t="s">
        <v>103</v>
      </c>
      <c r="B2" s="1" t="n">
        <v>43082</v>
      </c>
      <c r="C2" s="1"/>
      <c r="D2" s="1"/>
      <c r="CM2" s="0" t="s">
        <v>10</v>
      </c>
    </row>
    <row r="3" customFormat="false" ht="16" hidden="false" customHeight="false" outlineLevel="0" collapsed="false">
      <c r="A3" s="2"/>
      <c r="B3" s="3" t="n">
        <v>1</v>
      </c>
      <c r="C3" s="4" t="n">
        <v>2</v>
      </c>
      <c r="D3" s="4" t="n">
        <v>3</v>
      </c>
      <c r="E3" s="4" t="n">
        <v>4</v>
      </c>
      <c r="F3" s="4" t="n">
        <v>5</v>
      </c>
      <c r="G3" s="4" t="n">
        <v>6</v>
      </c>
      <c r="H3" s="4" t="n">
        <v>7</v>
      </c>
      <c r="I3" s="4" t="n">
        <v>8</v>
      </c>
      <c r="J3" s="4" t="n">
        <v>9</v>
      </c>
      <c r="K3" s="4" t="n">
        <v>10</v>
      </c>
      <c r="L3" s="4" t="n">
        <v>11</v>
      </c>
      <c r="M3" s="4" t="n">
        <v>12</v>
      </c>
      <c r="O3" s="5"/>
      <c r="P3" s="5" t="n">
        <v>1</v>
      </c>
      <c r="Q3" s="5" t="n">
        <v>2</v>
      </c>
      <c r="R3" s="5" t="n">
        <v>3</v>
      </c>
      <c r="S3" s="5" t="n">
        <v>4</v>
      </c>
      <c r="T3" s="5" t="n">
        <v>5</v>
      </c>
      <c r="U3" s="5" t="n">
        <v>6</v>
      </c>
      <c r="V3" s="5" t="n">
        <v>7</v>
      </c>
      <c r="W3" s="5" t="n">
        <v>8</v>
      </c>
      <c r="X3" s="5" t="n">
        <v>9</v>
      </c>
      <c r="Y3" s="5" t="n">
        <v>10</v>
      </c>
      <c r="Z3" s="5" t="n">
        <v>11</v>
      </c>
      <c r="AA3" s="5" t="n">
        <v>12</v>
      </c>
      <c r="AC3" s="5"/>
      <c r="AD3" s="5" t="n">
        <v>1</v>
      </c>
      <c r="AE3" s="5" t="n">
        <v>2</v>
      </c>
      <c r="AF3" s="5" t="n">
        <v>3</v>
      </c>
      <c r="AG3" s="5" t="n">
        <v>4</v>
      </c>
      <c r="AH3" s="5" t="n">
        <v>5</v>
      </c>
      <c r="AI3" s="5" t="n">
        <v>6</v>
      </c>
      <c r="AJ3" s="5" t="n">
        <v>7</v>
      </c>
      <c r="AK3" s="5" t="n">
        <v>8</v>
      </c>
      <c r="AL3" s="5" t="n">
        <v>9</v>
      </c>
      <c r="AM3" s="5" t="n">
        <v>10</v>
      </c>
      <c r="AN3" s="5" t="n">
        <v>11</v>
      </c>
      <c r="AO3" s="5" t="n">
        <v>12</v>
      </c>
      <c r="AQ3" s="5" t="s">
        <v>11</v>
      </c>
      <c r="AR3" s="5" t="s">
        <v>9</v>
      </c>
      <c r="AS3" s="5" t="s">
        <v>12</v>
      </c>
      <c r="AT3" s="5" t="s">
        <v>13</v>
      </c>
      <c r="AU3" s="5" t="s">
        <v>14</v>
      </c>
      <c r="AW3" s="5"/>
      <c r="AX3" s="5" t="n">
        <v>1</v>
      </c>
      <c r="AY3" s="5" t="n">
        <v>2</v>
      </c>
      <c r="AZ3" s="5" t="n">
        <v>3</v>
      </c>
      <c r="BA3" s="5" t="n">
        <v>4</v>
      </c>
      <c r="BB3" s="5" t="n">
        <v>5</v>
      </c>
      <c r="BC3" s="5" t="n">
        <v>6</v>
      </c>
      <c r="BD3" s="5" t="n">
        <v>7</v>
      </c>
      <c r="BE3" s="5" t="n">
        <v>8</v>
      </c>
      <c r="BF3" s="5" t="n">
        <v>9</v>
      </c>
      <c r="BG3" s="5" t="n">
        <v>10</v>
      </c>
      <c r="BH3" s="5" t="n">
        <v>11</v>
      </c>
      <c r="BI3" s="5" t="n">
        <v>12</v>
      </c>
      <c r="BK3" s="5"/>
      <c r="BL3" s="5" t="n">
        <v>1</v>
      </c>
      <c r="BM3" s="5" t="n">
        <v>2</v>
      </c>
      <c r="BN3" s="5" t="n">
        <v>3</v>
      </c>
      <c r="BO3" s="5" t="n">
        <v>4</v>
      </c>
      <c r="BP3" s="5" t="n">
        <v>5</v>
      </c>
      <c r="BQ3" s="5" t="n">
        <v>6</v>
      </c>
      <c r="BR3" s="5" t="n">
        <v>7</v>
      </c>
      <c r="BS3" s="5" t="n">
        <v>8</v>
      </c>
      <c r="BT3" s="5" t="n">
        <v>9</v>
      </c>
      <c r="BU3" s="5" t="n">
        <v>10</v>
      </c>
      <c r="BV3" s="5" t="n">
        <v>11</v>
      </c>
      <c r="BW3" s="5" t="n">
        <v>12</v>
      </c>
      <c r="BY3" s="5"/>
      <c r="BZ3" s="5" t="n">
        <v>1</v>
      </c>
      <c r="CA3" s="5" t="n">
        <v>2</v>
      </c>
      <c r="CB3" s="5" t="n">
        <v>3</v>
      </c>
      <c r="CC3" s="5" t="n">
        <v>4</v>
      </c>
      <c r="CD3" s="5" t="n">
        <v>5</v>
      </c>
      <c r="CE3" s="5" t="n">
        <v>6</v>
      </c>
      <c r="CF3" s="5" t="n">
        <v>7</v>
      </c>
      <c r="CG3" s="5" t="n">
        <v>8</v>
      </c>
      <c r="CH3" s="5" t="n">
        <v>9</v>
      </c>
      <c r="CI3" s="5" t="n">
        <v>10</v>
      </c>
      <c r="CJ3" s="5" t="n">
        <v>11</v>
      </c>
      <c r="CK3" s="5" t="n">
        <v>12</v>
      </c>
      <c r="CM3" s="5"/>
      <c r="CN3" s="5" t="n">
        <v>1</v>
      </c>
      <c r="CO3" s="5" t="n">
        <v>2</v>
      </c>
      <c r="CP3" s="5" t="n">
        <v>3</v>
      </c>
      <c r="CQ3" s="5" t="n">
        <v>4</v>
      </c>
      <c r="CR3" s="5" t="n">
        <v>5</v>
      </c>
      <c r="CS3" s="5" t="n">
        <v>6</v>
      </c>
      <c r="CT3" s="5" t="n">
        <v>7</v>
      </c>
      <c r="CU3" s="5" t="n">
        <v>8</v>
      </c>
      <c r="CV3" s="5" t="n">
        <v>9</v>
      </c>
      <c r="CW3" s="5" t="n">
        <v>10</v>
      </c>
      <c r="CX3" s="5" t="n">
        <v>11</v>
      </c>
      <c r="CY3" s="5" t="n">
        <v>12</v>
      </c>
      <c r="DA3" s="5"/>
      <c r="DB3" s="5" t="n">
        <v>1</v>
      </c>
      <c r="DC3" s="5" t="n">
        <v>2</v>
      </c>
      <c r="DD3" s="5" t="n">
        <v>3</v>
      </c>
      <c r="DE3" s="5" t="n">
        <v>4</v>
      </c>
      <c r="DF3" s="5" t="n">
        <v>5</v>
      </c>
      <c r="DG3" s="5" t="n">
        <v>6</v>
      </c>
      <c r="DH3" s="5" t="n">
        <v>7</v>
      </c>
      <c r="DI3" s="5" t="n">
        <v>8</v>
      </c>
      <c r="DJ3" s="5" t="n">
        <v>9</v>
      </c>
      <c r="DK3" s="5" t="n">
        <v>10</v>
      </c>
      <c r="DL3" s="5" t="n">
        <v>11</v>
      </c>
      <c r="DM3" s="5" t="n">
        <v>12</v>
      </c>
      <c r="DO3" s="5"/>
      <c r="DP3" s="5" t="n">
        <v>1</v>
      </c>
      <c r="DQ3" s="5" t="n">
        <v>2</v>
      </c>
      <c r="DR3" s="5" t="n">
        <v>3</v>
      </c>
      <c r="DS3" s="5" t="n">
        <v>4</v>
      </c>
      <c r="DT3" s="5" t="n">
        <v>5</v>
      </c>
      <c r="DU3" s="5" t="n">
        <v>6</v>
      </c>
      <c r="DV3" s="5" t="n">
        <v>7</v>
      </c>
      <c r="DW3" s="5" t="n">
        <v>8</v>
      </c>
      <c r="DX3" s="5" t="n">
        <v>9</v>
      </c>
      <c r="DY3" s="5" t="n">
        <v>10</v>
      </c>
      <c r="DZ3" s="5" t="n">
        <v>11</v>
      </c>
      <c r="EA3" s="5" t="n">
        <v>12</v>
      </c>
      <c r="EC3" s="5"/>
      <c r="ED3" s="5" t="n">
        <v>1</v>
      </c>
      <c r="EE3" s="5" t="n">
        <v>2</v>
      </c>
      <c r="EF3" s="5" t="n">
        <v>3</v>
      </c>
      <c r="EG3" s="5" t="n">
        <v>4</v>
      </c>
      <c r="EH3" s="5" t="n">
        <v>5</v>
      </c>
      <c r="EI3" s="5" t="n">
        <v>6</v>
      </c>
      <c r="EJ3" s="5" t="n">
        <v>7</v>
      </c>
      <c r="EK3" s="5" t="n">
        <v>8</v>
      </c>
      <c r="EL3" s="5" t="n">
        <v>9</v>
      </c>
      <c r="EM3" s="5" t="n">
        <v>10</v>
      </c>
      <c r="EN3" s="5" t="n">
        <v>11</v>
      </c>
      <c r="EO3" s="5" t="n">
        <v>12</v>
      </c>
      <c r="EQ3" s="5"/>
      <c r="ER3" s="5" t="n">
        <v>1</v>
      </c>
      <c r="ES3" s="5" t="n">
        <v>2</v>
      </c>
      <c r="ET3" s="5" t="n">
        <v>3</v>
      </c>
      <c r="EU3" s="5" t="n">
        <v>4</v>
      </c>
      <c r="EV3" s="5" t="n">
        <v>5</v>
      </c>
      <c r="EW3" s="5" t="n">
        <v>6</v>
      </c>
      <c r="EX3" s="5" t="n">
        <v>7</v>
      </c>
      <c r="EY3" s="5" t="n">
        <v>8</v>
      </c>
      <c r="EZ3" s="5" t="n">
        <v>9</v>
      </c>
      <c r="FA3" s="5" t="n">
        <v>10</v>
      </c>
      <c r="FB3" s="5" t="n">
        <v>11</v>
      </c>
      <c r="FC3" s="5" t="n">
        <v>12</v>
      </c>
    </row>
    <row r="4" customFormat="false" ht="15.75" hidden="false" customHeight="false" outlineLevel="0" collapsed="false">
      <c r="A4" s="2" t="s">
        <v>15</v>
      </c>
      <c r="B4" s="6" t="s">
        <v>16</v>
      </c>
      <c r="C4" s="6"/>
      <c r="D4" s="6"/>
      <c r="E4" s="7" t="s">
        <v>104</v>
      </c>
      <c r="F4" s="7"/>
      <c r="G4" s="7"/>
      <c r="H4" s="8" t="s">
        <v>105</v>
      </c>
      <c r="I4" s="8"/>
      <c r="J4" s="8"/>
      <c r="K4" s="7" t="s">
        <v>106</v>
      </c>
      <c r="L4" s="7"/>
      <c r="M4" s="7"/>
      <c r="O4" s="5" t="s">
        <v>15</v>
      </c>
      <c r="P4" s="0" t="n">
        <v>0.1029</v>
      </c>
      <c r="Q4" s="0" t="n">
        <v>0.1044</v>
      </c>
      <c r="R4" s="0" t="n">
        <v>0.1033</v>
      </c>
      <c r="S4" s="0" t="n">
        <v>0.8818</v>
      </c>
      <c r="T4" s="0" t="n">
        <v>0.886</v>
      </c>
      <c r="U4" s="0" t="n">
        <v>0.8878</v>
      </c>
      <c r="V4" s="0" t="n">
        <v>0.9015</v>
      </c>
      <c r="W4" s="0" t="n">
        <v>0.9251</v>
      </c>
      <c r="X4" s="0" t="n">
        <v>0.9134</v>
      </c>
      <c r="Y4" s="0" t="n">
        <v>0.8159</v>
      </c>
      <c r="Z4" s="0" t="n">
        <v>0.8869</v>
      </c>
      <c r="AA4" s="0" t="n">
        <v>0.8889</v>
      </c>
      <c r="AC4" s="5" t="s">
        <v>15</v>
      </c>
      <c r="AD4" s="9" t="n">
        <f aca="false">P4-$P$26</f>
        <v>-0.000633333333333319</v>
      </c>
      <c r="AE4" s="9" t="n">
        <f aca="false">Q4-$P$26</f>
        <v>0.000866666666666682</v>
      </c>
      <c r="AF4" s="9" t="n">
        <f aca="false">R4-$P$26</f>
        <v>-0.000233333333333321</v>
      </c>
      <c r="AG4" s="10" t="n">
        <f aca="false">S4-$P$26</f>
        <v>0.778266666666667</v>
      </c>
      <c r="AH4" s="10" t="n">
        <f aca="false">T4-$P$26</f>
        <v>0.782466666666667</v>
      </c>
      <c r="AI4" s="10" t="n">
        <f aca="false">U4-$P$26</f>
        <v>0.784266666666667</v>
      </c>
      <c r="AJ4" s="9" t="n">
        <f aca="false">V4-$P$26</f>
        <v>0.797966666666667</v>
      </c>
      <c r="AK4" s="9" t="n">
        <f aca="false">W4-$P$26</f>
        <v>0.821566666666667</v>
      </c>
      <c r="AL4" s="9" t="n">
        <f aca="false">X4-$P$26</f>
        <v>0.809866666666667</v>
      </c>
      <c r="AM4" s="10" t="n">
        <f aca="false">Y4-$P$26</f>
        <v>0.712366666666666</v>
      </c>
      <c r="AN4" s="10" t="n">
        <f aca="false">Z4-$P$26</f>
        <v>0.783366666666667</v>
      </c>
      <c r="AO4" s="10" t="n">
        <f aca="false">AA4-$P$26</f>
        <v>0.785366666666667</v>
      </c>
      <c r="AQ4" s="5" t="n">
        <v>0</v>
      </c>
      <c r="AR4" s="10" t="n">
        <f aca="false">AD4</f>
        <v>-0.000633333333333319</v>
      </c>
      <c r="AS4" s="11" t="n">
        <f aca="false">AE4</f>
        <v>0.000866666666666682</v>
      </c>
      <c r="AT4" s="11" t="n">
        <f aca="false">AF4</f>
        <v>-0.000233333333333321</v>
      </c>
      <c r="AU4" s="11" t="n">
        <f aca="false">AVERAGE(AR4:AT4)</f>
        <v>1.38777878078145E-017</v>
      </c>
      <c r="AW4" s="5" t="s">
        <v>15</v>
      </c>
      <c r="AX4" s="12" t="n">
        <f aca="false">(AD4+0.008)/0.0489</f>
        <v>0.150647580095433</v>
      </c>
      <c r="AY4" s="12" t="n">
        <f aca="false">(AE4+0.008)/0.0489</f>
        <v>0.1813224267212</v>
      </c>
      <c r="AZ4" s="12" t="n">
        <f aca="false">(AF4+0.008)/0.0489</f>
        <v>0.158827539195638</v>
      </c>
      <c r="BA4" s="13" t="n">
        <f aca="false">(AG4+0.008)/0.0489</f>
        <v>16.0790729379686</v>
      </c>
      <c r="BB4" s="13" t="n">
        <f aca="false">(AH4+0.008)/0.0489</f>
        <v>16.1649625085208</v>
      </c>
      <c r="BC4" s="13" t="n">
        <f aca="false">(AI4+0.008)/0.0489</f>
        <v>16.2017723244717</v>
      </c>
      <c r="BD4" s="12" t="n">
        <f aca="false">(AJ4+0.008)/0.0489</f>
        <v>16.4819359236537</v>
      </c>
      <c r="BE4" s="12" t="n">
        <f aca="false">(AK4+0.008)/0.0489</f>
        <v>16.9645535105658</v>
      </c>
      <c r="BF4" s="12" t="n">
        <f aca="false">(AL4+0.008)/0.0489</f>
        <v>16.7252897068848</v>
      </c>
      <c r="BG4" s="13" t="n">
        <f aca="false">(AM4+0.008)/0.0489</f>
        <v>14.73142467621</v>
      </c>
      <c r="BH4" s="13" t="n">
        <f aca="false">(AN4+0.008)/0.0489</f>
        <v>16.1833674164963</v>
      </c>
      <c r="BI4" s="13" t="n">
        <f aca="false">(AO4+0.008)/0.0489</f>
        <v>16.2242672119973</v>
      </c>
      <c r="BK4" s="5" t="s">
        <v>15</v>
      </c>
      <c r="BL4" s="11"/>
      <c r="BM4" s="11"/>
      <c r="BN4" s="11"/>
      <c r="BO4" s="14" t="n">
        <f aca="false">BA4/(0.03*5)</f>
        <v>107.193819586458</v>
      </c>
      <c r="BP4" s="14" t="n">
        <f aca="false">BB4/(0.03*5)</f>
        <v>107.766416723472</v>
      </c>
      <c r="BQ4" s="14" t="n">
        <f aca="false">BC4/(0.03*5)</f>
        <v>108.011815496478</v>
      </c>
      <c r="BR4" s="14" t="n">
        <f aca="false">BD4/(0.03*5)</f>
        <v>109.879572824358</v>
      </c>
      <c r="BS4" s="14" t="n">
        <f aca="false">BE4/(0.03*5)</f>
        <v>113.097023403772</v>
      </c>
      <c r="BT4" s="14" t="n">
        <f aca="false">BF4/(0.03*5)</f>
        <v>111.501931379232</v>
      </c>
      <c r="BU4" s="14" t="n">
        <f aca="false">BG4/(0.03*5)</f>
        <v>98.2094978413997</v>
      </c>
      <c r="BV4" s="14" t="n">
        <f aca="false">BH4/(0.03*5)</f>
        <v>107.889116109975</v>
      </c>
      <c r="BW4" s="14" t="n">
        <f aca="false">BI4/(0.03*5)</f>
        <v>108.161781413315</v>
      </c>
      <c r="BY4" s="5" t="s">
        <v>15</v>
      </c>
      <c r="BZ4" s="11"/>
      <c r="CA4" s="11"/>
      <c r="CB4" s="11"/>
      <c r="CC4" s="15" t="n">
        <f aca="false">AVERAGE(BO4:BQ4)</f>
        <v>107.657350602136</v>
      </c>
      <c r="CD4" s="15"/>
      <c r="CE4" s="15"/>
      <c r="CF4" s="15" t="n">
        <f aca="false">AVERAGE(BR4:BT4)</f>
        <v>111.492842535787</v>
      </c>
      <c r="CG4" s="15"/>
      <c r="CH4" s="15"/>
      <c r="CI4" s="14" t="n">
        <f aca="false">AVERAGE(BU4:BW4)</f>
        <v>104.753465121563</v>
      </c>
      <c r="CJ4" s="14"/>
      <c r="CK4" s="14"/>
      <c r="CM4" s="5" t="s">
        <v>15</v>
      </c>
      <c r="CN4" s="11"/>
      <c r="CO4" s="11"/>
      <c r="CP4" s="11"/>
      <c r="CQ4" s="14" t="n">
        <f aca="false">BO4/$BO$4*100</f>
        <v>100</v>
      </c>
      <c r="CR4" s="14" t="n">
        <f aca="false">BP4/$BP$4*100</f>
        <v>100</v>
      </c>
      <c r="CS4" s="14" t="n">
        <f aca="false">BQ4/$BQ$4*100</f>
        <v>100</v>
      </c>
      <c r="CT4" s="14" t="n">
        <f aca="false">BR4/$BR$4*100</f>
        <v>100</v>
      </c>
      <c r="CU4" s="14" t="n">
        <f aca="false">BS4/$BS$4*100</f>
        <v>100</v>
      </c>
      <c r="CV4" s="14" t="n">
        <f aca="false">BT4/$BT$4*100</f>
        <v>100</v>
      </c>
      <c r="CW4" s="14" t="n">
        <f aca="false">BU4/$BU$4*100</f>
        <v>100</v>
      </c>
      <c r="CX4" s="14" t="n">
        <f aca="false">BV4/$BV$4*100</f>
        <v>100</v>
      </c>
      <c r="CY4" s="14" t="n">
        <f aca="false">BW4/$BW$4*100</f>
        <v>100</v>
      </c>
      <c r="DA4" s="5" t="s">
        <v>15</v>
      </c>
      <c r="DB4" s="11"/>
      <c r="DC4" s="11"/>
      <c r="DD4" s="11"/>
      <c r="DE4" s="14" t="n">
        <f aca="false">AVERAGE(CQ4:CS4)</f>
        <v>100</v>
      </c>
      <c r="DF4" s="14"/>
      <c r="DG4" s="16" t="n">
        <f aca="false">STDEV(CQ4:CS4)</f>
        <v>0</v>
      </c>
      <c r="DH4" s="14" t="n">
        <f aca="false">AVERAGE(CT4:CV4)</f>
        <v>100</v>
      </c>
      <c r="DI4" s="14"/>
      <c r="DJ4" s="16" t="n">
        <f aca="false">STDEV(CT4:CV4)</f>
        <v>0</v>
      </c>
      <c r="DK4" s="14" t="n">
        <f aca="false">AVERAGE(CW4:CY4)</f>
        <v>100</v>
      </c>
      <c r="DL4" s="14"/>
      <c r="DM4" s="16" t="n">
        <f aca="false">STDEV(CW4:CY4)</f>
        <v>0</v>
      </c>
      <c r="DO4" s="5" t="s">
        <v>15</v>
      </c>
      <c r="DP4" s="11"/>
      <c r="DQ4" s="11"/>
      <c r="DR4" s="11"/>
      <c r="DS4" s="14" t="n">
        <f aca="false">$CQ$4-CQ4</f>
        <v>0</v>
      </c>
      <c r="DT4" s="14" t="n">
        <f aca="false">$CR$4-CR4</f>
        <v>0</v>
      </c>
      <c r="DU4" s="14" t="n">
        <f aca="false">$CS$4-CS4</f>
        <v>0</v>
      </c>
      <c r="DV4" s="14" t="n">
        <f aca="false">$CT$4-CT4</f>
        <v>0</v>
      </c>
      <c r="DW4" s="14" t="n">
        <f aca="false">$CU$4-CU4</f>
        <v>0</v>
      </c>
      <c r="DX4" s="14" t="n">
        <f aca="false">$CV$4-CV4</f>
        <v>0</v>
      </c>
      <c r="DY4" s="14" t="n">
        <f aca="false">$CW$4-CW4</f>
        <v>0</v>
      </c>
      <c r="DZ4" s="14" t="n">
        <f aca="false">$CX$4-CX4</f>
        <v>0</v>
      </c>
      <c r="EA4" s="14" t="n">
        <f aca="false">$CY$4-CY4</f>
        <v>0</v>
      </c>
      <c r="EC4" s="5" t="s">
        <v>15</v>
      </c>
      <c r="ED4" s="11"/>
      <c r="EE4" s="11"/>
      <c r="EF4" s="11"/>
      <c r="EG4" s="15" t="n">
        <f aca="false">AVERAGE(DS4:DU4)</f>
        <v>0</v>
      </c>
      <c r="EH4" s="15"/>
      <c r="EI4" s="15" t="n">
        <f aca="false">EU4</f>
        <v>0</v>
      </c>
      <c r="EJ4" s="15" t="n">
        <f aca="false">AVERAGE(DV4:DX4)</f>
        <v>0</v>
      </c>
      <c r="EK4" s="15"/>
      <c r="EL4" s="15" t="n">
        <f aca="false">EX4</f>
        <v>0</v>
      </c>
      <c r="EM4" s="14" t="n">
        <f aca="false">AVERAGE(DY4:EA4)</f>
        <v>0</v>
      </c>
      <c r="EN4" s="14"/>
      <c r="EO4" s="14" t="n">
        <f aca="false">FA4</f>
        <v>0</v>
      </c>
      <c r="EQ4" s="5" t="s">
        <v>15</v>
      </c>
      <c r="ER4" s="11"/>
      <c r="ES4" s="11"/>
      <c r="ET4" s="11"/>
      <c r="EU4" s="14" t="n">
        <f aca="false">STDEV(DS4:DU4)</f>
        <v>0</v>
      </c>
      <c r="EV4" s="14"/>
      <c r="EW4" s="14"/>
      <c r="EX4" s="14" t="n">
        <f aca="false">STDEV(DV4:DX4)</f>
        <v>0</v>
      </c>
      <c r="EY4" s="14"/>
      <c r="EZ4" s="14"/>
      <c r="FA4" s="14" t="n">
        <f aca="false">STDEV(DY4:EA4)</f>
        <v>0</v>
      </c>
      <c r="FB4" s="14"/>
      <c r="FC4" s="14"/>
    </row>
    <row r="5" customFormat="false" ht="15.75" hidden="false" customHeight="false" outlineLevel="0" collapsed="false">
      <c r="A5" s="2" t="s">
        <v>20</v>
      </c>
      <c r="B5" s="17" t="s">
        <v>21</v>
      </c>
      <c r="C5" s="17"/>
      <c r="D5" s="17"/>
      <c r="E5" s="7" t="s">
        <v>107</v>
      </c>
      <c r="F5" s="7"/>
      <c r="G5" s="7"/>
      <c r="H5" s="8" t="s">
        <v>108</v>
      </c>
      <c r="I5" s="8"/>
      <c r="J5" s="8"/>
      <c r="K5" s="7" t="s">
        <v>109</v>
      </c>
      <c r="L5" s="7"/>
      <c r="M5" s="7"/>
      <c r="O5" s="5" t="s">
        <v>20</v>
      </c>
      <c r="P5" s="0" t="n">
        <v>0.214</v>
      </c>
      <c r="Q5" s="0" t="n">
        <v>0.2083</v>
      </c>
      <c r="R5" s="0" t="n">
        <v>0.2115</v>
      </c>
      <c r="S5" s="0" t="n">
        <v>0.8819</v>
      </c>
      <c r="T5" s="0" t="n">
        <v>0.8787</v>
      </c>
      <c r="U5" s="0" t="n">
        <v>0.8784</v>
      </c>
      <c r="V5" s="0" t="n">
        <v>0.8872</v>
      </c>
      <c r="W5" s="0" t="n">
        <v>0.903</v>
      </c>
      <c r="X5" s="0" t="n">
        <v>0.921</v>
      </c>
      <c r="Y5" s="0" t="n">
        <v>0.8129</v>
      </c>
      <c r="Z5" s="0" t="n">
        <v>0.8974</v>
      </c>
      <c r="AA5" s="0" t="n">
        <v>0.8988</v>
      </c>
      <c r="AC5" s="5" t="s">
        <v>20</v>
      </c>
      <c r="AD5" s="9" t="n">
        <f aca="false">P5-$P$26</f>
        <v>0.110466666666667</v>
      </c>
      <c r="AE5" s="9" t="n">
        <f aca="false">Q5-$P$26</f>
        <v>0.104766666666667</v>
      </c>
      <c r="AF5" s="9" t="n">
        <f aca="false">R5-$P$26</f>
        <v>0.107966666666667</v>
      </c>
      <c r="AG5" s="10" t="n">
        <f aca="false">S5-$P$26</f>
        <v>0.778366666666667</v>
      </c>
      <c r="AH5" s="10" t="n">
        <f aca="false">T5-$P$26</f>
        <v>0.775166666666667</v>
      </c>
      <c r="AI5" s="10" t="n">
        <f aca="false">U5-$P$26</f>
        <v>0.774866666666666</v>
      </c>
      <c r="AJ5" s="9" t="n">
        <f aca="false">V5-$P$26</f>
        <v>0.783666666666667</v>
      </c>
      <c r="AK5" s="9" t="n">
        <f aca="false">W5-$P$26</f>
        <v>0.799466666666667</v>
      </c>
      <c r="AL5" s="9" t="n">
        <f aca="false">X5-$P$26</f>
        <v>0.817466666666667</v>
      </c>
      <c r="AM5" s="10" t="n">
        <f aca="false">Y5-$P$26</f>
        <v>0.709366666666667</v>
      </c>
      <c r="AN5" s="10" t="n">
        <f aca="false">Z5-$P$26</f>
        <v>0.793866666666667</v>
      </c>
      <c r="AO5" s="10" t="n">
        <f aca="false">AA5-$P$26</f>
        <v>0.795266666666667</v>
      </c>
      <c r="AQ5" s="5" t="n">
        <v>2.5</v>
      </c>
      <c r="AR5" s="11" t="n">
        <f aca="false">AD5</f>
        <v>0.110466666666667</v>
      </c>
      <c r="AS5" s="11" t="n">
        <f aca="false">AE5</f>
        <v>0.104766666666667</v>
      </c>
      <c r="AT5" s="11" t="n">
        <f aca="false">AF5</f>
        <v>0.107966666666667</v>
      </c>
      <c r="AU5" s="11" t="n">
        <f aca="false">AVERAGE(AR5:AT5)</f>
        <v>0.107733333333333</v>
      </c>
      <c r="AW5" s="5" t="s">
        <v>20</v>
      </c>
      <c r="AX5" s="12" t="n">
        <f aca="false">(AD5+0.008)/0.0489</f>
        <v>2.42263122017723</v>
      </c>
      <c r="AY5" s="12" t="n">
        <f aca="false">(AE5+0.008)/0.0489</f>
        <v>2.30606680299932</v>
      </c>
      <c r="AZ5" s="12" t="n">
        <f aca="false">(AF5+0.008)/0.0489</f>
        <v>2.37150647580095</v>
      </c>
      <c r="BA5" s="13" t="n">
        <f aca="false">(AG5+0.008)/0.0489</f>
        <v>16.0811179277437</v>
      </c>
      <c r="BB5" s="13" t="n">
        <f aca="false">(AH5+0.008)/0.0489</f>
        <v>16.0156782549421</v>
      </c>
      <c r="BC5" s="13" t="n">
        <f aca="false">(AI5+0.008)/0.0489</f>
        <v>16.0095432856169</v>
      </c>
      <c r="BD5" s="12" t="n">
        <f aca="false">(AJ5+0.008)/0.0489</f>
        <v>16.1895023858214</v>
      </c>
      <c r="BE5" s="12" t="n">
        <f aca="false">(AK5+0.008)/0.0489</f>
        <v>16.5126107702795</v>
      </c>
      <c r="BF5" s="12" t="n">
        <f aca="false">(AL5+0.008)/0.0489</f>
        <v>16.8807089297887</v>
      </c>
      <c r="BG5" s="13" t="n">
        <f aca="false">(AM5+0.008)/0.0489</f>
        <v>14.6700749829584</v>
      </c>
      <c r="BH5" s="13" t="n">
        <f aca="false">(AN5+0.008)/0.0489</f>
        <v>16.3980913428766</v>
      </c>
      <c r="BI5" s="13" t="n">
        <f aca="false">(AO5+0.008)/0.0489</f>
        <v>16.4267211997273</v>
      </c>
      <c r="BK5" s="5" t="s">
        <v>20</v>
      </c>
      <c r="BL5" s="11"/>
      <c r="BM5" s="11"/>
      <c r="BN5" s="11"/>
      <c r="BO5" s="14" t="n">
        <f aca="false">BA5/(0.03*5)</f>
        <v>107.207452851625</v>
      </c>
      <c r="BP5" s="14" t="n">
        <f aca="false">BB5/(0.03*5)</f>
        <v>106.77118836628</v>
      </c>
      <c r="BQ5" s="14" t="n">
        <f aca="false">BC5/(0.03*5)</f>
        <v>106.730288570779</v>
      </c>
      <c r="BR5" s="14" t="n">
        <f aca="false">BD5/(0.03*5)</f>
        <v>107.930015905476</v>
      </c>
      <c r="BS5" s="14" t="n">
        <f aca="false">BE5/(0.03*5)</f>
        <v>110.084071801863</v>
      </c>
      <c r="BT5" s="14" t="n">
        <f aca="false">BF5/(0.03*5)</f>
        <v>112.538059531925</v>
      </c>
      <c r="BU5" s="14" t="n">
        <f aca="false">BG5/(0.03*5)</f>
        <v>97.8004998863894</v>
      </c>
      <c r="BV5" s="14" t="n">
        <f aca="false">BH5/(0.03*5)</f>
        <v>109.320608952511</v>
      </c>
      <c r="BW5" s="14" t="n">
        <f aca="false">BI5/(0.03*5)</f>
        <v>109.511474664849</v>
      </c>
      <c r="BY5" s="5" t="s">
        <v>20</v>
      </c>
      <c r="BZ5" s="11"/>
      <c r="CA5" s="11"/>
      <c r="CB5" s="11"/>
      <c r="CC5" s="15" t="n">
        <f aca="false">AVERAGE(BO5:BQ5)</f>
        <v>106.902976596228</v>
      </c>
      <c r="CD5" s="15"/>
      <c r="CE5" s="15"/>
      <c r="CF5" s="14" t="n">
        <f aca="false">AVERAGE(BR5:BT5)</f>
        <v>110.184049079755</v>
      </c>
      <c r="CG5" s="14"/>
      <c r="CH5" s="14"/>
      <c r="CI5" s="14" t="n">
        <f aca="false">AVERAGE(BU5:BW5)</f>
        <v>105.54419450125</v>
      </c>
      <c r="CJ5" s="14"/>
      <c r="CK5" s="14"/>
      <c r="CM5" s="5" t="s">
        <v>20</v>
      </c>
      <c r="CN5" s="11"/>
      <c r="CO5" s="11"/>
      <c r="CP5" s="11"/>
      <c r="CQ5" s="14" t="n">
        <f aca="false">BO5/$BO$4*100</f>
        <v>100.012718331355</v>
      </c>
      <c r="CR5" s="14" t="n">
        <f aca="false">BP5/$BP$4*100</f>
        <v>99.0764948975289</v>
      </c>
      <c r="CS5" s="14" t="n">
        <f aca="false">BQ5/$BQ$4*100</f>
        <v>98.8135307977112</v>
      </c>
      <c r="CT5" s="14" t="n">
        <f aca="false">BR5/$BR$4*100</f>
        <v>98.2257330741553</v>
      </c>
      <c r="CU5" s="14" t="n">
        <f aca="false">BS5/$BS$4*100</f>
        <v>97.3359585325672</v>
      </c>
      <c r="CV5" s="14" t="n">
        <f aca="false">BT5/$BT$4*100</f>
        <v>100.929246820998</v>
      </c>
      <c r="CW5" s="14" t="n">
        <f aca="false">BU5/$BU$4*100</f>
        <v>99.5835454166859</v>
      </c>
      <c r="CX5" s="14" t="n">
        <f aca="false">BV5/$BV$4*100</f>
        <v>101.326818583884</v>
      </c>
      <c r="CY5" s="14" t="n">
        <f aca="false">BW5/$BW$4*100</f>
        <v>101.247846729129</v>
      </c>
      <c r="DA5" s="5" t="s">
        <v>20</v>
      </c>
      <c r="DB5" s="11"/>
      <c r="DC5" s="11"/>
      <c r="DD5" s="11"/>
      <c r="DE5" s="14" t="n">
        <f aca="false">AVERAGE(CQ5:CS5)</f>
        <v>99.3009146755317</v>
      </c>
      <c r="DF5" s="14"/>
      <c r="DG5" s="16" t="n">
        <f aca="false">STDEV(CQ5:CS5)</f>
        <v>0.6303061659073</v>
      </c>
      <c r="DH5" s="14" t="n">
        <f aca="false">AVERAGE(CT5:CV5)</f>
        <v>98.8303128092401</v>
      </c>
      <c r="DI5" s="14"/>
      <c r="DJ5" s="16" t="n">
        <f aca="false">STDEV(CT5:CV5)</f>
        <v>1.87138122064943</v>
      </c>
      <c r="DK5" s="14" t="n">
        <f aca="false">AVERAGE(CW5:CY5)</f>
        <v>100.719403576566</v>
      </c>
      <c r="DL5" s="14"/>
      <c r="DM5" s="16" t="n">
        <f aca="false">STDEV(CW5:CY5)</f>
        <v>0.984474203819616</v>
      </c>
      <c r="DO5" s="5" t="s">
        <v>20</v>
      </c>
      <c r="DP5" s="11"/>
      <c r="DQ5" s="11"/>
      <c r="DR5" s="11"/>
      <c r="DS5" s="14" t="n">
        <f aca="false">$CQ$4-CQ5</f>
        <v>-0.0127183313549466</v>
      </c>
      <c r="DT5" s="14" t="n">
        <f aca="false">$CR$4-CR5</f>
        <v>0.923505102471111</v>
      </c>
      <c r="DU5" s="14" t="n">
        <f aca="false">$CS$4-CS5</f>
        <v>1.18646920228881</v>
      </c>
      <c r="DV5" s="14" t="n">
        <f aca="false">$CT$4-CT5</f>
        <v>1.77426692584474</v>
      </c>
      <c r="DW5" s="14" t="n">
        <f aca="false">$CU$4-CU5</f>
        <v>2.6640414674328</v>
      </c>
      <c r="DX5" s="14" t="n">
        <f aca="false">$CV$4-CV5</f>
        <v>-0.929246820997705</v>
      </c>
      <c r="DY5" s="14" t="n">
        <f aca="false">$CW$4-CW5</f>
        <v>0.416454583314064</v>
      </c>
      <c r="DZ5" s="14" t="n">
        <f aca="false">$CX$4-CX5</f>
        <v>-1.32681858388443</v>
      </c>
      <c r="EA5" s="14" t="n">
        <f aca="false">$CY$4-CY5</f>
        <v>-1.24784672912904</v>
      </c>
      <c r="EC5" s="5" t="s">
        <v>20</v>
      </c>
      <c r="ED5" s="11"/>
      <c r="EE5" s="11"/>
      <c r="EF5" s="11"/>
      <c r="EG5" s="15" t="n">
        <f aca="false">AVERAGE(DS5:DU5)</f>
        <v>0.699085324468323</v>
      </c>
      <c r="EH5" s="15"/>
      <c r="EI5" s="15" t="n">
        <f aca="false">EU5</f>
        <v>0.6303061659073</v>
      </c>
      <c r="EJ5" s="14" t="n">
        <f aca="false">AVERAGE(DV5:DX5)</f>
        <v>1.16968719075994</v>
      </c>
      <c r="EK5" s="14"/>
      <c r="EL5" s="14" t="n">
        <f aca="false">EX5</f>
        <v>1.87138122064943</v>
      </c>
      <c r="EM5" s="14" t="n">
        <f aca="false">AVERAGE(DY5:EA5)</f>
        <v>-0.719403576566468</v>
      </c>
      <c r="EN5" s="14"/>
      <c r="EO5" s="14" t="n">
        <f aca="false">FA5</f>
        <v>0.984474203819617</v>
      </c>
      <c r="EQ5" s="5" t="s">
        <v>20</v>
      </c>
      <c r="ER5" s="11"/>
      <c r="ES5" s="11"/>
      <c r="ET5" s="11"/>
      <c r="EU5" s="14" t="n">
        <f aca="false">STDEV(DS5:DU5)</f>
        <v>0.6303061659073</v>
      </c>
      <c r="EV5" s="14"/>
      <c r="EW5" s="14"/>
      <c r="EX5" s="14" t="n">
        <f aca="false">STDEV(DV5:DX5)</f>
        <v>1.87138122064943</v>
      </c>
      <c r="EY5" s="14"/>
      <c r="EZ5" s="14"/>
      <c r="FA5" s="14" t="n">
        <f aca="false">STDEV(DY5:EA5)</f>
        <v>0.984474203819617</v>
      </c>
      <c r="FB5" s="14"/>
      <c r="FC5" s="14"/>
    </row>
    <row r="6" customFormat="false" ht="15.75" hidden="false" customHeight="false" outlineLevel="0" collapsed="false">
      <c r="A6" s="2" t="s">
        <v>25</v>
      </c>
      <c r="B6" s="18" t="s">
        <v>26</v>
      </c>
      <c r="C6" s="18"/>
      <c r="D6" s="18"/>
      <c r="E6" s="7" t="s">
        <v>110</v>
      </c>
      <c r="F6" s="7"/>
      <c r="G6" s="7"/>
      <c r="H6" s="8" t="s">
        <v>111</v>
      </c>
      <c r="I6" s="8"/>
      <c r="J6" s="8"/>
      <c r="K6" s="7" t="s">
        <v>112</v>
      </c>
      <c r="L6" s="7"/>
      <c r="M6" s="7"/>
      <c r="O6" s="5" t="s">
        <v>25</v>
      </c>
      <c r="P6" s="0" t="n">
        <v>0.5742</v>
      </c>
      <c r="Q6" s="0" t="n">
        <v>0.5777</v>
      </c>
      <c r="R6" s="0" t="n">
        <v>0.5882</v>
      </c>
      <c r="S6" s="0" t="n">
        <v>0.8841</v>
      </c>
      <c r="T6" s="0" t="n">
        <v>0.8907</v>
      </c>
      <c r="U6" s="0" t="n">
        <v>0.8743</v>
      </c>
      <c r="V6" s="0" t="n">
        <v>0.8589</v>
      </c>
      <c r="W6" s="0" t="n">
        <v>0.8718</v>
      </c>
      <c r="X6" s="0" t="n">
        <v>0.9073</v>
      </c>
      <c r="Y6" s="0" t="n">
        <v>0.8216</v>
      </c>
      <c r="Z6" s="0" t="n">
        <v>0.8871</v>
      </c>
      <c r="AA6" s="0" t="n">
        <v>0.8888</v>
      </c>
      <c r="AC6" s="5" t="s">
        <v>25</v>
      </c>
      <c r="AD6" s="9" t="n">
        <f aca="false">P6-$P$26</f>
        <v>0.470666666666667</v>
      </c>
      <c r="AE6" s="9" t="n">
        <f aca="false">Q6-$P$26</f>
        <v>0.474166666666667</v>
      </c>
      <c r="AF6" s="9" t="n">
        <f aca="false">R6-$P$26</f>
        <v>0.484666666666667</v>
      </c>
      <c r="AG6" s="10" t="n">
        <f aca="false">S6-$P$26</f>
        <v>0.780566666666667</v>
      </c>
      <c r="AH6" s="10" t="n">
        <f aca="false">T6-$P$26</f>
        <v>0.787166666666667</v>
      </c>
      <c r="AI6" s="10" t="n">
        <f aca="false">U6-$P$26</f>
        <v>0.770766666666666</v>
      </c>
      <c r="AJ6" s="9" t="n">
        <f aca="false">V6-$P$26</f>
        <v>0.755366666666667</v>
      </c>
      <c r="AK6" s="9" t="n">
        <f aca="false">W6-$P$26</f>
        <v>0.768266666666667</v>
      </c>
      <c r="AL6" s="9" t="n">
        <f aca="false">X6-$P$26</f>
        <v>0.803766666666667</v>
      </c>
      <c r="AM6" s="10" t="n">
        <f aca="false">Y6-$P$26</f>
        <v>0.718066666666667</v>
      </c>
      <c r="AN6" s="10" t="n">
        <f aca="false">Z6-$P$26</f>
        <v>0.783566666666667</v>
      </c>
      <c r="AO6" s="10" t="n">
        <f aca="false">AA6-$P$26</f>
        <v>0.785266666666667</v>
      </c>
      <c r="AQ6" s="5" t="n">
        <v>10</v>
      </c>
      <c r="AR6" s="11" t="n">
        <f aca="false">AD6</f>
        <v>0.470666666666667</v>
      </c>
      <c r="AS6" s="11" t="n">
        <f aca="false">AE6</f>
        <v>0.474166666666667</v>
      </c>
      <c r="AT6" s="11" t="n">
        <f aca="false">AF6</f>
        <v>0.484666666666667</v>
      </c>
      <c r="AU6" s="11" t="n">
        <f aca="false">AVERAGE(AR6:AT6)</f>
        <v>0.4765</v>
      </c>
      <c r="AW6" s="5" t="s">
        <v>25</v>
      </c>
      <c r="AX6" s="12" t="n">
        <f aca="false">(AD6+0.008)/0.0489</f>
        <v>9.78868438991139</v>
      </c>
      <c r="AY6" s="12" t="n">
        <f aca="false">(AE6+0.008)/0.0489</f>
        <v>9.86025903203817</v>
      </c>
      <c r="AZ6" s="12" t="n">
        <f aca="false">(AF6+0.008)/0.0489</f>
        <v>10.0749829584185</v>
      </c>
      <c r="BA6" s="13" t="n">
        <f aca="false">(AG6+0.008)/0.0489</f>
        <v>16.1261077027948</v>
      </c>
      <c r="BB6" s="13" t="n">
        <f aca="false">(AH6+0.008)/0.0489</f>
        <v>16.2610770279482</v>
      </c>
      <c r="BC6" s="13" t="n">
        <f aca="false">(AI6+0.008)/0.0489</f>
        <v>15.9256987048398</v>
      </c>
      <c r="BD6" s="12" t="n">
        <f aca="false">(AJ6+0.008)/0.0489</f>
        <v>15.6107702794819</v>
      </c>
      <c r="BE6" s="12" t="n">
        <f aca="false">(AK6+0.008)/0.0489</f>
        <v>15.8745739604635</v>
      </c>
      <c r="BF6" s="12" t="n">
        <f aca="false">(AL6+0.008)/0.0489</f>
        <v>16.6005453306067</v>
      </c>
      <c r="BG6" s="13" t="n">
        <f aca="false">(AM6+0.008)/0.0489</f>
        <v>14.8479890933879</v>
      </c>
      <c r="BH6" s="13" t="n">
        <f aca="false">(AN6+0.008)/0.0489</f>
        <v>16.1874573960464</v>
      </c>
      <c r="BI6" s="13" t="n">
        <f aca="false">(AO6+0.008)/0.0489</f>
        <v>16.2222222222222</v>
      </c>
      <c r="BK6" s="5" t="s">
        <v>25</v>
      </c>
      <c r="BL6" s="11"/>
      <c r="BM6" s="11"/>
      <c r="BN6" s="11"/>
      <c r="BO6" s="14" t="n">
        <f aca="false">BA6/(0.03*5)</f>
        <v>107.507384685299</v>
      </c>
      <c r="BP6" s="14" t="n">
        <f aca="false">BB6/(0.03*5)</f>
        <v>108.407180186321</v>
      </c>
      <c r="BQ6" s="14" t="n">
        <f aca="false">BC6/(0.03*5)</f>
        <v>106.171324698932</v>
      </c>
      <c r="BR6" s="14" t="n">
        <f aca="false">BD6/(0.03*5)</f>
        <v>104.071801863213</v>
      </c>
      <c r="BS6" s="14" t="n">
        <f aca="false">BE6/(0.03*5)</f>
        <v>105.830493069757</v>
      </c>
      <c r="BT6" s="14" t="n">
        <f aca="false">BF6/(0.03*5)</f>
        <v>110.670302204045</v>
      </c>
      <c r="BU6" s="14" t="n">
        <f aca="false">BG6/(0.03*5)</f>
        <v>98.9865939559191</v>
      </c>
      <c r="BV6" s="14" t="n">
        <f aca="false">BH6/(0.03*5)</f>
        <v>107.916382640309</v>
      </c>
      <c r="BW6" s="14" t="n">
        <f aca="false">BI6/(0.03*5)</f>
        <v>108.148148148148</v>
      </c>
      <c r="BY6" s="5" t="s">
        <v>25</v>
      </c>
      <c r="BZ6" s="11"/>
      <c r="CA6" s="11"/>
      <c r="CB6" s="11"/>
      <c r="CC6" s="15" t="n">
        <f aca="false">AVERAGE(BO6:BQ6)</f>
        <v>107.361963190184</v>
      </c>
      <c r="CD6" s="15"/>
      <c r="CE6" s="15"/>
      <c r="CF6" s="14" t="n">
        <f aca="false">AVERAGE(BR6:BT6)</f>
        <v>106.857532379005</v>
      </c>
      <c r="CG6" s="14"/>
      <c r="CH6" s="14"/>
      <c r="CI6" s="15" t="n">
        <f aca="false">AVERAGE(BU6:BW6)</f>
        <v>105.017041581459</v>
      </c>
      <c r="CJ6" s="15"/>
      <c r="CK6" s="15"/>
      <c r="CM6" s="5" t="s">
        <v>25</v>
      </c>
      <c r="CN6" s="11"/>
      <c r="CO6" s="11"/>
      <c r="CP6" s="11"/>
      <c r="CQ6" s="14" t="n">
        <f aca="false">BO6/$BO$4*100</f>
        <v>100.292521621163</v>
      </c>
      <c r="CR6" s="14" t="n">
        <f aca="false">BP6/$BP$4*100</f>
        <v>100.594585476933</v>
      </c>
      <c r="CS6" s="14" t="n">
        <f aca="false">BQ6/$BQ$4*100</f>
        <v>98.2960282733086</v>
      </c>
      <c r="CT6" s="14" t="n">
        <f aca="false">BR6/$BR$4*100</f>
        <v>94.7144216055255</v>
      </c>
      <c r="CU6" s="14" t="n">
        <f aca="false">BS6/$BS$4*100</f>
        <v>93.5749588138385</v>
      </c>
      <c r="CV6" s="14" t="n">
        <f aca="false">BT6/$BT$4*100</f>
        <v>99.2541571568308</v>
      </c>
      <c r="CW6" s="14" t="n">
        <f aca="false">BU6/$BU$4*100</f>
        <v>100.791263708297</v>
      </c>
      <c r="CX6" s="14" t="n">
        <f aca="false">BV6/$BV$4*100</f>
        <v>100.025272734931</v>
      </c>
      <c r="CY6" s="14" t="n">
        <f aca="false">BW6/$BW$4*100</f>
        <v>99.9873954875846</v>
      </c>
      <c r="DA6" s="5" t="s">
        <v>25</v>
      </c>
      <c r="DB6" s="11"/>
      <c r="DC6" s="11"/>
      <c r="DD6" s="11"/>
      <c r="DE6" s="14" t="n">
        <f aca="false">AVERAGE(CQ6:CS6)</f>
        <v>99.7277117904685</v>
      </c>
      <c r="DF6" s="14"/>
      <c r="DG6" s="16" t="n">
        <f aca="false">STDEV(CQ6:CS6)</f>
        <v>1.2490391960307</v>
      </c>
      <c r="DH6" s="14" t="n">
        <f aca="false">AVERAGE(CT6:CV6)</f>
        <v>95.8478458587316</v>
      </c>
      <c r="DI6" s="14"/>
      <c r="DJ6" s="16" t="n">
        <f aca="false">STDEV(CT6:CV6)</f>
        <v>3.00446523662337</v>
      </c>
      <c r="DK6" s="14" t="n">
        <f aca="false">AVERAGE(CW6:CY6)</f>
        <v>100.267977310271</v>
      </c>
      <c r="DL6" s="14"/>
      <c r="DM6" s="16" t="n">
        <f aca="false">STDEV(CW6:CY6)</f>
        <v>0.453574869493279</v>
      </c>
      <c r="DO6" s="5" t="s">
        <v>25</v>
      </c>
      <c r="DP6" s="11"/>
      <c r="DQ6" s="11"/>
      <c r="DR6" s="11"/>
      <c r="DS6" s="14" t="n">
        <f aca="false">$CQ$4-CQ6</f>
        <v>-0.292521621163317</v>
      </c>
      <c r="DT6" s="14" t="n">
        <f aca="false">$CR$4-CR6</f>
        <v>-0.594585476933446</v>
      </c>
      <c r="DU6" s="14" t="n">
        <f aca="false">$CS$4-CS6</f>
        <v>1.70397172669135</v>
      </c>
      <c r="DV6" s="14" t="n">
        <f aca="false">$CT$4-CT6</f>
        <v>5.28557839447456</v>
      </c>
      <c r="DW6" s="14" t="n">
        <f aca="false">$CU$4-CU6</f>
        <v>6.42504118616147</v>
      </c>
      <c r="DX6" s="14" t="n">
        <f aca="false">$CV$4-CV6</f>
        <v>0.745842843169243</v>
      </c>
      <c r="DY6" s="14" t="n">
        <f aca="false">$CW$4-CW6</f>
        <v>-0.791263708296725</v>
      </c>
      <c r="DZ6" s="14" t="n">
        <f aca="false">$CX$4-CX6</f>
        <v>-0.0252727349311215</v>
      </c>
      <c r="EA6" s="14" t="n">
        <f aca="false">$CY$4-CY6</f>
        <v>0.0126045124154359</v>
      </c>
      <c r="EC6" s="5" t="s">
        <v>25</v>
      </c>
      <c r="ED6" s="11"/>
      <c r="EE6" s="11"/>
      <c r="EF6" s="11"/>
      <c r="EG6" s="15" t="n">
        <f aca="false">AVERAGE(DS6:DU6)</f>
        <v>0.272288209531529</v>
      </c>
      <c r="EH6" s="15"/>
      <c r="EI6" s="15" t="n">
        <f aca="false">EU6</f>
        <v>1.2490391960307</v>
      </c>
      <c r="EJ6" s="14" t="n">
        <f aca="false">AVERAGE(DV6:DX6)</f>
        <v>4.15215414126842</v>
      </c>
      <c r="EK6" s="14"/>
      <c r="EL6" s="14" t="n">
        <f aca="false">EX6</f>
        <v>3.00446523662337</v>
      </c>
      <c r="EM6" s="15" t="n">
        <f aca="false">AVERAGE(DY6:EA6)</f>
        <v>-0.267977310270804</v>
      </c>
      <c r="EN6" s="15"/>
      <c r="EO6" s="15" t="n">
        <f aca="false">FA6</f>
        <v>0.453574869493279</v>
      </c>
      <c r="EQ6" s="5" t="s">
        <v>25</v>
      </c>
      <c r="ER6" s="11"/>
      <c r="ES6" s="11"/>
      <c r="ET6" s="11"/>
      <c r="EU6" s="14" t="n">
        <f aca="false">STDEV(DS6:DU6)</f>
        <v>1.2490391960307</v>
      </c>
      <c r="EV6" s="14"/>
      <c r="EW6" s="14"/>
      <c r="EX6" s="14" t="n">
        <f aca="false">STDEV(DV6:DX6)</f>
        <v>3.00446523662337</v>
      </c>
      <c r="EY6" s="14"/>
      <c r="EZ6" s="14"/>
      <c r="FA6" s="14" t="n">
        <f aca="false">STDEV(DY6:EA6)</f>
        <v>0.453574869493279</v>
      </c>
      <c r="FB6" s="14"/>
      <c r="FC6" s="14"/>
    </row>
    <row r="7" customFormat="false" ht="15.75" hidden="false" customHeight="false" outlineLevel="0" collapsed="false">
      <c r="A7" s="2" t="s">
        <v>30</v>
      </c>
      <c r="B7" s="18" t="s">
        <v>31</v>
      </c>
      <c r="C7" s="18"/>
      <c r="D7" s="18"/>
      <c r="E7" s="7" t="s">
        <v>113</v>
      </c>
      <c r="F7" s="7"/>
      <c r="G7" s="7"/>
      <c r="H7" s="8" t="s">
        <v>114</v>
      </c>
      <c r="I7" s="8"/>
      <c r="J7" s="8"/>
      <c r="K7" s="7" t="s">
        <v>115</v>
      </c>
      <c r="L7" s="7"/>
      <c r="M7" s="7"/>
      <c r="O7" s="5" t="s">
        <v>30</v>
      </c>
      <c r="P7" s="0" t="n">
        <v>1.0879</v>
      </c>
      <c r="Q7" s="0" t="n">
        <v>1.0635</v>
      </c>
      <c r="R7" s="0" t="n">
        <v>1.079</v>
      </c>
      <c r="S7" s="0" t="n">
        <v>0.8836</v>
      </c>
      <c r="T7" s="0" t="n">
        <v>0.8782</v>
      </c>
      <c r="U7" s="0" t="n">
        <v>0.8766</v>
      </c>
      <c r="V7" s="0" t="n">
        <v>0.7141</v>
      </c>
      <c r="W7" s="0" t="n">
        <v>0.7618</v>
      </c>
      <c r="X7" s="0" t="n">
        <v>0.758</v>
      </c>
      <c r="Y7" s="0" t="n">
        <v>0.7627</v>
      </c>
      <c r="Z7" s="0" t="n">
        <v>0.8317</v>
      </c>
      <c r="AA7" s="0" t="n">
        <v>0.8468</v>
      </c>
      <c r="AC7" s="5" t="s">
        <v>30</v>
      </c>
      <c r="AD7" s="9" t="n">
        <f aca="false">P7-$P$26</f>
        <v>0.984366666666667</v>
      </c>
      <c r="AE7" s="9" t="n">
        <f aca="false">Q7-$P$26</f>
        <v>0.959966666666666</v>
      </c>
      <c r="AF7" s="9" t="n">
        <f aca="false">R7-$P$26</f>
        <v>0.975466666666667</v>
      </c>
      <c r="AG7" s="10" t="n">
        <f aca="false">S7-$P$26</f>
        <v>0.780066666666667</v>
      </c>
      <c r="AH7" s="10" t="n">
        <f aca="false">T7-$P$26</f>
        <v>0.774666666666667</v>
      </c>
      <c r="AI7" s="10" t="n">
        <f aca="false">U7-$P$26</f>
        <v>0.773066666666667</v>
      </c>
      <c r="AJ7" s="9" t="n">
        <f aca="false">V7-$P$26</f>
        <v>0.610566666666667</v>
      </c>
      <c r="AK7" s="9" t="n">
        <f aca="false">W7-$P$26</f>
        <v>0.658266666666667</v>
      </c>
      <c r="AL7" s="9" t="n">
        <f aca="false">X7-$P$26</f>
        <v>0.654466666666667</v>
      </c>
      <c r="AM7" s="10" t="n">
        <f aca="false">Y7-$P$26</f>
        <v>0.659166666666667</v>
      </c>
      <c r="AN7" s="10" t="n">
        <f aca="false">Z7-$P$26</f>
        <v>0.728166666666667</v>
      </c>
      <c r="AO7" s="10" t="n">
        <f aca="false">AA7-$P$26</f>
        <v>0.743266666666667</v>
      </c>
      <c r="AQ7" s="5" t="n">
        <v>20</v>
      </c>
      <c r="AR7" s="11" t="n">
        <f aca="false">AD7</f>
        <v>0.984366666666667</v>
      </c>
      <c r="AS7" s="11" t="n">
        <f aca="false">AE7</f>
        <v>0.959966666666666</v>
      </c>
      <c r="AT7" s="11" t="n">
        <f aca="false">AF7</f>
        <v>0.975466666666667</v>
      </c>
      <c r="AU7" s="11" t="n">
        <f aca="false">AVERAGE(AR7:AT7)</f>
        <v>0.973266666666667</v>
      </c>
      <c r="AW7" s="5" t="s">
        <v>30</v>
      </c>
      <c r="AX7" s="12" t="n">
        <f aca="false">(AD7+0.008)/0.0489</f>
        <v>20.293796864349</v>
      </c>
      <c r="AY7" s="12" t="n">
        <f aca="false">(AE7+0.008)/0.0489</f>
        <v>19.7948193592365</v>
      </c>
      <c r="AZ7" s="12" t="n">
        <f aca="false">(AF7+0.008)/0.0489</f>
        <v>20.1117927743695</v>
      </c>
      <c r="BA7" s="13" t="n">
        <f aca="false">(AG7+0.008)/0.0489</f>
        <v>16.1158827539196</v>
      </c>
      <c r="BB7" s="13" t="n">
        <f aca="false">(AH7+0.008)/0.0489</f>
        <v>16.0054533060668</v>
      </c>
      <c r="BC7" s="13" t="n">
        <f aca="false">(AI7+0.008)/0.0489</f>
        <v>15.972733469666</v>
      </c>
      <c r="BD7" s="12" t="n">
        <f aca="false">(AJ7+0.008)/0.0489</f>
        <v>12.6496250852079</v>
      </c>
      <c r="BE7" s="12" t="n">
        <f aca="false">(AK7+0.008)/0.0489</f>
        <v>13.6250852079073</v>
      </c>
      <c r="BF7" s="12" t="n">
        <f aca="false">(AL7+0.008)/0.0489</f>
        <v>13.5473755964554</v>
      </c>
      <c r="BG7" s="13" t="n">
        <f aca="false">(AM7+0.008)/0.0489</f>
        <v>13.6434901158828</v>
      </c>
      <c r="BH7" s="13" t="n">
        <f aca="false">(AN7+0.008)/0.0489</f>
        <v>15.054533060668</v>
      </c>
      <c r="BI7" s="13" t="n">
        <f aca="false">(AO7+0.008)/0.0489</f>
        <v>15.3633265167007</v>
      </c>
      <c r="BK7" s="5" t="s">
        <v>30</v>
      </c>
      <c r="BL7" s="11"/>
      <c r="BM7" s="11"/>
      <c r="BN7" s="11"/>
      <c r="BO7" s="14" t="n">
        <f aca="false">BA7/(0.03*5)</f>
        <v>107.439218359464</v>
      </c>
      <c r="BP7" s="14" t="n">
        <f aca="false">BB7/(0.03*5)</f>
        <v>106.703022040445</v>
      </c>
      <c r="BQ7" s="14" t="n">
        <f aca="false">BC7/(0.03*5)</f>
        <v>106.484889797773</v>
      </c>
      <c r="BR7" s="14" t="n">
        <f aca="false">BD7/(0.03*5)</f>
        <v>84.3308339013861</v>
      </c>
      <c r="BS7" s="14" t="n">
        <f aca="false">BE7/(0.03*5)</f>
        <v>90.8339013860486</v>
      </c>
      <c r="BT7" s="14" t="n">
        <f aca="false">BF7/(0.03*5)</f>
        <v>90.3158373097024</v>
      </c>
      <c r="BU7" s="14" t="n">
        <f aca="false">BG7/(0.03*5)</f>
        <v>90.9566007725517</v>
      </c>
      <c r="BV7" s="14" t="n">
        <f aca="false">BH7/(0.03*5)</f>
        <v>100.363553737787</v>
      </c>
      <c r="BW7" s="14" t="n">
        <f aca="false">BI7/(0.03*5)</f>
        <v>102.422176778005</v>
      </c>
      <c r="BY7" s="5" t="s">
        <v>30</v>
      </c>
      <c r="BZ7" s="11"/>
      <c r="CA7" s="11"/>
      <c r="CB7" s="11"/>
      <c r="CC7" s="14" t="n">
        <f aca="false">AVERAGE(BO7:BQ7)</f>
        <v>106.875710065894</v>
      </c>
      <c r="CD7" s="14"/>
      <c r="CE7" s="14"/>
      <c r="CF7" s="14" t="n">
        <f aca="false">AVERAGE(BR7:BT7)</f>
        <v>88.4935241990457</v>
      </c>
      <c r="CG7" s="14"/>
      <c r="CH7" s="14"/>
      <c r="CI7" s="15" t="n">
        <f aca="false">AVERAGE(BU7:BW7)</f>
        <v>97.9141104294479</v>
      </c>
      <c r="CJ7" s="15"/>
      <c r="CK7" s="15"/>
      <c r="CM7" s="5" t="s">
        <v>30</v>
      </c>
      <c r="CN7" s="11"/>
      <c r="CO7" s="11"/>
      <c r="CP7" s="11"/>
      <c r="CQ7" s="14" t="n">
        <f aca="false">BO7/$BO$4*100</f>
        <v>100.228929964389</v>
      </c>
      <c r="CR7" s="14" t="n">
        <f aca="false">BP7/$BP$4*100</f>
        <v>99.013241123387</v>
      </c>
      <c r="CS7" s="14" t="n">
        <f aca="false">BQ7/$BQ$4*100</f>
        <v>98.5863345674857</v>
      </c>
      <c r="CT7" s="14" t="n">
        <f aca="false">BR7/$BR$4*100</f>
        <v>76.74841804872</v>
      </c>
      <c r="CU7" s="14" t="n">
        <f aca="false">BS7/$BS$4*100</f>
        <v>80.3150239080645</v>
      </c>
      <c r="CV7" s="14" t="n">
        <f aca="false">BT7/$BT$4*100</f>
        <v>80.9993478969677</v>
      </c>
      <c r="CW7" s="14" t="n">
        <f aca="false">BU7/$BU$4*100</f>
        <v>92.6148720558975</v>
      </c>
      <c r="CX7" s="14" t="n">
        <f aca="false">BV7/$BV$4*100</f>
        <v>93.0247251590076</v>
      </c>
      <c r="CY7" s="14" t="n">
        <f aca="false">BW7/$BW$4*100</f>
        <v>94.6935002730978</v>
      </c>
      <c r="DA7" s="5" t="s">
        <v>30</v>
      </c>
      <c r="DB7" s="11"/>
      <c r="DC7" s="11"/>
      <c r="DD7" s="11"/>
      <c r="DE7" s="14" t="n">
        <f aca="false">AVERAGE(CQ7:CS7)</f>
        <v>99.2761685517538</v>
      </c>
      <c r="DF7" s="14"/>
      <c r="DG7" s="16" t="n">
        <f aca="false">STDEV(CQ7:CS7)</f>
        <v>0.852278143520284</v>
      </c>
      <c r="DH7" s="14" t="n">
        <f aca="false">AVERAGE(CT7:CV7)</f>
        <v>79.354263284584</v>
      </c>
      <c r="DI7" s="14"/>
      <c r="DJ7" s="16" t="n">
        <f aca="false">STDEV(CT7:CV7)</f>
        <v>2.28251985213792</v>
      </c>
      <c r="DK7" s="14" t="n">
        <f aca="false">AVERAGE(CW7:CY7)</f>
        <v>93.4443658293343</v>
      </c>
      <c r="DL7" s="14"/>
      <c r="DM7" s="16" t="n">
        <f aca="false">STDEV(CW7:CY7)</f>
        <v>1.10102113307578</v>
      </c>
      <c r="DO7" s="5" t="s">
        <v>30</v>
      </c>
      <c r="DP7" s="11"/>
      <c r="DQ7" s="11"/>
      <c r="DR7" s="11"/>
      <c r="DS7" s="14" t="n">
        <f aca="false">$CQ$4-CQ7</f>
        <v>-0.228929964388684</v>
      </c>
      <c r="DT7" s="14" t="n">
        <f aca="false">$CR$4-CR7</f>
        <v>0.986758876612953</v>
      </c>
      <c r="DU7" s="14" t="n">
        <f aca="false">$CS$4-CS7</f>
        <v>1.41366543251429</v>
      </c>
      <c r="DV7" s="14" t="n">
        <f aca="false">$CT$4-CT7</f>
        <v>23.25158195128</v>
      </c>
      <c r="DW7" s="14" t="n">
        <f aca="false">$CU$4-CU7</f>
        <v>19.6849760919356</v>
      </c>
      <c r="DX7" s="14" t="n">
        <f aca="false">$CV$4-CV7</f>
        <v>19.0006521030323</v>
      </c>
      <c r="DY7" s="14" t="n">
        <f aca="false">$CW$4-CW7</f>
        <v>7.38512794410252</v>
      </c>
      <c r="DZ7" s="14" t="n">
        <f aca="false">$CX$4-CX7</f>
        <v>6.97527484099237</v>
      </c>
      <c r="EA7" s="14" t="n">
        <f aca="false">$CY$4-CY7</f>
        <v>5.30649972690223</v>
      </c>
      <c r="EC7" s="5" t="s">
        <v>30</v>
      </c>
      <c r="ED7" s="11"/>
      <c r="EE7" s="11"/>
      <c r="EF7" s="11"/>
      <c r="EG7" s="15" t="n">
        <f aca="false">AVERAGE(DS7:DU7)</f>
        <v>0.723831448246187</v>
      </c>
      <c r="EH7" s="14"/>
      <c r="EI7" s="14" t="n">
        <f aca="false">EU7</f>
        <v>0.852278143520284</v>
      </c>
      <c r="EJ7" s="14" t="n">
        <f aca="false">AVERAGE(DV7:DX7)</f>
        <v>20.645736715416</v>
      </c>
      <c r="EK7" s="14"/>
      <c r="EL7" s="14" t="n">
        <f aca="false">EX7</f>
        <v>2.28251985213792</v>
      </c>
      <c r="EM7" s="15" t="n">
        <f aca="false">AVERAGE(DY7:EA7)</f>
        <v>6.55563417066571</v>
      </c>
      <c r="EN7" s="15"/>
      <c r="EO7" s="15" t="n">
        <f aca="false">FA7</f>
        <v>1.10102113307578</v>
      </c>
      <c r="EQ7" s="5" t="s">
        <v>30</v>
      </c>
      <c r="ER7" s="11"/>
      <c r="ES7" s="11"/>
      <c r="ET7" s="11"/>
      <c r="EU7" s="14" t="n">
        <f aca="false">STDEV(DS7:DU7)</f>
        <v>0.852278143520284</v>
      </c>
      <c r="EV7" s="14"/>
      <c r="EW7" s="14"/>
      <c r="EX7" s="14" t="n">
        <f aca="false">STDEV(DV7:DX7)</f>
        <v>2.28251985213792</v>
      </c>
      <c r="EY7" s="14"/>
      <c r="EZ7" s="14"/>
      <c r="FA7" s="14" t="n">
        <f aca="false">STDEV(DY7:EA7)</f>
        <v>1.10102113307578</v>
      </c>
      <c r="FB7" s="14"/>
      <c r="FC7" s="14"/>
    </row>
    <row r="8" customFormat="false" ht="15.75" hidden="false" customHeight="false" outlineLevel="0" collapsed="false">
      <c r="A8" s="2" t="s">
        <v>35</v>
      </c>
      <c r="B8" s="18" t="s">
        <v>36</v>
      </c>
      <c r="C8" s="18"/>
      <c r="D8" s="18"/>
      <c r="E8" s="7" t="s">
        <v>116</v>
      </c>
      <c r="F8" s="7"/>
      <c r="G8" s="7"/>
      <c r="H8" s="8" t="s">
        <v>117</v>
      </c>
      <c r="I8" s="8"/>
      <c r="J8" s="8"/>
      <c r="K8" s="7" t="s">
        <v>118</v>
      </c>
      <c r="L8" s="7"/>
      <c r="M8" s="7"/>
      <c r="O8" s="5" t="s">
        <v>35</v>
      </c>
      <c r="P8" s="0" t="n">
        <v>0.8965</v>
      </c>
      <c r="Q8" s="0" t="n">
        <v>0.8877</v>
      </c>
      <c r="R8" s="0" t="n">
        <v>0.901</v>
      </c>
      <c r="S8" s="0" t="n">
        <v>0.8016</v>
      </c>
      <c r="T8" s="0" t="n">
        <v>0.8166</v>
      </c>
      <c r="U8" s="0" t="n">
        <v>0.793</v>
      </c>
      <c r="V8" s="0" t="n">
        <v>0.5686</v>
      </c>
      <c r="W8" s="0" t="n">
        <v>0.6181</v>
      </c>
      <c r="X8" s="0" t="n">
        <v>0.6065</v>
      </c>
      <c r="Y8" s="0" t="n">
        <v>0.7023</v>
      </c>
      <c r="Z8" s="0" t="n">
        <v>0.7724</v>
      </c>
      <c r="AA8" s="0" t="n">
        <v>0.7744</v>
      </c>
      <c r="AC8" s="5" t="s">
        <v>35</v>
      </c>
      <c r="AD8" s="9" t="n">
        <f aca="false">P8-$P$26</f>
        <v>0.792966666666666</v>
      </c>
      <c r="AE8" s="9" t="n">
        <f aca="false">Q8-$P$26</f>
        <v>0.784166666666667</v>
      </c>
      <c r="AF8" s="9" t="n">
        <f aca="false">R8-$P$26</f>
        <v>0.797466666666667</v>
      </c>
      <c r="AG8" s="10" t="n">
        <f aca="false">S8-$P$26</f>
        <v>0.698066666666667</v>
      </c>
      <c r="AH8" s="10" t="n">
        <f aca="false">T8-$P$26</f>
        <v>0.713066666666667</v>
      </c>
      <c r="AI8" s="10" t="n">
        <f aca="false">U8-$P$26</f>
        <v>0.689466666666667</v>
      </c>
      <c r="AJ8" s="9" t="n">
        <f aca="false">V8-$P$26</f>
        <v>0.465066666666667</v>
      </c>
      <c r="AK8" s="9" t="n">
        <f aca="false">W8-$P$26</f>
        <v>0.514566666666667</v>
      </c>
      <c r="AL8" s="9" t="n">
        <f aca="false">X8-$P$26</f>
        <v>0.502966666666667</v>
      </c>
      <c r="AM8" s="10" t="n">
        <f aca="false">Y8-$P$26</f>
        <v>0.598766666666667</v>
      </c>
      <c r="AN8" s="10" t="n">
        <f aca="false">Z8-$P$26</f>
        <v>0.668866666666667</v>
      </c>
      <c r="AO8" s="10" t="n">
        <f aca="false">AA8-$P$26</f>
        <v>0.670866666666667</v>
      </c>
      <c r="AW8" s="5" t="s">
        <v>35</v>
      </c>
      <c r="AX8" s="12" t="n">
        <f aca="false">(AD8+0.008)/0.0489</f>
        <v>16.3796864349012</v>
      </c>
      <c r="AY8" s="12" t="n">
        <f aca="false">(AE8+0.008)/0.0489</f>
        <v>16.1997273346967</v>
      </c>
      <c r="AZ8" s="12" t="n">
        <f aca="false">(AF8+0.008)/0.0489</f>
        <v>16.4717109747785</v>
      </c>
      <c r="BA8" s="13" t="n">
        <f aca="false">(AG8+0.008)/0.0489</f>
        <v>14.4389911383776</v>
      </c>
      <c r="BB8" s="13" t="n">
        <f aca="false">(AH8+0.008)/0.0489</f>
        <v>14.7457396046353</v>
      </c>
      <c r="BC8" s="13" t="n">
        <f aca="false">(AI8+0.008)/0.0489</f>
        <v>14.2631220177232</v>
      </c>
      <c r="BD8" s="12" t="n">
        <f aca="false">(AJ8+0.008)/0.0489</f>
        <v>9.67416496250852</v>
      </c>
      <c r="BE8" s="12" t="n">
        <f aca="false">(AK8+0.008)/0.0489</f>
        <v>10.6864349011588</v>
      </c>
      <c r="BF8" s="12" t="n">
        <f aca="false">(AL8+0.008)/0.0489</f>
        <v>10.4492160872529</v>
      </c>
      <c r="BG8" s="13" t="n">
        <f aca="false">(AM8+0.008)/0.0489</f>
        <v>12.4083162917519</v>
      </c>
      <c r="BH8" s="13" t="n">
        <f aca="false">(AN8+0.008)/0.0489</f>
        <v>13.8418541240627</v>
      </c>
      <c r="BI8" s="13" t="n">
        <f aca="false">(AO8+0.008)/0.0489</f>
        <v>13.8827539195637</v>
      </c>
      <c r="BK8" s="5" t="s">
        <v>35</v>
      </c>
      <c r="BL8" s="19" t="n">
        <f aca="false">AX8/(0.03*5)</f>
        <v>109.197909566008</v>
      </c>
      <c r="BM8" s="19" t="n">
        <f aca="false">AY8/(0.03*5)</f>
        <v>107.998182231311</v>
      </c>
      <c r="BN8" s="19" t="n">
        <f aca="false">AZ8/(0.03*5)</f>
        <v>109.811406498523</v>
      </c>
      <c r="BO8" s="14" t="n">
        <f aca="false">BA8/(0.03*5)</f>
        <v>96.2599409225176</v>
      </c>
      <c r="BP8" s="14" t="n">
        <f aca="false">BB8/(0.03*5)</f>
        <v>98.3049306975687</v>
      </c>
      <c r="BQ8" s="14" t="n">
        <f aca="false">BC8/(0.03*5)</f>
        <v>95.087480118155</v>
      </c>
      <c r="BR8" s="14" t="n">
        <f aca="false">BD8/(0.03*5)</f>
        <v>64.4944330833902</v>
      </c>
      <c r="BS8" s="14" t="n">
        <f aca="false">BE8/(0.03*5)</f>
        <v>71.2428993410589</v>
      </c>
      <c r="BT8" s="14" t="n">
        <f aca="false">BF8/(0.03*5)</f>
        <v>69.661440581686</v>
      </c>
      <c r="BU8" s="14" t="n">
        <f aca="false">BG8/(0.03*5)</f>
        <v>82.7221086116792</v>
      </c>
      <c r="BV8" s="14" t="n">
        <f aca="false">BH8/(0.03*5)</f>
        <v>92.2790274937514</v>
      </c>
      <c r="BW8" s="14" t="n">
        <f aca="false">BI8/(0.03*5)</f>
        <v>92.5516927970916</v>
      </c>
      <c r="BY8" s="5" t="s">
        <v>35</v>
      </c>
      <c r="BZ8" s="14" t="n">
        <f aca="false">AVERAGE(BL8:BN8)</f>
        <v>109.002499431947</v>
      </c>
      <c r="CA8" s="14"/>
      <c r="CB8" s="14"/>
      <c r="CC8" s="14" t="n">
        <f aca="false">AVERAGE(BO8:BQ8)</f>
        <v>96.5507839127471</v>
      </c>
      <c r="CD8" s="14"/>
      <c r="CE8" s="14"/>
      <c r="CF8" s="15" t="n">
        <f aca="false">AVERAGE(BR8:BT8)</f>
        <v>68.4662576687117</v>
      </c>
      <c r="CG8" s="15"/>
      <c r="CH8" s="15"/>
      <c r="CI8" s="15" t="n">
        <f aca="false">AVERAGE(BU8:BW8)</f>
        <v>89.1842763008407</v>
      </c>
      <c r="CJ8" s="15"/>
      <c r="CK8" s="15"/>
      <c r="CM8" s="5" t="s">
        <v>35</v>
      </c>
      <c r="CN8" s="14" t="n">
        <f aca="false">BL8/$BL$8*100</f>
        <v>100</v>
      </c>
      <c r="CO8" s="14" t="n">
        <f aca="false">BM8/$BM$8*100</f>
        <v>100</v>
      </c>
      <c r="CP8" s="14" t="n">
        <f aca="false">BN8/$BN$8*100</f>
        <v>100</v>
      </c>
      <c r="CQ8" s="14" t="n">
        <f aca="false">BO8/$BO$4*100</f>
        <v>89.7998982533492</v>
      </c>
      <c r="CR8" s="14" t="n">
        <f aca="false">BP8/$BP$4*100</f>
        <v>91.2203761491102</v>
      </c>
      <c r="CS8" s="14" t="n">
        <f aca="false">BQ8/$BQ$4*100</f>
        <v>88.0343318747896</v>
      </c>
      <c r="CT8" s="14" t="n">
        <f aca="false">BR8/$BR$4*100</f>
        <v>58.6955622647752</v>
      </c>
      <c r="CU8" s="14" t="n">
        <f aca="false">BS8/$BS$4*100</f>
        <v>62.9927271266123</v>
      </c>
      <c r="CV8" s="14" t="n">
        <f aca="false">BT8/$BT$4*100</f>
        <v>62.4755461362895</v>
      </c>
      <c r="CW8" s="14" t="n">
        <f aca="false">BU8/$BU$4*100</f>
        <v>84.2302531118412</v>
      </c>
      <c r="CX8" s="14" t="n">
        <f aca="false">BV8/$BV$4*100</f>
        <v>85.5313592519271</v>
      </c>
      <c r="CY8" s="14" t="n">
        <f aca="false">BW8/$BW$4*100</f>
        <v>85.5678332843158</v>
      </c>
      <c r="DA8" s="5" t="s">
        <v>35</v>
      </c>
      <c r="DB8" s="14" t="n">
        <f aca="false">AVERAGE(CN8:CP8)</f>
        <v>100</v>
      </c>
      <c r="DC8" s="14"/>
      <c r="DD8" s="14"/>
      <c r="DE8" s="14" t="n">
        <f aca="false">AVERAGE(CQ8:CS8)</f>
        <v>89.684868759083</v>
      </c>
      <c r="DF8" s="14"/>
      <c r="DG8" s="16" t="n">
        <f aca="false">STDEV(CQ8:CS8)</f>
        <v>1.59613388157012</v>
      </c>
      <c r="DH8" s="14" t="n">
        <f aca="false">AVERAGE(CT8:CV8)</f>
        <v>61.3879451758924</v>
      </c>
      <c r="DI8" s="14"/>
      <c r="DJ8" s="16" t="n">
        <f aca="false">STDEV(CT8:CV8)</f>
        <v>2.34596746551278</v>
      </c>
      <c r="DK8" s="14" t="n">
        <f aca="false">AVERAGE(CW8:CY8)</f>
        <v>85.109815216028</v>
      </c>
      <c r="DL8" s="14"/>
      <c r="DM8" s="16" t="n">
        <f aca="false">STDEV(CW8:CY8)</f>
        <v>0.761941408574713</v>
      </c>
      <c r="DO8" s="5" t="s">
        <v>35</v>
      </c>
      <c r="DP8" s="14" t="n">
        <f aca="false">$CN$8-CN8</f>
        <v>0</v>
      </c>
      <c r="DQ8" s="14" t="n">
        <f aca="false">$CO$8-CO8</f>
        <v>0</v>
      </c>
      <c r="DR8" s="14" t="n">
        <f aca="false">$CP$8-CP8</f>
        <v>0</v>
      </c>
      <c r="DS8" s="14" t="n">
        <f aca="false">$CQ$4-CQ8</f>
        <v>10.2001017466508</v>
      </c>
      <c r="DT8" s="14" t="n">
        <f aca="false">$CR$4-CR8</f>
        <v>8.77962385088976</v>
      </c>
      <c r="DU8" s="14" t="n">
        <f aca="false">$CS$4-CS8</f>
        <v>11.9656681252104</v>
      </c>
      <c r="DV8" s="14" t="n">
        <f aca="false">$CT$4-CT8</f>
        <v>41.3044377352248</v>
      </c>
      <c r="DW8" s="14" t="n">
        <f aca="false">$CU$4-CU8</f>
        <v>37.0072728733877</v>
      </c>
      <c r="DX8" s="14" t="n">
        <f aca="false">$CV$4-CV8</f>
        <v>37.5244538637105</v>
      </c>
      <c r="DY8" s="14" t="n">
        <f aca="false">$CW$4-CW8</f>
        <v>15.7697468881588</v>
      </c>
      <c r="DZ8" s="14" t="n">
        <f aca="false">$CX$4-CX8</f>
        <v>14.4686407480729</v>
      </c>
      <c r="EA8" s="14" t="n">
        <f aca="false">$CY$4-CY8</f>
        <v>14.4321667156842</v>
      </c>
      <c r="EC8" s="5" t="s">
        <v>35</v>
      </c>
      <c r="ED8" s="14" t="n">
        <f aca="false">AVERAGE(DP8:DR8)</f>
        <v>0</v>
      </c>
      <c r="EE8" s="14"/>
      <c r="EF8" s="14" t="n">
        <f aca="false">ER8</f>
        <v>0</v>
      </c>
      <c r="EG8" s="15" t="n">
        <f aca="false">AVERAGE(DS8:DU8)</f>
        <v>10.315131240917</v>
      </c>
      <c r="EH8" s="14"/>
      <c r="EI8" s="14" t="n">
        <f aca="false">EU8</f>
        <v>1.59613388157012</v>
      </c>
      <c r="EJ8" s="15" t="n">
        <f aca="false">AVERAGE(DV8:DX8)</f>
        <v>38.6120548241076</v>
      </c>
      <c r="EK8" s="15"/>
      <c r="EL8" s="15" t="n">
        <f aca="false">EX8</f>
        <v>2.34596746551278</v>
      </c>
      <c r="EM8" s="15" t="n">
        <f aca="false">AVERAGE(DY8:EA8)</f>
        <v>14.890184783972</v>
      </c>
      <c r="EN8" s="15"/>
      <c r="EO8" s="15" t="n">
        <f aca="false">FA8</f>
        <v>0.761941408574713</v>
      </c>
      <c r="EQ8" s="5" t="s">
        <v>35</v>
      </c>
      <c r="ER8" s="14" t="n">
        <f aca="false">STDEV(DP8:DR8)</f>
        <v>0</v>
      </c>
      <c r="ES8" s="14"/>
      <c r="ET8" s="14"/>
      <c r="EU8" s="14" t="n">
        <f aca="false">STDEV(DS8:DU8)</f>
        <v>1.59613388157012</v>
      </c>
      <c r="EV8" s="14"/>
      <c r="EW8" s="14"/>
      <c r="EX8" s="14" t="n">
        <f aca="false">STDEV(DV8:DX8)</f>
        <v>2.34596746551278</v>
      </c>
      <c r="EY8" s="14"/>
      <c r="EZ8" s="14"/>
      <c r="FA8" s="14" t="n">
        <f aca="false">STDEV(DY8:EA8)</f>
        <v>0.761941408574713</v>
      </c>
      <c r="FB8" s="14"/>
      <c r="FC8" s="14"/>
    </row>
    <row r="9" customFormat="false" ht="15.75" hidden="false" customHeight="false" outlineLevel="0" collapsed="false">
      <c r="A9" s="2" t="s">
        <v>40</v>
      </c>
      <c r="B9" s="18" t="s">
        <v>36</v>
      </c>
      <c r="C9" s="18"/>
      <c r="D9" s="18"/>
      <c r="E9" s="7" t="s">
        <v>119</v>
      </c>
      <c r="F9" s="7"/>
      <c r="G9" s="7"/>
      <c r="H9" s="8" t="s">
        <v>120</v>
      </c>
      <c r="I9" s="8"/>
      <c r="J9" s="8"/>
      <c r="K9" s="7" t="s">
        <v>121</v>
      </c>
      <c r="L9" s="7"/>
      <c r="M9" s="7"/>
      <c r="O9" s="5" t="s">
        <v>40</v>
      </c>
      <c r="P9" s="0" t="n">
        <v>0.8866</v>
      </c>
      <c r="Q9" s="0" t="n">
        <v>0.8969</v>
      </c>
      <c r="R9" s="0" t="n">
        <v>0.9062</v>
      </c>
      <c r="S9" s="0" t="n">
        <v>0.7276</v>
      </c>
      <c r="T9" s="0" t="n">
        <v>0.6987</v>
      </c>
      <c r="U9" s="0" t="n">
        <v>0.7269</v>
      </c>
      <c r="V9" s="0" t="n">
        <v>0.2845</v>
      </c>
      <c r="W9" s="0" t="n">
        <v>0.2898</v>
      </c>
      <c r="X9" s="0" t="n">
        <v>0.2605</v>
      </c>
      <c r="Y9" s="0" t="n">
        <v>0.5826</v>
      </c>
      <c r="Z9" s="0" t="n">
        <v>0.658</v>
      </c>
      <c r="AA9" s="0" t="n">
        <v>0.6273</v>
      </c>
      <c r="AC9" s="5" t="s">
        <v>40</v>
      </c>
      <c r="AD9" s="9" t="n">
        <f aca="false">P9-$P$26</f>
        <v>0.783066666666667</v>
      </c>
      <c r="AE9" s="9" t="n">
        <f aca="false">Q9-$P$26</f>
        <v>0.793366666666667</v>
      </c>
      <c r="AF9" s="9" t="n">
        <f aca="false">R9-$P$26</f>
        <v>0.802666666666667</v>
      </c>
      <c r="AG9" s="10" t="n">
        <f aca="false">S9-$P$26</f>
        <v>0.624066666666667</v>
      </c>
      <c r="AH9" s="10" t="n">
        <f aca="false">T9-$P$26</f>
        <v>0.595166666666667</v>
      </c>
      <c r="AI9" s="10" t="n">
        <f aca="false">U9-$P$26</f>
        <v>0.623366666666667</v>
      </c>
      <c r="AJ9" s="9" t="n">
        <f aca="false">V9-$P$26</f>
        <v>0.180966666666667</v>
      </c>
      <c r="AK9" s="9" t="n">
        <f aca="false">W9-$P$26</f>
        <v>0.186266666666667</v>
      </c>
      <c r="AL9" s="9" t="n">
        <f aca="false">X9-$P$26</f>
        <v>0.156966666666667</v>
      </c>
      <c r="AM9" s="10" t="n">
        <f aca="false">Y9-$P$26</f>
        <v>0.479066666666667</v>
      </c>
      <c r="AN9" s="10" t="n">
        <f aca="false">Z9-$P$26</f>
        <v>0.554466666666667</v>
      </c>
      <c r="AO9" s="10" t="n">
        <f aca="false">AA9-$P$26</f>
        <v>0.523766666666667</v>
      </c>
      <c r="AW9" s="5" t="s">
        <v>40</v>
      </c>
      <c r="AX9" s="12" t="n">
        <f aca="false">(AD9+0.008)/0.0489</f>
        <v>16.1772324471711</v>
      </c>
      <c r="AY9" s="12" t="n">
        <f aca="false">(AE9+0.008)/0.0489</f>
        <v>16.3878663940014</v>
      </c>
      <c r="AZ9" s="12" t="n">
        <f aca="false">(AF9+0.008)/0.0489</f>
        <v>16.5780504430811</v>
      </c>
      <c r="BA9" s="13" t="n">
        <f aca="false">(AG9+0.008)/0.0489</f>
        <v>12.9256987048398</v>
      </c>
      <c r="BB9" s="13" t="n">
        <f aca="false">(AH9+0.008)/0.0489</f>
        <v>12.33469665985</v>
      </c>
      <c r="BC9" s="13" t="n">
        <f aca="false">(AI9+0.008)/0.0489</f>
        <v>12.9113837764145</v>
      </c>
      <c r="BD9" s="12" t="n">
        <f aca="false">(AJ9+0.008)/0.0489</f>
        <v>3.86434901158828</v>
      </c>
      <c r="BE9" s="12" t="n">
        <f aca="false">(AK9+0.008)/0.0489</f>
        <v>3.97273346966599</v>
      </c>
      <c r="BF9" s="12" t="n">
        <f aca="false">(AL9+0.008)/0.0489</f>
        <v>3.37355146557601</v>
      </c>
      <c r="BG9" s="13" t="n">
        <f aca="false">(AM9+0.008)/0.0489</f>
        <v>9.96046353101568</v>
      </c>
      <c r="BH9" s="13" t="n">
        <f aca="false">(AN9+0.008)/0.0489</f>
        <v>11.5023858214042</v>
      </c>
      <c r="BI9" s="13" t="n">
        <f aca="false">(AO9+0.008)/0.0489</f>
        <v>10.8745739604635</v>
      </c>
      <c r="BK9" s="5" t="s">
        <v>40</v>
      </c>
      <c r="BL9" s="19" t="n">
        <f aca="false">AX9/(0.03*5)</f>
        <v>107.848216314474</v>
      </c>
      <c r="BM9" s="19" t="n">
        <f aca="false">AY9/(0.03*5)</f>
        <v>109.252442626676</v>
      </c>
      <c r="BN9" s="19" t="n">
        <f aca="false">AZ9/(0.03*5)</f>
        <v>110.520336287207</v>
      </c>
      <c r="BO9" s="14" t="n">
        <f aca="false">BA9/(0.03*5)</f>
        <v>86.1713246989321</v>
      </c>
      <c r="BP9" s="14" t="n">
        <f aca="false">BB9/(0.03*5)</f>
        <v>82.2313110656669</v>
      </c>
      <c r="BQ9" s="14" t="n">
        <f aca="false">BC9/(0.03*5)</f>
        <v>86.075891842763</v>
      </c>
      <c r="BR9" s="14" t="n">
        <f aca="false">BD9/(0.03*5)</f>
        <v>25.7623267439218</v>
      </c>
      <c r="BS9" s="14" t="n">
        <f aca="false">BE9/(0.03*5)</f>
        <v>26.4848897977732</v>
      </c>
      <c r="BT9" s="14" t="n">
        <f aca="false">BF9/(0.03*5)</f>
        <v>22.49034310384</v>
      </c>
      <c r="BU9" s="14" t="n">
        <f aca="false">BG9/(0.03*5)</f>
        <v>66.4030902067712</v>
      </c>
      <c r="BV9" s="14" t="n">
        <f aca="false">BH9/(0.03*5)</f>
        <v>76.6825721426949</v>
      </c>
      <c r="BW9" s="14" t="n">
        <f aca="false">BI9/(0.03*5)</f>
        <v>72.4971597364236</v>
      </c>
      <c r="BY9" s="5" t="s">
        <v>40</v>
      </c>
      <c r="BZ9" s="14" t="n">
        <f aca="false">AVERAGE(BL9:BN9)</f>
        <v>109.206998409452</v>
      </c>
      <c r="CA9" s="14"/>
      <c r="CB9" s="14"/>
      <c r="CC9" s="14" t="n">
        <f aca="false">AVERAGE(BO9:BQ9)</f>
        <v>84.8261758691207</v>
      </c>
      <c r="CD9" s="14"/>
      <c r="CE9" s="14"/>
      <c r="CF9" s="15" t="n">
        <f aca="false">AVERAGE(BR9:BT9)</f>
        <v>24.912519881845</v>
      </c>
      <c r="CG9" s="15"/>
      <c r="CH9" s="15"/>
      <c r="CI9" s="14" t="n">
        <f aca="false">AVERAGE(BU9:BW9)</f>
        <v>71.8609406952965</v>
      </c>
      <c r="CJ9" s="14"/>
      <c r="CK9" s="14"/>
      <c r="CM9" s="5" t="s">
        <v>40</v>
      </c>
      <c r="CN9" s="14" t="n">
        <f aca="false">BL9/$BL$8*100</f>
        <v>98.7639935078447</v>
      </c>
      <c r="CO9" s="14" t="n">
        <f aca="false">BM9/$BM$8*100</f>
        <v>101.161371765201</v>
      </c>
      <c r="CP9" s="14" t="n">
        <f aca="false">BN9/$BN$8*100</f>
        <v>100.645588478729</v>
      </c>
      <c r="CQ9" s="14" t="n">
        <f aca="false">BO9/$BO$4*100</f>
        <v>80.3883330507037</v>
      </c>
      <c r="CR9" s="14" t="n">
        <f aca="false">BP9/$BP$4*100</f>
        <v>76.3051362064603</v>
      </c>
      <c r="CS9" s="14" t="n">
        <f aca="false">BQ9/$BQ$4*100</f>
        <v>79.6911814203972</v>
      </c>
      <c r="CT9" s="14" t="n">
        <f aca="false">BR9/$BR$4*100</f>
        <v>23.4459655072584</v>
      </c>
      <c r="CU9" s="14" t="n">
        <f aca="false">BS9/$BS$4*100</f>
        <v>23.4178486760156</v>
      </c>
      <c r="CV9" s="14" t="n">
        <f aca="false">BT9/$BT$4*100</f>
        <v>20.1703619171829</v>
      </c>
      <c r="CW9" s="14" t="n">
        <f aca="false">BU9/$BU$4*100</f>
        <v>67.6137152376105</v>
      </c>
      <c r="CX9" s="14" t="n">
        <f aca="false">BV9/$BV$4*100</f>
        <v>71.0753548713197</v>
      </c>
      <c r="CY9" s="14" t="n">
        <f aca="false">BW9/$BW$4*100</f>
        <v>67.0265955211966</v>
      </c>
      <c r="DA9" s="5" t="s">
        <v>40</v>
      </c>
      <c r="DB9" s="14" t="n">
        <f aca="false">AVERAGE(CN9:CP9)</f>
        <v>100.190317917258</v>
      </c>
      <c r="DC9" s="14"/>
      <c r="DD9" s="14"/>
      <c r="DE9" s="14" t="n">
        <f aca="false">AVERAGE(CQ9:CS9)</f>
        <v>78.7948835591871</v>
      </c>
      <c r="DF9" s="14"/>
      <c r="DG9" s="16" t="n">
        <f aca="false">STDEV(CQ9:CS9)</f>
        <v>2.18417868069836</v>
      </c>
      <c r="DH9" s="14" t="n">
        <f aca="false">AVERAGE(CT9:CV9)</f>
        <v>22.344725366819</v>
      </c>
      <c r="DI9" s="14"/>
      <c r="DJ9" s="16" t="n">
        <f aca="false">STDEV(CT9:CV9)</f>
        <v>1.88310646204209</v>
      </c>
      <c r="DK9" s="14" t="n">
        <f aca="false">AVERAGE(CW9:CY9)</f>
        <v>68.5718885433756</v>
      </c>
      <c r="DL9" s="14"/>
      <c r="DM9" s="16" t="n">
        <f aca="false">STDEV(CW9:CY9)</f>
        <v>2.18784943076822</v>
      </c>
      <c r="DO9" s="5" t="s">
        <v>40</v>
      </c>
      <c r="DP9" s="14" t="n">
        <f aca="false">$CN$8-CN9</f>
        <v>1.2360064921553</v>
      </c>
      <c r="DQ9" s="14" t="n">
        <f aca="false">$CO$8-CO9</f>
        <v>-1.16137176520093</v>
      </c>
      <c r="DR9" s="14" t="n">
        <f aca="false">$CP$8-CP9</f>
        <v>-0.645588478728712</v>
      </c>
      <c r="DS9" s="14" t="n">
        <f aca="false">$CQ$4-CQ9</f>
        <v>19.6116669492962</v>
      </c>
      <c r="DT9" s="14" t="n">
        <f aca="false">$CR$4-CR9</f>
        <v>23.6948637935397</v>
      </c>
      <c r="DU9" s="14" t="n">
        <f aca="false">$CS$4-CS9</f>
        <v>20.3088185796028</v>
      </c>
      <c r="DV9" s="14" t="n">
        <f aca="false">$CT$4-CT9</f>
        <v>76.5540344927416</v>
      </c>
      <c r="DW9" s="14" t="n">
        <f aca="false">$CU$4-CU9</f>
        <v>76.5821513239844</v>
      </c>
      <c r="DX9" s="14" t="n">
        <f aca="false">$CV$4-CV9</f>
        <v>79.8296380828171</v>
      </c>
      <c r="DY9" s="14" t="n">
        <f aca="false">$CW$4-CW9</f>
        <v>32.3862847623895</v>
      </c>
      <c r="DZ9" s="14" t="n">
        <f aca="false">$CX$4-CX9</f>
        <v>28.9246451286803</v>
      </c>
      <c r="EA9" s="14" t="n">
        <f aca="false">$CY$4-CY9</f>
        <v>32.9734044788034</v>
      </c>
      <c r="EC9" s="5" t="s">
        <v>40</v>
      </c>
      <c r="ED9" s="14" t="n">
        <f aca="false">AVERAGE(DP9:DR9)</f>
        <v>-0.190317917258113</v>
      </c>
      <c r="EE9" s="14"/>
      <c r="EF9" s="14" t="n">
        <f aca="false">ER9</f>
        <v>1.261867302975</v>
      </c>
      <c r="EG9" s="15" t="n">
        <f aca="false">AVERAGE(DS9:DU9)</f>
        <v>21.2051164408129</v>
      </c>
      <c r="EH9" s="14"/>
      <c r="EI9" s="14" t="n">
        <f aca="false">EU9</f>
        <v>2.18417868069836</v>
      </c>
      <c r="EJ9" s="15" t="n">
        <f aca="false">AVERAGE(DV9:DX9)</f>
        <v>77.655274633181</v>
      </c>
      <c r="EK9" s="15"/>
      <c r="EL9" s="15" t="n">
        <f aca="false">EX9</f>
        <v>1.88310646204209</v>
      </c>
      <c r="EM9" s="14" t="n">
        <f aca="false">AVERAGE(DY9:EA9)</f>
        <v>31.4281114566244</v>
      </c>
      <c r="EN9" s="14"/>
      <c r="EO9" s="14" t="n">
        <f aca="false">FA9</f>
        <v>2.18784943076822</v>
      </c>
      <c r="EQ9" s="5" t="s">
        <v>40</v>
      </c>
      <c r="ER9" s="14" t="n">
        <f aca="false">STDEV(DP9:DR9)</f>
        <v>1.261867302975</v>
      </c>
      <c r="ES9" s="14"/>
      <c r="ET9" s="14"/>
      <c r="EU9" s="14" t="n">
        <f aca="false">STDEV(DS9:DU9)</f>
        <v>2.18417868069836</v>
      </c>
      <c r="EV9" s="14"/>
      <c r="EW9" s="14"/>
      <c r="EX9" s="14" t="n">
        <f aca="false">STDEV(DV9:DX9)</f>
        <v>1.88310646204209</v>
      </c>
      <c r="EY9" s="14"/>
      <c r="EZ9" s="14"/>
      <c r="FA9" s="14" t="n">
        <f aca="false">STDEV(DY9:EA9)</f>
        <v>2.18784943076822</v>
      </c>
      <c r="FB9" s="14"/>
      <c r="FC9" s="14"/>
    </row>
    <row r="10" customFormat="false" ht="15.75" hidden="false" customHeight="false" outlineLevel="0" collapsed="false">
      <c r="A10" s="2" t="s">
        <v>44</v>
      </c>
      <c r="B10" s="18" t="s">
        <v>36</v>
      </c>
      <c r="C10" s="18"/>
      <c r="D10" s="18"/>
      <c r="E10" s="7" t="s">
        <v>122</v>
      </c>
      <c r="F10" s="7"/>
      <c r="G10" s="7"/>
      <c r="H10" s="8" t="s">
        <v>123</v>
      </c>
      <c r="I10" s="8"/>
      <c r="J10" s="8"/>
      <c r="K10" s="7" t="s">
        <v>124</v>
      </c>
      <c r="L10" s="7"/>
      <c r="M10" s="7"/>
      <c r="O10" s="5" t="s">
        <v>44</v>
      </c>
      <c r="P10" s="0" t="n">
        <v>0.8806</v>
      </c>
      <c r="Q10" s="0" t="n">
        <v>0.8786</v>
      </c>
      <c r="R10" s="0" t="n">
        <v>0.8885</v>
      </c>
      <c r="S10" s="0" t="n">
        <v>0.5234</v>
      </c>
      <c r="T10" s="0" t="n">
        <v>0.5038</v>
      </c>
      <c r="U10" s="0" t="n">
        <v>0.5193</v>
      </c>
      <c r="V10" s="0" t="n">
        <v>0.1042</v>
      </c>
      <c r="W10" s="0" t="n">
        <v>0.1036</v>
      </c>
      <c r="X10" s="0" t="n">
        <v>0.1061</v>
      </c>
      <c r="Y10" s="0" t="n">
        <v>0.3192</v>
      </c>
      <c r="Z10" s="0" t="n">
        <v>0.3639</v>
      </c>
      <c r="AA10" s="0" t="n">
        <v>0.365</v>
      </c>
      <c r="AC10" s="5" t="s">
        <v>44</v>
      </c>
      <c r="AD10" s="9" t="n">
        <f aca="false">P10-$P$26</f>
        <v>0.777066666666667</v>
      </c>
      <c r="AE10" s="9" t="n">
        <f aca="false">Q10-$P$26</f>
        <v>0.775066666666667</v>
      </c>
      <c r="AF10" s="9" t="n">
        <f aca="false">R10-$P$26</f>
        <v>0.784966666666667</v>
      </c>
      <c r="AG10" s="10" t="n">
        <f aca="false">S10-$P$26</f>
        <v>0.419866666666667</v>
      </c>
      <c r="AH10" s="10" t="n">
        <f aca="false">T10-$P$26</f>
        <v>0.400266666666667</v>
      </c>
      <c r="AI10" s="10" t="n">
        <f aca="false">U10-$P$26</f>
        <v>0.415766666666667</v>
      </c>
      <c r="AJ10" s="9" t="n">
        <f aca="false">V10-$P$26</f>
        <v>0.000666666666666676</v>
      </c>
      <c r="AK10" s="9" t="n">
        <f aca="false">W10-$P$26</f>
        <v>6.66666666666871E-005</v>
      </c>
      <c r="AL10" s="9" t="n">
        <f aca="false">X10-$P$26</f>
        <v>0.00256666666666668</v>
      </c>
      <c r="AM10" s="10" t="n">
        <f aca="false">Y10-$P$26</f>
        <v>0.215666666666667</v>
      </c>
      <c r="AN10" s="10" t="n">
        <f aca="false">Z10-$P$26</f>
        <v>0.260366666666667</v>
      </c>
      <c r="AO10" s="10" t="n">
        <f aca="false">AA10-$P$26</f>
        <v>0.261466666666667</v>
      </c>
      <c r="AW10" s="5" t="s">
        <v>44</v>
      </c>
      <c r="AX10" s="12" t="n">
        <f aca="false">(AD10+0.008)/0.0489</f>
        <v>16.054533060668</v>
      </c>
      <c r="AY10" s="12" t="n">
        <f aca="false">(AE10+0.008)/0.0489</f>
        <v>16.013633265167</v>
      </c>
      <c r="AZ10" s="12" t="n">
        <f aca="false">(AF10+0.008)/0.0489</f>
        <v>16.2160872528971</v>
      </c>
      <c r="BA10" s="13" t="n">
        <f aca="false">(AG10+0.008)/0.0489</f>
        <v>8.74982958418542</v>
      </c>
      <c r="BB10" s="13" t="n">
        <f aca="false">(AH10+0.008)/0.0489</f>
        <v>8.34901158827539</v>
      </c>
      <c r="BC10" s="13" t="n">
        <f aca="false">(AI10+0.008)/0.0489</f>
        <v>8.66598500340832</v>
      </c>
      <c r="BD10" s="12" t="n">
        <f aca="false">(AJ10+0.008)/0.0489</f>
        <v>0.177232447171098</v>
      </c>
      <c r="BE10" s="12" t="n">
        <f aca="false">(AK10+0.008)/0.0489</f>
        <v>0.164962508520791</v>
      </c>
      <c r="BF10" s="12" t="n">
        <f aca="false">(AL10+0.008)/0.0489</f>
        <v>0.216087252897069</v>
      </c>
      <c r="BG10" s="13" t="n">
        <f aca="false">(AM10+0.008)/0.0489</f>
        <v>4.57396046353102</v>
      </c>
      <c r="BH10" s="13" t="n">
        <f aca="false">(AN10+0.008)/0.0489</f>
        <v>5.48807089297887</v>
      </c>
      <c r="BI10" s="13" t="n">
        <f aca="false">(AO10+0.008)/0.0489</f>
        <v>5.51056578050443</v>
      </c>
      <c r="BK10" s="5" t="s">
        <v>44</v>
      </c>
      <c r="BL10" s="19" t="n">
        <f aca="false">AX10/(0.03*5)</f>
        <v>107.030220404454</v>
      </c>
      <c r="BM10" s="19" t="n">
        <f aca="false">AY10/(0.03*5)</f>
        <v>106.757555101113</v>
      </c>
      <c r="BN10" s="19" t="n">
        <f aca="false">AZ10/(0.03*5)</f>
        <v>108.107248352647</v>
      </c>
      <c r="BO10" s="14" t="n">
        <f aca="false">BA10/(0.03*5)</f>
        <v>58.3321972279028</v>
      </c>
      <c r="BP10" s="14" t="n">
        <f aca="false">BB10/(0.03*5)</f>
        <v>55.6600772551693</v>
      </c>
      <c r="BQ10" s="14" t="n">
        <f aca="false">BC10/(0.03*5)</f>
        <v>57.7732333560554</v>
      </c>
      <c r="BR10" s="14" t="n">
        <f aca="false">BD10/(0.03*5)</f>
        <v>1.18154964780732</v>
      </c>
      <c r="BS10" s="14" t="n">
        <f aca="false">BE10/(0.03*5)</f>
        <v>1.09975005680527</v>
      </c>
      <c r="BT10" s="14" t="n">
        <f aca="false">BF10/(0.03*5)</f>
        <v>1.44058168598046</v>
      </c>
      <c r="BU10" s="14" t="n">
        <f aca="false">BG10/(0.03*5)</f>
        <v>30.4930697568735</v>
      </c>
      <c r="BV10" s="14" t="n">
        <f aca="false">BH10/(0.03*5)</f>
        <v>36.5871392865258</v>
      </c>
      <c r="BW10" s="14" t="n">
        <f aca="false">BI10/(0.03*5)</f>
        <v>36.7371052033629</v>
      </c>
      <c r="BY10" s="5" t="s">
        <v>44</v>
      </c>
      <c r="BZ10" s="14" t="n">
        <f aca="false">AVERAGE(BL10:BN10)</f>
        <v>107.298341286071</v>
      </c>
      <c r="CA10" s="14"/>
      <c r="CB10" s="14"/>
      <c r="CC10" s="15" t="n">
        <f aca="false">AVERAGE(BO10:BQ10)</f>
        <v>57.2551692797092</v>
      </c>
      <c r="CD10" s="15"/>
      <c r="CE10" s="15"/>
      <c r="CF10" s="15" t="n">
        <f aca="false">AVERAGE(BR10:BT10)</f>
        <v>1.24062713019768</v>
      </c>
      <c r="CG10" s="15"/>
      <c r="CH10" s="15"/>
      <c r="CI10" s="14" t="n">
        <f aca="false">AVERAGE(BU10:BW10)</f>
        <v>34.6057714155874</v>
      </c>
      <c r="CJ10" s="14"/>
      <c r="CK10" s="14"/>
      <c r="CM10" s="5" t="s">
        <v>44</v>
      </c>
      <c r="CN10" s="14" t="n">
        <f aca="false">BL10/$BL$8*100</f>
        <v>98.0148986641142</v>
      </c>
      <c r="CO10" s="14" t="n">
        <f aca="false">BM10/$BM$8*100</f>
        <v>98.8512518409426</v>
      </c>
      <c r="CP10" s="14" t="n">
        <f aca="false">BN10/$BN$8*100</f>
        <v>98.4481046184407</v>
      </c>
      <c r="CQ10" s="14" t="n">
        <f aca="false">BO10/$BO$4*100</f>
        <v>54.4175004239444</v>
      </c>
      <c r="CR10" s="14" t="n">
        <f aca="false">BP10/$BP$4*100</f>
        <v>51.6488150459644</v>
      </c>
      <c r="CS10" s="14" t="n">
        <f aca="false">BQ10/$BQ$4*100</f>
        <v>53.4878828677213</v>
      </c>
      <c r="CT10" s="14" t="n">
        <f aca="false">BR10/$BR$4*100</f>
        <v>1.07531328839075</v>
      </c>
      <c r="CU10" s="14" t="n">
        <f aca="false">BS10/$BS$4*100</f>
        <v>0.972395226423436</v>
      </c>
      <c r="CV10" s="14" t="n">
        <f aca="false">BT10/$BT$4*100</f>
        <v>1.29197913270297</v>
      </c>
      <c r="CW10" s="14" t="n">
        <f aca="false">BU10/$BU$4*100</f>
        <v>31.0490028226366</v>
      </c>
      <c r="CX10" s="14" t="n">
        <f aca="false">BV10/$BV$4*100</f>
        <v>33.9117981550904</v>
      </c>
      <c r="CY10" s="14" t="n">
        <f aca="false">BW10/$BW$4*100</f>
        <v>33.9649594554851</v>
      </c>
      <c r="DA10" s="5" t="s">
        <v>44</v>
      </c>
      <c r="DB10" s="14" t="n">
        <f aca="false">AVERAGE(CN10:CP10)</f>
        <v>98.4380850411658</v>
      </c>
      <c r="DC10" s="14"/>
      <c r="DD10" s="14"/>
      <c r="DE10" s="14" t="n">
        <f aca="false">AVERAGE(CQ10:CS10)</f>
        <v>53.18473277921</v>
      </c>
      <c r="DF10" s="14"/>
      <c r="DG10" s="16" t="n">
        <f aca="false">STDEV(CQ10:CS10)</f>
        <v>1.40901726841204</v>
      </c>
      <c r="DH10" s="14" t="n">
        <f aca="false">AVERAGE(CT10:CV10)</f>
        <v>1.11322921583905</v>
      </c>
      <c r="DI10" s="14"/>
      <c r="DJ10" s="16" t="n">
        <f aca="false">STDEV(CT10:CV10)</f>
        <v>0.163130872166858</v>
      </c>
      <c r="DK10" s="14" t="n">
        <f aca="false">AVERAGE(CW10:CY10)</f>
        <v>32.9752534777374</v>
      </c>
      <c r="DL10" s="14"/>
      <c r="DM10" s="16" t="n">
        <f aca="false">STDEV(CW10:CY10)</f>
        <v>1.66839375468499</v>
      </c>
      <c r="DO10" s="5" t="s">
        <v>44</v>
      </c>
      <c r="DP10" s="14" t="n">
        <f aca="false">$CN$8-CN10</f>
        <v>1.98510133588577</v>
      </c>
      <c r="DQ10" s="14" t="n">
        <f aca="false">$CO$8-CO10</f>
        <v>1.14874815905743</v>
      </c>
      <c r="DR10" s="14" t="n">
        <f aca="false">$CP$8-CP10</f>
        <v>1.55189538155935</v>
      </c>
      <c r="DS10" s="14" t="n">
        <f aca="false">$CQ$4-CQ10</f>
        <v>45.5824995760556</v>
      </c>
      <c r="DT10" s="14" t="n">
        <f aca="false">$CR$4-CR10</f>
        <v>48.3511849540356</v>
      </c>
      <c r="DU10" s="14" t="n">
        <f aca="false">$CS$4-CS10</f>
        <v>46.5121171322787</v>
      </c>
      <c r="DV10" s="14" t="n">
        <f aca="false">$CT$4-CT10</f>
        <v>98.9246867116092</v>
      </c>
      <c r="DW10" s="14" t="n">
        <f aca="false">$CU$4-CU10</f>
        <v>99.0276047735766</v>
      </c>
      <c r="DX10" s="14" t="n">
        <f aca="false">$CV$4-CV10</f>
        <v>98.708020867297</v>
      </c>
      <c r="DY10" s="14" t="n">
        <f aca="false">$CW$4-CW10</f>
        <v>68.9509971773634</v>
      </c>
      <c r="DZ10" s="14" t="n">
        <f aca="false">$CX$4-CX10</f>
        <v>66.0882018449096</v>
      </c>
      <c r="EA10" s="14" t="n">
        <f aca="false">$CY$4-CY10</f>
        <v>66.0350405445149</v>
      </c>
      <c r="EC10" s="5" t="s">
        <v>44</v>
      </c>
      <c r="ED10" s="14" t="n">
        <f aca="false">AVERAGE(DP10:DR10)</f>
        <v>1.56191495883418</v>
      </c>
      <c r="EE10" s="14"/>
      <c r="EF10" s="14" t="n">
        <f aca="false">ER10</f>
        <v>0.418266605222421</v>
      </c>
      <c r="EG10" s="15" t="n">
        <f aca="false">AVERAGE(DS10:DU10)</f>
        <v>46.81526722079</v>
      </c>
      <c r="EH10" s="15"/>
      <c r="EI10" s="15" t="n">
        <f aca="false">EU10</f>
        <v>1.40901726841204</v>
      </c>
      <c r="EJ10" s="15" t="n">
        <f aca="false">AVERAGE(DV10:DX10)</f>
        <v>98.8867707841609</v>
      </c>
      <c r="EK10" s="15"/>
      <c r="EL10" s="15" t="n">
        <f aca="false">EX10</f>
        <v>0.163130872166857</v>
      </c>
      <c r="EM10" s="14" t="n">
        <f aca="false">AVERAGE(DY10:EA10)</f>
        <v>67.0247465222626</v>
      </c>
      <c r="EN10" s="14"/>
      <c r="EO10" s="14" t="n">
        <f aca="false">FA10</f>
        <v>1.66839375468499</v>
      </c>
      <c r="EQ10" s="5" t="s">
        <v>44</v>
      </c>
      <c r="ER10" s="14" t="n">
        <f aca="false">STDEV(DP10:DR10)</f>
        <v>0.418266605222421</v>
      </c>
      <c r="ES10" s="14"/>
      <c r="ET10" s="14"/>
      <c r="EU10" s="14" t="n">
        <f aca="false">STDEV(DS10:DU10)</f>
        <v>1.40901726841204</v>
      </c>
      <c r="EV10" s="14"/>
      <c r="EW10" s="14"/>
      <c r="EX10" s="14" t="n">
        <f aca="false">STDEV(DV10:DX10)</f>
        <v>0.163130872166857</v>
      </c>
      <c r="EY10" s="14"/>
      <c r="EZ10" s="14"/>
      <c r="FA10" s="14" t="n">
        <f aca="false">STDEV(DY10:EA10)</f>
        <v>1.66839375468499</v>
      </c>
      <c r="FB10" s="14"/>
      <c r="FC10" s="14"/>
    </row>
    <row r="11" customFormat="false" ht="15.75" hidden="false" customHeight="false" outlineLevel="0" collapsed="false">
      <c r="A11" s="2" t="s">
        <v>48</v>
      </c>
      <c r="B11" s="18" t="s">
        <v>36</v>
      </c>
      <c r="C11" s="18"/>
      <c r="D11" s="18"/>
      <c r="E11" s="7" t="s">
        <v>125</v>
      </c>
      <c r="F11" s="7"/>
      <c r="G11" s="7"/>
      <c r="H11" s="8" t="s">
        <v>126</v>
      </c>
      <c r="I11" s="8"/>
      <c r="J11" s="8"/>
      <c r="K11" s="7" t="s">
        <v>127</v>
      </c>
      <c r="L11" s="7"/>
      <c r="M11" s="7"/>
      <c r="O11" s="5" t="s">
        <v>48</v>
      </c>
      <c r="P11" s="0" t="n">
        <v>0.8909</v>
      </c>
      <c r="Q11" s="0" t="n">
        <v>0.8805</v>
      </c>
      <c r="R11" s="0" t="n">
        <v>0.8995</v>
      </c>
      <c r="S11" s="0" t="n">
        <v>0.3855</v>
      </c>
      <c r="T11" s="0" t="n">
        <v>0.3764</v>
      </c>
      <c r="U11" s="0" t="n">
        <v>0.3729</v>
      </c>
      <c r="V11" s="0" t="n">
        <v>0.1012</v>
      </c>
      <c r="W11" s="0" t="n">
        <v>0.1015</v>
      </c>
      <c r="X11" s="0" t="n">
        <v>0.0977</v>
      </c>
      <c r="Y11" s="0" t="n">
        <v>0.152</v>
      </c>
      <c r="Z11" s="0" t="n">
        <v>0.1731</v>
      </c>
      <c r="AA11" s="0" t="n">
        <v>0.1709</v>
      </c>
      <c r="AC11" s="5" t="s">
        <v>48</v>
      </c>
      <c r="AD11" s="9" t="n">
        <f aca="false">P11-$P$26</f>
        <v>0.787366666666667</v>
      </c>
      <c r="AE11" s="9" t="n">
        <f aca="false">Q11-$P$26</f>
        <v>0.776966666666667</v>
      </c>
      <c r="AF11" s="9" t="n">
        <f aca="false">R11-$P$26</f>
        <v>0.795966666666666</v>
      </c>
      <c r="AG11" s="10" t="n">
        <f aca="false">S11-$P$26</f>
        <v>0.281966666666667</v>
      </c>
      <c r="AH11" s="10" t="n">
        <f aca="false">T11-$P$26</f>
        <v>0.272866666666667</v>
      </c>
      <c r="AI11" s="10" t="n">
        <f aca="false">U11-$P$26</f>
        <v>0.269366666666667</v>
      </c>
      <c r="AJ11" s="9" t="n">
        <f aca="false">V11-$P$26</f>
        <v>-0.00233333333333333</v>
      </c>
      <c r="AK11" s="9" t="n">
        <f aca="false">W11-$P$26</f>
        <v>-0.00203333333333332</v>
      </c>
      <c r="AL11" s="9" t="n">
        <f aca="false">X11-$P$26</f>
        <v>-0.00583333333333333</v>
      </c>
      <c r="AM11" s="10" t="n">
        <f aca="false">Y11-$P$26</f>
        <v>0.0484666666666667</v>
      </c>
      <c r="AN11" s="10" t="n">
        <f aca="false">Z11-$P$26</f>
        <v>0.0695666666666667</v>
      </c>
      <c r="AO11" s="10" t="n">
        <f aca="false">AA11-$P$26</f>
        <v>0.0673666666666667</v>
      </c>
      <c r="AW11" s="5" t="s">
        <v>48</v>
      </c>
      <c r="AX11" s="12" t="n">
        <f aca="false">(AD11+0.008)/0.0489</f>
        <v>16.2651670074983</v>
      </c>
      <c r="AY11" s="12" t="n">
        <f aca="false">(AE11+0.008)/0.0489</f>
        <v>16.052488070893</v>
      </c>
      <c r="AZ11" s="12" t="n">
        <f aca="false">(AF11+0.008)/0.0489</f>
        <v>16.4410361281527</v>
      </c>
      <c r="BA11" s="13" t="n">
        <f aca="false">(AG11+0.008)/0.0489</f>
        <v>5.92978868438991</v>
      </c>
      <c r="BB11" s="13" t="n">
        <f aca="false">(AH11+0.008)/0.0489</f>
        <v>5.74369461486026</v>
      </c>
      <c r="BC11" s="13" t="n">
        <f aca="false">(AI11+0.008)/0.0489</f>
        <v>5.67211997273347</v>
      </c>
      <c r="BD11" s="12" t="n">
        <f aca="false">(AJ11+0.008)/0.0489</f>
        <v>0.115882753919564</v>
      </c>
      <c r="BE11" s="12" t="n">
        <f aca="false">(AK11+0.008)/0.0489</f>
        <v>0.122017723244717</v>
      </c>
      <c r="BF11" s="12" t="n">
        <f aca="false">(AL11+0.008)/0.0489</f>
        <v>0.0443081117927745</v>
      </c>
      <c r="BG11" s="13" t="n">
        <f aca="false">(AM11+0.008)/0.0489</f>
        <v>1.15473755964554</v>
      </c>
      <c r="BH11" s="13" t="n">
        <f aca="false">(AN11+0.008)/0.0489</f>
        <v>1.58623040218132</v>
      </c>
      <c r="BI11" s="13" t="n">
        <f aca="false">(AO11+0.008)/0.0489</f>
        <v>1.5412406271302</v>
      </c>
      <c r="BK11" s="5" t="s">
        <v>48</v>
      </c>
      <c r="BL11" s="19" t="n">
        <f aca="false">AX11/(0.03*5)</f>
        <v>108.434446716655</v>
      </c>
      <c r="BM11" s="19" t="n">
        <f aca="false">AY11/(0.03*5)</f>
        <v>107.016587139287</v>
      </c>
      <c r="BN11" s="19" t="n">
        <f aca="false">AZ11/(0.03*5)</f>
        <v>109.606907521018</v>
      </c>
      <c r="BO11" s="14" t="n">
        <f aca="false">BA11/(0.03*5)</f>
        <v>39.5319245625994</v>
      </c>
      <c r="BP11" s="14" t="n">
        <f aca="false">BB11/(0.03*5)</f>
        <v>38.2912974324017</v>
      </c>
      <c r="BQ11" s="14" t="n">
        <f aca="false">BC11/(0.03*5)</f>
        <v>37.8141331515565</v>
      </c>
      <c r="BR11" s="14" t="n">
        <f aca="false">BD11/(0.03*5)</f>
        <v>0.772551692797093</v>
      </c>
      <c r="BS11" s="14" t="n">
        <f aca="false">BE11/(0.03*5)</f>
        <v>0.813451488298116</v>
      </c>
      <c r="BT11" s="14" t="n">
        <f aca="false">BF11/(0.03*5)</f>
        <v>0.29538741195183</v>
      </c>
      <c r="BU11" s="14" t="n">
        <f aca="false">BG11/(0.03*5)</f>
        <v>7.6982503976369</v>
      </c>
      <c r="BV11" s="14" t="n">
        <f aca="false">BH11/(0.03*5)</f>
        <v>10.5748693478755</v>
      </c>
      <c r="BW11" s="14" t="n">
        <f aca="false">BI11/(0.03*5)</f>
        <v>10.2749375142013</v>
      </c>
      <c r="BY11" s="5" t="s">
        <v>48</v>
      </c>
      <c r="BZ11" s="14" t="n">
        <f aca="false">AVERAGE(BL11:BN11)</f>
        <v>108.352647125653</v>
      </c>
      <c r="CA11" s="14"/>
      <c r="CB11" s="14"/>
      <c r="CC11" s="15" t="n">
        <f aca="false">AVERAGE(BO11:BQ11)</f>
        <v>38.5457850488525</v>
      </c>
      <c r="CD11" s="15"/>
      <c r="CE11" s="15"/>
      <c r="CF11" s="14" t="n">
        <f aca="false">AVERAGE(BR11:BT11)</f>
        <v>0.627130197682346</v>
      </c>
      <c r="CG11" s="14"/>
      <c r="CH11" s="14"/>
      <c r="CI11" s="14" t="n">
        <f aca="false">AVERAGE(BU11:BW11)</f>
        <v>9.51601908657124</v>
      </c>
      <c r="CJ11" s="14"/>
      <c r="CK11" s="14"/>
      <c r="CM11" s="5" t="s">
        <v>48</v>
      </c>
      <c r="CN11" s="14" t="n">
        <f aca="false">BL11/$BL$8*100</f>
        <v>99.3008448125182</v>
      </c>
      <c r="CO11" s="14" t="n">
        <f aca="false">BM11/$BM$8*100</f>
        <v>99.0911003576688</v>
      </c>
      <c r="CP11" s="14" t="n">
        <f aca="false">BN11/$BN$8*100</f>
        <v>99.8137725542129</v>
      </c>
      <c r="CQ11" s="14" t="n">
        <f aca="false">BO11/$BO$4*100</f>
        <v>36.8789214855011</v>
      </c>
      <c r="CR11" s="14" t="n">
        <f aca="false">BP11/$BP$4*100</f>
        <v>35.5317533946192</v>
      </c>
      <c r="CS11" s="14" t="n">
        <f aca="false">BQ11/$BQ$4*100</f>
        <v>35.0092561427129</v>
      </c>
      <c r="CT11" s="14" t="n">
        <f aca="false">BR11/$BR$4*100</f>
        <v>0.703089457793954</v>
      </c>
      <c r="CU11" s="14" t="n">
        <f aca="false">BS11/$BS$4*100</f>
        <v>0.71925101458593</v>
      </c>
      <c r="CV11" s="14" t="n">
        <f aca="false">BT11/$BT$4*100</f>
        <v>0.264916856863385</v>
      </c>
      <c r="CW11" s="14" t="n">
        <f aca="false">BU11/$BU$4*100</f>
        <v>7.83860071260007</v>
      </c>
      <c r="CX11" s="14" t="n">
        <f aca="false">BV11/$BV$4*100</f>
        <v>9.80160903079062</v>
      </c>
      <c r="CY11" s="14" t="n">
        <f aca="false">BW11/$BW$4*100</f>
        <v>9.49960085710685</v>
      </c>
      <c r="DA11" s="5" t="s">
        <v>48</v>
      </c>
      <c r="DB11" s="14" t="n">
        <f aca="false">AVERAGE(CN11:CP11)</f>
        <v>99.4019059081333</v>
      </c>
      <c r="DC11" s="14"/>
      <c r="DD11" s="14"/>
      <c r="DE11" s="14" t="n">
        <f aca="false">AVERAGE(CQ11:CS11)</f>
        <v>35.8066436742777</v>
      </c>
      <c r="DF11" s="14"/>
      <c r="DG11" s="16" t="n">
        <f aca="false">STDEV(CQ11:CS11)</f>
        <v>0.964668659641172</v>
      </c>
      <c r="DH11" s="14" t="n">
        <f aca="false">AVERAGE(CT11:CV11)</f>
        <v>0.562419109747756</v>
      </c>
      <c r="DI11" s="14"/>
      <c r="DJ11" s="16" t="n">
        <f aca="false">STDEV(CT11:CV11)</f>
        <v>0.257771200549911</v>
      </c>
      <c r="DK11" s="14" t="n">
        <f aca="false">AVERAGE(CW11:CY11)</f>
        <v>9.04660353349918</v>
      </c>
      <c r="DL11" s="14"/>
      <c r="DM11" s="16" t="n">
        <f aca="false">STDEV(CW11:CY11)</f>
        <v>1.05700300175454</v>
      </c>
      <c r="DO11" s="5" t="s">
        <v>48</v>
      </c>
      <c r="DP11" s="14" t="n">
        <f aca="false">$CN$8-CN11</f>
        <v>0.699155187481779</v>
      </c>
      <c r="DQ11" s="14" t="n">
        <f aca="false">$CO$8-CO11</f>
        <v>0.908899642331178</v>
      </c>
      <c r="DR11" s="14" t="n">
        <f aca="false">$CP$8-CP11</f>
        <v>0.186227445787139</v>
      </c>
      <c r="DS11" s="14" t="n">
        <f aca="false">$CQ$4-CQ11</f>
        <v>63.1210785144989</v>
      </c>
      <c r="DT11" s="14" t="n">
        <f aca="false">$CR$4-CR11</f>
        <v>64.4682466053808</v>
      </c>
      <c r="DU11" s="14" t="n">
        <f aca="false">$CS$4-CS11</f>
        <v>64.9907438572871</v>
      </c>
      <c r="DV11" s="14" t="n">
        <f aca="false">$CT$4-CT11</f>
        <v>99.2969105422061</v>
      </c>
      <c r="DW11" s="14" t="n">
        <f aca="false">$CU$4-CU11</f>
        <v>99.2807489854141</v>
      </c>
      <c r="DX11" s="14" t="n">
        <f aca="false">$CV$4-CV11</f>
        <v>99.7350831431366</v>
      </c>
      <c r="DY11" s="14" t="n">
        <f aca="false">$CW$4-CW11</f>
        <v>92.1613992873999</v>
      </c>
      <c r="DZ11" s="14" t="n">
        <f aca="false">$CX$4-CX11</f>
        <v>90.1983909692094</v>
      </c>
      <c r="EA11" s="14" t="n">
        <f aca="false">$CY$4-CY11</f>
        <v>90.5003991428932</v>
      </c>
      <c r="EC11" s="5" t="s">
        <v>48</v>
      </c>
      <c r="ED11" s="14" t="n">
        <f aca="false">AVERAGE(DP11:DR11)</f>
        <v>0.598094091866699</v>
      </c>
      <c r="EE11" s="14"/>
      <c r="EF11" s="14" t="n">
        <f aca="false">ER11</f>
        <v>0.371784594489385</v>
      </c>
      <c r="EG11" s="15" t="n">
        <f aca="false">AVERAGE(DS11:DU11)</f>
        <v>64.1933563257223</v>
      </c>
      <c r="EH11" s="15"/>
      <c r="EI11" s="15" t="n">
        <f aca="false">EU11</f>
        <v>0.964668659641172</v>
      </c>
      <c r="EJ11" s="14" t="n">
        <f aca="false">AVERAGE(DV11:DX11)</f>
        <v>99.4375808902523</v>
      </c>
      <c r="EK11" s="14"/>
      <c r="EL11" s="14" t="n">
        <f aca="false">EX11</f>
        <v>0.257771200549915</v>
      </c>
      <c r="EM11" s="14" t="n">
        <f aca="false">AVERAGE(DY11:EA11)</f>
        <v>90.9533964665008</v>
      </c>
      <c r="EN11" s="14"/>
      <c r="EO11" s="14" t="n">
        <f aca="false">FA11</f>
        <v>1.05700300175454</v>
      </c>
      <c r="EQ11" s="5" t="s">
        <v>48</v>
      </c>
      <c r="ER11" s="14" t="n">
        <f aca="false">STDEV(DP11:DR11)</f>
        <v>0.371784594489385</v>
      </c>
      <c r="ES11" s="14"/>
      <c r="ET11" s="14"/>
      <c r="EU11" s="14" t="n">
        <f aca="false">STDEV(DS11:DU11)</f>
        <v>0.964668659641172</v>
      </c>
      <c r="EV11" s="14"/>
      <c r="EW11" s="14"/>
      <c r="EX11" s="14" t="n">
        <f aca="false">STDEV(DV11:DX11)</f>
        <v>0.257771200549915</v>
      </c>
      <c r="EY11" s="14"/>
      <c r="EZ11" s="14"/>
      <c r="FA11" s="14" t="n">
        <f aca="false">STDEV(DY11:EA11)</f>
        <v>1.05700300175454</v>
      </c>
      <c r="FB11" s="14"/>
      <c r="FC11" s="14"/>
    </row>
    <row r="12" customFormat="false" ht="16" hidden="false" customHeight="false" outlineLevel="0" collapsed="false">
      <c r="B12" s="20"/>
      <c r="C12" s="20"/>
      <c r="D12" s="20"/>
      <c r="E12" s="21" t="s">
        <v>128</v>
      </c>
      <c r="F12" s="21"/>
      <c r="G12" s="21"/>
      <c r="H12" s="22" t="s">
        <v>129</v>
      </c>
      <c r="I12" s="22"/>
      <c r="J12" s="22"/>
      <c r="K12" s="21" t="s">
        <v>130</v>
      </c>
      <c r="L12" s="21"/>
      <c r="M12" s="21"/>
      <c r="DG12" s="23" t="s">
        <v>55</v>
      </c>
      <c r="DJ12" s="23" t="s">
        <v>55</v>
      </c>
      <c r="DM12" s="23" t="s">
        <v>55</v>
      </c>
    </row>
    <row r="14" customFormat="false" ht="16" hidden="false" customHeight="false" outlineLevel="0" collapsed="false"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</row>
    <row r="15" customFormat="false" ht="16" hidden="false" customHeight="false" outlineLevel="0" collapsed="false"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5"/>
      <c r="AS15" s="25"/>
      <c r="AT15" s="25"/>
      <c r="AU15" s="25"/>
      <c r="AV15" s="24"/>
      <c r="AW15" s="24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4"/>
      <c r="BK15" s="24"/>
      <c r="BL15" s="24"/>
      <c r="BM15" s="24"/>
      <c r="BN15" s="24"/>
      <c r="BO15" s="27"/>
      <c r="BP15" s="27"/>
      <c r="BQ15" s="27"/>
      <c r="BR15" s="27"/>
      <c r="BS15" s="27"/>
      <c r="BT15" s="27"/>
      <c r="BU15" s="27"/>
      <c r="BV15" s="27"/>
      <c r="BW15" s="27"/>
      <c r="BX15" s="24"/>
      <c r="BY15" s="24"/>
      <c r="BZ15" s="24"/>
      <c r="CA15" s="24"/>
      <c r="CB15" s="24"/>
      <c r="CC15" s="27"/>
      <c r="CD15" s="27"/>
      <c r="CE15" s="27"/>
      <c r="CF15" s="27"/>
      <c r="CG15" s="27"/>
      <c r="CH15" s="27"/>
      <c r="CI15" s="27"/>
      <c r="CJ15" s="27"/>
      <c r="CK15" s="27"/>
      <c r="CL15" s="24"/>
      <c r="CM15" s="24"/>
      <c r="CN15" s="24"/>
      <c r="CO15" s="24"/>
      <c r="CP15" s="24"/>
      <c r="CQ15" s="27"/>
      <c r="CR15" s="27"/>
      <c r="CS15" s="27"/>
      <c r="CT15" s="27"/>
      <c r="CU15" s="27"/>
      <c r="CV15" s="27"/>
      <c r="CW15" s="27"/>
      <c r="CX15" s="27"/>
      <c r="CY15" s="27"/>
      <c r="CZ15" s="24"/>
      <c r="DA15" s="24"/>
      <c r="DB15" s="24"/>
      <c r="DC15" s="24"/>
      <c r="DD15" s="24"/>
      <c r="DE15" s="27"/>
      <c r="DF15" s="27"/>
      <c r="DG15" s="27"/>
      <c r="DH15" s="27"/>
      <c r="DI15" s="27"/>
      <c r="DJ15" s="27"/>
      <c r="DK15" s="27"/>
      <c r="DL15" s="27"/>
      <c r="DM15" s="27"/>
      <c r="DN15" s="24"/>
      <c r="DO15" s="24"/>
      <c r="DP15" s="24"/>
      <c r="DQ15" s="24"/>
      <c r="DR15" s="24"/>
      <c r="DS15" s="27"/>
      <c r="DT15" s="27"/>
      <c r="DU15" s="27"/>
      <c r="DV15" s="27"/>
      <c r="DW15" s="27"/>
      <c r="DX15" s="27"/>
      <c r="DY15" s="27"/>
      <c r="DZ15" s="27"/>
      <c r="EA15" s="27"/>
      <c r="EB15" s="24"/>
      <c r="EC15" s="24"/>
      <c r="ED15" s="24"/>
      <c r="EE15" s="24"/>
      <c r="EF15" s="24"/>
      <c r="EG15" s="27"/>
      <c r="EH15" s="27"/>
      <c r="EI15" s="27"/>
      <c r="EJ15" s="27"/>
      <c r="EK15" s="27"/>
      <c r="EL15" s="27"/>
      <c r="EM15" s="27"/>
      <c r="EN15" s="27"/>
      <c r="EO15" s="27"/>
      <c r="EP15" s="24"/>
      <c r="EQ15" s="24"/>
      <c r="ER15" s="24"/>
      <c r="ES15" s="24"/>
      <c r="ET15" s="24"/>
      <c r="EU15" s="27"/>
      <c r="EV15" s="27"/>
      <c r="EW15" s="27"/>
      <c r="EX15" s="27"/>
      <c r="EY15" s="27"/>
      <c r="EZ15" s="27"/>
      <c r="FA15" s="27"/>
      <c r="FB15" s="27"/>
      <c r="FC15" s="27"/>
    </row>
    <row r="16" customFormat="false" ht="16" hidden="false" customHeight="false" outlineLevel="0" collapsed="false"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5"/>
      <c r="AS16" s="25"/>
      <c r="AT16" s="25"/>
      <c r="AU16" s="25"/>
      <c r="AV16" s="24"/>
      <c r="AW16" s="24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4"/>
      <c r="BK16" s="24"/>
      <c r="BL16" s="24"/>
      <c r="BM16" s="24"/>
      <c r="BN16" s="24"/>
      <c r="BO16" s="27"/>
      <c r="BP16" s="27"/>
      <c r="BQ16" s="27"/>
      <c r="BR16" s="27"/>
      <c r="BS16" s="27"/>
      <c r="BT16" s="27"/>
      <c r="BU16" s="27"/>
      <c r="BV16" s="27"/>
      <c r="BW16" s="27"/>
      <c r="BX16" s="24"/>
      <c r="BY16" s="24"/>
      <c r="BZ16" s="24"/>
      <c r="CA16" s="24"/>
      <c r="CB16" s="24"/>
      <c r="CC16" s="27"/>
      <c r="CD16" s="27"/>
      <c r="CE16" s="27"/>
      <c r="CF16" s="27"/>
      <c r="CG16" s="27"/>
      <c r="CH16" s="27"/>
      <c r="CI16" s="27"/>
      <c r="CJ16" s="27"/>
      <c r="CK16" s="27"/>
      <c r="CL16" s="24"/>
      <c r="CM16" s="24"/>
      <c r="CN16" s="24"/>
      <c r="CO16" s="24"/>
      <c r="CP16" s="24"/>
      <c r="CQ16" s="27"/>
      <c r="CR16" s="27"/>
      <c r="CS16" s="27"/>
      <c r="CT16" s="27"/>
      <c r="CU16" s="27"/>
      <c r="CV16" s="27"/>
      <c r="CW16" s="27"/>
      <c r="CX16" s="27"/>
      <c r="CY16" s="27"/>
      <c r="CZ16" s="24"/>
      <c r="DA16" s="24"/>
      <c r="DB16" s="24"/>
      <c r="DC16" s="24"/>
      <c r="DD16" s="24"/>
      <c r="DE16" s="27"/>
      <c r="DF16" s="27"/>
      <c r="DG16" s="27"/>
      <c r="DH16" s="27"/>
      <c r="DI16" s="27"/>
      <c r="DJ16" s="27"/>
      <c r="DK16" s="27"/>
      <c r="DL16" s="27"/>
      <c r="DM16" s="27"/>
      <c r="DN16" s="24"/>
      <c r="DO16" s="24"/>
      <c r="DP16" s="24"/>
      <c r="DQ16" s="24"/>
      <c r="DR16" s="24"/>
      <c r="DS16" s="27"/>
      <c r="DT16" s="27"/>
      <c r="DU16" s="27"/>
      <c r="DV16" s="27"/>
      <c r="DW16" s="27"/>
      <c r="DX16" s="27"/>
      <c r="DY16" s="27"/>
      <c r="DZ16" s="27"/>
      <c r="EA16" s="27"/>
      <c r="EB16" s="24"/>
      <c r="EC16" s="24"/>
      <c r="ED16" s="24"/>
      <c r="EE16" s="24"/>
      <c r="EF16" s="24"/>
      <c r="EG16" s="27"/>
      <c r="EH16" s="27"/>
      <c r="EI16" s="27"/>
      <c r="EJ16" s="27"/>
      <c r="EK16" s="27"/>
      <c r="EL16" s="27"/>
      <c r="EM16" s="27"/>
      <c r="EN16" s="27"/>
      <c r="EO16" s="27"/>
      <c r="EP16" s="24"/>
      <c r="EQ16" s="24"/>
      <c r="ER16" s="24"/>
      <c r="ES16" s="24"/>
      <c r="ET16" s="24"/>
      <c r="EU16" s="27"/>
      <c r="EV16" s="27"/>
      <c r="EW16" s="27"/>
      <c r="EX16" s="27"/>
      <c r="EY16" s="27"/>
      <c r="EZ16" s="27"/>
      <c r="FA16" s="27"/>
      <c r="FB16" s="27"/>
      <c r="FC16" s="27"/>
    </row>
    <row r="17" customFormat="false" ht="16" hidden="false" customHeight="false" outlineLevel="0" collapsed="false"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5"/>
      <c r="AS17" s="25"/>
      <c r="AT17" s="25"/>
      <c r="AU17" s="25"/>
      <c r="AV17" s="24"/>
      <c r="AW17" s="24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4"/>
      <c r="BK17" s="24"/>
      <c r="BL17" s="24"/>
      <c r="BM17" s="24"/>
      <c r="BN17" s="24"/>
      <c r="BO17" s="27"/>
      <c r="BP17" s="27"/>
      <c r="BQ17" s="27"/>
      <c r="BR17" s="27"/>
      <c r="BS17" s="27"/>
      <c r="BT17" s="27"/>
      <c r="BU17" s="27"/>
      <c r="BV17" s="27"/>
      <c r="BW17" s="27"/>
      <c r="BX17" s="24"/>
      <c r="BY17" s="24"/>
      <c r="BZ17" s="24"/>
      <c r="CA17" s="24"/>
      <c r="CB17" s="24"/>
      <c r="CC17" s="27"/>
      <c r="CD17" s="27"/>
      <c r="CE17" s="27"/>
      <c r="CF17" s="27"/>
      <c r="CG17" s="27"/>
      <c r="CH17" s="27"/>
      <c r="CI17" s="27"/>
      <c r="CJ17" s="27"/>
      <c r="CK17" s="27"/>
      <c r="CL17" s="24"/>
      <c r="CM17" s="24"/>
      <c r="CN17" s="24"/>
      <c r="CO17" s="24"/>
      <c r="CP17" s="24"/>
      <c r="CQ17" s="27"/>
      <c r="CR17" s="27"/>
      <c r="CS17" s="27"/>
      <c r="CT17" s="27"/>
      <c r="CU17" s="27"/>
      <c r="CV17" s="27"/>
      <c r="CW17" s="27"/>
      <c r="CX17" s="27"/>
      <c r="CY17" s="27"/>
      <c r="CZ17" s="24"/>
      <c r="DA17" s="24"/>
      <c r="DB17" s="24"/>
      <c r="DC17" s="24"/>
      <c r="DD17" s="24"/>
      <c r="DE17" s="27"/>
      <c r="DF17" s="27"/>
      <c r="DG17" s="27"/>
      <c r="DH17" s="27"/>
      <c r="DI17" s="27"/>
      <c r="DJ17" s="27"/>
      <c r="DK17" s="27"/>
      <c r="DL17" s="27"/>
      <c r="DM17" s="27"/>
      <c r="DN17" s="24"/>
      <c r="DO17" s="24"/>
      <c r="DP17" s="24"/>
      <c r="DQ17" s="24"/>
      <c r="DR17" s="24"/>
      <c r="DS17" s="27"/>
      <c r="DT17" s="27"/>
      <c r="DU17" s="27"/>
      <c r="DV17" s="27"/>
      <c r="DW17" s="27"/>
      <c r="DX17" s="27"/>
      <c r="DY17" s="27"/>
      <c r="DZ17" s="27"/>
      <c r="EA17" s="27"/>
      <c r="EB17" s="24"/>
      <c r="EC17" s="24"/>
      <c r="ED17" s="24"/>
      <c r="EE17" s="24"/>
      <c r="EF17" s="24"/>
      <c r="EG17" s="27"/>
      <c r="EH17" s="27"/>
      <c r="EI17" s="27"/>
      <c r="EJ17" s="27"/>
      <c r="EK17" s="27"/>
      <c r="EL17" s="27"/>
      <c r="EM17" s="27"/>
      <c r="EN17" s="27"/>
      <c r="EO17" s="27"/>
      <c r="EP17" s="24"/>
      <c r="EQ17" s="24"/>
      <c r="ER17" s="24"/>
      <c r="ES17" s="24"/>
      <c r="ET17" s="24"/>
      <c r="EU17" s="27"/>
      <c r="EV17" s="27"/>
      <c r="EW17" s="27"/>
      <c r="EX17" s="27"/>
      <c r="EY17" s="27"/>
      <c r="EZ17" s="27"/>
      <c r="FA17" s="27"/>
      <c r="FB17" s="27"/>
      <c r="FC17" s="27"/>
    </row>
    <row r="18" customFormat="false" ht="16" hidden="false" customHeight="false" outlineLevel="0" collapsed="false"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5"/>
      <c r="AS18" s="25"/>
      <c r="AT18" s="25"/>
      <c r="AU18" s="25"/>
      <c r="AV18" s="24"/>
      <c r="AW18" s="24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4"/>
      <c r="BK18" s="24"/>
      <c r="BL18" s="24"/>
      <c r="BM18" s="24"/>
      <c r="BN18" s="24"/>
      <c r="BO18" s="27"/>
      <c r="BP18" s="27"/>
      <c r="BQ18" s="27"/>
      <c r="BR18" s="27"/>
      <c r="BS18" s="27"/>
      <c r="BT18" s="27"/>
      <c r="BU18" s="27"/>
      <c r="BV18" s="27"/>
      <c r="BW18" s="27"/>
      <c r="BX18" s="24"/>
      <c r="BY18" s="24"/>
      <c r="BZ18" s="24"/>
      <c r="CA18" s="24"/>
      <c r="CB18" s="24"/>
      <c r="CC18" s="27"/>
      <c r="CD18" s="27"/>
      <c r="CE18" s="27"/>
      <c r="CF18" s="27"/>
      <c r="CG18" s="27"/>
      <c r="CH18" s="27"/>
      <c r="CI18" s="27"/>
      <c r="CJ18" s="27"/>
      <c r="CK18" s="27"/>
      <c r="CL18" s="24"/>
      <c r="CM18" s="24"/>
      <c r="CN18" s="24"/>
      <c r="CO18" s="24"/>
      <c r="CP18" s="24"/>
      <c r="CQ18" s="27"/>
      <c r="CR18" s="27"/>
      <c r="CS18" s="27"/>
      <c r="CT18" s="27"/>
      <c r="CU18" s="27"/>
      <c r="CV18" s="27"/>
      <c r="CW18" s="27"/>
      <c r="CX18" s="27"/>
      <c r="CY18" s="27"/>
      <c r="CZ18" s="24"/>
      <c r="DA18" s="24"/>
      <c r="DB18" s="24"/>
      <c r="DC18" s="24"/>
      <c r="DD18" s="24"/>
      <c r="DE18" s="27"/>
      <c r="DF18" s="27"/>
      <c r="DG18" s="27"/>
      <c r="DH18" s="27"/>
      <c r="DI18" s="27"/>
      <c r="DJ18" s="27"/>
      <c r="DK18" s="27"/>
      <c r="DL18" s="27"/>
      <c r="DM18" s="27"/>
      <c r="DN18" s="24"/>
      <c r="DO18" s="24"/>
      <c r="DP18" s="24"/>
      <c r="DQ18" s="24"/>
      <c r="DR18" s="24"/>
      <c r="DS18" s="27"/>
      <c r="DT18" s="27"/>
      <c r="DU18" s="27"/>
      <c r="DV18" s="27"/>
      <c r="DW18" s="27"/>
      <c r="DX18" s="27"/>
      <c r="DY18" s="27"/>
      <c r="DZ18" s="27"/>
      <c r="EA18" s="27"/>
      <c r="EB18" s="24"/>
      <c r="EC18" s="24"/>
      <c r="ED18" s="24"/>
      <c r="EE18" s="24"/>
      <c r="EF18" s="24"/>
      <c r="EG18" s="27"/>
      <c r="EH18" s="27"/>
      <c r="EI18" s="27"/>
      <c r="EJ18" s="27"/>
      <c r="EK18" s="27"/>
      <c r="EL18" s="27"/>
      <c r="EM18" s="27"/>
      <c r="EN18" s="27"/>
      <c r="EO18" s="27"/>
      <c r="EP18" s="24"/>
      <c r="EQ18" s="24"/>
      <c r="ER18" s="24"/>
      <c r="ES18" s="24"/>
      <c r="ET18" s="24"/>
      <c r="EU18" s="27"/>
      <c r="EV18" s="27"/>
      <c r="EW18" s="27"/>
      <c r="EX18" s="27"/>
      <c r="EY18" s="27"/>
      <c r="EZ18" s="27"/>
      <c r="FA18" s="27"/>
      <c r="FB18" s="27"/>
      <c r="FC18" s="27"/>
    </row>
    <row r="19" customFormat="false" ht="16" hidden="false" customHeight="false" outlineLevel="0" collapsed="false"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4"/>
      <c r="BK19" s="24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4"/>
      <c r="BY19" s="24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4"/>
      <c r="CM19" s="24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4"/>
      <c r="DA19" s="24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4"/>
      <c r="DO19" s="24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4"/>
      <c r="EC19" s="24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4"/>
      <c r="EQ19" s="24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</row>
    <row r="20" customFormat="false" ht="16" hidden="false" customHeight="false" outlineLevel="0" collapsed="false"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4"/>
      <c r="BK20" s="24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4"/>
      <c r="BY20" s="24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4"/>
      <c r="CM20" s="24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4"/>
      <c r="DA20" s="24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4"/>
      <c r="DO20" s="24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4"/>
      <c r="EC20" s="24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4"/>
      <c r="EQ20" s="24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</row>
    <row r="21" customFormat="false" ht="16" hidden="false" customHeight="false" outlineLevel="0" collapsed="false"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4"/>
      <c r="BK21" s="24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4"/>
      <c r="BY21" s="24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4"/>
      <c r="CM21" s="24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4"/>
      <c r="DA21" s="24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4"/>
      <c r="DO21" s="24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4"/>
      <c r="EC21" s="24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4"/>
      <c r="EQ21" s="24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</row>
    <row r="22" customFormat="false" ht="16" hidden="false" customHeight="false" outlineLevel="0" collapsed="false"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4"/>
      <c r="BK22" s="24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4"/>
      <c r="BY22" s="24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4"/>
      <c r="CM22" s="24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4"/>
      <c r="DA22" s="24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4"/>
      <c r="DO22" s="24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4"/>
      <c r="EC22" s="24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4"/>
      <c r="EQ22" s="24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</row>
    <row r="25" customFormat="false" ht="16" hidden="false" customHeight="false" outlineLevel="0" collapsed="false">
      <c r="P25" s="0" t="s">
        <v>56</v>
      </c>
      <c r="S25" s="0" t="s">
        <v>56</v>
      </c>
      <c r="V25" s="0" t="s">
        <v>56</v>
      </c>
      <c r="Y25" s="0" t="s">
        <v>57</v>
      </c>
      <c r="AD25" s="0" t="s">
        <v>56</v>
      </c>
      <c r="AG25" s="0" t="s">
        <v>56</v>
      </c>
      <c r="AJ25" s="0" t="s">
        <v>56</v>
      </c>
      <c r="AM25" s="0" t="s">
        <v>57</v>
      </c>
      <c r="AX25" s="0" t="s">
        <v>56</v>
      </c>
      <c r="BA25" s="0" t="s">
        <v>56</v>
      </c>
      <c r="BD25" s="0" t="s">
        <v>56</v>
      </c>
      <c r="BG25" s="0" t="s">
        <v>57</v>
      </c>
      <c r="BL25" s="0" t="s">
        <v>56</v>
      </c>
      <c r="BM25" s="0" t="s">
        <v>58</v>
      </c>
      <c r="EC25" s="24"/>
      <c r="ED25" s="24"/>
      <c r="EE25" s="24"/>
      <c r="EF25" s="24"/>
      <c r="EG25" s="24"/>
      <c r="EH25" s="24"/>
      <c r="EI25" s="24"/>
      <c r="EJ25" s="24"/>
      <c r="EK25" s="28"/>
      <c r="EL25" s="28"/>
      <c r="EM25" s="28"/>
    </row>
    <row r="26" customFormat="false" ht="16" hidden="false" customHeight="false" outlineLevel="0" collapsed="false">
      <c r="P26" s="9" t="n">
        <f aca="false">AVERAGE(P4:R4)</f>
        <v>0.103533333333333</v>
      </c>
      <c r="Q26" s="29"/>
      <c r="R26" s="29"/>
      <c r="S26" s="0" t="n">
        <f aca="false">AVERAGE(S4:U4)</f>
        <v>0.8852</v>
      </c>
      <c r="V26" s="29" t="n">
        <f aca="false">AVERAGE(V4:X4)</f>
        <v>0.913333333333333</v>
      </c>
      <c r="W26" s="29"/>
      <c r="X26" s="29"/>
      <c r="Y26" s="0" t="n">
        <f aca="false">AVERAGE(Y4:AA4)</f>
        <v>0.8639</v>
      </c>
      <c r="AD26" s="9" t="n">
        <f aca="false">AVERAGE(AD4:AF4)</f>
        <v>1.38777878078145E-017</v>
      </c>
      <c r="AE26" s="29"/>
      <c r="AF26" s="29"/>
      <c r="AG26" s="30" t="n">
        <f aca="false">AVERAGE(AG4:AI4)</f>
        <v>0.781666666666667</v>
      </c>
      <c r="AJ26" s="9" t="n">
        <f aca="false">AVERAGE(AJ4:AL4)</f>
        <v>0.8098</v>
      </c>
      <c r="AK26" s="29"/>
      <c r="AL26" s="29"/>
      <c r="AM26" s="30" t="n">
        <f aca="false">AVERAGE(AM4:AO4)</f>
        <v>0.760366666666667</v>
      </c>
      <c r="AX26" s="12" t="n">
        <f aca="false">AVERAGE(AX4:AZ4)</f>
        <v>0.16359918200409</v>
      </c>
      <c r="AY26" s="29"/>
      <c r="AZ26" s="29"/>
      <c r="BA26" s="31" t="n">
        <f aca="false">AVERAGE(BA4:BC4)</f>
        <v>16.1486025903204</v>
      </c>
      <c r="BD26" s="12" t="n">
        <f aca="false">AVERAGE(BD4:BF4)</f>
        <v>16.7239263803681</v>
      </c>
      <c r="BE26" s="29"/>
      <c r="BF26" s="29"/>
      <c r="BG26" s="31" t="n">
        <f aca="false">AVERAGE(BG4:BI4)</f>
        <v>15.7130197682345</v>
      </c>
      <c r="BL26" s="19" t="n">
        <f aca="false">AVERAGE(BL8:BN11)</f>
        <v>108.465121563281</v>
      </c>
      <c r="BM26" s="0" t="n">
        <f aca="false">STDEV(BL8:BN11)</f>
        <v>1.21720670232622</v>
      </c>
      <c r="EC26" s="24"/>
      <c r="ED26" s="24"/>
      <c r="EE26" s="24"/>
      <c r="EF26" s="24"/>
      <c r="EG26" s="24"/>
      <c r="EH26" s="24"/>
      <c r="EI26" s="24"/>
      <c r="EJ26" s="24"/>
      <c r="EK26" s="28"/>
      <c r="EL26" s="28"/>
      <c r="EM26" s="28"/>
    </row>
    <row r="27" customFormat="false" ht="16" hidden="false" customHeight="false" outlineLevel="0" collapsed="false">
      <c r="P27" s="9" t="n">
        <f aca="false">AVERAGE(P5:R5)</f>
        <v>0.211266666666667</v>
      </c>
      <c r="Q27" s="29"/>
      <c r="R27" s="29"/>
      <c r="S27" s="0" t="n">
        <f aca="false">AVERAGE(S5:U5)</f>
        <v>0.879666666666667</v>
      </c>
      <c r="V27" s="29" t="n">
        <f aca="false">AVERAGE(V5:X5)</f>
        <v>0.903733333333333</v>
      </c>
      <c r="W27" s="29"/>
      <c r="X27" s="29"/>
      <c r="Y27" s="0" t="n">
        <f aca="false">AVERAGE(Y5:AA5)</f>
        <v>0.8697</v>
      </c>
      <c r="AD27" s="9" t="n">
        <f aca="false">AVERAGE(AD5:AF5)</f>
        <v>0.107733333333333</v>
      </c>
      <c r="AE27" s="29"/>
      <c r="AF27" s="29"/>
      <c r="AG27" s="30" t="n">
        <f aca="false">AVERAGE(AG5:AI5)</f>
        <v>0.776133333333333</v>
      </c>
      <c r="AJ27" s="9" t="n">
        <f aca="false">AVERAGE(AJ5:AL5)</f>
        <v>0.8002</v>
      </c>
      <c r="AK27" s="29"/>
      <c r="AL27" s="29"/>
      <c r="AM27" s="30" t="n">
        <f aca="false">AVERAGE(AM5:AO5)</f>
        <v>0.766166666666667</v>
      </c>
      <c r="AX27" s="12" t="n">
        <f aca="false">AVERAGE(AX5:AZ5)</f>
        <v>2.3667348329925</v>
      </c>
      <c r="AY27" s="29"/>
      <c r="AZ27" s="29"/>
      <c r="BA27" s="31" t="n">
        <f aca="false">AVERAGE(BA5:BC5)</f>
        <v>16.0354464894342</v>
      </c>
      <c r="BD27" s="12" t="n">
        <f aca="false">AVERAGE(BD5:BF5)</f>
        <v>16.5276073619632</v>
      </c>
      <c r="BE27" s="29"/>
      <c r="BF27" s="29"/>
      <c r="BG27" s="31" t="n">
        <f aca="false">AVERAGE(BG5:BI5)</f>
        <v>15.8316291751875</v>
      </c>
      <c r="EC27" s="32"/>
      <c r="ED27" s="33"/>
      <c r="EE27" s="33"/>
      <c r="EF27" s="24"/>
      <c r="EG27" s="32"/>
      <c r="EH27" s="33"/>
      <c r="EI27" s="33"/>
      <c r="EJ27" s="24"/>
      <c r="EK27" s="32"/>
      <c r="EL27" s="34"/>
      <c r="EM27" s="34"/>
    </row>
    <row r="28" customFormat="false" ht="16" hidden="false" customHeight="false" outlineLevel="0" collapsed="false">
      <c r="O28" s="35"/>
      <c r="P28" s="9" t="n">
        <f aca="false">AVERAGE(P6:R6)</f>
        <v>0.580033333333333</v>
      </c>
      <c r="Q28" s="29"/>
      <c r="R28" s="29"/>
      <c r="S28" s="0" t="n">
        <f aca="false">AVERAGE(S6:U6)</f>
        <v>0.883033333333333</v>
      </c>
      <c r="V28" s="29" t="n">
        <f aca="false">AVERAGE(V6:X6)</f>
        <v>0.879333333333333</v>
      </c>
      <c r="W28" s="29"/>
      <c r="X28" s="29"/>
      <c r="Y28" s="0" t="n">
        <f aca="false">AVERAGE(Y6:AA6)</f>
        <v>0.865833333333333</v>
      </c>
      <c r="AD28" s="9" t="n">
        <f aca="false">AVERAGE(AD6:AF6)</f>
        <v>0.4765</v>
      </c>
      <c r="AE28" s="29"/>
      <c r="AF28" s="29"/>
      <c r="AG28" s="30" t="n">
        <f aca="false">AVERAGE(AG6:AI6)</f>
        <v>0.7795</v>
      </c>
      <c r="AJ28" s="9" t="n">
        <f aca="false">AVERAGE(AJ6:AL6)</f>
        <v>0.7758</v>
      </c>
      <c r="AK28" s="29"/>
      <c r="AL28" s="29"/>
      <c r="AM28" s="30" t="n">
        <f aca="false">AVERAGE(AM6:AO6)</f>
        <v>0.7623</v>
      </c>
      <c r="AX28" s="12" t="n">
        <f aca="false">AVERAGE(AX6:AZ6)</f>
        <v>9.9079754601227</v>
      </c>
      <c r="AY28" s="29"/>
      <c r="AZ28" s="29"/>
      <c r="BA28" s="31" t="n">
        <f aca="false">AVERAGE(BA6:BC6)</f>
        <v>16.1042944785276</v>
      </c>
      <c r="BD28" s="12" t="n">
        <f aca="false">AVERAGE(BD6:BF6)</f>
        <v>16.0286298568507</v>
      </c>
      <c r="BE28" s="29"/>
      <c r="BF28" s="29"/>
      <c r="BG28" s="31" t="n">
        <f aca="false">AVERAGE(BG6:BI6)</f>
        <v>15.7525562372188</v>
      </c>
      <c r="CM28" s="24"/>
      <c r="CN28" s="36"/>
      <c r="CO28" s="36"/>
      <c r="CP28" s="36"/>
      <c r="DA28" s="37" t="s">
        <v>131</v>
      </c>
      <c r="DB28" s="24"/>
      <c r="DC28" s="24"/>
      <c r="DE28" s="37" t="s">
        <v>132</v>
      </c>
      <c r="DF28" s="24"/>
      <c r="DG28" s="24"/>
      <c r="DI28" s="38" t="s">
        <v>133</v>
      </c>
      <c r="DJ28" s="20"/>
      <c r="DK28" s="20"/>
      <c r="EC28" s="32"/>
      <c r="ED28" s="33"/>
      <c r="EE28" s="33"/>
      <c r="EF28" s="24"/>
      <c r="EG28" s="32"/>
      <c r="EH28" s="33"/>
      <c r="EI28" s="33"/>
      <c r="EJ28" s="24"/>
      <c r="EK28" s="32"/>
      <c r="EL28" s="34"/>
      <c r="EM28" s="34"/>
    </row>
    <row r="29" customFormat="false" ht="16" hidden="false" customHeight="false" outlineLevel="0" collapsed="false">
      <c r="O29" s="35"/>
      <c r="P29" s="9" t="n">
        <f aca="false">AVERAGE(P7:R7)</f>
        <v>1.0768</v>
      </c>
      <c r="Q29" s="29"/>
      <c r="R29" s="29"/>
      <c r="S29" s="0" t="n">
        <f aca="false">AVERAGE(S7:U7)</f>
        <v>0.879466666666667</v>
      </c>
      <c r="V29" s="29" t="n">
        <f aca="false">AVERAGE(V7:X7)</f>
        <v>0.744633333333333</v>
      </c>
      <c r="W29" s="29"/>
      <c r="X29" s="29"/>
      <c r="Y29" s="0" t="n">
        <f aca="false">AVERAGE(Y7:AA7)</f>
        <v>0.813733333333333</v>
      </c>
      <c r="AD29" s="9" t="n">
        <f aca="false">AVERAGE(AD7:AF7)</f>
        <v>0.973266666666667</v>
      </c>
      <c r="AE29" s="29"/>
      <c r="AF29" s="29"/>
      <c r="AG29" s="30" t="n">
        <f aca="false">AVERAGE(AG7:AI7)</f>
        <v>0.775933333333333</v>
      </c>
      <c r="AJ29" s="9" t="n">
        <f aca="false">AVERAGE(AJ7:AL7)</f>
        <v>0.6411</v>
      </c>
      <c r="AK29" s="29"/>
      <c r="AL29" s="29"/>
      <c r="AM29" s="30" t="n">
        <f aca="false">AVERAGE(AM7:AO7)</f>
        <v>0.7102</v>
      </c>
      <c r="AX29" s="12" t="n">
        <f aca="false">AVERAGE(AX7:AZ7)</f>
        <v>20.0668029993183</v>
      </c>
      <c r="AY29" s="29"/>
      <c r="AZ29" s="29"/>
      <c r="BA29" s="31" t="n">
        <f aca="false">AVERAGE(BA7:BC7)</f>
        <v>16.0313565098841</v>
      </c>
      <c r="BD29" s="12" t="n">
        <f aca="false">AVERAGE(BD7:BF7)</f>
        <v>13.2740286298569</v>
      </c>
      <c r="BE29" s="29"/>
      <c r="BF29" s="29"/>
      <c r="BG29" s="31" t="n">
        <f aca="false">AVERAGE(BG7:BI7)</f>
        <v>14.6871165644172</v>
      </c>
      <c r="CM29" s="24"/>
      <c r="CN29" s="36"/>
      <c r="CO29" s="36"/>
      <c r="CP29" s="36"/>
      <c r="CR29" s="32"/>
      <c r="CS29" s="32"/>
      <c r="CT29" s="32"/>
      <c r="CZ29" s="0" t="s">
        <v>62</v>
      </c>
      <c r="DA29" s="29" t="s">
        <v>134</v>
      </c>
      <c r="DB29" s="29" t="s">
        <v>64</v>
      </c>
      <c r="DC29" s="29" t="s">
        <v>55</v>
      </c>
      <c r="DD29" s="0" t="s">
        <v>62</v>
      </c>
      <c r="DE29" s="29" t="s">
        <v>135</v>
      </c>
      <c r="DF29" s="29" t="s">
        <v>64</v>
      </c>
      <c r="DG29" s="29" t="s">
        <v>55</v>
      </c>
      <c r="DH29" s="41" t="s">
        <v>66</v>
      </c>
      <c r="DI29" s="42" t="s">
        <v>136</v>
      </c>
      <c r="DJ29" s="29" t="s">
        <v>64</v>
      </c>
      <c r="DK29" s="43" t="s">
        <v>55</v>
      </c>
      <c r="EC29" s="32"/>
      <c r="ED29" s="33"/>
      <c r="EE29" s="33"/>
      <c r="EF29" s="24"/>
      <c r="EG29" s="32"/>
      <c r="EH29" s="33"/>
      <c r="EI29" s="33"/>
      <c r="EJ29" s="24"/>
      <c r="EK29" s="32"/>
      <c r="EL29" s="34"/>
      <c r="EM29" s="34"/>
    </row>
    <row r="30" customFormat="false" ht="16" hidden="false" customHeight="false" outlineLevel="0" collapsed="false">
      <c r="O30" s="35"/>
      <c r="P30" s="9" t="n">
        <f aca="false">AVERAGE(P8:R8)</f>
        <v>0.895066666666667</v>
      </c>
      <c r="Q30" s="29"/>
      <c r="R30" s="29"/>
      <c r="S30" s="0" t="n">
        <f aca="false">AVERAGE(S8:U8)</f>
        <v>0.803733333333333</v>
      </c>
      <c r="V30" s="29" t="n">
        <f aca="false">AVERAGE(V8:X8)</f>
        <v>0.597733333333333</v>
      </c>
      <c r="W30" s="29"/>
      <c r="X30" s="29"/>
      <c r="Y30" s="0" t="n">
        <f aca="false">AVERAGE(Y8:AA8)</f>
        <v>0.7497</v>
      </c>
      <c r="AD30" s="9" t="n">
        <f aca="false">AVERAGE(AD8:AF8)</f>
        <v>0.791533333333333</v>
      </c>
      <c r="AE30" s="29"/>
      <c r="AF30" s="29"/>
      <c r="AG30" s="30" t="n">
        <f aca="false">AVERAGE(AG8:AI8)</f>
        <v>0.7002</v>
      </c>
      <c r="AJ30" s="9" t="n">
        <f aca="false">AVERAGE(AJ8:AL8)</f>
        <v>0.4942</v>
      </c>
      <c r="AK30" s="29"/>
      <c r="AL30" s="29"/>
      <c r="AM30" s="30" t="n">
        <f aca="false">AVERAGE(AM8:AO8)</f>
        <v>0.646166666666667</v>
      </c>
      <c r="AX30" s="12" t="n">
        <f aca="false">AVERAGE(AX8:AZ8)</f>
        <v>16.3503749147921</v>
      </c>
      <c r="AY30" s="29"/>
      <c r="AZ30" s="29"/>
      <c r="BA30" s="31" t="n">
        <f aca="false">AVERAGE(BA8:BC8)</f>
        <v>14.4826175869121</v>
      </c>
      <c r="BD30" s="12" t="n">
        <f aca="false">AVERAGE(BD8:BF8)</f>
        <v>10.2699386503068</v>
      </c>
      <c r="BE30" s="29"/>
      <c r="BF30" s="29"/>
      <c r="BG30" s="31" t="n">
        <f aca="false">AVERAGE(BG8:BI8)</f>
        <v>13.3776414451261</v>
      </c>
      <c r="CM30" s="24"/>
      <c r="CN30" s="36"/>
      <c r="CO30" s="36"/>
      <c r="CP30" s="36"/>
      <c r="CR30" s="32"/>
      <c r="CS30" s="32"/>
      <c r="CT30" s="32"/>
      <c r="CZ30" s="0" t="n">
        <f aca="false">LOG10(DA30)</f>
        <v>-2</v>
      </c>
      <c r="DA30" s="48" t="n">
        <v>0.01</v>
      </c>
      <c r="DB30" s="47" t="n">
        <f aca="false">DE4</f>
        <v>100</v>
      </c>
      <c r="DC30" s="47" t="n">
        <f aca="false">DG4</f>
        <v>0</v>
      </c>
      <c r="DD30" s="0" t="n">
        <f aca="false">LOG10(DE30)</f>
        <v>-2</v>
      </c>
      <c r="DE30" s="48" t="n">
        <v>0.01</v>
      </c>
      <c r="DF30" s="47" t="n">
        <f aca="false">DH4</f>
        <v>100</v>
      </c>
      <c r="DG30" s="47" t="n">
        <f aca="false">DJ4</f>
        <v>0</v>
      </c>
      <c r="DH30" s="0" t="n">
        <f aca="false">LOG10(DI30)</f>
        <v>-2</v>
      </c>
      <c r="DI30" s="48" t="n">
        <v>0.01</v>
      </c>
      <c r="DJ30" s="49" t="n">
        <f aca="false">DK4</f>
        <v>100</v>
      </c>
      <c r="DK30" s="49" t="n">
        <f aca="false">DM4</f>
        <v>0</v>
      </c>
      <c r="EC30" s="32"/>
      <c r="ED30" s="33"/>
      <c r="EE30" s="33"/>
      <c r="EF30" s="24"/>
      <c r="EG30" s="32"/>
      <c r="EH30" s="33"/>
      <c r="EI30" s="33"/>
      <c r="EJ30" s="24"/>
      <c r="EK30" s="32"/>
      <c r="EL30" s="34"/>
      <c r="EM30" s="34"/>
    </row>
    <row r="31" customFormat="false" ht="16" hidden="false" customHeight="false" outlineLevel="0" collapsed="false">
      <c r="O31" s="35"/>
      <c r="P31" s="9" t="n">
        <f aca="false">AVERAGE(P9:R9)</f>
        <v>0.896566666666667</v>
      </c>
      <c r="Q31" s="29"/>
      <c r="R31" s="29"/>
      <c r="S31" s="0" t="n">
        <f aca="false">AVERAGE(S9:U9)</f>
        <v>0.717733333333333</v>
      </c>
      <c r="V31" s="29" t="n">
        <f aca="false">AVERAGE(V9:X9)</f>
        <v>0.278266666666667</v>
      </c>
      <c r="W31" s="29"/>
      <c r="X31" s="29"/>
      <c r="Y31" s="0" t="n">
        <f aca="false">AVERAGE(Y9:AA9)</f>
        <v>0.622633333333333</v>
      </c>
      <c r="AB31" s="0" t="s">
        <v>68</v>
      </c>
      <c r="AD31" s="9" t="n">
        <f aca="false">AVERAGE(AD9:AF9)</f>
        <v>0.793033333333333</v>
      </c>
      <c r="AE31" s="29"/>
      <c r="AF31" s="29"/>
      <c r="AG31" s="30" t="n">
        <f aca="false">AVERAGE(AG9:AI9)</f>
        <v>0.6142</v>
      </c>
      <c r="AJ31" s="9" t="n">
        <f aca="false">AVERAGE(AJ9:AL9)</f>
        <v>0.174733333333333</v>
      </c>
      <c r="AK31" s="29"/>
      <c r="AL31" s="29"/>
      <c r="AM31" s="30" t="n">
        <f aca="false">AVERAGE(AM9:AO9)</f>
        <v>0.5191</v>
      </c>
      <c r="AX31" s="12" t="n">
        <f aca="false">AVERAGE(AX9:AZ9)</f>
        <v>16.3810497614179</v>
      </c>
      <c r="AY31" s="29"/>
      <c r="AZ31" s="29"/>
      <c r="BA31" s="31" t="n">
        <f aca="false">AVERAGE(BA9:BC9)</f>
        <v>12.7239263803681</v>
      </c>
      <c r="BD31" s="12" t="n">
        <f aca="false">AVERAGE(BD9:BF9)</f>
        <v>3.73687798227676</v>
      </c>
      <c r="BE31" s="29"/>
      <c r="BF31" s="29"/>
      <c r="BG31" s="31" t="n">
        <f aca="false">AVERAGE(BG9:BI9)</f>
        <v>10.7791411042945</v>
      </c>
      <c r="CM31" s="24"/>
      <c r="CN31" s="36"/>
      <c r="CO31" s="36"/>
      <c r="CP31" s="36"/>
      <c r="CR31" s="32"/>
      <c r="CS31" s="32"/>
      <c r="CT31" s="32"/>
      <c r="CZ31" s="0" t="n">
        <f aca="false">LOG10(DA31)</f>
        <v>-1</v>
      </c>
      <c r="DA31" s="50" t="n">
        <v>0.1</v>
      </c>
      <c r="DB31" s="47" t="n">
        <f aca="false">DE5</f>
        <v>99.3009146755317</v>
      </c>
      <c r="DC31" s="47" t="n">
        <f aca="false">DG5</f>
        <v>0.6303061659073</v>
      </c>
      <c r="DD31" s="0" t="n">
        <f aca="false">LOG10(DE31)</f>
        <v>-1</v>
      </c>
      <c r="DE31" s="50" t="n">
        <v>0.1</v>
      </c>
      <c r="DF31" s="47" t="n">
        <f aca="false">DH5</f>
        <v>98.8303128092401</v>
      </c>
      <c r="DG31" s="47" t="n">
        <f aca="false">DJ5</f>
        <v>1.87138122064943</v>
      </c>
      <c r="DH31" s="0" t="n">
        <f aca="false">LOG10(DI31)</f>
        <v>-1</v>
      </c>
      <c r="DI31" s="50" t="n">
        <v>0.1</v>
      </c>
      <c r="DJ31" s="49" t="n">
        <f aca="false">DK5</f>
        <v>100.719403576566</v>
      </c>
      <c r="DK31" s="49" t="n">
        <f aca="false">DM5</f>
        <v>0.984474203819616</v>
      </c>
      <c r="EC31" s="32"/>
      <c r="ED31" s="33"/>
      <c r="EE31" s="33"/>
      <c r="EF31" s="24"/>
      <c r="EG31" s="32"/>
      <c r="EH31" s="33"/>
      <c r="EI31" s="33"/>
      <c r="EJ31" s="24"/>
      <c r="EK31" s="32"/>
      <c r="EL31" s="34"/>
      <c r="EM31" s="34"/>
    </row>
    <row r="32" customFormat="false" ht="16" hidden="false" customHeight="false" outlineLevel="0" collapsed="false">
      <c r="O32" s="35"/>
      <c r="P32" s="9" t="n">
        <f aca="false">AVERAGE(P10:R10)</f>
        <v>0.882566666666667</v>
      </c>
      <c r="Q32" s="29"/>
      <c r="R32" s="29"/>
      <c r="S32" s="0" t="n">
        <f aca="false">AVERAGE(S10:U10)</f>
        <v>0.5155</v>
      </c>
      <c r="V32" s="29" t="n">
        <f aca="false">AVERAGE(V10:X10)</f>
        <v>0.104633333333333</v>
      </c>
      <c r="W32" s="29"/>
      <c r="X32" s="29"/>
      <c r="Y32" s="0" t="n">
        <f aca="false">AVERAGE(Y10:AA10)</f>
        <v>0.349366666666667</v>
      </c>
      <c r="AB32" s="0" t="s">
        <v>68</v>
      </c>
      <c r="AD32" s="9" t="n">
        <f aca="false">AVERAGE(AD10:AF10)</f>
        <v>0.779033333333333</v>
      </c>
      <c r="AE32" s="29"/>
      <c r="AF32" s="29"/>
      <c r="AG32" s="30" t="n">
        <f aca="false">AVERAGE(AG10:AI10)</f>
        <v>0.411966666666667</v>
      </c>
      <c r="AJ32" s="9" t="n">
        <f aca="false">AVERAGE(AJ10:AL10)</f>
        <v>0.00110000000000001</v>
      </c>
      <c r="AK32" s="29"/>
      <c r="AL32" s="29"/>
      <c r="AM32" s="30" t="n">
        <f aca="false">AVERAGE(AM10:AO10)</f>
        <v>0.245833333333333</v>
      </c>
      <c r="AX32" s="12" t="n">
        <f aca="false">AVERAGE(AX10:AZ10)</f>
        <v>16.0947511929107</v>
      </c>
      <c r="AY32" s="29"/>
      <c r="AZ32" s="29"/>
      <c r="BA32" s="31" t="n">
        <f aca="false">AVERAGE(BA10:BC10)</f>
        <v>8.58827539195637</v>
      </c>
      <c r="BD32" s="12" t="n">
        <f aca="false">AVERAGE(BD10:BF10)</f>
        <v>0.186094069529653</v>
      </c>
      <c r="BE32" s="29"/>
      <c r="BF32" s="29"/>
      <c r="BG32" s="31" t="n">
        <f aca="false">AVERAGE(BG10:BI10)</f>
        <v>5.19086571233811</v>
      </c>
      <c r="CM32" s="24"/>
      <c r="CN32" s="36"/>
      <c r="CO32" s="36"/>
      <c r="CP32" s="36"/>
      <c r="CR32" s="32"/>
      <c r="CS32" s="32"/>
      <c r="CT32" s="32"/>
      <c r="CZ32" s="0" t="n">
        <f aca="false">LOG10(DA32)</f>
        <v>0</v>
      </c>
      <c r="DA32" s="50" t="n">
        <v>1</v>
      </c>
      <c r="DB32" s="47" t="n">
        <f aca="false">DE6</f>
        <v>99.7277117904685</v>
      </c>
      <c r="DC32" s="47" t="n">
        <f aca="false">DG6</f>
        <v>1.2490391960307</v>
      </c>
      <c r="DD32" s="0" t="n">
        <f aca="false">LOG10(DE32)</f>
        <v>0</v>
      </c>
      <c r="DE32" s="50" t="n">
        <v>1</v>
      </c>
      <c r="DF32" s="47" t="n">
        <f aca="false">DH6</f>
        <v>95.8478458587316</v>
      </c>
      <c r="DG32" s="47" t="n">
        <f aca="false">DJ6</f>
        <v>3.00446523662337</v>
      </c>
      <c r="DH32" s="0" t="n">
        <f aca="false">LOG10(DI32)</f>
        <v>0</v>
      </c>
      <c r="DI32" s="50" t="n">
        <v>1</v>
      </c>
      <c r="DJ32" s="49" t="n">
        <f aca="false">DK6</f>
        <v>100.267977310271</v>
      </c>
      <c r="DK32" s="49" t="n">
        <f aca="false">DM6</f>
        <v>0.453574869493279</v>
      </c>
      <c r="EC32" s="32"/>
      <c r="ED32" s="33"/>
      <c r="EE32" s="33"/>
      <c r="EF32" s="24"/>
      <c r="EG32" s="32"/>
      <c r="EH32" s="33"/>
      <c r="EI32" s="33"/>
      <c r="EJ32" s="24"/>
      <c r="EK32" s="32"/>
      <c r="EL32" s="34"/>
      <c r="EM32" s="34"/>
    </row>
    <row r="33" customFormat="false" ht="16" hidden="false" customHeight="false" outlineLevel="0" collapsed="false">
      <c r="O33" s="35"/>
      <c r="P33" s="9" t="n">
        <f aca="false">AVERAGE(P11:R11)</f>
        <v>0.8903</v>
      </c>
      <c r="Q33" s="19"/>
      <c r="R33" s="19"/>
      <c r="S33" s="0" t="n">
        <f aca="false">AVERAGE(S11:U11)</f>
        <v>0.378266666666667</v>
      </c>
      <c r="T33" s="35"/>
      <c r="U33" s="35"/>
      <c r="V33" s="29" t="n">
        <f aca="false">AVERAGE(V11:X11)</f>
        <v>0.100133333333333</v>
      </c>
      <c r="W33" s="19"/>
      <c r="X33" s="29"/>
      <c r="Y33" s="0" t="n">
        <f aca="false">AVERAGE(Y11:AA11)</f>
        <v>0.165333333333333</v>
      </c>
      <c r="AD33" s="9" t="n">
        <f aca="false">AVERAGE(AD11:AF11)</f>
        <v>0.786766666666667</v>
      </c>
      <c r="AE33" s="29"/>
      <c r="AF33" s="29"/>
      <c r="AG33" s="30" t="n">
        <f aca="false">AVERAGE(AG11:AI11)</f>
        <v>0.274733333333333</v>
      </c>
      <c r="AJ33" s="9" t="n">
        <f aca="false">AVERAGE(AJ11:AL11)</f>
        <v>-0.00339999999999999</v>
      </c>
      <c r="AK33" s="29"/>
      <c r="AL33" s="29"/>
      <c r="AM33" s="30" t="n">
        <f aca="false">AVERAGE(AM11:AO11)</f>
        <v>0.0618</v>
      </c>
      <c r="AX33" s="12" t="n">
        <f aca="false">AVERAGE(AX11:AZ11)</f>
        <v>16.252897068848</v>
      </c>
      <c r="AY33" s="29"/>
      <c r="AZ33" s="29"/>
      <c r="BA33" s="31" t="n">
        <f aca="false">AVERAGE(BA11:BC11)</f>
        <v>5.78186775732788</v>
      </c>
      <c r="BD33" s="12" t="n">
        <f aca="false">AVERAGE(BD11:BF11)</f>
        <v>0.0940695296523519</v>
      </c>
      <c r="BE33" s="29"/>
      <c r="BF33" s="29"/>
      <c r="BG33" s="31" t="n">
        <f aca="false">AVERAGE(BG11:BI11)</f>
        <v>1.42740286298569</v>
      </c>
      <c r="CM33" s="24"/>
      <c r="CN33" s="36"/>
      <c r="CO33" s="36"/>
      <c r="CP33" s="36"/>
      <c r="CR33" s="32"/>
      <c r="CS33" s="32"/>
      <c r="CT33" s="32"/>
      <c r="CZ33" s="0" t="n">
        <f aca="false">LOG10(DA33)</f>
        <v>0.698970004336019</v>
      </c>
      <c r="DA33" s="50" t="n">
        <v>5</v>
      </c>
      <c r="DB33" s="47" t="n">
        <f aca="false">DE7</f>
        <v>99.2761685517538</v>
      </c>
      <c r="DC33" s="47" t="n">
        <f aca="false">DG7</f>
        <v>0.852278143520284</v>
      </c>
      <c r="DD33" s="0" t="n">
        <f aca="false">LOG10(DE33)</f>
        <v>0.698970004336019</v>
      </c>
      <c r="DE33" s="50" t="n">
        <v>5</v>
      </c>
      <c r="DF33" s="47" t="n">
        <f aca="false">DH7</f>
        <v>79.354263284584</v>
      </c>
      <c r="DG33" s="47" t="n">
        <f aca="false">DJ7</f>
        <v>2.28251985213792</v>
      </c>
      <c r="DH33" s="0" t="n">
        <f aca="false">LOG10(DI33)</f>
        <v>0.698970004336019</v>
      </c>
      <c r="DI33" s="50" t="n">
        <v>5</v>
      </c>
      <c r="DJ33" s="49" t="n">
        <f aca="false">DK7</f>
        <v>93.4443658293343</v>
      </c>
      <c r="DK33" s="49" t="n">
        <f aca="false">DM7</f>
        <v>1.10102113307578</v>
      </c>
      <c r="EC33" s="32"/>
      <c r="ED33" s="33"/>
      <c r="EE33" s="33"/>
      <c r="EF33" s="24"/>
      <c r="EG33" s="32"/>
      <c r="EH33" s="33"/>
      <c r="EI33" s="33"/>
      <c r="EJ33" s="24"/>
      <c r="EK33" s="32"/>
      <c r="EL33" s="34"/>
      <c r="EM33" s="34"/>
    </row>
    <row r="34" customFormat="false" ht="16" hidden="false" customHeight="false" outlineLevel="0" collapsed="false">
      <c r="O34" s="35"/>
      <c r="CM34" s="24"/>
      <c r="CN34" s="36"/>
      <c r="CO34" s="36"/>
      <c r="CP34" s="36"/>
      <c r="CR34" s="32"/>
      <c r="CS34" s="32"/>
      <c r="CT34" s="32"/>
      <c r="CZ34" s="0" t="n">
        <f aca="false">LOG10(DA34)</f>
        <v>1</v>
      </c>
      <c r="DA34" s="50" t="n">
        <v>10</v>
      </c>
      <c r="DB34" s="47" t="n">
        <f aca="false">DE8</f>
        <v>89.684868759083</v>
      </c>
      <c r="DC34" s="47" t="n">
        <f aca="false">DG8</f>
        <v>1.59613388157012</v>
      </c>
      <c r="DD34" s="0" t="n">
        <f aca="false">LOG10(DE34)</f>
        <v>1</v>
      </c>
      <c r="DE34" s="50" t="n">
        <v>10</v>
      </c>
      <c r="DF34" s="47" t="n">
        <f aca="false">DH8</f>
        <v>61.3879451758924</v>
      </c>
      <c r="DG34" s="47" t="n">
        <f aca="false">DJ8</f>
        <v>2.34596746551278</v>
      </c>
      <c r="DH34" s="0" t="n">
        <f aca="false">LOG10(DI34)</f>
        <v>1</v>
      </c>
      <c r="DI34" s="50" t="n">
        <v>10</v>
      </c>
      <c r="DJ34" s="49" t="n">
        <f aca="false">DK8</f>
        <v>85.109815216028</v>
      </c>
      <c r="DK34" s="49" t="n">
        <f aca="false">DM8</f>
        <v>0.761941408574713</v>
      </c>
      <c r="EC34" s="32"/>
      <c r="ED34" s="33"/>
      <c r="EE34" s="33"/>
      <c r="EF34" s="24"/>
      <c r="EG34" s="32"/>
      <c r="EH34" s="33"/>
      <c r="EI34" s="33"/>
      <c r="EJ34" s="24"/>
      <c r="EK34" s="32"/>
      <c r="EL34" s="34"/>
      <c r="EM34" s="34"/>
    </row>
    <row r="35" customFormat="false" ht="16" hidden="false" customHeight="false" outlineLevel="0" collapsed="false">
      <c r="O35" s="35"/>
      <c r="CM35" s="24"/>
      <c r="CN35" s="36"/>
      <c r="CO35" s="36"/>
      <c r="CP35" s="36"/>
      <c r="CR35" s="32"/>
      <c r="CS35" s="32"/>
      <c r="CT35" s="32"/>
      <c r="CZ35" s="0" t="n">
        <f aca="false">LOG10(DA35)</f>
        <v>1.30102999566398</v>
      </c>
      <c r="DA35" s="50" t="n">
        <v>20</v>
      </c>
      <c r="DB35" s="47" t="n">
        <f aca="false">DE9</f>
        <v>78.7948835591871</v>
      </c>
      <c r="DC35" s="47" t="n">
        <f aca="false">DG9</f>
        <v>2.18417868069836</v>
      </c>
      <c r="DD35" s="0" t="n">
        <f aca="false">LOG10(DE35)</f>
        <v>1.30102999566398</v>
      </c>
      <c r="DE35" s="50" t="n">
        <v>20</v>
      </c>
      <c r="DF35" s="47" t="n">
        <f aca="false">DH9</f>
        <v>22.344725366819</v>
      </c>
      <c r="DG35" s="47" t="n">
        <f aca="false">DJ9</f>
        <v>1.88310646204209</v>
      </c>
      <c r="DH35" s="0" t="n">
        <f aca="false">LOG10(DI35)</f>
        <v>1.30102999566398</v>
      </c>
      <c r="DI35" s="50" t="n">
        <v>20</v>
      </c>
      <c r="DJ35" s="49" t="n">
        <f aca="false">DK9</f>
        <v>68.5718885433756</v>
      </c>
      <c r="DK35" s="49" t="n">
        <f aca="false">DM9</f>
        <v>2.18784943076822</v>
      </c>
      <c r="EC35" s="32"/>
      <c r="ED35" s="32"/>
      <c r="EE35" s="32"/>
    </row>
    <row r="36" customFormat="false" ht="16" hidden="false" customHeight="false" outlineLevel="0" collapsed="false">
      <c r="CR36" s="32"/>
      <c r="CS36" s="32"/>
      <c r="CT36" s="32"/>
      <c r="CZ36" s="0" t="n">
        <f aca="false">LOG10(DA36)</f>
        <v>1.69897000433602</v>
      </c>
      <c r="DA36" s="50" t="n">
        <v>50</v>
      </c>
      <c r="DB36" s="47" t="n">
        <f aca="false">DE10</f>
        <v>53.18473277921</v>
      </c>
      <c r="DC36" s="47" t="n">
        <f aca="false">DG10</f>
        <v>1.40901726841204</v>
      </c>
      <c r="DD36" s="0" t="n">
        <f aca="false">LOG10(DE36)</f>
        <v>1.69897000433602</v>
      </c>
      <c r="DE36" s="50" t="n">
        <v>50</v>
      </c>
      <c r="DF36" s="47" t="n">
        <f aca="false">DH10</f>
        <v>1.11322921583905</v>
      </c>
      <c r="DG36" s="47" t="n">
        <f aca="false">DJ10</f>
        <v>0.163130872166858</v>
      </c>
      <c r="DH36" s="0" t="n">
        <f aca="false">LOG10(DI36)</f>
        <v>1.69897000433602</v>
      </c>
      <c r="DI36" s="50" t="n">
        <v>50</v>
      </c>
      <c r="DJ36" s="49" t="n">
        <f aca="false">DK10</f>
        <v>32.9752534777374</v>
      </c>
      <c r="DK36" s="49" t="n">
        <f aca="false">DM10</f>
        <v>1.66839375468499</v>
      </c>
    </row>
    <row r="37" customFormat="false" ht="16" hidden="false" customHeight="false" outlineLevel="0" collapsed="false">
      <c r="CZ37" s="0" t="n">
        <f aca="false">LOG10(DA37)</f>
        <v>2</v>
      </c>
      <c r="DA37" s="53" t="n">
        <v>100</v>
      </c>
      <c r="DB37" s="52" t="n">
        <f aca="false">DE11</f>
        <v>35.8066436742777</v>
      </c>
      <c r="DC37" s="52" t="n">
        <f aca="false">DG11</f>
        <v>0.964668659641172</v>
      </c>
      <c r="DD37" s="0" t="n">
        <f aca="false">LOG10(DE37)</f>
        <v>2</v>
      </c>
      <c r="DE37" s="53" t="n">
        <v>100</v>
      </c>
      <c r="DF37" s="52" t="n">
        <f aca="false">DH11</f>
        <v>0.562419109747756</v>
      </c>
      <c r="DG37" s="52" t="n">
        <f aca="false">DJ11</f>
        <v>0.257771200549911</v>
      </c>
      <c r="DH37" s="0" t="n">
        <f aca="false">LOG10(DI37)</f>
        <v>2</v>
      </c>
      <c r="DI37" s="53" t="n">
        <v>100</v>
      </c>
      <c r="DJ37" s="54" t="n">
        <f aca="false">DK11</f>
        <v>9.04660353349918</v>
      </c>
      <c r="DK37" s="54" t="n">
        <f aca="false">DM11</f>
        <v>1.05700300175454</v>
      </c>
    </row>
    <row r="38" customFormat="false" ht="16" hidden="false" customHeight="false" outlineLevel="0" collapsed="false"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32"/>
      <c r="DB38" s="32"/>
      <c r="DC38" s="32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8"/>
      <c r="ED38" s="28"/>
      <c r="EE38" s="28"/>
      <c r="EF38" s="24"/>
      <c r="EG38" s="28"/>
      <c r="EH38" s="28"/>
      <c r="EI38" s="28"/>
      <c r="EJ38" s="24"/>
      <c r="EK38" s="36"/>
      <c r="EL38" s="28"/>
      <c r="EM38" s="28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</row>
    <row r="39" customFormat="false" ht="16" hidden="false" customHeight="false" outlineLevel="0" collapsed="false">
      <c r="O39" s="35"/>
      <c r="P39" s="24"/>
      <c r="Q39" s="24"/>
      <c r="R39" s="24"/>
      <c r="S39" s="24"/>
      <c r="T39" s="24"/>
      <c r="U39" s="24"/>
      <c r="V39" s="24"/>
      <c r="W39" s="24"/>
      <c r="X39" s="24"/>
      <c r="Y39" s="55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6"/>
      <c r="AY39" s="24"/>
      <c r="AZ39" s="24"/>
      <c r="BA39" s="26"/>
      <c r="BB39" s="24"/>
      <c r="BC39" s="24"/>
      <c r="BD39" s="26"/>
      <c r="BE39" s="24"/>
      <c r="BF39" s="24"/>
      <c r="BG39" s="26"/>
      <c r="BH39" s="24"/>
      <c r="BI39" s="24"/>
      <c r="BJ39" s="24"/>
      <c r="BK39" s="24"/>
      <c r="BL39" s="27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8"/>
      <c r="ED39" s="28"/>
      <c r="EE39" s="28"/>
      <c r="EF39" s="24"/>
      <c r="EG39" s="28"/>
      <c r="EH39" s="28"/>
      <c r="EI39" s="28"/>
      <c r="EJ39" s="24"/>
      <c r="EK39" s="28"/>
      <c r="EL39" s="28"/>
      <c r="EM39" s="28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</row>
    <row r="40" customFormat="false" ht="16" hidden="false" customHeight="false" outlineLevel="0" collapsed="false">
      <c r="O40" s="35"/>
      <c r="P40" s="24"/>
      <c r="Q40" s="24"/>
      <c r="R40" s="24"/>
      <c r="S40" s="24"/>
      <c r="T40" s="24"/>
      <c r="U40" s="24"/>
      <c r="V40" s="24"/>
      <c r="W40" s="24"/>
      <c r="X40" s="24"/>
      <c r="Y40" s="55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6"/>
      <c r="AY40" s="24"/>
      <c r="AZ40" s="24"/>
      <c r="BA40" s="26"/>
      <c r="BB40" s="24"/>
      <c r="BC40" s="24"/>
      <c r="BD40" s="26"/>
      <c r="BE40" s="24"/>
      <c r="BF40" s="24"/>
      <c r="BG40" s="26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32"/>
      <c r="ED40" s="34"/>
      <c r="EE40" s="34"/>
      <c r="EF40" s="24"/>
      <c r="EG40" s="32"/>
      <c r="EH40" s="33"/>
      <c r="EI40" s="33"/>
      <c r="EJ40" s="24"/>
      <c r="EK40" s="32"/>
      <c r="EL40" s="33"/>
      <c r="EM40" s="33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</row>
    <row r="41" customFormat="false" ht="16" hidden="false" customHeight="false" outlineLevel="0" collapsed="false">
      <c r="O41" s="35"/>
      <c r="P41" s="24"/>
      <c r="Q41" s="24"/>
      <c r="R41" s="24"/>
      <c r="S41" s="24"/>
      <c r="T41" s="24"/>
      <c r="U41" s="24"/>
      <c r="V41" s="24"/>
      <c r="W41" s="24"/>
      <c r="X41" s="24"/>
      <c r="Y41" s="5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6"/>
      <c r="AY41" s="24"/>
      <c r="AZ41" s="24"/>
      <c r="BA41" s="26"/>
      <c r="BB41" s="24"/>
      <c r="BC41" s="24"/>
      <c r="BD41" s="26"/>
      <c r="BE41" s="24"/>
      <c r="BF41" s="24"/>
      <c r="BG41" s="26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8"/>
      <c r="DB41" s="28"/>
      <c r="DC41" s="28"/>
      <c r="DD41" s="24"/>
      <c r="DE41" s="28"/>
      <c r="DF41" s="28"/>
      <c r="DG41" s="28"/>
      <c r="DH41" s="24"/>
      <c r="DI41" s="36"/>
      <c r="DJ41" s="36"/>
      <c r="DK41" s="36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32"/>
      <c r="ED41" s="34"/>
      <c r="EE41" s="34"/>
      <c r="EF41" s="24"/>
      <c r="EG41" s="32"/>
      <c r="EH41" s="33"/>
      <c r="EI41" s="33"/>
      <c r="EJ41" s="24"/>
      <c r="EK41" s="32"/>
      <c r="EL41" s="33"/>
      <c r="EM41" s="33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</row>
    <row r="42" customFormat="false" ht="16" hidden="false" customHeight="false" outlineLevel="0" collapsed="false">
      <c r="O42" s="56"/>
      <c r="P42" s="24"/>
      <c r="Q42" s="27"/>
      <c r="R42" s="27"/>
      <c r="S42" s="24"/>
      <c r="T42" s="27"/>
      <c r="U42" s="27"/>
      <c r="V42" s="24"/>
      <c r="W42" s="27"/>
      <c r="X42" s="24"/>
      <c r="Y42" s="55"/>
      <c r="Z42" s="27"/>
      <c r="AA42" s="27"/>
      <c r="AB42" s="27"/>
      <c r="AC42" s="27"/>
      <c r="AD42" s="24"/>
      <c r="AE42" s="27"/>
      <c r="AF42" s="27"/>
      <c r="AG42" s="24"/>
      <c r="AH42" s="27"/>
      <c r="AI42" s="27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6"/>
      <c r="AY42" s="24"/>
      <c r="AZ42" s="24"/>
      <c r="BA42" s="26"/>
      <c r="BB42" s="24"/>
      <c r="BC42" s="24"/>
      <c r="BD42" s="26"/>
      <c r="BE42" s="24"/>
      <c r="BF42" s="24"/>
      <c r="BG42" s="26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8"/>
      <c r="DB42" s="24"/>
      <c r="DC42" s="28"/>
      <c r="DD42" s="24"/>
      <c r="DE42" s="28"/>
      <c r="DF42" s="24"/>
      <c r="DG42" s="28"/>
      <c r="DH42" s="24"/>
      <c r="DI42" s="28"/>
      <c r="DJ42" s="24"/>
      <c r="DK42" s="28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32"/>
      <c r="ED42" s="34"/>
      <c r="EE42" s="34"/>
      <c r="EF42" s="24"/>
      <c r="EG42" s="32"/>
      <c r="EH42" s="33"/>
      <c r="EI42" s="33"/>
      <c r="EJ42" s="24"/>
      <c r="EK42" s="32"/>
      <c r="EL42" s="33"/>
      <c r="EM42" s="33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</row>
  </sheetData>
  <mergeCells count="36">
    <mergeCell ref="B2:D2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B11:D11"/>
    <mergeCell ref="E11:G11"/>
    <mergeCell ref="H11:J11"/>
    <mergeCell ref="K11:M11"/>
    <mergeCell ref="E12:G12"/>
    <mergeCell ref="H12:J12"/>
    <mergeCell ref="K12:M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2017-12-13T08:56:26Z</dcterms:created>
  <dc:creator>Microsoft Office User</dc:creator>
  <dc:description/>
  <dc:language>en-US</dc:language>
  <cp:lastModifiedBy/>
  <cp:lastPrinted>2017-12-13T09:32:36Z</cp:lastPrinted>
  <dcterms:modified xsi:type="dcterms:W3CDTF">2019-04-26T11:32:07Z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