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\Desktop\"/>
    </mc:Choice>
  </mc:AlternateContent>
  <bookViews>
    <workbookView xWindow="0" yWindow="0" windowWidth="28800" windowHeight="12285" tabRatio="599" activeTab="1"/>
  </bookViews>
  <sheets>
    <sheet name="WBS" sheetId="9" r:id="rId1"/>
    <sheet name="WBS(수정)" sheetId="11" r:id="rId2"/>
    <sheet name="김승환 업무일지" sheetId="19" r:id="rId3"/>
    <sheet name="김태훈 업무일지" sheetId="16" r:id="rId4"/>
    <sheet name="고예린 업무일지" sheetId="18" r:id="rId5"/>
    <sheet name="김선종 업무일지" sheetId="17" r:id="rId6"/>
    <sheet name="Sheet1" sheetId="10" state="hidden" r:id="rId7"/>
  </sheets>
  <definedNames>
    <definedName name="_xlnm.Print_Area" localSheetId="0">WBS!$A$1:$Q$77</definedName>
  </definedNames>
  <calcPr calcId="162913"/>
</workbook>
</file>

<file path=xl/calcChain.xml><?xml version="1.0" encoding="utf-8"?>
<calcChain xmlns="http://schemas.openxmlformats.org/spreadsheetml/2006/main">
  <c r="H33" i="11" l="1"/>
  <c r="M32" i="11" l="1"/>
  <c r="M31" i="11"/>
  <c r="H7" i="11" l="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6" i="11"/>
  <c r="J22" i="11" l="1"/>
  <c r="J15" i="11"/>
  <c r="J28" i="11"/>
  <c r="J43" i="11"/>
  <c r="J38" i="11"/>
  <c r="M42" i="11"/>
  <c r="M40" i="11"/>
  <c r="G36" i="11" l="1"/>
  <c r="L36" i="11"/>
  <c r="M36" i="11" s="1"/>
  <c r="G37" i="11"/>
  <c r="L37" i="11"/>
  <c r="M37" i="11" s="1"/>
  <c r="G57" i="11" l="1"/>
  <c r="H57" i="11"/>
  <c r="L57" i="11"/>
  <c r="M57" i="11"/>
  <c r="G58" i="11"/>
  <c r="H58" i="11"/>
  <c r="L58" i="11"/>
  <c r="M58" i="11" s="1"/>
  <c r="L21" i="11" l="1"/>
  <c r="M21" i="11" s="1"/>
  <c r="G21" i="11"/>
  <c r="G46" i="11"/>
  <c r="L45" i="11"/>
  <c r="M45" i="11" s="1"/>
  <c r="L46" i="11"/>
  <c r="M46" i="11" s="1"/>
  <c r="L47" i="11"/>
  <c r="M47" i="11" s="1"/>
  <c r="L48" i="11"/>
  <c r="M48" i="11" s="1"/>
  <c r="L49" i="11"/>
  <c r="M49" i="11" s="1"/>
  <c r="L50" i="11"/>
  <c r="M50" i="11" s="1"/>
  <c r="L51" i="11"/>
  <c r="M51" i="11" s="1"/>
  <c r="L40" i="11"/>
  <c r="L41" i="11"/>
  <c r="L42" i="11"/>
  <c r="L39" i="11"/>
  <c r="L30" i="11"/>
  <c r="L31" i="11"/>
  <c r="L33" i="11"/>
  <c r="M33" i="11" s="1"/>
  <c r="L34" i="11"/>
  <c r="M34" i="11" s="1"/>
  <c r="L35" i="11"/>
  <c r="M35" i="11" s="1"/>
  <c r="F22" i="11"/>
  <c r="K52" i="11"/>
  <c r="K43" i="11" s="1"/>
  <c r="J52" i="11"/>
  <c r="G33" i="11"/>
  <c r="G50" i="11"/>
  <c r="G45" i="11"/>
  <c r="G47" i="11"/>
  <c r="G48" i="11"/>
  <c r="G49" i="11"/>
  <c r="G51" i="11"/>
  <c r="G40" i="11"/>
  <c r="G41" i="11"/>
  <c r="G42" i="11"/>
  <c r="G30" i="11"/>
  <c r="G31" i="11"/>
  <c r="G34" i="11"/>
  <c r="G24" i="11"/>
  <c r="G25" i="11"/>
  <c r="G26" i="11"/>
  <c r="G27" i="11"/>
  <c r="G17" i="11"/>
  <c r="G18" i="11"/>
  <c r="G19" i="11"/>
  <c r="G20" i="11"/>
  <c r="G8" i="11"/>
  <c r="G9" i="11"/>
  <c r="G10" i="11"/>
  <c r="G11" i="11"/>
  <c r="G12" i="11"/>
  <c r="G53" i="11"/>
  <c r="G44" i="11"/>
  <c r="G39" i="11"/>
  <c r="G29" i="11"/>
  <c r="G23" i="11"/>
  <c r="G16" i="11"/>
  <c r="G14" i="11"/>
  <c r="G7" i="11"/>
  <c r="K38" i="11" l="1"/>
  <c r="L38" i="11" s="1"/>
  <c r="M38" i="11" s="1"/>
  <c r="L43" i="11"/>
  <c r="M43" i="11" s="1"/>
  <c r="L52" i="11"/>
  <c r="M52" i="11" s="1"/>
  <c r="F28" i="11"/>
  <c r="F38" i="11"/>
  <c r="F43" i="11"/>
  <c r="F52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L53" i="11"/>
  <c r="M53" i="11" s="1"/>
  <c r="E52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L44" i="11"/>
  <c r="M44" i="11" s="1"/>
  <c r="E43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 s="1"/>
  <c r="E38" i="11"/>
  <c r="G38" i="11" s="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L29" i="11"/>
  <c r="K28" i="11"/>
  <c r="E28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L27" i="11"/>
  <c r="M27" i="11" s="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L26" i="11"/>
  <c r="M26" i="11" s="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L25" i="11"/>
  <c r="M25" i="11" s="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L24" i="11"/>
  <c r="M24" i="11" s="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L23" i="11"/>
  <c r="M23" i="11" s="1"/>
  <c r="K22" i="11"/>
  <c r="E22" i="11"/>
  <c r="G22" i="11" s="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L20" i="11"/>
  <c r="M20" i="11" s="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L19" i="11"/>
  <c r="M19" i="11" s="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L18" i="11"/>
  <c r="M18" i="11" s="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L17" i="11"/>
  <c r="M17" i="11" s="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L16" i="11"/>
  <c r="M16" i="11" s="1"/>
  <c r="K15" i="11"/>
  <c r="F15" i="11"/>
  <c r="E15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L14" i="11"/>
  <c r="K13" i="11"/>
  <c r="J13" i="11"/>
  <c r="F13" i="11"/>
  <c r="E13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L12" i="11"/>
  <c r="M12" i="11" s="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L11" i="11"/>
  <c r="M11" i="11" s="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L10" i="11"/>
  <c r="M10" i="11" s="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L9" i="11"/>
  <c r="M9" i="11" s="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L8" i="11"/>
  <c r="M8" i="11" s="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L7" i="11"/>
  <c r="M7" i="11" s="1"/>
  <c r="K6" i="11"/>
  <c r="J6" i="11"/>
  <c r="F6" i="11"/>
  <c r="E6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G5" i="11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L81" i="9"/>
  <c r="M81" i="9" s="1"/>
  <c r="H81" i="9"/>
  <c r="G81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H80" i="9"/>
  <c r="G80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H79" i="9"/>
  <c r="G79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L78" i="9"/>
  <c r="M78" i="9" s="1"/>
  <c r="H78" i="9"/>
  <c r="G78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L77" i="9"/>
  <c r="M77" i="9" s="1"/>
  <c r="H77" i="9"/>
  <c r="G77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L76" i="9"/>
  <c r="M76" i="9" s="1"/>
  <c r="H76" i="9"/>
  <c r="G76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L75" i="9"/>
  <c r="M75" i="9" s="1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L67" i="9"/>
  <c r="M67" i="9" s="1"/>
  <c r="G67" i="9"/>
  <c r="L66" i="9"/>
  <c r="M66" i="9" s="1"/>
  <c r="H66" i="9"/>
  <c r="F66" i="9"/>
  <c r="E66" i="9"/>
  <c r="G66" i="9" s="1"/>
  <c r="G52" i="11" l="1"/>
  <c r="G15" i="11"/>
  <c r="G28" i="11"/>
  <c r="G43" i="11"/>
  <c r="G13" i="11"/>
  <c r="L6" i="11"/>
  <c r="L13" i="11"/>
  <c r="M14" i="11"/>
  <c r="M5" i="11"/>
  <c r="G6" i="11"/>
  <c r="L15" i="11"/>
  <c r="M15" i="11" s="1"/>
  <c r="L28" i="11"/>
  <c r="M28" i="11" s="1"/>
  <c r="AT43" i="11"/>
  <c r="AV43" i="11"/>
  <c r="AU43" i="11"/>
  <c r="AS43" i="11"/>
  <c r="AW43" i="11"/>
  <c r="L22" i="11"/>
  <c r="M22" i="11" s="1"/>
  <c r="N40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H38" i="9"/>
  <c r="G38" i="9"/>
  <c r="M6" i="11" l="1"/>
  <c r="M13" i="11"/>
  <c r="N55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N65" i="9"/>
  <c r="N64" i="9"/>
  <c r="N63" i="9"/>
  <c r="N62" i="9"/>
  <c r="N60" i="9"/>
  <c r="N59" i="9"/>
  <c r="N58" i="9"/>
  <c r="N57" i="9"/>
  <c r="N56" i="9"/>
  <c r="N53" i="9"/>
  <c r="N52" i="9"/>
  <c r="N51" i="9"/>
  <c r="N50" i="9"/>
  <c r="N49" i="9"/>
  <c r="N48" i="9"/>
  <c r="N47" i="9"/>
  <c r="N46" i="9"/>
  <c r="N45" i="9"/>
  <c r="N44" i="9"/>
  <c r="N42" i="9"/>
  <c r="N41" i="9"/>
  <c r="N39" i="9"/>
  <c r="N36" i="9"/>
  <c r="N35" i="9"/>
  <c r="N34" i="9"/>
  <c r="N33" i="9"/>
  <c r="N32" i="9"/>
  <c r="N31" i="9"/>
  <c r="N30" i="9"/>
  <c r="N29" i="9"/>
  <c r="N28" i="9"/>
  <c r="N26" i="9"/>
  <c r="N25" i="9"/>
  <c r="N24" i="9"/>
  <c r="N23" i="9"/>
  <c r="N22" i="9"/>
  <c r="N20" i="9"/>
  <c r="N19" i="9"/>
  <c r="N18" i="9"/>
  <c r="N17" i="9"/>
  <c r="N16" i="9"/>
  <c r="N14" i="9"/>
  <c r="N12" i="9"/>
  <c r="N11" i="9"/>
  <c r="N10" i="9"/>
  <c r="N9" i="9"/>
  <c r="N8" i="9"/>
  <c r="N7" i="9"/>
  <c r="N5" i="9"/>
  <c r="H50" i="9" l="1"/>
  <c r="H49" i="9"/>
  <c r="H48" i="9"/>
  <c r="H45" i="9"/>
  <c r="G50" i="9"/>
  <c r="G49" i="9"/>
  <c r="G48" i="9"/>
  <c r="G45" i="9"/>
  <c r="G61" i="9" l="1"/>
  <c r="L61" i="9"/>
  <c r="M61" i="9" s="1"/>
  <c r="G62" i="9"/>
  <c r="H62" i="9"/>
  <c r="L62" i="9"/>
  <c r="M62" i="9" s="1"/>
  <c r="G63" i="9"/>
  <c r="H63" i="9"/>
  <c r="L63" i="9"/>
  <c r="M63" i="9" s="1"/>
  <c r="G64" i="9"/>
  <c r="H64" i="9"/>
  <c r="L64" i="9"/>
  <c r="M64" i="9" s="1"/>
  <c r="F15" i="9" l="1"/>
  <c r="F21" i="9"/>
  <c r="E21" i="9"/>
  <c r="F27" i="9"/>
  <c r="E27" i="9"/>
  <c r="F37" i="9"/>
  <c r="E37" i="9"/>
  <c r="F43" i="9"/>
  <c r="E43" i="9"/>
  <c r="H16" i="9"/>
  <c r="L26" i="9"/>
  <c r="M26" i="9" s="1"/>
  <c r="H26" i="9"/>
  <c r="G26" i="9"/>
  <c r="L8" i="9"/>
  <c r="M8" i="9" s="1"/>
  <c r="L39" i="9"/>
  <c r="M39" i="9" s="1"/>
  <c r="L40" i="9"/>
  <c r="M40" i="9" s="1"/>
  <c r="L41" i="9"/>
  <c r="M41" i="9" s="1"/>
  <c r="L42" i="9"/>
  <c r="M42" i="9" s="1"/>
  <c r="L43" i="9"/>
  <c r="M43" i="9" s="1"/>
  <c r="L44" i="9"/>
  <c r="M44" i="9" s="1"/>
  <c r="L46" i="9"/>
  <c r="M46" i="9" s="1"/>
  <c r="L47" i="9"/>
  <c r="M47" i="9" s="1"/>
  <c r="L51" i="9"/>
  <c r="M51" i="9" s="1"/>
  <c r="L52" i="9"/>
  <c r="M52" i="9" s="1"/>
  <c r="L53" i="9"/>
  <c r="M53" i="9" s="1"/>
  <c r="L54" i="9"/>
  <c r="M54" i="9" s="1"/>
  <c r="L55" i="9"/>
  <c r="M55" i="9" s="1"/>
  <c r="L56" i="9"/>
  <c r="M56" i="9" s="1"/>
  <c r="L57" i="9"/>
  <c r="M57" i="9" s="1"/>
  <c r="L58" i="9"/>
  <c r="M58" i="9" s="1"/>
  <c r="L59" i="9"/>
  <c r="M59" i="9" s="1"/>
  <c r="L60" i="9"/>
  <c r="M60" i="9" s="1"/>
  <c r="L37" i="9"/>
  <c r="M37" i="9" s="1"/>
  <c r="L33" i="9"/>
  <c r="M33" i="9" s="1"/>
  <c r="L34" i="9"/>
  <c r="M34" i="9" s="1"/>
  <c r="L35" i="9"/>
  <c r="M35" i="9" s="1"/>
  <c r="L30" i="9"/>
  <c r="M30" i="9" s="1"/>
  <c r="L29" i="9"/>
  <c r="M29" i="9" s="1"/>
  <c r="L31" i="9"/>
  <c r="M31" i="9" s="1"/>
  <c r="K27" i="9"/>
  <c r="J27" i="9"/>
  <c r="L25" i="9"/>
  <c r="M25" i="9" s="1"/>
  <c r="L24" i="9"/>
  <c r="M24" i="9" s="1"/>
  <c r="L23" i="9"/>
  <c r="M23" i="9" s="1"/>
  <c r="L22" i="9"/>
  <c r="M22" i="9" s="1"/>
  <c r="AU43" i="9" l="1"/>
  <c r="AT43" i="9"/>
  <c r="AV43" i="9"/>
  <c r="AS43" i="9"/>
  <c r="AW43" i="9"/>
  <c r="L27" i="9"/>
  <c r="M27" i="9" s="1"/>
  <c r="H53" i="9"/>
  <c r="G53" i="9"/>
  <c r="H52" i="9"/>
  <c r="G52" i="9"/>
  <c r="G51" i="9"/>
  <c r="G47" i="9"/>
  <c r="H46" i="9"/>
  <c r="G46" i="9"/>
  <c r="G44" i="9"/>
  <c r="H43" i="9"/>
  <c r="F54" i="9"/>
  <c r="G22" i="9"/>
  <c r="H22" i="9"/>
  <c r="E6" i="9"/>
  <c r="G8" i="9"/>
  <c r="G9" i="9"/>
  <c r="G10" i="9"/>
  <c r="G11" i="9"/>
  <c r="G12" i="9"/>
  <c r="H56" i="9"/>
  <c r="H57" i="9"/>
  <c r="H59" i="9"/>
  <c r="H60" i="9"/>
  <c r="H39" i="9"/>
  <c r="H41" i="9"/>
  <c r="H42" i="9"/>
  <c r="H54" i="9"/>
  <c r="H37" i="9"/>
  <c r="G60" i="9"/>
  <c r="G59" i="9"/>
  <c r="G57" i="9"/>
  <c r="G56" i="9"/>
  <c r="G55" i="9"/>
  <c r="G42" i="9"/>
  <c r="G41" i="9"/>
  <c r="G31" i="9"/>
  <c r="H31" i="9"/>
  <c r="H27" i="9"/>
  <c r="H25" i="9"/>
  <c r="G25" i="9"/>
  <c r="H24" i="9"/>
  <c r="G24" i="9"/>
  <c r="H23" i="9"/>
  <c r="G23" i="9"/>
  <c r="H29" i="9"/>
  <c r="G29" i="9"/>
  <c r="G18" i="9"/>
  <c r="G36" i="9"/>
  <c r="G39" i="9"/>
  <c r="G40" i="9"/>
  <c r="G19" i="9"/>
  <c r="G35" i="9"/>
  <c r="G28" i="9"/>
  <c r="G30" i="9"/>
  <c r="G32" i="9"/>
  <c r="G33" i="9"/>
  <c r="H36" i="9"/>
  <c r="H33" i="9"/>
  <c r="E15" i="9"/>
  <c r="L28" i="9"/>
  <c r="M28" i="9" s="1"/>
  <c r="H21" i="9"/>
  <c r="E13" i="9"/>
  <c r="F13" i="9"/>
  <c r="H13" i="9"/>
  <c r="J13" i="9"/>
  <c r="K13" i="9"/>
  <c r="G14" i="9"/>
  <c r="H14" i="9"/>
  <c r="L14" i="9"/>
  <c r="H30" i="9"/>
  <c r="H35" i="9"/>
  <c r="L36" i="9"/>
  <c r="M36" i="9" s="1"/>
  <c r="H34" i="9"/>
  <c r="G34" i="9"/>
  <c r="L11" i="9"/>
  <c r="M11" i="9" s="1"/>
  <c r="H11" i="9"/>
  <c r="H10" i="9"/>
  <c r="L10" i="9"/>
  <c r="M10" i="9" s="1"/>
  <c r="H9" i="9"/>
  <c r="L9" i="9"/>
  <c r="M9" i="9" s="1"/>
  <c r="L32" i="9"/>
  <c r="M32" i="9" s="1"/>
  <c r="H8" i="9"/>
  <c r="G7" i="9"/>
  <c r="H7" i="9"/>
  <c r="L7" i="9"/>
  <c r="M7" i="9" s="1"/>
  <c r="H19" i="9"/>
  <c r="L19" i="9"/>
  <c r="M19" i="9" s="1"/>
  <c r="F6" i="9"/>
  <c r="J6" i="9"/>
  <c r="K6" i="9"/>
  <c r="L16" i="9"/>
  <c r="M16" i="9" s="1"/>
  <c r="L17" i="9"/>
  <c r="M17" i="9" s="1"/>
  <c r="L18" i="9"/>
  <c r="M18" i="9" s="1"/>
  <c r="L20" i="9"/>
  <c r="M20" i="9" s="1"/>
  <c r="L12" i="9"/>
  <c r="M12" i="9" s="1"/>
  <c r="J15" i="9"/>
  <c r="K15" i="9"/>
  <c r="K21" i="9"/>
  <c r="H15" i="9"/>
  <c r="H20" i="9"/>
  <c r="G20" i="9"/>
  <c r="H18" i="9"/>
  <c r="H17" i="9"/>
  <c r="G17" i="9"/>
  <c r="G16" i="9"/>
  <c r="H12" i="9"/>
  <c r="H6" i="9"/>
  <c r="J21" i="9"/>
  <c r="L5" i="9"/>
  <c r="G5" i="9"/>
  <c r="G15" i="9" l="1"/>
  <c r="G6" i="9"/>
  <c r="L6" i="9"/>
  <c r="M6" i="9" s="1"/>
  <c r="G27" i="9"/>
  <c r="L21" i="9"/>
  <c r="M21" i="9" s="1"/>
  <c r="M14" i="9"/>
  <c r="M5" i="9"/>
  <c r="L15" i="9"/>
  <c r="M15" i="9" s="1"/>
  <c r="G21" i="9"/>
  <c r="L13" i="9"/>
  <c r="G13" i="9"/>
  <c r="M13" i="9" l="1"/>
  <c r="G37" i="9"/>
  <c r="G43" i="9"/>
  <c r="G58" i="9" l="1"/>
  <c r="E54" i="9"/>
  <c r="G54" i="9" l="1"/>
</calcChain>
</file>

<file path=xl/sharedStrings.xml><?xml version="1.0" encoding="utf-8"?>
<sst xmlns="http://schemas.openxmlformats.org/spreadsheetml/2006/main" count="799" uniqueCount="355">
  <si>
    <t>프로젝트 Kick-Off</t>
  </si>
  <si>
    <t>ID Name</t>
    <phoneticPr fontId="3" type="noConversion"/>
  </si>
  <si>
    <t>기간</t>
    <phoneticPr fontId="3" type="noConversion"/>
  </si>
  <si>
    <t>종료일</t>
    <phoneticPr fontId="3" type="noConversion"/>
  </si>
  <si>
    <t>시작일</t>
    <phoneticPr fontId="3" type="noConversion"/>
  </si>
  <si>
    <t>WBS ID</t>
    <phoneticPr fontId="3" type="noConversion"/>
  </si>
  <si>
    <t>작업책임자</t>
    <phoneticPr fontId="3" type="noConversion"/>
  </si>
  <si>
    <t>계획일자</t>
    <phoneticPr fontId="3" type="noConversion"/>
  </si>
  <si>
    <t>진행상태</t>
    <phoneticPr fontId="3" type="noConversion"/>
  </si>
  <si>
    <t>실행일자</t>
    <phoneticPr fontId="3" type="noConversion"/>
  </si>
  <si>
    <t>초과</t>
    <phoneticPr fontId="3" type="noConversion"/>
  </si>
  <si>
    <t>프로젝트 수행 준비</t>
    <phoneticPr fontId="3" type="noConversion"/>
  </si>
  <si>
    <t>1.4.1</t>
    <phoneticPr fontId="3" type="noConversion"/>
  </si>
  <si>
    <t>1.3.1</t>
    <phoneticPr fontId="3" type="noConversion"/>
  </si>
  <si>
    <t>1.2.1</t>
    <phoneticPr fontId="3" type="noConversion"/>
  </si>
  <si>
    <t>1.1.1</t>
    <phoneticPr fontId="3" type="noConversion"/>
  </si>
  <si>
    <t>준비</t>
    <phoneticPr fontId="3" type="noConversion"/>
  </si>
  <si>
    <t>아이디어 구상</t>
    <phoneticPr fontId="3" type="noConversion"/>
  </si>
  <si>
    <t>완료</t>
    <phoneticPr fontId="3" type="noConversion"/>
  </si>
  <si>
    <t>전체</t>
    <phoneticPr fontId="3" type="noConversion"/>
  </si>
  <si>
    <t>1.3.2</t>
  </si>
  <si>
    <t>1.3.3</t>
  </si>
  <si>
    <t>1.3.4</t>
  </si>
  <si>
    <t>1.1.2</t>
    <phoneticPr fontId="3" type="noConversion"/>
  </si>
  <si>
    <t>1.1.3</t>
  </si>
  <si>
    <t>1.1.4</t>
  </si>
  <si>
    <t>Kick-Off 일정 확정</t>
    <phoneticPr fontId="3" type="noConversion"/>
  </si>
  <si>
    <t>1.1.5</t>
  </si>
  <si>
    <t>1.1.6</t>
  </si>
  <si>
    <t>WBS 작성</t>
    <phoneticPr fontId="3" type="noConversion"/>
  </si>
  <si>
    <t>전체 기능 분석및 설계</t>
    <phoneticPr fontId="3" type="noConversion"/>
  </si>
  <si>
    <t>1.3.5</t>
    <phoneticPr fontId="3" type="noConversion"/>
  </si>
  <si>
    <t>로그인</t>
    <phoneticPr fontId="3" type="noConversion"/>
  </si>
  <si>
    <t>분석/설계 확인 및 변경, 보완</t>
    <phoneticPr fontId="3" type="noConversion"/>
  </si>
  <si>
    <t>Project Management</t>
    <phoneticPr fontId="3" type="noConversion"/>
  </si>
  <si>
    <t xml:space="preserve">조승현 </t>
    <phoneticPr fontId="3" type="noConversion"/>
  </si>
  <si>
    <t xml:space="preserve">회원가입 </t>
    <phoneticPr fontId="3" type="noConversion"/>
  </si>
  <si>
    <t>화면설계서 구상</t>
    <phoneticPr fontId="3" type="noConversion"/>
  </si>
  <si>
    <t>ERD설계 구상</t>
    <phoneticPr fontId="3" type="noConversion"/>
  </si>
  <si>
    <t>기능설명서 구상</t>
    <phoneticPr fontId="3" type="noConversion"/>
  </si>
  <si>
    <t>화면설계서 작성</t>
    <phoneticPr fontId="3" type="noConversion"/>
  </si>
  <si>
    <t>WorkFlow 작성</t>
    <phoneticPr fontId="3" type="noConversion"/>
  </si>
  <si>
    <t>ERD설계 작성</t>
    <phoneticPr fontId="3" type="noConversion"/>
  </si>
  <si>
    <t>기능설명서 작성</t>
    <phoneticPr fontId="3" type="noConversion"/>
  </si>
  <si>
    <t>코스추천받기</t>
    <phoneticPr fontId="3" type="noConversion"/>
  </si>
  <si>
    <t>지도</t>
    <phoneticPr fontId="3" type="noConversion"/>
  </si>
  <si>
    <t>추천코스</t>
    <phoneticPr fontId="3" type="noConversion"/>
  </si>
  <si>
    <t>My코스</t>
    <phoneticPr fontId="3" type="noConversion"/>
  </si>
  <si>
    <t>날씨</t>
    <phoneticPr fontId="3" type="noConversion"/>
  </si>
  <si>
    <t>Top10</t>
    <phoneticPr fontId="3" type="noConversion"/>
  </si>
  <si>
    <t>회원가입 완료 화면</t>
    <phoneticPr fontId="3" type="noConversion"/>
  </si>
  <si>
    <t>1.4.2</t>
  </si>
  <si>
    <t>1.4.3</t>
  </si>
  <si>
    <t>1.4.4</t>
  </si>
  <si>
    <t>한세희</t>
    <phoneticPr fontId="3" type="noConversion"/>
  </si>
  <si>
    <t>개별 기술 연구 기간</t>
    <phoneticPr fontId="3" type="noConversion"/>
  </si>
  <si>
    <t>MongoDB 및 딥 러닝 결과물을 활용한 클라이언트 개발</t>
    <phoneticPr fontId="3" type="noConversion"/>
  </si>
  <si>
    <t>스프링 MVC를 활용한 개발 (오라클만 활용해도 개발 가능함)</t>
    <phoneticPr fontId="3" type="noConversion"/>
  </si>
  <si>
    <t>1.5.1</t>
    <phoneticPr fontId="3" type="noConversion"/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</si>
  <si>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</si>
  <si>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</si>
  <si>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</si>
  <si>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</si>
  <si>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</si>
  <si>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</si>
  <si>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</si>
  <si>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</si>
  <si>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</si>
  <si>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SPA(Single Page Application)</t>
    <phoneticPr fontId="3" type="noConversion"/>
  </si>
  <si>
    <t>WorkFlow 구상</t>
    <phoneticPr fontId="3" type="noConversion"/>
  </si>
  <si>
    <t>2018년 10월</t>
    <phoneticPr fontId="3" type="noConversion"/>
  </si>
  <si>
    <t>2018_WithTogether_5TS_WBS</t>
    <phoneticPr fontId="3" type="noConversion"/>
  </si>
  <si>
    <t>블로그</t>
    <phoneticPr fontId="3" type="noConversion"/>
  </si>
  <si>
    <t>김태훈</t>
    <phoneticPr fontId="3" type="noConversion"/>
  </si>
  <si>
    <t>카페 분석</t>
    <phoneticPr fontId="3" type="noConversion"/>
  </si>
  <si>
    <t>가구 매칭</t>
    <phoneticPr fontId="3" type="noConversion"/>
  </si>
  <si>
    <t>김선종</t>
    <phoneticPr fontId="3" type="noConversion"/>
  </si>
  <si>
    <t>최저가 검색</t>
    <phoneticPr fontId="3" type="noConversion"/>
  </si>
  <si>
    <t>판매점 검색</t>
    <phoneticPr fontId="3" type="noConversion"/>
  </si>
  <si>
    <t>김태훈</t>
  </si>
  <si>
    <t>김태훈</t>
    <phoneticPr fontId="3" type="noConversion"/>
  </si>
  <si>
    <t>김승환</t>
  </si>
  <si>
    <t>김승환</t>
    <phoneticPr fontId="3" type="noConversion"/>
  </si>
  <si>
    <t>김선종</t>
  </si>
  <si>
    <t>김선종</t>
    <phoneticPr fontId="3" type="noConversion"/>
  </si>
  <si>
    <t>박현준</t>
  </si>
  <si>
    <t>박현준</t>
    <phoneticPr fontId="3" type="noConversion"/>
  </si>
  <si>
    <t>고예린</t>
  </si>
  <si>
    <t>고예린</t>
    <phoneticPr fontId="3" type="noConversion"/>
  </si>
  <si>
    <t>1.4.5</t>
  </si>
  <si>
    <t>블로그</t>
    <phoneticPr fontId="3" type="noConversion"/>
  </si>
  <si>
    <t>카페 분석</t>
    <phoneticPr fontId="3" type="noConversion"/>
  </si>
  <si>
    <t>가구 매칭</t>
    <phoneticPr fontId="3" type="noConversion"/>
  </si>
  <si>
    <t>최저가 검색</t>
    <phoneticPr fontId="3" type="noConversion"/>
  </si>
  <si>
    <t>판매점 검색</t>
    <phoneticPr fontId="3" type="noConversion"/>
  </si>
  <si>
    <t>준비</t>
    <phoneticPr fontId="3" type="noConversion"/>
  </si>
  <si>
    <t>김승환</t>
    <phoneticPr fontId="3" type="noConversion"/>
  </si>
  <si>
    <t>박현준</t>
    <phoneticPr fontId="3" type="noConversion"/>
  </si>
  <si>
    <t>입력</t>
    <phoneticPr fontId="3" type="noConversion"/>
  </si>
  <si>
    <t>구글 이미지검색 api</t>
    <phoneticPr fontId="3" type="noConversion"/>
  </si>
  <si>
    <t>웹 출력</t>
    <phoneticPr fontId="3" type="noConversion"/>
  </si>
  <si>
    <t>최저가 출력</t>
    <phoneticPr fontId="3" type="noConversion"/>
  </si>
  <si>
    <t>취향 분석</t>
    <phoneticPr fontId="3" type="noConversion"/>
  </si>
  <si>
    <t>이미지 크롤링</t>
    <phoneticPr fontId="3" type="noConversion"/>
  </si>
  <si>
    <t>모델 만들기</t>
    <phoneticPr fontId="3" type="noConversion"/>
  </si>
  <si>
    <t>Machine Learning</t>
    <phoneticPr fontId="3" type="noConversion"/>
  </si>
  <si>
    <t>크롤링</t>
    <phoneticPr fontId="3" type="noConversion"/>
  </si>
  <si>
    <t>분석</t>
    <phoneticPr fontId="3" type="noConversion"/>
  </si>
  <si>
    <t>랭킹</t>
    <phoneticPr fontId="3" type="noConversion"/>
  </si>
  <si>
    <t>상품 파악</t>
    <phoneticPr fontId="3" type="noConversion"/>
  </si>
  <si>
    <t>상품명 입력</t>
    <phoneticPr fontId="3" type="noConversion"/>
  </si>
  <si>
    <t>디자인 틀에 맞춰서 출력하기</t>
    <phoneticPr fontId="3" type="noConversion"/>
  </si>
  <si>
    <t>결과 표시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</si>
  <si>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</si>
  <si>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</si>
  <si>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</si>
  <si>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</si>
  <si>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</si>
  <si>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월</t>
    <phoneticPr fontId="3" type="noConversion"/>
  </si>
  <si>
    <t>화</t>
    <phoneticPr fontId="3" type="noConversion"/>
  </si>
  <si>
    <t>사진 올리기</t>
    <phoneticPr fontId="3" type="noConversion"/>
  </si>
  <si>
    <t>회원정보 분석</t>
  </si>
  <si>
    <t>블로그 기본 기능</t>
    <phoneticPr fontId="3" type="noConversion"/>
  </si>
  <si>
    <t>DB 구성</t>
    <phoneticPr fontId="3" type="noConversion"/>
  </si>
  <si>
    <t>글쓰기, 수정</t>
    <phoneticPr fontId="3" type="noConversion"/>
  </si>
  <si>
    <t>블로그 분석</t>
    <phoneticPr fontId="3" type="noConversion"/>
  </si>
  <si>
    <t>블로그 추천</t>
    <phoneticPr fontId="3" type="noConversion"/>
  </si>
  <si>
    <t>랭킹</t>
    <phoneticPr fontId="3" type="noConversion"/>
  </si>
  <si>
    <t>리뷰 분석</t>
    <phoneticPr fontId="3" type="noConversion"/>
  </si>
  <si>
    <t>&lt;form&gt;</t>
    <phoneticPr fontId="3" type="noConversion"/>
  </si>
  <si>
    <t>최저가 습득</t>
    <phoneticPr fontId="3" type="noConversion"/>
  </si>
  <si>
    <t>셀레니움으로 쇼핑몰 검색</t>
    <phoneticPr fontId="3" type="noConversion"/>
  </si>
  <si>
    <t>2018년 11월</t>
    <phoneticPr fontId="3" type="noConversion"/>
  </si>
  <si>
    <t>분석</t>
    <phoneticPr fontId="3" type="noConversion"/>
  </si>
  <si>
    <t>시각화</t>
    <phoneticPr fontId="3" type="noConversion"/>
  </si>
  <si>
    <t>이미지 분석</t>
    <phoneticPr fontId="3" type="noConversion"/>
  </si>
  <si>
    <t>이미지 색 추출 모델 -&gt; 검증</t>
    <phoneticPr fontId="3" type="noConversion"/>
  </si>
  <si>
    <t>사진 업로드</t>
    <phoneticPr fontId="3" type="noConversion"/>
  </si>
  <si>
    <t>.jsp에서 구현</t>
    <phoneticPr fontId="3" type="noConversion"/>
  </si>
  <si>
    <t>이미지 불러오기</t>
    <phoneticPr fontId="3" type="noConversion"/>
  </si>
  <si>
    <t>이미지 띄우기</t>
    <phoneticPr fontId="3" type="noConversion"/>
  </si>
  <si>
    <t>사진과 비슷한 색의 인테리어를 DB 불러오기</t>
    <phoneticPr fontId="3" type="noConversion"/>
  </si>
  <si>
    <t>이미지 표시하기</t>
    <phoneticPr fontId="3" type="noConversion"/>
  </si>
  <si>
    <t>인테리어 수집</t>
    <phoneticPr fontId="3" type="noConversion"/>
  </si>
  <si>
    <t>인테리어 사진을 저장</t>
    <phoneticPr fontId="3" type="noConversion"/>
  </si>
  <si>
    <t>tf-idf 모델 만들고 검증</t>
    <phoneticPr fontId="3" type="noConversion"/>
  </si>
  <si>
    <t>키워드 검색</t>
    <phoneticPr fontId="3" type="noConversion"/>
  </si>
  <si>
    <t>키워드로 검색 되는지 확인</t>
    <phoneticPr fontId="3" type="noConversion"/>
  </si>
  <si>
    <t>상품 띄우기</t>
    <phoneticPr fontId="3" type="noConversion"/>
  </si>
  <si>
    <t>키워드와 일치하는 상품 띄우기</t>
    <phoneticPr fontId="3" type="noConversion"/>
  </si>
  <si>
    <t>준비</t>
    <phoneticPr fontId="3" type="noConversion"/>
  </si>
  <si>
    <t>네이버 쇼핑 카테고리별 이미지</t>
    <phoneticPr fontId="3" type="noConversion"/>
  </si>
  <si>
    <t>케라스로 카테고리 분류 모델</t>
    <phoneticPr fontId="3" type="noConversion"/>
  </si>
  <si>
    <t>분류 결과를 최저가출력에 표시</t>
    <phoneticPr fontId="3" type="noConversion"/>
  </si>
  <si>
    <t>1.7.1</t>
    <phoneticPr fontId="3" type="noConversion"/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</si>
  <si>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</si>
  <si>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</si>
  <si>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</si>
  <si>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</si>
  <si>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</si>
  <si>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</si>
  <si>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</si>
  <si>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</si>
  <si>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</si>
  <si>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1.8.1</t>
    <phoneticPr fontId="3" type="noConversion"/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</si>
  <si>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</si>
  <si>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</si>
  <si>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</si>
  <si>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</si>
  <si>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</si>
  <si>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</si>
  <si>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</si>
  <si>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</si>
  <si>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</si>
  <si>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1.9.2</t>
  </si>
  <si>
    <t>1.9.3</t>
  </si>
  <si>
    <t>1.9.4</t>
  </si>
  <si>
    <t>1.9.5</t>
  </si>
  <si>
    <t>1.9.6</t>
  </si>
  <si>
    <t>1.9.7</t>
  </si>
  <si>
    <t>리뷰 분석 및 모델 만들기
(feature - 리뷰, label - 평점)</t>
    <phoneticPr fontId="3" type="noConversion"/>
  </si>
  <si>
    <t>카페 리뷰에 대한 평점 예측하고
랭킹 부여 (평점+조회수+좋아요)</t>
    <phoneticPr fontId="3" type="noConversion"/>
  </si>
  <si>
    <t>1.6.4</t>
    <phoneticPr fontId="3" type="noConversion"/>
  </si>
  <si>
    <t>1.6.1</t>
    <phoneticPr fontId="3" type="noConversion"/>
  </si>
  <si>
    <t>웹 기능</t>
    <phoneticPr fontId="3" type="noConversion"/>
  </si>
  <si>
    <t>크롤링</t>
    <phoneticPr fontId="3" type="noConversion"/>
  </si>
  <si>
    <t>1.6.2</t>
    <phoneticPr fontId="3" type="noConversion"/>
  </si>
  <si>
    <t>1.6.3</t>
    <phoneticPr fontId="3" type="noConversion"/>
  </si>
  <si>
    <t xml:space="preserve"> </t>
    <phoneticPr fontId="3" type="noConversion"/>
  </si>
  <si>
    <t>네이버 쇼핑 크롤링(리뷰, 평점)
카페 크롤링(리뷰,url,이미지)</t>
    <phoneticPr fontId="3" type="noConversion"/>
  </si>
  <si>
    <t>판매점 검색</t>
    <phoneticPr fontId="3" type="noConversion"/>
  </si>
  <si>
    <t>고예린</t>
    <phoneticPr fontId="3" type="noConversion"/>
  </si>
  <si>
    <t>준비</t>
    <phoneticPr fontId="3" type="noConversion"/>
  </si>
  <si>
    <t>1.9.1</t>
    <phoneticPr fontId="3" type="noConversion"/>
  </si>
  <si>
    <t>회원관리, 지도, 크롤링, CSS</t>
    <phoneticPr fontId="3" type="noConversion"/>
  </si>
  <si>
    <t>회원 관리</t>
    <phoneticPr fontId="3" type="noConversion"/>
  </si>
  <si>
    <t>회원가입 / 프사 업로드, 취향선택</t>
    <phoneticPr fontId="3" type="noConversion"/>
  </si>
  <si>
    <t>로그인 , 로그아웃</t>
    <phoneticPr fontId="3" type="noConversion"/>
  </si>
  <si>
    <t>회원가입 완료 화면</t>
    <phoneticPr fontId="3" type="noConversion"/>
  </si>
  <si>
    <t>준비</t>
    <phoneticPr fontId="3" type="noConversion"/>
  </si>
  <si>
    <t>회원 정보 수정 , 프로필 수정</t>
    <phoneticPr fontId="3" type="noConversion"/>
  </si>
  <si>
    <t>준비</t>
    <phoneticPr fontId="3" type="noConversion"/>
  </si>
  <si>
    <t>인테리어 관련 사이트</t>
    <phoneticPr fontId="3" type="noConversion"/>
  </si>
  <si>
    <t>고예린</t>
    <phoneticPr fontId="3" type="noConversion"/>
  </si>
  <si>
    <t>준비</t>
    <phoneticPr fontId="3" type="noConversion"/>
  </si>
  <si>
    <t>지도</t>
    <phoneticPr fontId="3" type="noConversion"/>
  </si>
  <si>
    <t>가구 판매점 검색</t>
    <phoneticPr fontId="3" type="noConversion"/>
  </si>
  <si>
    <t>최저가 판매점 위치</t>
    <phoneticPr fontId="3" type="noConversion"/>
  </si>
  <si>
    <t>준비</t>
    <phoneticPr fontId="3" type="noConversion"/>
  </si>
  <si>
    <t>쪽지</t>
    <phoneticPr fontId="3" type="noConversion"/>
  </si>
  <si>
    <t>Visual Studio</t>
    <phoneticPr fontId="3" type="noConversion"/>
  </si>
  <si>
    <t>메인페이지 css</t>
    <phoneticPr fontId="3" type="noConversion"/>
  </si>
  <si>
    <t>블로그 css</t>
    <phoneticPr fontId="3" type="noConversion"/>
  </si>
  <si>
    <t>카페분석 css</t>
    <phoneticPr fontId="3" type="noConversion"/>
  </si>
  <si>
    <t>가구매칭 css</t>
    <phoneticPr fontId="3" type="noConversion"/>
  </si>
  <si>
    <t>최저가 검색 css</t>
    <phoneticPr fontId="3" type="noConversion"/>
  </si>
  <si>
    <t>판매점 검색 css</t>
    <phoneticPr fontId="3" type="noConversion"/>
  </si>
  <si>
    <t>카페 리스트, 품목 세부사항
댓글 작성/수정/삭제, 시각화</t>
    <phoneticPr fontId="3" type="noConversion"/>
  </si>
  <si>
    <t>글 쓰기, 수정, 삭제, 사진올리기</t>
    <phoneticPr fontId="3" type="noConversion"/>
  </si>
  <si>
    <t>리뷰, 대댓글 (세션처리 포함)</t>
    <phoneticPr fontId="3" type="noConversion"/>
  </si>
  <si>
    <t>좋아요, 블로그 전체 페이지 구성</t>
    <phoneticPr fontId="3" type="noConversion"/>
  </si>
  <si>
    <t>회원 정보 분석(성별, 연령대) , 
시각화</t>
    <phoneticPr fontId="3" type="noConversion"/>
  </si>
  <si>
    <t>블로그 추천 (같은 스타일 순, 
인기순(좋아요多))</t>
    <phoneticPr fontId="3" type="noConversion"/>
  </si>
  <si>
    <t>블로그 랭킹  ( 좋아요多순 )</t>
    <phoneticPr fontId="3" type="noConversion"/>
  </si>
  <si>
    <t>리뷰 분석 ( 형태소 분석 시각화)</t>
    <phoneticPr fontId="3" type="noConversion"/>
  </si>
  <si>
    <t>웹 개발</t>
    <phoneticPr fontId="3" type="noConversion"/>
  </si>
  <si>
    <t>크롤링</t>
    <phoneticPr fontId="3" type="noConversion"/>
  </si>
  <si>
    <t>블로그</t>
    <phoneticPr fontId="3" type="noConversion"/>
  </si>
  <si>
    <t>쪽지</t>
    <phoneticPr fontId="3" type="noConversion"/>
  </si>
  <si>
    <t>css</t>
    <phoneticPr fontId="3" type="noConversion"/>
  </si>
  <si>
    <t>인테리어 수집</t>
    <phoneticPr fontId="3" type="noConversion"/>
  </si>
  <si>
    <t>모든 페이지</t>
    <phoneticPr fontId="3" type="noConversion"/>
  </si>
  <si>
    <t>1.5.1</t>
    <phoneticPr fontId="3" type="noConversion"/>
  </si>
  <si>
    <t>네이버 쇼핑 크롤링(리뷰, 평점)</t>
    <phoneticPr fontId="3" type="noConversion"/>
  </si>
  <si>
    <t>네이버리뷰 수집</t>
    <phoneticPr fontId="3" type="noConversion"/>
  </si>
  <si>
    <t>카페 크롤링(리뷰,url,이미지)</t>
    <phoneticPr fontId="3" type="noConversion"/>
  </si>
  <si>
    <t>카페리뷰 수집</t>
    <phoneticPr fontId="3" type="noConversion"/>
  </si>
  <si>
    <t>가구 수집</t>
    <phoneticPr fontId="3" type="noConversion"/>
  </si>
  <si>
    <t>가구 매칭</t>
    <phoneticPr fontId="3" type="noConversion"/>
  </si>
  <si>
    <t xml:space="preserve">김선종 </t>
    <phoneticPr fontId="3" type="noConversion"/>
  </si>
  <si>
    <t>키워드 매칭</t>
    <phoneticPr fontId="3" type="noConversion"/>
  </si>
  <si>
    <t>카페 분석</t>
    <phoneticPr fontId="3" type="noConversion"/>
  </si>
  <si>
    <t>키워드 매칭</t>
    <phoneticPr fontId="3" type="noConversion"/>
  </si>
  <si>
    <t>카페 리스트, 품목 세부사항
댓글 작성/수정/삭제</t>
    <phoneticPr fontId="3" type="noConversion"/>
  </si>
  <si>
    <t>1.6.2</t>
  </si>
  <si>
    <t>1.6.3</t>
  </si>
  <si>
    <t>1.6.4</t>
  </si>
  <si>
    <t>키워드로 가구 매칭 Word2Vec</t>
    <phoneticPr fontId="3" type="noConversion"/>
  </si>
  <si>
    <t>쪽지 기능</t>
    <phoneticPr fontId="3" type="noConversion"/>
  </si>
  <si>
    <t>회원 정보 분석(성별, 연령대) , 
시각화</t>
    <phoneticPr fontId="3" type="noConversion"/>
  </si>
  <si>
    <t>블로그 추천 (같은 스타일 순, 
인기순(좋아요多))</t>
    <phoneticPr fontId="3" type="noConversion"/>
  </si>
  <si>
    <r>
      <rPr>
        <b/>
        <sz val="10"/>
        <color theme="1"/>
        <rFont val="맑은 고딕"/>
        <family val="3"/>
        <charset val="129"/>
      </rPr>
      <t>(WBS ID 1.6.4 사진)</t>
    </r>
    <r>
      <rPr>
        <sz val="10"/>
        <color theme="1"/>
        <rFont val="맑은 고딕"/>
        <family val="3"/>
        <charset val="129"/>
      </rPr>
      <t>텐서플로우로 카테고리 분류
(최저가 검색을 위해 입력된 사진의 카테고리를 분류함)</t>
    </r>
    <phoneticPr fontId="3" type="noConversion"/>
  </si>
  <si>
    <t>분석 결과와 입력한 키워드를 매칭</t>
    <phoneticPr fontId="3" type="noConversion"/>
  </si>
  <si>
    <t>2.0.0</t>
    <phoneticPr fontId="3" type="noConversion"/>
  </si>
  <si>
    <t>추가 개발</t>
    <phoneticPr fontId="3" type="noConversion"/>
  </si>
  <si>
    <t>남는 시간에</t>
    <phoneticPr fontId="3" type="noConversion"/>
  </si>
  <si>
    <t>1.3.6</t>
    <phoneticPr fontId="3" type="noConversion"/>
  </si>
  <si>
    <t>분석 계획 세우기 (김승환, 김선종, 박현준)</t>
    <phoneticPr fontId="3" type="noConversion"/>
  </si>
  <si>
    <t>이웃</t>
    <phoneticPr fontId="3" type="noConversion"/>
  </si>
  <si>
    <t>스크랩</t>
    <phoneticPr fontId="3" type="noConversion"/>
  </si>
  <si>
    <r>
      <t xml:space="preserve">네이버 쇼핑 가구 크롤링 </t>
    </r>
    <r>
      <rPr>
        <b/>
        <sz val="10"/>
        <color theme="9" tint="-0.249977111117893"/>
        <rFont val="맑은 고딕"/>
        <family val="3"/>
        <charset val="129"/>
      </rPr>
      <t>( 가구 카테고리별 분류 )</t>
    </r>
    <phoneticPr fontId="3" type="noConversion"/>
  </si>
  <si>
    <r>
      <t xml:space="preserve">네이버쇼핑 리뷰 분석(tf-idf)
tf-idf모델 만들기
</t>
    </r>
    <r>
      <rPr>
        <b/>
        <sz val="10"/>
        <color theme="1"/>
        <rFont val="맑은 고딕"/>
        <family val="3"/>
        <charset val="129"/>
      </rPr>
      <t>feature</t>
    </r>
    <r>
      <rPr>
        <sz val="10"/>
        <color theme="1"/>
        <rFont val="맑은 고딕"/>
        <family val="3"/>
        <charset val="129"/>
      </rPr>
      <t xml:space="preserve"> - 네이버 쇼핑 리뷰 텍스트 
</t>
    </r>
    <r>
      <rPr>
        <b/>
        <sz val="10"/>
        <color theme="1"/>
        <rFont val="맑은 고딕"/>
        <family val="3"/>
        <charset val="129"/>
      </rPr>
      <t>label</t>
    </r>
    <r>
      <rPr>
        <sz val="10"/>
        <color theme="1"/>
        <rFont val="맑은 고딕"/>
        <family val="3"/>
        <charset val="129"/>
      </rPr>
      <t xml:space="preserve">    - 네이버 쇼핑 리뷰 평점
</t>
    </r>
    <r>
      <rPr>
        <b/>
        <sz val="10"/>
        <color theme="1"/>
        <rFont val="맑은 고딕"/>
        <family val="3"/>
        <charset val="129"/>
      </rPr>
      <t>predict feature</t>
    </r>
    <r>
      <rPr>
        <sz val="10"/>
        <color theme="1"/>
        <rFont val="맑은 고딕"/>
        <family val="3"/>
        <charset val="129"/>
      </rPr>
      <t xml:space="preserve"> - 카페 별 가구 리뷰 텍스트
</t>
    </r>
    <r>
      <rPr>
        <b/>
        <sz val="10"/>
        <color theme="1"/>
        <rFont val="맑은 고딕"/>
        <family val="3"/>
        <charset val="129"/>
      </rPr>
      <t>predict</t>
    </r>
    <r>
      <rPr>
        <sz val="10"/>
        <color theme="1"/>
        <rFont val="맑은 고딕"/>
        <family val="3"/>
        <charset val="129"/>
      </rPr>
      <t xml:space="preserve"> </t>
    </r>
    <r>
      <rPr>
        <b/>
        <sz val="10"/>
        <color theme="1"/>
        <rFont val="맑은 고딕"/>
        <family val="3"/>
        <charset val="129"/>
      </rPr>
      <t>result</t>
    </r>
    <r>
      <rPr>
        <sz val="10"/>
        <color theme="1"/>
        <rFont val="맑은 고딕"/>
        <family val="3"/>
        <charset val="129"/>
      </rPr>
      <t xml:space="preserve">   - tf-idf 결과 평점 [1~5점 정수 형태]</t>
    </r>
    <phoneticPr fontId="3" type="noConversion"/>
  </si>
  <si>
    <r>
      <rPr>
        <b/>
        <sz val="10"/>
        <color theme="1"/>
        <rFont val="맑은 고딕"/>
        <family val="3"/>
        <charset val="129"/>
      </rPr>
      <t>(1.7.6 모델 이용)</t>
    </r>
    <r>
      <rPr>
        <sz val="10"/>
        <color theme="1"/>
        <rFont val="맑은 고딕"/>
        <family val="3"/>
        <charset val="129"/>
      </rPr>
      <t xml:space="preserve">
카페 리뷰에 대한 평점 예측하고
랭킹 부여 (평점+조회수+좋아요)</t>
    </r>
    <phoneticPr fontId="3" type="noConversion"/>
  </si>
  <si>
    <t>인테리어의 색을 분류
가구 업로드 시 색을 분류하여, 분류된 인테리어 색과 매칭
(먼저 조금 해보고 만족할만한 결과가 안 나오면, PCA, NMF, Tensorflow, PyTorch)</t>
    <phoneticPr fontId="3" type="noConversion"/>
  </si>
  <si>
    <t>네이버 api 이용하여 최저가 리스트 확보 (확인 필요함)</t>
    <phoneticPr fontId="3" type="noConversion"/>
  </si>
  <si>
    <t>2018.10.15</t>
  </si>
  <si>
    <t>2018.10.16</t>
  </si>
  <si>
    <t>만들어진 모델 파이참으로 실행 및 스프링과 연동 등</t>
    <phoneticPr fontId="3" type="noConversion"/>
  </si>
  <si>
    <t>2018.10.17</t>
  </si>
  <si>
    <t>2018.10.18</t>
  </si>
  <si>
    <t>2018.10.12</t>
    <phoneticPr fontId="3" type="noConversion"/>
  </si>
  <si>
    <t xml:space="preserve">사진 업로드 후 모델을 통해 얻은 출력값에 해당하는 이미지들 불러옴 </t>
    <phoneticPr fontId="3" type="noConversion"/>
  </si>
  <si>
    <t>가구 판매점 검색</t>
    <phoneticPr fontId="3" type="noConversion"/>
  </si>
  <si>
    <t>크롤링으로 데모 이미지( 약 7000장) 수집</t>
    <phoneticPr fontId="3" type="noConversion"/>
  </si>
  <si>
    <t>이미지 전체 색 추출 -&gt; 추출한 결과 중 가장 많은 비율을 차지하는 색을 분류해주는 모델 만들기 (feature - R,G,B , label - 색상)</t>
    <phoneticPr fontId="3" type="noConversion"/>
  </si>
  <si>
    <t>데모 데이터를 사용해서 이미지 색 분류 모델 만듦</t>
    <phoneticPr fontId="3" type="noConversion"/>
  </si>
  <si>
    <t>날짜</t>
    <phoneticPr fontId="3" type="noConversion"/>
  </si>
  <si>
    <t>업무 내용</t>
    <phoneticPr fontId="3" type="noConversion"/>
  </si>
  <si>
    <t>WBS ID</t>
    <phoneticPr fontId="3" type="noConversion"/>
  </si>
  <si>
    <t>1.5.7</t>
    <phoneticPr fontId="3" type="noConversion"/>
  </si>
  <si>
    <t>1.5.8</t>
    <phoneticPr fontId="3" type="noConversion"/>
  </si>
  <si>
    <t>1.5.10</t>
    <phoneticPr fontId="3" type="noConversion"/>
  </si>
  <si>
    <t>1.5.9</t>
    <phoneticPr fontId="3" type="noConversion"/>
  </si>
  <si>
    <t>진행정도</t>
    <phoneticPr fontId="3" type="noConversion"/>
  </si>
  <si>
    <t>진행중</t>
    <phoneticPr fontId="3" type="noConversion"/>
  </si>
  <si>
    <t>완료</t>
    <phoneticPr fontId="3" type="noConversion"/>
  </si>
  <si>
    <t>완료</t>
    <phoneticPr fontId="3" type="noConversion"/>
  </si>
  <si>
    <t>진행중</t>
    <phoneticPr fontId="3" type="noConversion"/>
  </si>
  <si>
    <t>진행중</t>
    <phoneticPr fontId="3" type="noConversion"/>
  </si>
  <si>
    <t>~</t>
    <phoneticPr fontId="3" type="noConversion"/>
  </si>
  <si>
    <t>~</t>
    <phoneticPr fontId="3" type="noConversion"/>
  </si>
  <si>
    <t>11월 5일</t>
  </si>
  <si>
    <t>11월 4일</t>
  </si>
  <si>
    <t>11월 3일</t>
  </si>
  <si>
    <t>11월 2일</t>
  </si>
  <si>
    <t>11월 1일</t>
    <phoneticPr fontId="3" type="noConversion"/>
  </si>
  <si>
    <t>10월 31일</t>
  </si>
  <si>
    <t>10월 30일</t>
  </si>
  <si>
    <t>10월 29일</t>
  </si>
  <si>
    <t>10월 28일</t>
  </si>
  <si>
    <t>10월 27일</t>
  </si>
  <si>
    <t>10월 26일</t>
  </si>
  <si>
    <t>10월 25일</t>
  </si>
  <si>
    <t>10월 24일</t>
  </si>
  <si>
    <t>10월 23일</t>
  </si>
  <si>
    <t>10월 22일</t>
  </si>
  <si>
    <t>10월 19일</t>
  </si>
  <si>
    <t>10월 18일</t>
  </si>
  <si>
    <t>1. 로그인, 회원 가입 정보 와 블로그 합치고 세션 처리</t>
    <phoneticPr fontId="3" type="noConversion"/>
  </si>
  <si>
    <t>10월 17일</t>
  </si>
  <si>
    <t>10월 16일</t>
  </si>
  <si>
    <t xml:space="preserve">10월 15일 </t>
    <phoneticPr fontId="3" type="noConversion"/>
  </si>
  <si>
    <t>1. database , 쿼리 생성 
2. 블로그 메인 페이지 구성 리스트 띄우기 이미지 포함 다른 데이터(블로그에 들어갈)들 db에 넣고 리스트로 띄우기 
3. 2번 과정에서의 오류 해결</t>
    <phoneticPr fontId="3" type="noConversion"/>
  </si>
  <si>
    <t xml:space="preserve">10월 12일 </t>
    <phoneticPr fontId="3" type="noConversion"/>
  </si>
  <si>
    <t>날짜</t>
    <phoneticPr fontId="3" type="noConversion"/>
  </si>
  <si>
    <t xml:space="preserve">데이터베이스 생성, 쿼리, 회원관리 설계,  프로젝트 생성, test, </t>
    <phoneticPr fontId="26" type="noConversion"/>
  </si>
  <si>
    <t>업무일지 ( 고예린 )</t>
    <phoneticPr fontId="3" type="noConversion"/>
  </si>
  <si>
    <t>업무일지 ( 김선종 )</t>
    <phoneticPr fontId="3" type="noConversion"/>
  </si>
  <si>
    <t>업무일지 ( 김태훈)</t>
    <phoneticPr fontId="3" type="noConversion"/>
  </si>
  <si>
    <t>업무일지 ( 김승환)</t>
    <phoneticPr fontId="3" type="noConversion"/>
  </si>
  <si>
    <t>진행</t>
    <phoneticPr fontId="3" type="noConversion"/>
  </si>
  <si>
    <t xml:space="preserve"> 1. Naver Shopping 크롤러 작성</t>
    <phoneticPr fontId="26" type="noConversion"/>
  </si>
  <si>
    <t xml:space="preserve"> 1. Naver Shopping 크롤러 작성 및 크롤링 시작</t>
    <phoneticPr fontId="26" type="noConversion"/>
  </si>
  <si>
    <t xml:space="preserve"> 1. MySQL Database 생성
 2. 카페리스트 조회 구현
 3. 카페 이미지, 정보 조회 구현 중 - ajax</t>
    <phoneticPr fontId="26" type="noConversion"/>
  </si>
  <si>
    <t xml:space="preserve"> 1. 카페 이미지, 정보 조회 완료
 2. 댓글(작성, 이미지 조회) 완료
 3. 댓글 수정 구현 중 - ajax</t>
    <phoneticPr fontId="26" type="noConversion"/>
  </si>
  <si>
    <t>1. 글쓰기, myBlog,  페이지 구성 
2. myblog page에 나올 리스트 띄우고 오류 해결</t>
    <phoneticPr fontId="3" type="noConversion"/>
  </si>
  <si>
    <t>1. 수정, 삭제 기능
2. 블로그 메인 화면 간단한 css구성, 각종 버튼 삽입시 오류 해결</t>
    <phoneticPr fontId="3" type="noConversion"/>
  </si>
  <si>
    <t>회원가입, 로그인, 로그아웃, 프로필 이미지 설정하기 ( 오류 )
 - 회원 가입 폼 만들기
 - 로그인 폼
 - 회원 가입 기능 구축
 - 로그인 처리(interceptor)</t>
    <phoneticPr fontId="26" type="noConversion"/>
  </si>
  <si>
    <t>회원가입, 로그인, 로그아웃 완료 / 메인 페이지 구성 
 - 프로필 이미지 버그 수정(완료)
 - 로그인 버그 수정 (완료)</t>
    <phoneticPr fontId="26" type="noConversion"/>
  </si>
  <si>
    <r>
      <rPr>
        <u/>
        <sz val="10"/>
        <color theme="1"/>
        <rFont val="돋움"/>
        <family val="3"/>
        <charset val="129"/>
      </rPr>
      <t>회원가입, 로그인, 로그아웃, 로그인 완료 페이지</t>
    </r>
    <r>
      <rPr>
        <sz val="10"/>
        <color theme="1"/>
        <rFont val="돋움"/>
        <family val="2"/>
        <charset val="129"/>
      </rPr>
      <t xml:space="preserve">,  html 메인페이지 구성
 - 완성된 기능 전달 및 기능 취합 완료
 - 메인페이지 CSS 작성 (임시)
</t>
    </r>
    <r>
      <rPr>
        <sz val="10"/>
        <color rgb="FFFF0000"/>
        <rFont val="돋움"/>
        <family val="3"/>
        <charset val="129"/>
      </rPr>
      <t xml:space="preserve"> - 프로필 수정 미구현</t>
    </r>
    <phoneticPr fontId="26" type="noConversion"/>
  </si>
  <si>
    <t>완료</t>
    <phoneticPr fontId="3" type="noConversion"/>
  </si>
  <si>
    <t>완료</t>
    <phoneticPr fontId="3" type="noConversion"/>
  </si>
  <si>
    <t>완료</t>
    <phoneticPr fontId="3" type="noConversion"/>
  </si>
  <si>
    <t>완료</t>
    <phoneticPr fontId="3" type="noConversion"/>
  </si>
  <si>
    <t>모델 정확도 향상
- 비지도 학습을 통한 feature의 군집 재구성
- 클러스터링의 정확도 향상 시키기 위한 매개변수 찾기 
- 재군집된 feature를 다른 알고리즘을 사용하여 모델을 다시 만듦.</t>
    <phoneticPr fontId="3" type="noConversion"/>
  </si>
  <si>
    <t>완료</t>
    <phoneticPr fontId="3" type="noConversion"/>
  </si>
  <si>
    <t xml:space="preserve"> 1. 네이버 쇼핑 리뷰 크롤러 재작성
 2. 댓글 수정, 삭제 완료
 3. 모델 작성용 데모데이터 크롤링 작성 및 가동 중</t>
    <phoneticPr fontId="26" type="noConversion"/>
  </si>
  <si>
    <t>1. 컴퓨터 7대 네이버 쇼핑 리뷰 크롤링 중
    2. 데모데이터 크롤링 완료
    3. tfidf 처리, LogisticRegression 모델 작성 중 (학습시간지연) - 학습 잘못됌 (수정 중)
    4. 사이트별 정보(품목, 리뷰, 이미지) 크롤러 작성 중</t>
    <phoneticPr fontId="3" type="noConversion"/>
  </si>
  <si>
    <t>사진 업로드
인테리어 추천결과</t>
    <phoneticPr fontId="3" type="noConversion"/>
  </si>
  <si>
    <t>블로그 댓글 처리_x000D_
- 블로그 ~몇글에 대한 리뷰 처리 완료_x000D_
- 리뷰 테이블 생성 데이터 저장 및 jsp에 ajax로 리스트 띄움(완)</t>
  </si>
  <si>
    <t xml:space="preserve"> "메인페이지 구현 완성/  회원정보 수정/ 판매점 카카오맵 지도 띄우기 ( 중단 ) 
 - 이미지 수정 구현 완료
 - 회원정보 수정 기능 구축"</t>
    <phoneticPr fontId="26" type="noConversion"/>
  </si>
  <si>
    <t>회원정보 수정, 아이디 중복 체크
 - 회원정보 수정 구현 완료
 - 인테리어 취향 선택 데이터 전달 구현 완료</t>
    <phoneticPr fontId="3" type="noConversion"/>
  </si>
  <si>
    <t>판매점 위치 지도 띄우기
 - 몽고디비 이용하여 크롤링 
 - 카카오맵 api 사용하여 판매점 위치 지도 띄움</t>
    <phoneticPr fontId="3" type="noConversion"/>
  </si>
  <si>
    <r>
      <t xml:space="preserve">회원가입 / 프사 업로드, 취향선택, 메인 페이지 
로그인 , 로그아웃
회원가입 완료 화면
</t>
    </r>
    <r>
      <rPr>
        <sz val="10"/>
        <rFont val="맑은 고딕"/>
        <family val="3"/>
        <charset val="129"/>
      </rPr>
      <t>회원 정보 수정 , 프로필 수정</t>
    </r>
    <phoneticPr fontId="3" type="noConversion"/>
  </si>
  <si>
    <t>1. 크롤러 작성 및 크롤링 중(미라지 가구)
       - font decode 문제로 중지 (수정 시작 못함)
2. 네이버 쇼핑 리뷰 모델 만들기
       - 몽고 DB -&gt; review 불러와서 twitter.pos() 실행
          -&gt; 커널이 계속 중지됌 (iteration 용량이 너무 커서 중지되는 듯)
       - Rprofile 옵션 추가로 JVM용량 증가
          -&gt; 실행할 수 있는 수는 증가하였으나 그래도 멈춤
       - 컴퓨터 나눠서 실행 -&gt; 컴퓨터마다 속도 차이가 많이남
       - iterator를 1만개 단위로 잘라서 실행 (진행 중)</t>
    <phoneticPr fontId="3" type="noConversion"/>
  </si>
  <si>
    <t>건 by 건</t>
    <phoneticPr fontId="3" type="noConversion"/>
  </si>
  <si>
    <t>블로그 좋아요 db에 테이블 생성 쿼리 입력_x000D_
- 기능은 전부 완료 (test 완) _x000D_
- jsp에서 컨트롤러로 데이터가 넘어오지 않음</t>
    <phoneticPr fontId="3" type="noConversion"/>
  </si>
  <si>
    <t>블로그 좋아요  클릭시에 회원정보 테이블에 있는 정보를 빼와서 score 테이블에 데이터 입력_x000D_
- 한번 클릭시 이미지 변경 (완료) , 데이터 저장 까지 완료_x000D_
- 두번째 클릭시에 데이터 삭제 (기능만 완료) _x000D_
이미지 변경시 적용 안댐(오류)</t>
    <phoneticPr fontId="3" type="noConversion"/>
  </si>
  <si>
    <t>원인?</t>
    <phoneticPr fontId="3" type="noConversion"/>
  </si>
  <si>
    <r>
      <t xml:space="preserve">글 쓰기, 수정, 삭제, 사진올리기
리뷰, 세션, </t>
    </r>
    <r>
      <rPr>
        <b/>
        <sz val="10"/>
        <color theme="9"/>
        <rFont val="맑은 고딕"/>
        <family val="3"/>
        <charset val="129"/>
      </rPr>
      <t xml:space="preserve"> 대댓글 (pass)</t>
    </r>
    <r>
      <rPr>
        <sz val="10"/>
        <color theme="1"/>
        <rFont val="맑은 고딕"/>
        <family val="3"/>
        <charset val="129"/>
      </rPr>
      <t xml:space="preserve">
좋아요, 블로그 전체 페이지 구성</t>
    </r>
    <phoneticPr fontId="3" type="noConversion"/>
  </si>
  <si>
    <t>가구 업로드 시 해당 가구의 색을 5가지로 분류 후 클릭하면 해당 하는 색들 시각화</t>
    <phoneticPr fontId="3" type="noConversion"/>
  </si>
  <si>
    <t xml:space="preserve">데이터 베이스 구성
-  크롤링한 데이터 DB에 입력 후, 인테리어 클릭 시 해당 인테리어로 이동 기능 구현
</t>
    <phoneticPr fontId="3" type="noConversion"/>
  </si>
  <si>
    <t>무한 스크롤 구현 시도하였지만 실패</t>
    <phoneticPr fontId="3" type="noConversion"/>
  </si>
  <si>
    <t xml:space="preserve">더보기로 데이터 불러오기 구현 </t>
    <phoneticPr fontId="3" type="noConversion"/>
  </si>
  <si>
    <t>색추출 결과 시각화
시각화된 그래프 클릭 후 해당 색 인테리어 결과 보여주기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</si>
</sst>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/&quot;d;@"/>
    <numFmt numFmtId="177" formatCode="#,##0;[Red]#,##0&quot;일&quot;\ &quot;초&quot;&quot;과&quot;"/>
  </numFmts>
  <fonts count="33" x14ac:knownFonts="1">
    <font>
      <sz val="10"/>
      <color theme="1"/>
      <name val="돋움"/>
      <family val="2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돋움"/>
      <family val="2"/>
      <charset val="129"/>
    </font>
    <font>
      <sz val="8"/>
      <color theme="0" tint="-0.1499984740745262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돋움"/>
      <family val="2"/>
      <charset val="129"/>
    </font>
    <font>
      <sz val="9.5"/>
      <color theme="1"/>
      <name val="맑은 고딕"/>
      <family val="3"/>
      <charset val="129"/>
      <scheme val="minor"/>
    </font>
    <font>
      <b/>
      <sz val="9.5"/>
      <color theme="9" tint="-0.499984740745262"/>
      <name val="맑은 고딕"/>
      <family val="3"/>
      <charset val="129"/>
      <scheme val="minor"/>
    </font>
    <font>
      <b/>
      <sz val="9.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.5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0"/>
      <color theme="9" tint="-0.249977111117893"/>
      <name val="맑은 고딕"/>
      <family val="3"/>
      <charset val="129"/>
    </font>
    <font>
      <b/>
      <sz val="9.5"/>
      <color theme="9" tint="-0.249977111117893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b/>
      <sz val="10"/>
      <color theme="9"/>
      <name val="맑은 고딕"/>
      <family val="3"/>
      <charset val="129"/>
    </font>
    <font>
      <sz val="8"/>
      <name val="맑은 고딕"/>
      <family val="2"/>
      <charset val="129"/>
      <scheme val="minor"/>
    </font>
    <font>
      <u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4" fillId="0" borderId="22" applyNumberFormat="0" applyFill="0" applyAlignment="0" applyProtection="0">
      <alignment vertical="center"/>
    </xf>
    <xf numFmtId="0" fontId="12" fillId="0" borderId="0"/>
    <xf numFmtId="0" fontId="1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</cellStyleXfs>
  <cellXfs count="202">
    <xf numFmtId="0" fontId="0" fillId="0" borderId="0" xfId="0"/>
    <xf numFmtId="0" fontId="2" fillId="0" borderId="0" xfId="0" applyFont="1" applyAlignment="1" applyProtection="1">
      <alignment vertical="center" wrapText="1"/>
    </xf>
    <xf numFmtId="0" fontId="8" fillId="0" borderId="0" xfId="0" applyFont="1" applyBorder="1" applyAlignment="1" applyProtection="1">
      <alignment horizontal="center" vertical="center"/>
    </xf>
    <xf numFmtId="9" fontId="9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center" wrapText="1"/>
    </xf>
    <xf numFmtId="14" fontId="2" fillId="0" borderId="0" xfId="0" applyNumberFormat="1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0" fontId="2" fillId="0" borderId="0" xfId="0" applyFont="1" applyFill="1" applyAlignment="1" applyProtection="1">
      <alignment vertical="center" wrapText="1"/>
    </xf>
    <xf numFmtId="177" fontId="8" fillId="0" borderId="0" xfId="0" applyNumberFormat="1" applyFont="1" applyFill="1" applyBorder="1" applyAlignment="1">
      <alignment vertical="center"/>
    </xf>
    <xf numFmtId="0" fontId="2" fillId="0" borderId="0" xfId="0" applyFont="1" applyAlignment="1" applyProtection="1">
      <alignment vertical="center" wrapText="1"/>
    </xf>
    <xf numFmtId="176" fontId="6" fillId="5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4" fontId="1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/>
    </xf>
    <xf numFmtId="9" fontId="9" fillId="2" borderId="1" xfId="1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 wrapText="1"/>
    </xf>
    <xf numFmtId="14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/>
    </xf>
    <xf numFmtId="14" fontId="2" fillId="0" borderId="5" xfId="0" applyNumberFormat="1" applyFont="1" applyFill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left" vertical="center" wrapText="1"/>
    </xf>
    <xf numFmtId="177" fontId="8" fillId="0" borderId="5" xfId="0" applyNumberFormat="1" applyFont="1" applyFill="1" applyBorder="1" applyAlignment="1">
      <alignment vertical="center"/>
    </xf>
    <xf numFmtId="0" fontId="2" fillId="3" borderId="1" xfId="0" applyFont="1" applyFill="1" applyBorder="1" applyAlignment="1" applyProtection="1">
      <alignment horizontal="right" vertical="center" wrapText="1"/>
    </xf>
    <xf numFmtId="0" fontId="2" fillId="0" borderId="5" xfId="0" applyFont="1" applyFill="1" applyBorder="1" applyAlignment="1" applyProtection="1">
      <alignment horizontal="right" vertical="center" wrapText="1"/>
    </xf>
    <xf numFmtId="0" fontId="2" fillId="0" borderId="7" xfId="0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 applyProtection="1">
      <alignment horizontal="right" vertical="center" wrapText="1"/>
    </xf>
    <xf numFmtId="177" fontId="8" fillId="0" borderId="6" xfId="0" applyNumberFormat="1" applyFont="1" applyFill="1" applyBorder="1" applyAlignment="1">
      <alignment vertical="center"/>
    </xf>
    <xf numFmtId="177" fontId="8" fillId="0" borderId="7" xfId="0" applyNumberFormat="1" applyFont="1" applyFill="1" applyBorder="1" applyAlignment="1">
      <alignment vertical="center"/>
    </xf>
    <xf numFmtId="177" fontId="8" fillId="3" borderId="1" xfId="0" applyNumberFormat="1" applyFont="1" applyFill="1" applyBorder="1" applyAlignment="1">
      <alignment vertical="center"/>
    </xf>
    <xf numFmtId="177" fontId="8" fillId="2" borderId="1" xfId="0" applyNumberFormat="1" applyFont="1" applyFill="1" applyBorder="1" applyAlignment="1">
      <alignment vertical="center"/>
    </xf>
    <xf numFmtId="0" fontId="2" fillId="6" borderId="5" xfId="0" applyFont="1" applyFill="1" applyBorder="1" applyAlignment="1" applyProtection="1">
      <alignment horizontal="center" vertical="center" wrapText="1"/>
    </xf>
    <xf numFmtId="176" fontId="6" fillId="7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7" fillId="8" borderId="5" xfId="6" applyFont="1" applyBorder="1" applyAlignment="1" applyProtection="1">
      <alignment horizontal="center" vertical="center" wrapText="1"/>
    </xf>
    <xf numFmtId="0" fontId="16" fillId="9" borderId="5" xfId="6" applyFont="1" applyFill="1" applyBorder="1" applyAlignment="1" applyProtection="1">
      <alignment horizontal="center" vertical="center" wrapText="1"/>
    </xf>
    <xf numFmtId="0" fontId="16" fillId="10" borderId="5" xfId="6" applyFont="1" applyFill="1" applyBorder="1" applyAlignment="1" applyProtection="1">
      <alignment horizontal="center" vertical="center" wrapText="1"/>
    </xf>
    <xf numFmtId="0" fontId="16" fillId="11" borderId="5" xfId="6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16" fillId="9" borderId="1" xfId="6" applyFont="1" applyFill="1" applyBorder="1" applyAlignment="1" applyProtection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16" fillId="11" borderId="1" xfId="6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0" fontId="16" fillId="12" borderId="5" xfId="6" applyFont="1" applyFill="1" applyBorder="1" applyAlignment="1" applyProtection="1">
      <alignment horizontal="center" vertical="center" wrapText="1"/>
    </xf>
    <xf numFmtId="176" fontId="4" fillId="0" borderId="1" xfId="0" applyNumberFormat="1" applyFont="1" applyBorder="1" applyAlignment="1" applyProtection="1">
      <alignment vertical="center" wrapText="1"/>
    </xf>
    <xf numFmtId="14" fontId="2" fillId="0" borderId="0" xfId="0" applyNumberFormat="1" applyFont="1" applyAlignment="1" applyProtection="1">
      <alignment vertical="center" wrapText="1"/>
    </xf>
    <xf numFmtId="0" fontId="2" fillId="0" borderId="0" xfId="0" applyNumberFormat="1" applyFont="1" applyAlignment="1" applyProtection="1">
      <alignment vertical="center" wrapText="1"/>
    </xf>
    <xf numFmtId="0" fontId="2" fillId="0" borderId="0" xfId="0" applyNumberFormat="1" applyFont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NumberFormat="1" applyFont="1" applyFill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vertical="center" wrapText="1"/>
    </xf>
    <xf numFmtId="0" fontId="5" fillId="0" borderId="0" xfId="0" applyFont="1" applyAlignment="1" applyProtection="1">
      <alignment vertical="center" wrapText="1"/>
    </xf>
    <xf numFmtId="0" fontId="1" fillId="4" borderId="11" xfId="0" applyFont="1" applyFill="1" applyBorder="1" applyAlignment="1" applyProtection="1">
      <alignment vertical="center" wrapText="1"/>
    </xf>
    <xf numFmtId="0" fontId="1" fillId="4" borderId="14" xfId="0" applyFont="1" applyFill="1" applyBorder="1" applyAlignment="1" applyProtection="1">
      <alignment vertical="center" wrapText="1"/>
    </xf>
    <xf numFmtId="0" fontId="1" fillId="4" borderId="15" xfId="0" applyFont="1" applyFill="1" applyBorder="1" applyAlignment="1" applyProtection="1">
      <alignment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17" fillId="8" borderId="1" xfId="6" applyFont="1" applyBorder="1" applyAlignment="1" applyProtection="1">
      <alignment horizontal="center" vertical="center" wrapText="1"/>
    </xf>
    <xf numFmtId="0" fontId="16" fillId="10" borderId="1" xfId="6" applyFont="1" applyFill="1" applyBorder="1" applyAlignment="1" applyProtection="1">
      <alignment horizontal="center" vertical="center" wrapText="1"/>
    </xf>
    <xf numFmtId="0" fontId="16" fillId="12" borderId="1" xfId="6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0" fontId="2" fillId="0" borderId="17" xfId="0" applyFont="1" applyFill="1" applyBorder="1" applyAlignment="1" applyProtection="1">
      <alignment horizontal="left" vertical="center" wrapText="1"/>
    </xf>
    <xf numFmtId="14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14" fontId="2" fillId="0" borderId="0" xfId="0" quotePrefix="1" applyNumberFormat="1" applyFont="1" applyAlignment="1" applyProtection="1">
      <alignment horizontal="center" vertical="center" wrapText="1"/>
    </xf>
    <xf numFmtId="0" fontId="5" fillId="0" borderId="0" xfId="0" applyNumberFormat="1" applyFont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16" fillId="11" borderId="7" xfId="6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77" fontId="8" fillId="0" borderId="1" xfId="0" applyNumberFormat="1" applyFont="1" applyFill="1" applyBorder="1" applyAlignment="1">
      <alignment vertical="center"/>
    </xf>
    <xf numFmtId="0" fontId="21" fillId="0" borderId="3" xfId="0" applyFont="1" applyFill="1" applyBorder="1" applyAlignment="1" applyProtection="1">
      <alignment horizontal="left" vertical="center" wrapText="1"/>
    </xf>
    <xf numFmtId="0" fontId="22" fillId="0" borderId="3" xfId="0" applyFont="1" applyFill="1" applyBorder="1" applyAlignment="1" applyProtection="1">
      <alignment horizontal="left" vertical="center" wrapText="1"/>
    </xf>
    <xf numFmtId="0" fontId="22" fillId="13" borderId="1" xfId="0" applyFont="1" applyFill="1" applyBorder="1" applyAlignment="1" applyProtection="1">
      <alignment horizontal="left" vertical="center" wrapText="1"/>
    </xf>
    <xf numFmtId="0" fontId="22" fillId="13" borderId="1" xfId="0" applyFont="1" applyFill="1" applyBorder="1" applyAlignment="1" applyProtection="1">
      <alignment horizontal="center" vertical="center" wrapText="1"/>
    </xf>
    <xf numFmtId="0" fontId="22" fillId="13" borderId="3" xfId="0" applyFont="1" applyFill="1" applyBorder="1" applyAlignment="1" applyProtection="1">
      <alignment horizontal="left" vertical="center" wrapText="1"/>
    </xf>
    <xf numFmtId="0" fontId="24" fillId="13" borderId="1" xfId="6" applyFont="1" applyFill="1" applyBorder="1" applyAlignment="1" applyProtection="1">
      <alignment horizontal="center" vertical="center" wrapText="1"/>
    </xf>
    <xf numFmtId="14" fontId="22" fillId="13" borderId="1" xfId="0" applyNumberFormat="1" applyFont="1" applyFill="1" applyBorder="1" applyAlignment="1" applyProtection="1">
      <alignment horizontal="center" vertical="center" wrapText="1"/>
    </xf>
    <xf numFmtId="0" fontId="22" fillId="13" borderId="1" xfId="0" applyNumberFormat="1" applyFont="1" applyFill="1" applyBorder="1" applyAlignment="1" applyProtection="1">
      <alignment horizontal="center" vertical="center" wrapText="1"/>
    </xf>
    <xf numFmtId="0" fontId="23" fillId="13" borderId="1" xfId="0" applyFont="1" applyFill="1" applyBorder="1" applyAlignment="1" applyProtection="1">
      <alignment horizontal="center" vertical="center"/>
    </xf>
    <xf numFmtId="9" fontId="23" fillId="13" borderId="1" xfId="1" applyFont="1" applyFill="1" applyBorder="1" applyAlignment="1" applyProtection="1">
      <alignment horizontal="center" vertical="center"/>
    </xf>
    <xf numFmtId="14" fontId="22" fillId="13" borderId="5" xfId="0" applyNumberFormat="1" applyFont="1" applyFill="1" applyBorder="1" applyAlignment="1" applyProtection="1">
      <alignment horizontal="center" vertical="center" wrapText="1"/>
    </xf>
    <xf numFmtId="0" fontId="22" fillId="13" borderId="5" xfId="0" applyFont="1" applyFill="1" applyBorder="1" applyAlignment="1" applyProtection="1">
      <alignment horizontal="right" vertical="center" wrapText="1"/>
    </xf>
    <xf numFmtId="177" fontId="23" fillId="13" borderId="5" xfId="0" applyNumberFormat="1" applyFont="1" applyFill="1" applyBorder="1" applyAlignment="1">
      <alignment vertical="center"/>
    </xf>
    <xf numFmtId="0" fontId="2" fillId="0" borderId="0" xfId="0" applyFont="1" applyAlignment="1" applyProtection="1">
      <alignment vertical="center"/>
    </xf>
    <xf numFmtId="14" fontId="18" fillId="0" borderId="1" xfId="0" applyNumberFormat="1" applyFont="1" applyFill="1" applyBorder="1" applyAlignment="1" applyProtection="1">
      <alignment horizontal="center" vertical="center" wrapText="1"/>
    </xf>
    <xf numFmtId="14" fontId="21" fillId="0" borderId="1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18" fillId="0" borderId="1" xfId="0" applyFont="1" applyBorder="1" applyAlignment="1" applyProtection="1">
      <alignment horizontal="left" vertical="center" wrapText="1"/>
    </xf>
    <xf numFmtId="0" fontId="1" fillId="0" borderId="0" xfId="0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center" vertical="center" wrapText="1"/>
    </xf>
    <xf numFmtId="14" fontId="1" fillId="0" borderId="0" xfId="0" applyNumberFormat="1" applyFont="1" applyAlignment="1" applyProtection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 applyProtection="1">
      <alignment horizontal="left" vertical="center" wrapText="1"/>
    </xf>
    <xf numFmtId="0" fontId="1" fillId="0" borderId="1" xfId="0" applyNumberFormat="1" applyFont="1" applyBorder="1" applyAlignment="1" applyProtection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2" fillId="0" borderId="1" xfId="0" applyNumberFormat="1" applyFont="1" applyBorder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left" vertical="center"/>
    </xf>
    <xf numFmtId="0" fontId="2" fillId="0" borderId="0" xfId="0" applyNumberFormat="1" applyFont="1" applyBorder="1" applyAlignment="1" applyProtection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30" fillId="14" borderId="1" xfId="7" applyBorder="1" applyAlignment="1" applyProtection="1">
      <alignment horizontal="left" vertical="center" wrapText="1"/>
    </xf>
    <xf numFmtId="0" fontId="30" fillId="14" borderId="1" xfId="7" applyBorder="1" applyAlignment="1" applyProtection="1">
      <alignment horizontal="center" vertical="center" wrapText="1"/>
    </xf>
    <xf numFmtId="0" fontId="30" fillId="14" borderId="3" xfId="7" applyBorder="1" applyAlignment="1" applyProtection="1">
      <alignment horizontal="left" vertical="center" wrapText="1"/>
    </xf>
    <xf numFmtId="14" fontId="30" fillId="14" borderId="1" xfId="7" applyNumberFormat="1" applyBorder="1" applyAlignment="1" applyProtection="1">
      <alignment horizontal="center" vertical="center" wrapText="1"/>
    </xf>
    <xf numFmtId="0" fontId="30" fillId="14" borderId="1" xfId="7" applyNumberFormat="1" applyBorder="1" applyAlignment="1" applyProtection="1">
      <alignment horizontal="center" vertical="center" wrapText="1"/>
    </xf>
    <xf numFmtId="0" fontId="30" fillId="14" borderId="1" xfId="7" applyBorder="1" applyAlignment="1" applyProtection="1">
      <alignment horizontal="center" vertical="center"/>
    </xf>
    <xf numFmtId="9" fontId="30" fillId="14" borderId="1" xfId="7" applyNumberFormat="1" applyBorder="1" applyAlignment="1" applyProtection="1">
      <alignment horizontal="center" vertical="center"/>
    </xf>
    <xf numFmtId="14" fontId="30" fillId="14" borderId="5" xfId="7" applyNumberFormat="1" applyBorder="1" applyAlignment="1" applyProtection="1">
      <alignment horizontal="center" vertical="center" wrapText="1"/>
    </xf>
    <xf numFmtId="0" fontId="30" fillId="14" borderId="5" xfId="7" applyBorder="1" applyAlignment="1" applyProtection="1">
      <alignment horizontal="right" vertical="center" wrapText="1"/>
    </xf>
    <xf numFmtId="177" fontId="30" fillId="14" borderId="5" xfId="7" applyNumberFormat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21" fillId="0" borderId="7" xfId="0" applyFont="1" applyBorder="1" applyAlignment="1" applyProtection="1">
      <alignment horizontal="left" vertical="center" wrapText="1"/>
    </xf>
    <xf numFmtId="0" fontId="31" fillId="0" borderId="1" xfId="0" applyFont="1" applyFill="1" applyBorder="1" applyAlignment="1" applyProtection="1">
      <alignment horizontal="center" vertical="center" wrapText="1"/>
    </xf>
    <xf numFmtId="0" fontId="32" fillId="10" borderId="5" xfId="6" applyFont="1" applyFill="1" applyBorder="1" applyAlignment="1" applyProtection="1">
      <alignment horizontal="center" vertical="center" wrapText="1"/>
    </xf>
    <xf numFmtId="14" fontId="21" fillId="0" borderId="4" xfId="0" applyNumberFormat="1" applyFont="1" applyFill="1" applyBorder="1" applyAlignment="1" applyProtection="1">
      <alignment horizontal="center" vertical="center" wrapText="1"/>
    </xf>
    <xf numFmtId="0" fontId="21" fillId="0" borderId="4" xfId="0" applyFont="1" applyFill="1" applyBorder="1" applyAlignment="1" applyProtection="1">
      <alignment horizontal="center" vertical="center" wrapText="1"/>
    </xf>
    <xf numFmtId="0" fontId="31" fillId="0" borderId="9" xfId="0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vertical="center" wrapText="1"/>
    </xf>
    <xf numFmtId="0" fontId="21" fillId="0" borderId="2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14" fontId="1" fillId="4" borderId="2" xfId="0" applyNumberFormat="1" applyFont="1" applyFill="1" applyBorder="1" applyAlignment="1" applyProtection="1">
      <alignment horizontal="center" vertical="center" wrapText="1"/>
    </xf>
    <xf numFmtId="14" fontId="1" fillId="4" borderId="17" xfId="0" applyNumberFormat="1" applyFont="1" applyFill="1" applyBorder="1" applyAlignment="1" applyProtection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/>
    </xf>
    <xf numFmtId="177" fontId="8" fillId="4" borderId="8" xfId="0" applyNumberFormat="1" applyFont="1" applyFill="1" applyBorder="1" applyAlignment="1">
      <alignment horizontal="center" vertical="center"/>
    </xf>
    <xf numFmtId="0" fontId="5" fillId="0" borderId="24" xfId="0" applyFont="1" applyBorder="1" applyAlignment="1" applyProtection="1">
      <alignment horizontal="center" vertical="center" wrapText="1"/>
    </xf>
    <xf numFmtId="0" fontId="31" fillId="0" borderId="9" xfId="0" applyFont="1" applyFill="1" applyBorder="1" applyAlignment="1" applyProtection="1">
      <alignment horizontal="center" vertical="center" wrapText="1"/>
    </xf>
    <xf numFmtId="0" fontId="31" fillId="0" borderId="3" xfId="0" applyFont="1" applyFill="1" applyBorder="1" applyAlignment="1" applyProtection="1">
      <alignment horizontal="center" vertical="center" wrapText="1"/>
    </xf>
    <xf numFmtId="0" fontId="1" fillId="4" borderId="0" xfId="0" applyFont="1" applyFill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20" xfId="0" applyFont="1" applyBorder="1" applyAlignment="1" applyProtection="1">
      <alignment horizontal="left" vertical="center" wrapText="1"/>
    </xf>
    <xf numFmtId="0" fontId="2" fillId="0" borderId="21" xfId="0" applyFont="1" applyBorder="1" applyAlignment="1" applyProtection="1">
      <alignment horizontal="left" vertical="center" wrapText="1"/>
    </xf>
    <xf numFmtId="0" fontId="2" fillId="0" borderId="18" xfId="0" applyFont="1" applyFill="1" applyBorder="1" applyAlignment="1" applyProtection="1">
      <alignment horizontal="left" vertical="center" wrapText="1"/>
    </xf>
    <xf numFmtId="0" fontId="2" fillId="0" borderId="19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21" xfId="0" applyFont="1" applyFill="1" applyBorder="1" applyAlignment="1" applyProtection="1">
      <alignment horizontal="left" vertical="center" wrapText="1"/>
    </xf>
    <xf numFmtId="17" fontId="1" fillId="4" borderId="14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14" fontId="1" fillId="4" borderId="9" xfId="0" applyNumberFormat="1" applyFont="1" applyFill="1" applyBorder="1" applyAlignment="1" applyProtection="1">
      <alignment horizontal="center" vertical="center" wrapText="1"/>
    </xf>
    <xf numFmtId="14" fontId="1" fillId="4" borderId="10" xfId="0" applyNumberFormat="1" applyFont="1" applyFill="1" applyBorder="1" applyAlignment="1" applyProtection="1">
      <alignment horizontal="center" vertical="center" wrapText="1"/>
    </xf>
    <xf numFmtId="14" fontId="1" fillId="4" borderId="3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1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" fillId="4" borderId="12" xfId="0" applyFont="1" applyFill="1" applyBorder="1" applyAlignment="1" applyProtection="1">
      <alignment horizontal="center" vertical="center" wrapText="1"/>
    </xf>
    <xf numFmtId="0" fontId="1" fillId="4" borderId="14" xfId="0" applyFont="1" applyFill="1" applyBorder="1" applyAlignment="1" applyProtection="1">
      <alignment horizontal="center" vertical="center" wrapText="1"/>
    </xf>
    <xf numFmtId="0" fontId="1" fillId="4" borderId="13" xfId="0" applyFont="1" applyFill="1" applyBorder="1" applyAlignment="1" applyProtection="1">
      <alignment horizontal="center" vertical="center" wrapText="1"/>
    </xf>
    <xf numFmtId="0" fontId="1" fillId="4" borderId="15" xfId="0" applyFont="1" applyFill="1" applyBorder="1" applyAlignment="1" applyProtection="1">
      <alignment horizontal="center" vertical="center" wrapText="1"/>
    </xf>
    <xf numFmtId="0" fontId="1" fillId="4" borderId="16" xfId="0" applyFont="1" applyFill="1" applyBorder="1" applyAlignment="1" applyProtection="1">
      <alignment horizontal="center" vertical="center" wrapText="1"/>
    </xf>
    <xf numFmtId="0" fontId="1" fillId="3" borderId="9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14" fontId="1" fillId="4" borderId="11" xfId="0" applyNumberFormat="1" applyFont="1" applyFill="1" applyBorder="1" applyAlignment="1" applyProtection="1">
      <alignment horizontal="center" vertical="center" wrapText="1"/>
    </xf>
    <xf numFmtId="14" fontId="1" fillId="4" borderId="23" xfId="0" applyNumberFormat="1" applyFont="1" applyFill="1" applyBorder="1" applyAlignment="1" applyProtection="1">
      <alignment horizontal="center" vertical="center" wrapText="1"/>
    </xf>
    <xf numFmtId="0" fontId="10" fillId="4" borderId="11" xfId="0" applyFont="1" applyFill="1" applyBorder="1" applyAlignment="1" applyProtection="1">
      <alignment horizontal="center" vertical="center"/>
    </xf>
    <xf numFmtId="0" fontId="10" fillId="4" borderId="12" xfId="0" applyFont="1" applyFill="1" applyBorder="1" applyAlignment="1" applyProtection="1">
      <alignment horizontal="center" vertical="center"/>
    </xf>
    <xf numFmtId="0" fontId="10" fillId="4" borderId="14" xfId="0" applyFont="1" applyFill="1" applyBorder="1" applyAlignment="1" applyProtection="1">
      <alignment horizontal="center" vertical="center"/>
    </xf>
    <xf numFmtId="0" fontId="10" fillId="4" borderId="13" xfId="0" applyFont="1" applyFill="1" applyBorder="1" applyAlignment="1" applyProtection="1">
      <alignment horizontal="center" vertical="center"/>
    </xf>
    <xf numFmtId="0" fontId="10" fillId="4" borderId="15" xfId="0" applyFont="1" applyFill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17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8">
    <cellStyle name="나쁨" xfId="7" builtinId="27"/>
    <cellStyle name="백분율" xfId="1" builtinId="5"/>
    <cellStyle name="보통" xfId="6" builtinId="28"/>
    <cellStyle name="요약 2" xfId="3"/>
    <cellStyle name="표준" xfId="0" builtinId="0"/>
    <cellStyle name="표준 2" xfId="4"/>
    <cellStyle name="표준 3" xfId="2"/>
    <cellStyle name="표준 5" xfId="5"/>
  </cellStyles>
  <dxfs count="126"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25"/>
      <tableStyleElement type="headerRow" dxfId="1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FFEB9C"/>
      <color rgb="FFCCFF99"/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87"/>
  <sheetViews>
    <sheetView topLeftCell="A31" zoomScaleNormal="100" workbookViewId="0">
      <selection activeCell="K61" sqref="K61"/>
    </sheetView>
  </sheetViews>
  <sheetFormatPr defaultColWidth="9.33203125" defaultRowHeight="15" customHeight="1" x14ac:dyDescent="0.15"/>
  <cols>
    <col min="1" max="1" width="8.83203125" style="5" customWidth="1"/>
    <col min="2" max="2" width="17.1640625" style="1" bestFit="1" customWidth="1"/>
    <col min="3" max="3" width="35.83203125" style="1" customWidth="1"/>
    <col min="4" max="4" width="17.1640625" style="1" customWidth="1"/>
    <col min="5" max="6" width="14.83203125" style="6" bestFit="1" customWidth="1"/>
    <col min="7" max="7" width="10.6640625" style="7" customWidth="1"/>
    <col min="8" max="8" width="7.1640625" style="1" customWidth="1"/>
    <col min="9" max="9" width="9.5" style="1" customWidth="1"/>
    <col min="10" max="11" width="14.83203125" style="6" customWidth="1"/>
    <col min="12" max="12" width="7.1640625" style="7" customWidth="1"/>
    <col min="13" max="13" width="12.1640625" style="7" customWidth="1"/>
    <col min="14" max="15" width="3.83203125" style="1" customWidth="1"/>
    <col min="16" max="16" width="3.83203125" style="11" customWidth="1"/>
    <col min="17" max="49" width="3.83203125" style="1" customWidth="1"/>
    <col min="50" max="16384" width="9.33203125" style="1"/>
  </cols>
  <sheetData>
    <row r="1" spans="1:49" ht="34.5" customHeight="1" x14ac:dyDescent="0.15">
      <c r="A1" s="163" t="s">
        <v>71</v>
      </c>
      <c r="B1" s="163"/>
      <c r="C1" s="163"/>
      <c r="D1" s="163"/>
      <c r="E1" s="163"/>
      <c r="F1" s="163"/>
      <c r="G1" s="63"/>
      <c r="H1" s="2"/>
      <c r="I1" s="3"/>
      <c r="J1" s="4"/>
      <c r="K1" s="1"/>
      <c r="L1" s="9"/>
      <c r="M1" s="10"/>
    </row>
    <row r="2" spans="1:49" ht="15" customHeight="1" x14ac:dyDescent="0.15">
      <c r="A2" s="64" t="s">
        <v>5</v>
      </c>
      <c r="B2" s="183" t="s">
        <v>1</v>
      </c>
      <c r="C2" s="184"/>
      <c r="D2" s="180" t="s">
        <v>6</v>
      </c>
      <c r="E2" s="177" t="s">
        <v>7</v>
      </c>
      <c r="F2" s="178"/>
      <c r="G2" s="179"/>
      <c r="H2" s="193" t="s">
        <v>8</v>
      </c>
      <c r="I2" s="194"/>
      <c r="J2" s="191" t="s">
        <v>9</v>
      </c>
      <c r="K2" s="192"/>
      <c r="L2" s="192"/>
      <c r="M2" s="161" t="s">
        <v>10</v>
      </c>
      <c r="N2" s="175" t="s">
        <v>70</v>
      </c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66" t="s">
        <v>132</v>
      </c>
      <c r="AT2" s="166"/>
      <c r="AU2" s="166"/>
      <c r="AV2" s="166"/>
      <c r="AW2" s="166"/>
    </row>
    <row r="3" spans="1:49" s="8" customFormat="1" ht="15" customHeight="1" x14ac:dyDescent="0.15">
      <c r="A3" s="65"/>
      <c r="B3" s="185"/>
      <c r="C3" s="186"/>
      <c r="D3" s="182"/>
      <c r="E3" s="159" t="s">
        <v>4</v>
      </c>
      <c r="F3" s="159" t="s">
        <v>3</v>
      </c>
      <c r="G3" s="180" t="s">
        <v>2</v>
      </c>
      <c r="H3" s="195"/>
      <c r="I3" s="196"/>
      <c r="J3" s="159" t="s">
        <v>4</v>
      </c>
      <c r="K3" s="159" t="s">
        <v>3</v>
      </c>
      <c r="L3" s="180" t="s">
        <v>2</v>
      </c>
      <c r="M3" s="162"/>
      <c r="N3" s="12"/>
      <c r="O3" s="12"/>
      <c r="P3" s="12"/>
      <c r="Q3" s="12"/>
      <c r="R3" s="12"/>
      <c r="S3" s="12"/>
      <c r="T3" s="12"/>
      <c r="U3" s="12" t="s">
        <v>113</v>
      </c>
      <c r="V3" s="40" t="s">
        <v>114</v>
      </c>
      <c r="W3" s="12" t="s">
        <v>115</v>
      </c>
      <c r="X3" s="12" t="s">
        <v>116</v>
      </c>
      <c r="Y3" s="12" t="s">
        <v>117</v>
      </c>
      <c r="Z3" s="12"/>
      <c r="AA3" s="12"/>
      <c r="AB3" s="12" t="s">
        <v>113</v>
      </c>
      <c r="AC3" s="12" t="s">
        <v>114</v>
      </c>
      <c r="AD3" s="12" t="s">
        <v>115</v>
      </c>
      <c r="AE3" s="12" t="s">
        <v>116</v>
      </c>
      <c r="AF3" s="12" t="s">
        <v>117</v>
      </c>
      <c r="AG3" s="12"/>
      <c r="AH3" s="12"/>
      <c r="AI3" s="12" t="s">
        <v>113</v>
      </c>
      <c r="AJ3" s="12" t="s">
        <v>114</v>
      </c>
      <c r="AK3" s="12" t="s">
        <v>115</v>
      </c>
      <c r="AL3" s="12" t="s">
        <v>116</v>
      </c>
      <c r="AM3" s="12" t="s">
        <v>117</v>
      </c>
      <c r="AN3" s="12"/>
      <c r="AO3" s="12"/>
      <c r="AP3" s="12" t="s">
        <v>113</v>
      </c>
      <c r="AQ3" s="12" t="s">
        <v>114</v>
      </c>
      <c r="AR3" s="12" t="s">
        <v>115</v>
      </c>
      <c r="AS3" s="12" t="s">
        <v>116</v>
      </c>
      <c r="AT3" s="12" t="s">
        <v>117</v>
      </c>
      <c r="AU3" s="12"/>
      <c r="AV3" s="12" t="s">
        <v>118</v>
      </c>
      <c r="AW3" s="12" t="s">
        <v>119</v>
      </c>
    </row>
    <row r="4" spans="1:49" s="8" customFormat="1" ht="15" customHeight="1" x14ac:dyDescent="0.15">
      <c r="A4" s="66"/>
      <c r="B4" s="187"/>
      <c r="C4" s="188"/>
      <c r="D4" s="182"/>
      <c r="E4" s="160"/>
      <c r="F4" s="160"/>
      <c r="G4" s="181"/>
      <c r="H4" s="197"/>
      <c r="I4" s="198"/>
      <c r="J4" s="160"/>
      <c r="K4" s="160"/>
      <c r="L4" s="182"/>
      <c r="M4" s="162"/>
      <c r="N4" s="60">
        <v>1</v>
      </c>
      <c r="O4" s="60">
        <v>2</v>
      </c>
      <c r="P4" s="60">
        <v>3</v>
      </c>
      <c r="Q4" s="60">
        <v>4</v>
      </c>
      <c r="R4" s="60">
        <v>5</v>
      </c>
      <c r="S4" s="60">
        <v>6</v>
      </c>
      <c r="T4" s="60">
        <v>7</v>
      </c>
      <c r="U4" s="60">
        <v>8</v>
      </c>
      <c r="V4" s="61">
        <v>9</v>
      </c>
      <c r="W4" s="60">
        <v>10</v>
      </c>
      <c r="X4" s="60">
        <v>11</v>
      </c>
      <c r="Y4" s="60">
        <v>12</v>
      </c>
      <c r="Z4" s="60">
        <v>13</v>
      </c>
      <c r="AA4" s="60">
        <v>14</v>
      </c>
      <c r="AB4" s="60">
        <v>15</v>
      </c>
      <c r="AC4" s="60">
        <v>16</v>
      </c>
      <c r="AD4" s="60">
        <v>17</v>
      </c>
      <c r="AE4" s="60">
        <v>18</v>
      </c>
      <c r="AF4" s="60">
        <v>19</v>
      </c>
      <c r="AG4" s="60">
        <v>20</v>
      </c>
      <c r="AH4" s="60">
        <v>21</v>
      </c>
      <c r="AI4" s="60">
        <v>22</v>
      </c>
      <c r="AJ4" s="60">
        <v>23</v>
      </c>
      <c r="AK4" s="60">
        <v>24</v>
      </c>
      <c r="AL4" s="60">
        <v>25</v>
      </c>
      <c r="AM4" s="60">
        <v>26</v>
      </c>
      <c r="AN4" s="60">
        <v>27</v>
      </c>
      <c r="AO4" s="60">
        <v>28</v>
      </c>
      <c r="AP4" s="60">
        <v>29</v>
      </c>
      <c r="AQ4" s="60">
        <v>30</v>
      </c>
      <c r="AR4" s="60">
        <v>31</v>
      </c>
      <c r="AS4" s="60">
        <v>32</v>
      </c>
      <c r="AT4" s="60">
        <v>33</v>
      </c>
      <c r="AU4" s="60">
        <v>34</v>
      </c>
      <c r="AV4" s="60">
        <v>35</v>
      </c>
      <c r="AW4" s="60">
        <v>36</v>
      </c>
    </row>
    <row r="5" spans="1:49" ht="15" customHeight="1" x14ac:dyDescent="0.15">
      <c r="A5" s="13">
        <v>1</v>
      </c>
      <c r="B5" s="189" t="s">
        <v>34</v>
      </c>
      <c r="C5" s="190"/>
      <c r="D5" s="14" t="s">
        <v>19</v>
      </c>
      <c r="E5" s="15">
        <v>43374</v>
      </c>
      <c r="F5" s="15">
        <v>43409</v>
      </c>
      <c r="G5" s="16">
        <f>IF(NETWORKDAYS(E5,F5)=0,"",NETWORKDAYS(E5,F5))</f>
        <v>26</v>
      </c>
      <c r="H5" s="15"/>
      <c r="I5" s="15"/>
      <c r="J5" s="15">
        <v>43374</v>
      </c>
      <c r="K5" s="15">
        <v>43409</v>
      </c>
      <c r="L5" s="31">
        <f t="shared" ref="L5:L21" si="0">IF(NETWORKDAYS(J5,K5)=0,0,NETWORKDAYS(J5,K5))</f>
        <v>26</v>
      </c>
      <c r="M5" s="37">
        <f t="shared" ref="M5:M20" si="1">IF(L5=0,0,+G5-L5)</f>
        <v>0</v>
      </c>
      <c r="N5" s="56">
        <f>IF(AND((("2018-10-"&amp;N4)-$E$5)&gt;=0,(("2018-10-"&amp;N4)-$F$5)&lt;=0),1,0)</f>
        <v>1</v>
      </c>
      <c r="O5" s="56">
        <f t="shared" ref="O5:AW5" si="2">IF(AND((("2018-10-"&amp;O4)-$E$5)&gt;=0,(("2018-10-"&amp;O4)-$F$5)&lt;=0),1,0)</f>
        <v>1</v>
      </c>
      <c r="P5" s="56">
        <f t="shared" si="2"/>
        <v>1</v>
      </c>
      <c r="Q5" s="56">
        <f t="shared" si="2"/>
        <v>1</v>
      </c>
      <c r="R5" s="56">
        <f t="shared" si="2"/>
        <v>1</v>
      </c>
      <c r="S5" s="56">
        <f t="shared" si="2"/>
        <v>1</v>
      </c>
      <c r="T5" s="56">
        <f t="shared" si="2"/>
        <v>1</v>
      </c>
      <c r="U5" s="56">
        <f t="shared" si="2"/>
        <v>1</v>
      </c>
      <c r="V5" s="56">
        <f t="shared" si="2"/>
        <v>1</v>
      </c>
      <c r="W5" s="56">
        <f t="shared" si="2"/>
        <v>1</v>
      </c>
      <c r="X5" s="56">
        <f t="shared" si="2"/>
        <v>1</v>
      </c>
      <c r="Y5" s="56">
        <f t="shared" si="2"/>
        <v>1</v>
      </c>
      <c r="Z5" s="56">
        <f t="shared" si="2"/>
        <v>1</v>
      </c>
      <c r="AA5" s="56">
        <f t="shared" si="2"/>
        <v>1</v>
      </c>
      <c r="AB5" s="56">
        <f t="shared" si="2"/>
        <v>1</v>
      </c>
      <c r="AC5" s="56">
        <f t="shared" si="2"/>
        <v>1</v>
      </c>
      <c r="AD5" s="56">
        <f t="shared" si="2"/>
        <v>1</v>
      </c>
      <c r="AE5" s="56">
        <f t="shared" si="2"/>
        <v>1</v>
      </c>
      <c r="AF5" s="56">
        <f t="shared" si="2"/>
        <v>1</v>
      </c>
      <c r="AG5" s="56">
        <f t="shared" si="2"/>
        <v>1</v>
      </c>
      <c r="AH5" s="56">
        <f t="shared" si="2"/>
        <v>1</v>
      </c>
      <c r="AI5" s="56">
        <f t="shared" si="2"/>
        <v>1</v>
      </c>
      <c r="AJ5" s="56">
        <f t="shared" si="2"/>
        <v>1</v>
      </c>
      <c r="AK5" s="56">
        <f t="shared" si="2"/>
        <v>1</v>
      </c>
      <c r="AL5" s="56">
        <f t="shared" si="2"/>
        <v>1</v>
      </c>
      <c r="AM5" s="56">
        <f t="shared" si="2"/>
        <v>1</v>
      </c>
      <c r="AN5" s="56">
        <f t="shared" si="2"/>
        <v>1</v>
      </c>
      <c r="AO5" s="56">
        <f t="shared" si="2"/>
        <v>1</v>
      </c>
      <c r="AP5" s="56">
        <f t="shared" si="2"/>
        <v>1</v>
      </c>
      <c r="AQ5" s="56">
        <f t="shared" si="2"/>
        <v>1</v>
      </c>
      <c r="AR5" s="56">
        <f t="shared" si="2"/>
        <v>1</v>
      </c>
      <c r="AS5" s="56" t="e">
        <f t="shared" si="2"/>
        <v>#VALUE!</v>
      </c>
      <c r="AT5" s="56" t="e">
        <f t="shared" si="2"/>
        <v>#VALUE!</v>
      </c>
      <c r="AU5" s="56" t="e">
        <f t="shared" si="2"/>
        <v>#VALUE!</v>
      </c>
      <c r="AV5" s="56" t="e">
        <f t="shared" si="2"/>
        <v>#VALUE!</v>
      </c>
      <c r="AW5" s="56" t="e">
        <f t="shared" si="2"/>
        <v>#VALUE!</v>
      </c>
    </row>
    <row r="6" spans="1:49" s="8" customFormat="1" ht="15" customHeight="1" x14ac:dyDescent="0.15">
      <c r="A6" s="17">
        <v>1.1000000000000001</v>
      </c>
      <c r="B6" s="157" t="s">
        <v>11</v>
      </c>
      <c r="C6" s="158"/>
      <c r="D6" s="18" t="s">
        <v>19</v>
      </c>
      <c r="E6" s="19">
        <f>MIN(E7:E12)</f>
        <v>43374</v>
      </c>
      <c r="F6" s="19">
        <f>MAX(F7:F12)</f>
        <v>43384</v>
      </c>
      <c r="G6" s="18">
        <f>IF(NETWORKDAYS(E6,F6)=0,"",NETWORKDAYS(E6,F6))</f>
        <v>9</v>
      </c>
      <c r="H6" s="20">
        <f t="shared" ref="H6:H20" si="3">IF(I6="준비",0,IF(I6="지연",25,IF(I6="진행",50,100)))</f>
        <v>100</v>
      </c>
      <c r="I6" s="21" t="s">
        <v>18</v>
      </c>
      <c r="J6" s="19">
        <f>MIN(J7:J12)</f>
        <v>0</v>
      </c>
      <c r="K6" s="19">
        <f>MAX(K7:K12)</f>
        <v>0</v>
      </c>
      <c r="L6" s="34">
        <f t="shared" si="0"/>
        <v>0</v>
      </c>
      <c r="M6" s="38">
        <f t="shared" si="1"/>
        <v>0</v>
      </c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</row>
    <row r="7" spans="1:49" s="11" customFormat="1" ht="15" customHeight="1" x14ac:dyDescent="0.15">
      <c r="A7" s="29" t="s">
        <v>15</v>
      </c>
      <c r="B7" s="171" t="s">
        <v>17</v>
      </c>
      <c r="C7" s="172"/>
      <c r="D7" s="39" t="s">
        <v>19</v>
      </c>
      <c r="E7" s="23">
        <v>43374</v>
      </c>
      <c r="F7" s="23">
        <v>43381</v>
      </c>
      <c r="G7" s="24">
        <f t="shared" ref="G7:G12" si="4">IF(NETWORKDAYS(E7,F7)=0,"",NETWORKDAYS(E7,F7))</f>
        <v>6</v>
      </c>
      <c r="H7" s="25">
        <f t="shared" si="3"/>
        <v>100</v>
      </c>
      <c r="I7" s="21" t="s">
        <v>18</v>
      </c>
      <c r="J7" s="23"/>
      <c r="K7" s="23"/>
      <c r="L7" s="33">
        <f t="shared" si="0"/>
        <v>0</v>
      </c>
      <c r="M7" s="36">
        <f t="shared" si="1"/>
        <v>0</v>
      </c>
      <c r="N7" s="56">
        <f>IF(AND((("2018-10-"&amp;N4)-$E$7)&gt;=0,(("2018-10-"&amp;N4)-$F$7)&lt;=0),1,0)</f>
        <v>1</v>
      </c>
      <c r="O7" s="56">
        <f t="shared" ref="O7:AW7" si="5">IF(AND((("2018-10-"&amp;O4)-$E$7)&gt;=0,(("2018-10-"&amp;O4)-$F$7)&lt;=0),1,0)</f>
        <v>1</v>
      </c>
      <c r="P7" s="56">
        <f t="shared" si="5"/>
        <v>1</v>
      </c>
      <c r="Q7" s="56">
        <f t="shared" si="5"/>
        <v>1</v>
      </c>
      <c r="R7" s="56">
        <f t="shared" si="5"/>
        <v>1</v>
      </c>
      <c r="S7" s="56">
        <f t="shared" si="5"/>
        <v>1</v>
      </c>
      <c r="T7" s="56">
        <f t="shared" si="5"/>
        <v>1</v>
      </c>
      <c r="U7" s="56">
        <f t="shared" si="5"/>
        <v>1</v>
      </c>
      <c r="V7" s="56">
        <f t="shared" si="5"/>
        <v>0</v>
      </c>
      <c r="W7" s="56">
        <f t="shared" si="5"/>
        <v>0</v>
      </c>
      <c r="X7" s="56">
        <f t="shared" si="5"/>
        <v>0</v>
      </c>
      <c r="Y7" s="56">
        <f t="shared" si="5"/>
        <v>0</v>
      </c>
      <c r="Z7" s="56">
        <f t="shared" si="5"/>
        <v>0</v>
      </c>
      <c r="AA7" s="56">
        <f t="shared" si="5"/>
        <v>0</v>
      </c>
      <c r="AB7" s="56">
        <f t="shared" si="5"/>
        <v>0</v>
      </c>
      <c r="AC7" s="56">
        <f t="shared" si="5"/>
        <v>0</v>
      </c>
      <c r="AD7" s="56">
        <f t="shared" si="5"/>
        <v>0</v>
      </c>
      <c r="AE7" s="56">
        <f t="shared" si="5"/>
        <v>0</v>
      </c>
      <c r="AF7" s="56">
        <f t="shared" si="5"/>
        <v>0</v>
      </c>
      <c r="AG7" s="56">
        <f t="shared" si="5"/>
        <v>0</v>
      </c>
      <c r="AH7" s="56">
        <f t="shared" si="5"/>
        <v>0</v>
      </c>
      <c r="AI7" s="56">
        <f t="shared" si="5"/>
        <v>0</v>
      </c>
      <c r="AJ7" s="56">
        <f t="shared" si="5"/>
        <v>0</v>
      </c>
      <c r="AK7" s="56">
        <f t="shared" si="5"/>
        <v>0</v>
      </c>
      <c r="AL7" s="56">
        <f t="shared" si="5"/>
        <v>0</v>
      </c>
      <c r="AM7" s="56">
        <f t="shared" si="5"/>
        <v>0</v>
      </c>
      <c r="AN7" s="56">
        <f t="shared" si="5"/>
        <v>0</v>
      </c>
      <c r="AO7" s="56">
        <f t="shared" si="5"/>
        <v>0</v>
      </c>
      <c r="AP7" s="56">
        <f t="shared" si="5"/>
        <v>0</v>
      </c>
      <c r="AQ7" s="56">
        <f t="shared" si="5"/>
        <v>0</v>
      </c>
      <c r="AR7" s="56">
        <f t="shared" si="5"/>
        <v>0</v>
      </c>
      <c r="AS7" s="56" t="e">
        <f t="shared" si="5"/>
        <v>#VALUE!</v>
      </c>
      <c r="AT7" s="56" t="e">
        <f t="shared" si="5"/>
        <v>#VALUE!</v>
      </c>
      <c r="AU7" s="56" t="e">
        <f t="shared" si="5"/>
        <v>#VALUE!</v>
      </c>
      <c r="AV7" s="56" t="e">
        <f t="shared" si="5"/>
        <v>#VALUE!</v>
      </c>
      <c r="AW7" s="56" t="e">
        <f t="shared" si="5"/>
        <v>#VALUE!</v>
      </c>
    </row>
    <row r="8" spans="1:49" s="11" customFormat="1" ht="15" customHeight="1" x14ac:dyDescent="0.15">
      <c r="A8" s="29" t="s">
        <v>23</v>
      </c>
      <c r="B8" s="169" t="s">
        <v>37</v>
      </c>
      <c r="C8" s="170"/>
      <c r="D8" s="39" t="s">
        <v>19</v>
      </c>
      <c r="E8" s="23">
        <v>43376</v>
      </c>
      <c r="F8" s="23">
        <v>43384</v>
      </c>
      <c r="G8" s="24">
        <f t="shared" si="4"/>
        <v>7</v>
      </c>
      <c r="H8" s="25">
        <f>IF(I8="준비",0,IF(I8="지연",25,IF(I8="진행",50,100)))</f>
        <v>100</v>
      </c>
      <c r="I8" s="21" t="s">
        <v>18</v>
      </c>
      <c r="J8" s="26"/>
      <c r="K8" s="26"/>
      <c r="L8" s="33">
        <f t="shared" si="0"/>
        <v>0</v>
      </c>
      <c r="M8" s="36">
        <f t="shared" si="1"/>
        <v>0</v>
      </c>
      <c r="N8" s="56">
        <f>IF(AND((("2018-10-"&amp;N4)-$E$8)&gt;=0,(("2018-10-"&amp;N4)-$F$8)&lt;=0),1,0)</f>
        <v>0</v>
      </c>
      <c r="O8" s="56">
        <f t="shared" ref="O8:AW8" si="6">IF(AND((("2018-10-"&amp;O4)-$E$8)&gt;=0,(("2018-10-"&amp;O4)-$F$8)&lt;=0),1,0)</f>
        <v>0</v>
      </c>
      <c r="P8" s="56">
        <f t="shared" si="6"/>
        <v>1</v>
      </c>
      <c r="Q8" s="56">
        <f t="shared" si="6"/>
        <v>1</v>
      </c>
      <c r="R8" s="56">
        <f t="shared" si="6"/>
        <v>1</v>
      </c>
      <c r="S8" s="56">
        <f t="shared" si="6"/>
        <v>1</v>
      </c>
      <c r="T8" s="56">
        <f t="shared" si="6"/>
        <v>1</v>
      </c>
      <c r="U8" s="56">
        <f t="shared" si="6"/>
        <v>1</v>
      </c>
      <c r="V8" s="56">
        <f t="shared" si="6"/>
        <v>1</v>
      </c>
      <c r="W8" s="56">
        <f t="shared" si="6"/>
        <v>1</v>
      </c>
      <c r="X8" s="56">
        <f t="shared" si="6"/>
        <v>1</v>
      </c>
      <c r="Y8" s="56">
        <f t="shared" si="6"/>
        <v>0</v>
      </c>
      <c r="Z8" s="56">
        <f t="shared" si="6"/>
        <v>0</v>
      </c>
      <c r="AA8" s="56">
        <f t="shared" si="6"/>
        <v>0</v>
      </c>
      <c r="AB8" s="56">
        <f t="shared" si="6"/>
        <v>0</v>
      </c>
      <c r="AC8" s="56">
        <f t="shared" si="6"/>
        <v>0</v>
      </c>
      <c r="AD8" s="56">
        <f t="shared" si="6"/>
        <v>0</v>
      </c>
      <c r="AE8" s="56">
        <f t="shared" si="6"/>
        <v>0</v>
      </c>
      <c r="AF8" s="56">
        <f t="shared" si="6"/>
        <v>0</v>
      </c>
      <c r="AG8" s="56">
        <f t="shared" si="6"/>
        <v>0</v>
      </c>
      <c r="AH8" s="56">
        <f t="shared" si="6"/>
        <v>0</v>
      </c>
      <c r="AI8" s="56">
        <f t="shared" si="6"/>
        <v>0</v>
      </c>
      <c r="AJ8" s="56">
        <f t="shared" si="6"/>
        <v>0</v>
      </c>
      <c r="AK8" s="56">
        <f t="shared" si="6"/>
        <v>0</v>
      </c>
      <c r="AL8" s="56">
        <f t="shared" si="6"/>
        <v>0</v>
      </c>
      <c r="AM8" s="56">
        <f t="shared" si="6"/>
        <v>0</v>
      </c>
      <c r="AN8" s="56">
        <f t="shared" si="6"/>
        <v>0</v>
      </c>
      <c r="AO8" s="56">
        <f t="shared" si="6"/>
        <v>0</v>
      </c>
      <c r="AP8" s="56">
        <f t="shared" si="6"/>
        <v>0</v>
      </c>
      <c r="AQ8" s="56">
        <f t="shared" si="6"/>
        <v>0</v>
      </c>
      <c r="AR8" s="56">
        <f t="shared" si="6"/>
        <v>0</v>
      </c>
      <c r="AS8" s="56" t="e">
        <f t="shared" si="6"/>
        <v>#VALUE!</v>
      </c>
      <c r="AT8" s="56" t="e">
        <f t="shared" si="6"/>
        <v>#VALUE!</v>
      </c>
      <c r="AU8" s="56" t="e">
        <f t="shared" si="6"/>
        <v>#VALUE!</v>
      </c>
      <c r="AV8" s="56" t="e">
        <f t="shared" si="6"/>
        <v>#VALUE!</v>
      </c>
      <c r="AW8" s="56" t="e">
        <f t="shared" si="6"/>
        <v>#VALUE!</v>
      </c>
    </row>
    <row r="9" spans="1:49" s="11" customFormat="1" ht="15" customHeight="1" x14ac:dyDescent="0.15">
      <c r="A9" s="29" t="s">
        <v>24</v>
      </c>
      <c r="B9" s="173" t="s">
        <v>69</v>
      </c>
      <c r="C9" s="174"/>
      <c r="D9" s="39" t="s">
        <v>19</v>
      </c>
      <c r="E9" s="23">
        <v>43376</v>
      </c>
      <c r="F9" s="23">
        <v>43381</v>
      </c>
      <c r="G9" s="24">
        <f t="shared" si="4"/>
        <v>4</v>
      </c>
      <c r="H9" s="27">
        <f>IF(I9="준비",0,IF(I9="지연",25,IF(I9="진행",50,100)))</f>
        <v>100</v>
      </c>
      <c r="I9" s="21" t="s">
        <v>18</v>
      </c>
      <c r="J9" s="26"/>
      <c r="K9" s="26"/>
      <c r="L9" s="32">
        <f>IF(NETWORKDAYS(J9,K9)=0,0,NETWORKDAYS(J9,K9))</f>
        <v>0</v>
      </c>
      <c r="M9" s="30">
        <f>IF(L9=0,0,+G9-L9)</f>
        <v>0</v>
      </c>
      <c r="N9" s="56">
        <f>IF(AND((("2018-10-"&amp;N4)-$E$9)&gt;=0,(("2018-10-"&amp;N4)-$F$9)&lt;=0),1,0)</f>
        <v>0</v>
      </c>
      <c r="O9" s="56">
        <f t="shared" ref="O9:AW9" si="7">IF(AND((("2018-10-"&amp;O4)-$E$9)&gt;=0,(("2018-10-"&amp;O4)-$F$9)&lt;=0),1,0)</f>
        <v>0</v>
      </c>
      <c r="P9" s="56">
        <f t="shared" si="7"/>
        <v>1</v>
      </c>
      <c r="Q9" s="56">
        <f t="shared" si="7"/>
        <v>1</v>
      </c>
      <c r="R9" s="56">
        <f t="shared" si="7"/>
        <v>1</v>
      </c>
      <c r="S9" s="56">
        <f t="shared" si="7"/>
        <v>1</v>
      </c>
      <c r="T9" s="56">
        <f t="shared" si="7"/>
        <v>1</v>
      </c>
      <c r="U9" s="56">
        <f t="shared" si="7"/>
        <v>1</v>
      </c>
      <c r="V9" s="56">
        <f t="shared" si="7"/>
        <v>0</v>
      </c>
      <c r="W9" s="56">
        <f t="shared" si="7"/>
        <v>0</v>
      </c>
      <c r="X9" s="56">
        <f t="shared" si="7"/>
        <v>0</v>
      </c>
      <c r="Y9" s="56">
        <f t="shared" si="7"/>
        <v>0</v>
      </c>
      <c r="Z9" s="56">
        <f t="shared" si="7"/>
        <v>0</v>
      </c>
      <c r="AA9" s="56">
        <f t="shared" si="7"/>
        <v>0</v>
      </c>
      <c r="AB9" s="56">
        <f t="shared" si="7"/>
        <v>0</v>
      </c>
      <c r="AC9" s="56">
        <f t="shared" si="7"/>
        <v>0</v>
      </c>
      <c r="AD9" s="56">
        <f t="shared" si="7"/>
        <v>0</v>
      </c>
      <c r="AE9" s="56">
        <f t="shared" si="7"/>
        <v>0</v>
      </c>
      <c r="AF9" s="56">
        <f t="shared" si="7"/>
        <v>0</v>
      </c>
      <c r="AG9" s="56">
        <f t="shared" si="7"/>
        <v>0</v>
      </c>
      <c r="AH9" s="56">
        <f t="shared" si="7"/>
        <v>0</v>
      </c>
      <c r="AI9" s="56">
        <f t="shared" si="7"/>
        <v>0</v>
      </c>
      <c r="AJ9" s="56">
        <f t="shared" si="7"/>
        <v>0</v>
      </c>
      <c r="AK9" s="56">
        <f t="shared" si="7"/>
        <v>0</v>
      </c>
      <c r="AL9" s="56">
        <f t="shared" si="7"/>
        <v>0</v>
      </c>
      <c r="AM9" s="56">
        <f t="shared" si="7"/>
        <v>0</v>
      </c>
      <c r="AN9" s="56">
        <f t="shared" si="7"/>
        <v>0</v>
      </c>
      <c r="AO9" s="56">
        <f t="shared" si="7"/>
        <v>0</v>
      </c>
      <c r="AP9" s="56">
        <f t="shared" si="7"/>
        <v>0</v>
      </c>
      <c r="AQ9" s="56">
        <f t="shared" si="7"/>
        <v>0</v>
      </c>
      <c r="AR9" s="56">
        <f t="shared" si="7"/>
        <v>0</v>
      </c>
      <c r="AS9" s="56" t="e">
        <f t="shared" si="7"/>
        <v>#VALUE!</v>
      </c>
      <c r="AT9" s="56" t="e">
        <f t="shared" si="7"/>
        <v>#VALUE!</v>
      </c>
      <c r="AU9" s="56" t="e">
        <f t="shared" si="7"/>
        <v>#VALUE!</v>
      </c>
      <c r="AV9" s="56" t="e">
        <f t="shared" si="7"/>
        <v>#VALUE!</v>
      </c>
      <c r="AW9" s="56" t="e">
        <f t="shared" si="7"/>
        <v>#VALUE!</v>
      </c>
    </row>
    <row r="10" spans="1:49" s="11" customFormat="1" ht="15" customHeight="1" x14ac:dyDescent="0.15">
      <c r="A10" s="29" t="s">
        <v>25</v>
      </c>
      <c r="B10" s="173" t="s">
        <v>38</v>
      </c>
      <c r="C10" s="174"/>
      <c r="D10" s="39" t="s">
        <v>19</v>
      </c>
      <c r="E10" s="23">
        <v>43376</v>
      </c>
      <c r="F10" s="23">
        <v>43381</v>
      </c>
      <c r="G10" s="24">
        <f t="shared" si="4"/>
        <v>4</v>
      </c>
      <c r="H10" s="27">
        <f>IF(I10="준비",0,IF(I10="지연",25,IF(I10="진행",50,100)))</f>
        <v>100</v>
      </c>
      <c r="I10" s="21" t="s">
        <v>18</v>
      </c>
      <c r="J10" s="26"/>
      <c r="K10" s="26"/>
      <c r="L10" s="32">
        <f>IF(NETWORKDAYS(J10,K10)=0,0,NETWORKDAYS(J10,K10))</f>
        <v>0</v>
      </c>
      <c r="M10" s="30">
        <f>IF(L10=0,0,+G10-L10)</f>
        <v>0</v>
      </c>
      <c r="N10" s="56">
        <f>IF(AND((("2018-10-"&amp;N4)-$E$10)&gt;=0,(("2018-10-"&amp;N4)-$F$10)&lt;=0),1,0)</f>
        <v>0</v>
      </c>
      <c r="O10" s="56">
        <f t="shared" ref="O10:AW10" si="8">IF(AND((("2018-10-"&amp;O4)-$E$10)&gt;=0,(("2018-10-"&amp;O4)-$F$10)&lt;=0),1,0)</f>
        <v>0</v>
      </c>
      <c r="P10" s="56">
        <f t="shared" si="8"/>
        <v>1</v>
      </c>
      <c r="Q10" s="56">
        <f t="shared" si="8"/>
        <v>1</v>
      </c>
      <c r="R10" s="56">
        <f t="shared" si="8"/>
        <v>1</v>
      </c>
      <c r="S10" s="56">
        <f t="shared" si="8"/>
        <v>1</v>
      </c>
      <c r="T10" s="56">
        <f t="shared" si="8"/>
        <v>1</v>
      </c>
      <c r="U10" s="56">
        <f t="shared" si="8"/>
        <v>1</v>
      </c>
      <c r="V10" s="56">
        <f t="shared" si="8"/>
        <v>0</v>
      </c>
      <c r="W10" s="56">
        <f t="shared" si="8"/>
        <v>0</v>
      </c>
      <c r="X10" s="56">
        <f t="shared" si="8"/>
        <v>0</v>
      </c>
      <c r="Y10" s="56">
        <f t="shared" si="8"/>
        <v>0</v>
      </c>
      <c r="Z10" s="56">
        <f t="shared" si="8"/>
        <v>0</v>
      </c>
      <c r="AA10" s="56">
        <f t="shared" si="8"/>
        <v>0</v>
      </c>
      <c r="AB10" s="56">
        <f t="shared" si="8"/>
        <v>0</v>
      </c>
      <c r="AC10" s="56">
        <f t="shared" si="8"/>
        <v>0</v>
      </c>
      <c r="AD10" s="56">
        <f t="shared" si="8"/>
        <v>0</v>
      </c>
      <c r="AE10" s="56">
        <f t="shared" si="8"/>
        <v>0</v>
      </c>
      <c r="AF10" s="56">
        <f t="shared" si="8"/>
        <v>0</v>
      </c>
      <c r="AG10" s="56">
        <f t="shared" si="8"/>
        <v>0</v>
      </c>
      <c r="AH10" s="56">
        <f t="shared" si="8"/>
        <v>0</v>
      </c>
      <c r="AI10" s="56">
        <f t="shared" si="8"/>
        <v>0</v>
      </c>
      <c r="AJ10" s="56">
        <f t="shared" si="8"/>
        <v>0</v>
      </c>
      <c r="AK10" s="56">
        <f t="shared" si="8"/>
        <v>0</v>
      </c>
      <c r="AL10" s="56">
        <f t="shared" si="8"/>
        <v>0</v>
      </c>
      <c r="AM10" s="56">
        <f t="shared" si="8"/>
        <v>0</v>
      </c>
      <c r="AN10" s="56">
        <f t="shared" si="8"/>
        <v>0</v>
      </c>
      <c r="AO10" s="56">
        <f t="shared" si="8"/>
        <v>0</v>
      </c>
      <c r="AP10" s="56">
        <f t="shared" si="8"/>
        <v>0</v>
      </c>
      <c r="AQ10" s="56">
        <f t="shared" si="8"/>
        <v>0</v>
      </c>
      <c r="AR10" s="56">
        <f t="shared" si="8"/>
        <v>0</v>
      </c>
      <c r="AS10" s="56" t="e">
        <f t="shared" si="8"/>
        <v>#VALUE!</v>
      </c>
      <c r="AT10" s="56" t="e">
        <f t="shared" si="8"/>
        <v>#VALUE!</v>
      </c>
      <c r="AU10" s="56" t="e">
        <f t="shared" si="8"/>
        <v>#VALUE!</v>
      </c>
      <c r="AV10" s="56" t="e">
        <f t="shared" si="8"/>
        <v>#VALUE!</v>
      </c>
      <c r="AW10" s="56" t="e">
        <f t="shared" si="8"/>
        <v>#VALUE!</v>
      </c>
    </row>
    <row r="11" spans="1:49" s="11" customFormat="1" ht="15" customHeight="1" x14ac:dyDescent="0.15">
      <c r="A11" s="29" t="s">
        <v>27</v>
      </c>
      <c r="B11" s="173" t="s">
        <v>39</v>
      </c>
      <c r="C11" s="174"/>
      <c r="D11" s="39" t="s">
        <v>19</v>
      </c>
      <c r="E11" s="23">
        <v>43376</v>
      </c>
      <c r="F11" s="23">
        <v>43381</v>
      </c>
      <c r="G11" s="24">
        <f t="shared" si="4"/>
        <v>4</v>
      </c>
      <c r="H11" s="27">
        <f>IF(I11="준비",0,IF(I11="지연",25,IF(I11="진행",50,100)))</f>
        <v>100</v>
      </c>
      <c r="I11" s="21" t="s">
        <v>18</v>
      </c>
      <c r="J11" s="26"/>
      <c r="K11" s="26"/>
      <c r="L11" s="32">
        <f>IF(NETWORKDAYS(J11,K11)=0,0,NETWORKDAYS(J11,K11))</f>
        <v>0</v>
      </c>
      <c r="M11" s="30">
        <f>IF(L11=0,0,+G11-L11)</f>
        <v>0</v>
      </c>
      <c r="N11" s="56">
        <f>IF(AND((("2018-10-"&amp;N4)-$E$11)&gt;=0,(("2018-10-"&amp;N4)-$F$11)&lt;=0),1,0)</f>
        <v>0</v>
      </c>
      <c r="O11" s="56">
        <f t="shared" ref="O11:AW11" si="9">IF(AND((("2018-10-"&amp;O4)-$E$11)&gt;=0,(("2018-10-"&amp;O4)-$F$11)&lt;=0),1,0)</f>
        <v>0</v>
      </c>
      <c r="P11" s="56">
        <f t="shared" si="9"/>
        <v>1</v>
      </c>
      <c r="Q11" s="56">
        <f t="shared" si="9"/>
        <v>1</v>
      </c>
      <c r="R11" s="56">
        <f t="shared" si="9"/>
        <v>1</v>
      </c>
      <c r="S11" s="56">
        <f t="shared" si="9"/>
        <v>1</v>
      </c>
      <c r="T11" s="56">
        <f t="shared" si="9"/>
        <v>1</v>
      </c>
      <c r="U11" s="56">
        <f t="shared" si="9"/>
        <v>1</v>
      </c>
      <c r="V11" s="56">
        <f t="shared" si="9"/>
        <v>0</v>
      </c>
      <c r="W11" s="56">
        <f t="shared" si="9"/>
        <v>0</v>
      </c>
      <c r="X11" s="56">
        <f t="shared" si="9"/>
        <v>0</v>
      </c>
      <c r="Y11" s="56">
        <f t="shared" si="9"/>
        <v>0</v>
      </c>
      <c r="Z11" s="56">
        <f t="shared" si="9"/>
        <v>0</v>
      </c>
      <c r="AA11" s="56">
        <f t="shared" si="9"/>
        <v>0</v>
      </c>
      <c r="AB11" s="56">
        <f t="shared" si="9"/>
        <v>0</v>
      </c>
      <c r="AC11" s="56">
        <f t="shared" si="9"/>
        <v>0</v>
      </c>
      <c r="AD11" s="56">
        <f t="shared" si="9"/>
        <v>0</v>
      </c>
      <c r="AE11" s="56">
        <f t="shared" si="9"/>
        <v>0</v>
      </c>
      <c r="AF11" s="56">
        <f t="shared" si="9"/>
        <v>0</v>
      </c>
      <c r="AG11" s="56">
        <f t="shared" si="9"/>
        <v>0</v>
      </c>
      <c r="AH11" s="56">
        <f t="shared" si="9"/>
        <v>0</v>
      </c>
      <c r="AI11" s="56">
        <f t="shared" si="9"/>
        <v>0</v>
      </c>
      <c r="AJ11" s="56">
        <f t="shared" si="9"/>
        <v>0</v>
      </c>
      <c r="AK11" s="56">
        <f t="shared" si="9"/>
        <v>0</v>
      </c>
      <c r="AL11" s="56">
        <f t="shared" si="9"/>
        <v>0</v>
      </c>
      <c r="AM11" s="56">
        <f t="shared" si="9"/>
        <v>0</v>
      </c>
      <c r="AN11" s="56">
        <f t="shared" si="9"/>
        <v>0</v>
      </c>
      <c r="AO11" s="56">
        <f t="shared" si="9"/>
        <v>0</v>
      </c>
      <c r="AP11" s="56">
        <f t="shared" si="9"/>
        <v>0</v>
      </c>
      <c r="AQ11" s="56">
        <f t="shared" si="9"/>
        <v>0</v>
      </c>
      <c r="AR11" s="56">
        <f t="shared" si="9"/>
        <v>0</v>
      </c>
      <c r="AS11" s="56" t="e">
        <f t="shared" si="9"/>
        <v>#VALUE!</v>
      </c>
      <c r="AT11" s="56" t="e">
        <f t="shared" si="9"/>
        <v>#VALUE!</v>
      </c>
      <c r="AU11" s="56" t="e">
        <f t="shared" si="9"/>
        <v>#VALUE!</v>
      </c>
      <c r="AV11" s="56" t="e">
        <f t="shared" si="9"/>
        <v>#VALUE!</v>
      </c>
      <c r="AW11" s="56" t="e">
        <f t="shared" si="9"/>
        <v>#VALUE!</v>
      </c>
    </row>
    <row r="12" spans="1:49" ht="15" customHeight="1" x14ac:dyDescent="0.15">
      <c r="A12" s="29" t="s">
        <v>28</v>
      </c>
      <c r="B12" s="173" t="s">
        <v>29</v>
      </c>
      <c r="C12" s="174"/>
      <c r="D12" s="39" t="s">
        <v>19</v>
      </c>
      <c r="E12" s="23">
        <v>43376</v>
      </c>
      <c r="F12" s="23">
        <v>43381</v>
      </c>
      <c r="G12" s="24">
        <f t="shared" si="4"/>
        <v>4</v>
      </c>
      <c r="H12" s="27">
        <f t="shared" si="3"/>
        <v>100</v>
      </c>
      <c r="I12" s="21" t="s">
        <v>18</v>
      </c>
      <c r="J12" s="26"/>
      <c r="K12" s="26"/>
      <c r="L12" s="32">
        <f t="shared" si="0"/>
        <v>0</v>
      </c>
      <c r="M12" s="30">
        <f t="shared" si="1"/>
        <v>0</v>
      </c>
      <c r="N12" s="56">
        <f>IF(AND((("2018-10-"&amp;N4)-$E$12)&gt;=0,(("2018-10-"&amp;N4)-$F$12)&lt;=0),1,0)</f>
        <v>0</v>
      </c>
      <c r="O12" s="56">
        <f t="shared" ref="O12:AW12" si="10">IF(AND((("2018-10-"&amp;O4)-$E$12)&gt;=0,(("2018-10-"&amp;O4)-$F$12)&lt;=0),1,0)</f>
        <v>0</v>
      </c>
      <c r="P12" s="56">
        <f t="shared" si="10"/>
        <v>1</v>
      </c>
      <c r="Q12" s="56">
        <f t="shared" si="10"/>
        <v>1</v>
      </c>
      <c r="R12" s="56">
        <f t="shared" si="10"/>
        <v>1</v>
      </c>
      <c r="S12" s="56">
        <f t="shared" si="10"/>
        <v>1</v>
      </c>
      <c r="T12" s="56">
        <f t="shared" si="10"/>
        <v>1</v>
      </c>
      <c r="U12" s="56">
        <f t="shared" si="10"/>
        <v>1</v>
      </c>
      <c r="V12" s="56">
        <f t="shared" si="10"/>
        <v>0</v>
      </c>
      <c r="W12" s="56">
        <f t="shared" si="10"/>
        <v>0</v>
      </c>
      <c r="X12" s="56">
        <f t="shared" si="10"/>
        <v>0</v>
      </c>
      <c r="Y12" s="56">
        <f t="shared" si="10"/>
        <v>0</v>
      </c>
      <c r="Z12" s="56">
        <f t="shared" si="10"/>
        <v>0</v>
      </c>
      <c r="AA12" s="56">
        <f t="shared" si="10"/>
        <v>0</v>
      </c>
      <c r="AB12" s="56">
        <f t="shared" si="10"/>
        <v>0</v>
      </c>
      <c r="AC12" s="56">
        <f t="shared" si="10"/>
        <v>0</v>
      </c>
      <c r="AD12" s="56">
        <f t="shared" si="10"/>
        <v>0</v>
      </c>
      <c r="AE12" s="56">
        <f t="shared" si="10"/>
        <v>0</v>
      </c>
      <c r="AF12" s="56">
        <f t="shared" si="10"/>
        <v>0</v>
      </c>
      <c r="AG12" s="56">
        <f t="shared" si="10"/>
        <v>0</v>
      </c>
      <c r="AH12" s="56">
        <f t="shared" si="10"/>
        <v>0</v>
      </c>
      <c r="AI12" s="56">
        <f t="shared" si="10"/>
        <v>0</v>
      </c>
      <c r="AJ12" s="56">
        <f t="shared" si="10"/>
        <v>0</v>
      </c>
      <c r="AK12" s="56">
        <f t="shared" si="10"/>
        <v>0</v>
      </c>
      <c r="AL12" s="56">
        <f t="shared" si="10"/>
        <v>0</v>
      </c>
      <c r="AM12" s="56">
        <f t="shared" si="10"/>
        <v>0</v>
      </c>
      <c r="AN12" s="56">
        <f t="shared" si="10"/>
        <v>0</v>
      </c>
      <c r="AO12" s="56">
        <f t="shared" si="10"/>
        <v>0</v>
      </c>
      <c r="AP12" s="56">
        <f t="shared" si="10"/>
        <v>0</v>
      </c>
      <c r="AQ12" s="56">
        <f t="shared" si="10"/>
        <v>0</v>
      </c>
      <c r="AR12" s="56">
        <f t="shared" si="10"/>
        <v>0</v>
      </c>
      <c r="AS12" s="56" t="e">
        <f t="shared" si="10"/>
        <v>#VALUE!</v>
      </c>
      <c r="AT12" s="56" t="e">
        <f t="shared" si="10"/>
        <v>#VALUE!</v>
      </c>
      <c r="AU12" s="56" t="e">
        <f t="shared" si="10"/>
        <v>#VALUE!</v>
      </c>
      <c r="AV12" s="56" t="e">
        <f t="shared" si="10"/>
        <v>#VALUE!</v>
      </c>
      <c r="AW12" s="56" t="e">
        <f t="shared" si="10"/>
        <v>#VALUE!</v>
      </c>
    </row>
    <row r="13" spans="1:49" s="8" customFormat="1" ht="15" customHeight="1" x14ac:dyDescent="0.15">
      <c r="A13" s="17">
        <v>1.2</v>
      </c>
      <c r="B13" s="157" t="s">
        <v>0</v>
      </c>
      <c r="C13" s="158"/>
      <c r="D13" s="18" t="s">
        <v>19</v>
      </c>
      <c r="E13" s="19">
        <f>MIN(E14:E14)</f>
        <v>43383</v>
      </c>
      <c r="F13" s="19">
        <f>MAX(F14:F14)</f>
        <v>43383</v>
      </c>
      <c r="G13" s="18">
        <f t="shared" ref="G13:G18" si="11">IF(NETWORKDAYS(E13,F13)=0,"",NETWORKDAYS(E13,F13))</f>
        <v>1</v>
      </c>
      <c r="H13" s="20">
        <f t="shared" si="3"/>
        <v>100</v>
      </c>
      <c r="I13" s="21" t="s">
        <v>18</v>
      </c>
      <c r="J13" s="19">
        <f>MIN(J14:J14)</f>
        <v>43383</v>
      </c>
      <c r="K13" s="19">
        <f>MAX(K14:K14)</f>
        <v>43383</v>
      </c>
      <c r="L13" s="34">
        <f t="shared" si="0"/>
        <v>1</v>
      </c>
      <c r="M13" s="38">
        <f t="shared" si="1"/>
        <v>0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</row>
    <row r="14" spans="1:49" ht="15" customHeight="1" x14ac:dyDescent="0.15">
      <c r="A14" s="29" t="s">
        <v>14</v>
      </c>
      <c r="B14" s="167" t="s">
        <v>26</v>
      </c>
      <c r="C14" s="168"/>
      <c r="D14" s="39" t="s">
        <v>19</v>
      </c>
      <c r="E14" s="23">
        <v>43383</v>
      </c>
      <c r="F14" s="23">
        <v>43383</v>
      </c>
      <c r="G14" s="22">
        <f t="shared" si="11"/>
        <v>1</v>
      </c>
      <c r="H14" s="25">
        <f t="shared" si="3"/>
        <v>0</v>
      </c>
      <c r="I14" s="21" t="s">
        <v>95</v>
      </c>
      <c r="J14" s="23">
        <v>43383</v>
      </c>
      <c r="K14" s="23">
        <v>43383</v>
      </c>
      <c r="L14" s="33">
        <f t="shared" si="0"/>
        <v>1</v>
      </c>
      <c r="M14" s="36">
        <f t="shared" si="1"/>
        <v>0</v>
      </c>
      <c r="N14" s="56">
        <f>IF(AND((("2018-10-"&amp;N4)-$E$14)&gt;=0,(("2018-10-"&amp;N4)-$F$14)&lt;=0),1,0)</f>
        <v>0</v>
      </c>
      <c r="O14" s="56">
        <f t="shared" ref="O14:AW14" si="12">IF(AND((("2018-10-"&amp;O4)-$E$14)&gt;=0,(("2018-10-"&amp;O4)-$F$14)&lt;=0),1,0)</f>
        <v>0</v>
      </c>
      <c r="P14" s="56">
        <f t="shared" si="12"/>
        <v>0</v>
      </c>
      <c r="Q14" s="56">
        <f t="shared" si="12"/>
        <v>0</v>
      </c>
      <c r="R14" s="56">
        <f t="shared" si="12"/>
        <v>0</v>
      </c>
      <c r="S14" s="56">
        <f t="shared" si="12"/>
        <v>0</v>
      </c>
      <c r="T14" s="56">
        <f t="shared" si="12"/>
        <v>0</v>
      </c>
      <c r="U14" s="56">
        <f t="shared" si="12"/>
        <v>0</v>
      </c>
      <c r="V14" s="56">
        <f t="shared" si="12"/>
        <v>0</v>
      </c>
      <c r="W14" s="56">
        <f t="shared" si="12"/>
        <v>1</v>
      </c>
      <c r="X14" s="56">
        <f t="shared" si="12"/>
        <v>0</v>
      </c>
      <c r="Y14" s="56">
        <f t="shared" si="12"/>
        <v>0</v>
      </c>
      <c r="Z14" s="56">
        <f t="shared" si="12"/>
        <v>0</v>
      </c>
      <c r="AA14" s="56">
        <f t="shared" si="12"/>
        <v>0</v>
      </c>
      <c r="AB14" s="56">
        <f t="shared" si="12"/>
        <v>0</v>
      </c>
      <c r="AC14" s="56">
        <f t="shared" si="12"/>
        <v>0</v>
      </c>
      <c r="AD14" s="56">
        <f t="shared" si="12"/>
        <v>0</v>
      </c>
      <c r="AE14" s="56">
        <f t="shared" si="12"/>
        <v>0</v>
      </c>
      <c r="AF14" s="56">
        <f t="shared" si="12"/>
        <v>0</v>
      </c>
      <c r="AG14" s="56">
        <f t="shared" si="12"/>
        <v>0</v>
      </c>
      <c r="AH14" s="56">
        <f t="shared" si="12"/>
        <v>0</v>
      </c>
      <c r="AI14" s="56">
        <f t="shared" si="12"/>
        <v>0</v>
      </c>
      <c r="AJ14" s="56">
        <f t="shared" si="12"/>
        <v>0</v>
      </c>
      <c r="AK14" s="56">
        <f t="shared" si="12"/>
        <v>0</v>
      </c>
      <c r="AL14" s="56">
        <f t="shared" si="12"/>
        <v>0</v>
      </c>
      <c r="AM14" s="56">
        <f t="shared" si="12"/>
        <v>0</v>
      </c>
      <c r="AN14" s="56">
        <f t="shared" si="12"/>
        <v>0</v>
      </c>
      <c r="AO14" s="56">
        <f t="shared" si="12"/>
        <v>0</v>
      </c>
      <c r="AP14" s="56">
        <f t="shared" si="12"/>
        <v>0</v>
      </c>
      <c r="AQ14" s="56">
        <f t="shared" si="12"/>
        <v>0</v>
      </c>
      <c r="AR14" s="56">
        <f t="shared" si="12"/>
        <v>0</v>
      </c>
      <c r="AS14" s="56" t="e">
        <f t="shared" si="12"/>
        <v>#VALUE!</v>
      </c>
      <c r="AT14" s="56" t="e">
        <f t="shared" si="12"/>
        <v>#VALUE!</v>
      </c>
      <c r="AU14" s="56" t="e">
        <f t="shared" si="12"/>
        <v>#VALUE!</v>
      </c>
      <c r="AV14" s="56" t="e">
        <f t="shared" si="12"/>
        <v>#VALUE!</v>
      </c>
      <c r="AW14" s="56" t="e">
        <f t="shared" si="12"/>
        <v>#VALUE!</v>
      </c>
    </row>
    <row r="15" spans="1:49" s="8" customFormat="1" ht="15" customHeight="1" x14ac:dyDescent="0.15">
      <c r="A15" s="17">
        <v>1.3</v>
      </c>
      <c r="B15" s="157" t="s">
        <v>30</v>
      </c>
      <c r="C15" s="158"/>
      <c r="D15" s="18" t="s">
        <v>19</v>
      </c>
      <c r="E15" s="19">
        <f>MIN(E16:E20)</f>
        <v>43381</v>
      </c>
      <c r="F15" s="19">
        <f>MAX(F16:F20)</f>
        <v>43383</v>
      </c>
      <c r="G15" s="18">
        <f t="shared" si="11"/>
        <v>3</v>
      </c>
      <c r="H15" s="20">
        <f t="shared" si="3"/>
        <v>0</v>
      </c>
      <c r="I15" s="21" t="s">
        <v>95</v>
      </c>
      <c r="J15" s="19">
        <f>MIN(J16:J20)</f>
        <v>0</v>
      </c>
      <c r="K15" s="19">
        <f>MAX(K16:K20)</f>
        <v>0</v>
      </c>
      <c r="L15" s="34">
        <f t="shared" si="0"/>
        <v>0</v>
      </c>
      <c r="M15" s="38">
        <f t="shared" si="1"/>
        <v>0</v>
      </c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</row>
    <row r="16" spans="1:49" ht="15" customHeight="1" x14ac:dyDescent="0.15">
      <c r="A16" s="29" t="s">
        <v>13</v>
      </c>
      <c r="B16" s="169" t="s">
        <v>40</v>
      </c>
      <c r="C16" s="170"/>
      <c r="D16" s="39" t="s">
        <v>19</v>
      </c>
      <c r="E16" s="23">
        <v>43381</v>
      </c>
      <c r="F16" s="23">
        <v>43383</v>
      </c>
      <c r="G16" s="24">
        <f t="shared" si="11"/>
        <v>3</v>
      </c>
      <c r="H16" s="28">
        <f>IF(I16="준비",0,IF(I16="지연",25,IF(I16="진행",50,100)))</f>
        <v>0</v>
      </c>
      <c r="I16" s="21" t="s">
        <v>95</v>
      </c>
      <c r="J16" s="23"/>
      <c r="K16" s="26"/>
      <c r="L16" s="33">
        <f t="shared" si="0"/>
        <v>0</v>
      </c>
      <c r="M16" s="36">
        <f t="shared" si="1"/>
        <v>0</v>
      </c>
      <c r="N16" s="56">
        <f>IF(AND((("2018-10-"&amp;N4)-$E$16)&gt;=0,(("2018-10-"&amp;N4)-$F$16)&lt;=0),1,0)</f>
        <v>0</v>
      </c>
      <c r="O16" s="56">
        <f t="shared" ref="O16:AW16" si="13">IF(AND((("2018-10-"&amp;O4)-$E$16)&gt;=0,(("2018-10-"&amp;O4)-$F$16)&lt;=0),1,0)</f>
        <v>0</v>
      </c>
      <c r="P16" s="56">
        <f t="shared" si="13"/>
        <v>0</v>
      </c>
      <c r="Q16" s="56">
        <f t="shared" si="13"/>
        <v>0</v>
      </c>
      <c r="R16" s="56">
        <f t="shared" si="13"/>
        <v>0</v>
      </c>
      <c r="S16" s="56">
        <f t="shared" si="13"/>
        <v>0</v>
      </c>
      <c r="T16" s="56">
        <f t="shared" si="13"/>
        <v>0</v>
      </c>
      <c r="U16" s="56">
        <f t="shared" si="13"/>
        <v>1</v>
      </c>
      <c r="V16" s="56">
        <f t="shared" si="13"/>
        <v>1</v>
      </c>
      <c r="W16" s="56">
        <f t="shared" si="13"/>
        <v>1</v>
      </c>
      <c r="X16" s="56">
        <f t="shared" si="13"/>
        <v>0</v>
      </c>
      <c r="Y16" s="56">
        <f t="shared" si="13"/>
        <v>0</v>
      </c>
      <c r="Z16" s="56">
        <f t="shared" si="13"/>
        <v>0</v>
      </c>
      <c r="AA16" s="56">
        <f t="shared" si="13"/>
        <v>0</v>
      </c>
      <c r="AB16" s="56">
        <f t="shared" si="13"/>
        <v>0</v>
      </c>
      <c r="AC16" s="56">
        <f t="shared" si="13"/>
        <v>0</v>
      </c>
      <c r="AD16" s="56">
        <f t="shared" si="13"/>
        <v>0</v>
      </c>
      <c r="AE16" s="56">
        <f t="shared" si="13"/>
        <v>0</v>
      </c>
      <c r="AF16" s="56">
        <f t="shared" si="13"/>
        <v>0</v>
      </c>
      <c r="AG16" s="56">
        <f t="shared" si="13"/>
        <v>0</v>
      </c>
      <c r="AH16" s="56">
        <f t="shared" si="13"/>
        <v>0</v>
      </c>
      <c r="AI16" s="56">
        <f t="shared" si="13"/>
        <v>0</v>
      </c>
      <c r="AJ16" s="56">
        <f t="shared" si="13"/>
        <v>0</v>
      </c>
      <c r="AK16" s="56">
        <f t="shared" si="13"/>
        <v>0</v>
      </c>
      <c r="AL16" s="56">
        <f t="shared" si="13"/>
        <v>0</v>
      </c>
      <c r="AM16" s="56">
        <f t="shared" si="13"/>
        <v>0</v>
      </c>
      <c r="AN16" s="56">
        <f t="shared" si="13"/>
        <v>0</v>
      </c>
      <c r="AO16" s="56">
        <f t="shared" si="13"/>
        <v>0</v>
      </c>
      <c r="AP16" s="56">
        <f t="shared" si="13"/>
        <v>0</v>
      </c>
      <c r="AQ16" s="56">
        <f t="shared" si="13"/>
        <v>0</v>
      </c>
      <c r="AR16" s="56">
        <f t="shared" si="13"/>
        <v>0</v>
      </c>
      <c r="AS16" s="56" t="e">
        <f t="shared" si="13"/>
        <v>#VALUE!</v>
      </c>
      <c r="AT16" s="56" t="e">
        <f t="shared" si="13"/>
        <v>#VALUE!</v>
      </c>
      <c r="AU16" s="56" t="e">
        <f t="shared" si="13"/>
        <v>#VALUE!</v>
      </c>
      <c r="AV16" s="56" t="e">
        <f t="shared" si="13"/>
        <v>#VALUE!</v>
      </c>
      <c r="AW16" s="56" t="e">
        <f t="shared" si="13"/>
        <v>#VALUE!</v>
      </c>
    </row>
    <row r="17" spans="1:49" ht="15" customHeight="1" x14ac:dyDescent="0.15">
      <c r="A17" s="29" t="s">
        <v>20</v>
      </c>
      <c r="B17" s="173" t="s">
        <v>41</v>
      </c>
      <c r="C17" s="174"/>
      <c r="D17" s="39" t="s">
        <v>19</v>
      </c>
      <c r="E17" s="23">
        <v>43381</v>
      </c>
      <c r="F17" s="23">
        <v>43383</v>
      </c>
      <c r="G17" s="24">
        <f t="shared" si="11"/>
        <v>3</v>
      </c>
      <c r="H17" s="28">
        <f t="shared" si="3"/>
        <v>0</v>
      </c>
      <c r="I17" s="21" t="s">
        <v>95</v>
      </c>
      <c r="J17" s="26"/>
      <c r="K17" s="26"/>
      <c r="L17" s="32">
        <f t="shared" si="0"/>
        <v>0</v>
      </c>
      <c r="M17" s="30">
        <f t="shared" si="1"/>
        <v>0</v>
      </c>
      <c r="N17" s="56">
        <f>IF(AND((("2018-10-"&amp;N4)-$E$17)&gt;=0,(("2018-10-"&amp;N4)-$F$17)&lt;=0),1,0)</f>
        <v>0</v>
      </c>
      <c r="O17" s="56">
        <f t="shared" ref="O17:AW17" si="14">IF(AND((("2018-10-"&amp;O4)-$E$17)&gt;=0,(("2018-10-"&amp;O4)-$F$17)&lt;=0),1,0)</f>
        <v>0</v>
      </c>
      <c r="P17" s="56">
        <f t="shared" si="14"/>
        <v>0</v>
      </c>
      <c r="Q17" s="56">
        <f t="shared" si="14"/>
        <v>0</v>
      </c>
      <c r="R17" s="56">
        <f t="shared" si="14"/>
        <v>0</v>
      </c>
      <c r="S17" s="56">
        <f t="shared" si="14"/>
        <v>0</v>
      </c>
      <c r="T17" s="56">
        <f t="shared" si="14"/>
        <v>0</v>
      </c>
      <c r="U17" s="56">
        <f t="shared" si="14"/>
        <v>1</v>
      </c>
      <c r="V17" s="56">
        <f t="shared" si="14"/>
        <v>1</v>
      </c>
      <c r="W17" s="56">
        <f t="shared" si="14"/>
        <v>1</v>
      </c>
      <c r="X17" s="56">
        <f t="shared" si="14"/>
        <v>0</v>
      </c>
      <c r="Y17" s="56">
        <f t="shared" si="14"/>
        <v>0</v>
      </c>
      <c r="Z17" s="56">
        <f t="shared" si="14"/>
        <v>0</v>
      </c>
      <c r="AA17" s="56">
        <f t="shared" si="14"/>
        <v>0</v>
      </c>
      <c r="AB17" s="56">
        <f t="shared" si="14"/>
        <v>0</v>
      </c>
      <c r="AC17" s="56">
        <f t="shared" si="14"/>
        <v>0</v>
      </c>
      <c r="AD17" s="56">
        <f t="shared" si="14"/>
        <v>0</v>
      </c>
      <c r="AE17" s="56">
        <f t="shared" si="14"/>
        <v>0</v>
      </c>
      <c r="AF17" s="56">
        <f t="shared" si="14"/>
        <v>0</v>
      </c>
      <c r="AG17" s="56">
        <f t="shared" si="14"/>
        <v>0</v>
      </c>
      <c r="AH17" s="56">
        <f t="shared" si="14"/>
        <v>0</v>
      </c>
      <c r="AI17" s="56">
        <f t="shared" si="14"/>
        <v>0</v>
      </c>
      <c r="AJ17" s="56">
        <f t="shared" si="14"/>
        <v>0</v>
      </c>
      <c r="AK17" s="56">
        <f t="shared" si="14"/>
        <v>0</v>
      </c>
      <c r="AL17" s="56">
        <f t="shared" si="14"/>
        <v>0</v>
      </c>
      <c r="AM17" s="56">
        <f t="shared" si="14"/>
        <v>0</v>
      </c>
      <c r="AN17" s="56">
        <f t="shared" si="14"/>
        <v>0</v>
      </c>
      <c r="AO17" s="56">
        <f t="shared" si="14"/>
        <v>0</v>
      </c>
      <c r="AP17" s="56">
        <f t="shared" si="14"/>
        <v>0</v>
      </c>
      <c r="AQ17" s="56">
        <f t="shared" si="14"/>
        <v>0</v>
      </c>
      <c r="AR17" s="56">
        <f t="shared" si="14"/>
        <v>0</v>
      </c>
      <c r="AS17" s="56" t="e">
        <f t="shared" si="14"/>
        <v>#VALUE!</v>
      </c>
      <c r="AT17" s="56" t="e">
        <f t="shared" si="14"/>
        <v>#VALUE!</v>
      </c>
      <c r="AU17" s="56" t="e">
        <f t="shared" si="14"/>
        <v>#VALUE!</v>
      </c>
      <c r="AV17" s="56" t="e">
        <f t="shared" si="14"/>
        <v>#VALUE!</v>
      </c>
      <c r="AW17" s="56" t="e">
        <f t="shared" si="14"/>
        <v>#VALUE!</v>
      </c>
    </row>
    <row r="18" spans="1:49" ht="15" customHeight="1" x14ac:dyDescent="0.15">
      <c r="A18" s="29" t="s">
        <v>21</v>
      </c>
      <c r="B18" s="173" t="s">
        <v>42</v>
      </c>
      <c r="C18" s="174"/>
      <c r="D18" s="39" t="s">
        <v>19</v>
      </c>
      <c r="E18" s="23">
        <v>43381</v>
      </c>
      <c r="F18" s="23">
        <v>43383</v>
      </c>
      <c r="G18" s="24">
        <f t="shared" si="11"/>
        <v>3</v>
      </c>
      <c r="H18" s="28">
        <f t="shared" si="3"/>
        <v>0</v>
      </c>
      <c r="I18" s="21" t="s">
        <v>95</v>
      </c>
      <c r="J18" s="26"/>
      <c r="K18" s="26"/>
      <c r="L18" s="32">
        <f t="shared" si="0"/>
        <v>0</v>
      </c>
      <c r="M18" s="30">
        <f t="shared" si="1"/>
        <v>0</v>
      </c>
      <c r="N18" s="56">
        <f>IF(AND((("2018-10-"&amp;N4)-$E$18)&gt;=0,(("2018-10-"&amp;N4)-$F$18)&lt;=0),1,0)</f>
        <v>0</v>
      </c>
      <c r="O18" s="56">
        <f t="shared" ref="O18:AW18" si="15">IF(AND((("2018-10-"&amp;O4)-$E$18)&gt;=0,(("2018-10-"&amp;O4)-$F$18)&lt;=0),1,0)</f>
        <v>0</v>
      </c>
      <c r="P18" s="56">
        <f t="shared" si="15"/>
        <v>0</v>
      </c>
      <c r="Q18" s="56">
        <f t="shared" si="15"/>
        <v>0</v>
      </c>
      <c r="R18" s="56">
        <f t="shared" si="15"/>
        <v>0</v>
      </c>
      <c r="S18" s="56">
        <f t="shared" si="15"/>
        <v>0</v>
      </c>
      <c r="T18" s="56">
        <f t="shared" si="15"/>
        <v>0</v>
      </c>
      <c r="U18" s="56">
        <f t="shared" si="15"/>
        <v>1</v>
      </c>
      <c r="V18" s="56">
        <f t="shared" si="15"/>
        <v>1</v>
      </c>
      <c r="W18" s="56">
        <f t="shared" si="15"/>
        <v>1</v>
      </c>
      <c r="X18" s="56">
        <f t="shared" si="15"/>
        <v>0</v>
      </c>
      <c r="Y18" s="56">
        <f t="shared" si="15"/>
        <v>0</v>
      </c>
      <c r="Z18" s="56">
        <f t="shared" si="15"/>
        <v>0</v>
      </c>
      <c r="AA18" s="56">
        <f t="shared" si="15"/>
        <v>0</v>
      </c>
      <c r="AB18" s="56">
        <f t="shared" si="15"/>
        <v>0</v>
      </c>
      <c r="AC18" s="56">
        <f t="shared" si="15"/>
        <v>0</v>
      </c>
      <c r="AD18" s="56">
        <f t="shared" si="15"/>
        <v>0</v>
      </c>
      <c r="AE18" s="56">
        <f t="shared" si="15"/>
        <v>0</v>
      </c>
      <c r="AF18" s="56">
        <f t="shared" si="15"/>
        <v>0</v>
      </c>
      <c r="AG18" s="56">
        <f t="shared" si="15"/>
        <v>0</v>
      </c>
      <c r="AH18" s="56">
        <f t="shared" si="15"/>
        <v>0</v>
      </c>
      <c r="AI18" s="56">
        <f t="shared" si="15"/>
        <v>0</v>
      </c>
      <c r="AJ18" s="56">
        <f t="shared" si="15"/>
        <v>0</v>
      </c>
      <c r="AK18" s="56">
        <f t="shared" si="15"/>
        <v>0</v>
      </c>
      <c r="AL18" s="56">
        <f t="shared" si="15"/>
        <v>0</v>
      </c>
      <c r="AM18" s="56">
        <f t="shared" si="15"/>
        <v>0</v>
      </c>
      <c r="AN18" s="56">
        <f t="shared" si="15"/>
        <v>0</v>
      </c>
      <c r="AO18" s="56">
        <f t="shared" si="15"/>
        <v>0</v>
      </c>
      <c r="AP18" s="56">
        <f t="shared" si="15"/>
        <v>0</v>
      </c>
      <c r="AQ18" s="56">
        <f t="shared" si="15"/>
        <v>0</v>
      </c>
      <c r="AR18" s="56">
        <f t="shared" si="15"/>
        <v>0</v>
      </c>
      <c r="AS18" s="56" t="e">
        <f t="shared" si="15"/>
        <v>#VALUE!</v>
      </c>
      <c r="AT18" s="56" t="e">
        <f t="shared" si="15"/>
        <v>#VALUE!</v>
      </c>
      <c r="AU18" s="56" t="e">
        <f t="shared" si="15"/>
        <v>#VALUE!</v>
      </c>
      <c r="AV18" s="56" t="e">
        <f t="shared" si="15"/>
        <v>#VALUE!</v>
      </c>
      <c r="AW18" s="56" t="e">
        <f t="shared" si="15"/>
        <v>#VALUE!</v>
      </c>
    </row>
    <row r="19" spans="1:49" ht="15" customHeight="1" x14ac:dyDescent="0.15">
      <c r="A19" s="29" t="s">
        <v>22</v>
      </c>
      <c r="B19" s="173" t="s">
        <v>43</v>
      </c>
      <c r="C19" s="174"/>
      <c r="D19" s="39" t="s">
        <v>19</v>
      </c>
      <c r="E19" s="23">
        <v>43381</v>
      </c>
      <c r="F19" s="23">
        <v>43383</v>
      </c>
      <c r="G19" s="24">
        <f>IF(NETWORKDAYS(E19,F19)=0,"",NETWORKDAYS(E19,F19))</f>
        <v>3</v>
      </c>
      <c r="H19" s="28">
        <f t="shared" si="3"/>
        <v>0</v>
      </c>
      <c r="I19" s="21" t="s">
        <v>95</v>
      </c>
      <c r="J19" s="26"/>
      <c r="K19" s="26"/>
      <c r="L19" s="32">
        <f t="shared" si="0"/>
        <v>0</v>
      </c>
      <c r="M19" s="30">
        <f t="shared" si="1"/>
        <v>0</v>
      </c>
      <c r="N19" s="56">
        <f>IF(AND((("2018-10-"&amp;N4)-$E$19)&gt;=0,(("2018-10-"&amp;N4)-$F$19)&lt;=0),1,0)</f>
        <v>0</v>
      </c>
      <c r="O19" s="56">
        <f t="shared" ref="O19:AW19" si="16">IF(AND((("2018-10-"&amp;O4)-$E$19)&gt;=0,(("2018-10-"&amp;O4)-$F$19)&lt;=0),1,0)</f>
        <v>0</v>
      </c>
      <c r="P19" s="56">
        <f t="shared" si="16"/>
        <v>0</v>
      </c>
      <c r="Q19" s="56">
        <f t="shared" si="16"/>
        <v>0</v>
      </c>
      <c r="R19" s="56">
        <f t="shared" si="16"/>
        <v>0</v>
      </c>
      <c r="S19" s="56">
        <f t="shared" si="16"/>
        <v>0</v>
      </c>
      <c r="T19" s="56">
        <f t="shared" si="16"/>
        <v>0</v>
      </c>
      <c r="U19" s="56">
        <f t="shared" si="16"/>
        <v>1</v>
      </c>
      <c r="V19" s="56">
        <f t="shared" si="16"/>
        <v>1</v>
      </c>
      <c r="W19" s="56">
        <f t="shared" si="16"/>
        <v>1</v>
      </c>
      <c r="X19" s="56">
        <f t="shared" si="16"/>
        <v>0</v>
      </c>
      <c r="Y19" s="56">
        <f t="shared" si="16"/>
        <v>0</v>
      </c>
      <c r="Z19" s="56">
        <f t="shared" si="16"/>
        <v>0</v>
      </c>
      <c r="AA19" s="56">
        <f t="shared" si="16"/>
        <v>0</v>
      </c>
      <c r="AB19" s="56">
        <f t="shared" si="16"/>
        <v>0</v>
      </c>
      <c r="AC19" s="56">
        <f t="shared" si="16"/>
        <v>0</v>
      </c>
      <c r="AD19" s="56">
        <f t="shared" si="16"/>
        <v>0</v>
      </c>
      <c r="AE19" s="56">
        <f t="shared" si="16"/>
        <v>0</v>
      </c>
      <c r="AF19" s="56">
        <f t="shared" si="16"/>
        <v>0</v>
      </c>
      <c r="AG19" s="56">
        <f t="shared" si="16"/>
        <v>0</v>
      </c>
      <c r="AH19" s="56">
        <f t="shared" si="16"/>
        <v>0</v>
      </c>
      <c r="AI19" s="56">
        <f t="shared" si="16"/>
        <v>0</v>
      </c>
      <c r="AJ19" s="56">
        <f t="shared" si="16"/>
        <v>0</v>
      </c>
      <c r="AK19" s="56">
        <f t="shared" si="16"/>
        <v>0</v>
      </c>
      <c r="AL19" s="56">
        <f t="shared" si="16"/>
        <v>0</v>
      </c>
      <c r="AM19" s="56">
        <f t="shared" si="16"/>
        <v>0</v>
      </c>
      <c r="AN19" s="56">
        <f t="shared" si="16"/>
        <v>0</v>
      </c>
      <c r="AO19" s="56">
        <f t="shared" si="16"/>
        <v>0</v>
      </c>
      <c r="AP19" s="56">
        <f t="shared" si="16"/>
        <v>0</v>
      </c>
      <c r="AQ19" s="56">
        <f t="shared" si="16"/>
        <v>0</v>
      </c>
      <c r="AR19" s="56">
        <f t="shared" si="16"/>
        <v>0</v>
      </c>
      <c r="AS19" s="56" t="e">
        <f t="shared" si="16"/>
        <v>#VALUE!</v>
      </c>
      <c r="AT19" s="56" t="e">
        <f t="shared" si="16"/>
        <v>#VALUE!</v>
      </c>
      <c r="AU19" s="56" t="e">
        <f t="shared" si="16"/>
        <v>#VALUE!</v>
      </c>
      <c r="AV19" s="56" t="e">
        <f t="shared" si="16"/>
        <v>#VALUE!</v>
      </c>
      <c r="AW19" s="56" t="e">
        <f t="shared" si="16"/>
        <v>#VALUE!</v>
      </c>
    </row>
    <row r="20" spans="1:49" ht="15" customHeight="1" x14ac:dyDescent="0.15">
      <c r="A20" s="29" t="s">
        <v>31</v>
      </c>
      <c r="B20" s="173" t="s">
        <v>33</v>
      </c>
      <c r="C20" s="174"/>
      <c r="D20" s="39" t="s">
        <v>19</v>
      </c>
      <c r="E20" s="23">
        <v>43381</v>
      </c>
      <c r="F20" s="23">
        <v>43383</v>
      </c>
      <c r="G20" s="24">
        <f>IF(NETWORKDAYS(E20,F20)=0,"",NETWORKDAYS(E20,F20))</f>
        <v>3</v>
      </c>
      <c r="H20" s="28">
        <f t="shared" si="3"/>
        <v>0</v>
      </c>
      <c r="I20" s="21" t="s">
        <v>95</v>
      </c>
      <c r="J20" s="26"/>
      <c r="K20" s="26"/>
      <c r="L20" s="32">
        <f t="shared" si="0"/>
        <v>0</v>
      </c>
      <c r="M20" s="35">
        <f t="shared" si="1"/>
        <v>0</v>
      </c>
      <c r="N20" s="56">
        <f>IF(AND((("2018-10-"&amp;N4)-$E$20)&gt;=0,(("2018-10-"&amp;N4)-$F$20)&lt;=0),1,0)</f>
        <v>0</v>
      </c>
      <c r="O20" s="56">
        <f t="shared" ref="O20:AW20" si="17">IF(AND((("2018-10-"&amp;O4)-$E$20)&gt;=0,(("2018-10-"&amp;O4)-$F$20)&lt;=0),1,0)</f>
        <v>0</v>
      </c>
      <c r="P20" s="56">
        <f t="shared" si="17"/>
        <v>0</v>
      </c>
      <c r="Q20" s="56">
        <f t="shared" si="17"/>
        <v>0</v>
      </c>
      <c r="R20" s="56">
        <f t="shared" si="17"/>
        <v>0</v>
      </c>
      <c r="S20" s="56">
        <f t="shared" si="17"/>
        <v>0</v>
      </c>
      <c r="T20" s="56">
        <f t="shared" si="17"/>
        <v>0</v>
      </c>
      <c r="U20" s="56">
        <f t="shared" si="17"/>
        <v>1</v>
      </c>
      <c r="V20" s="56">
        <f t="shared" si="17"/>
        <v>1</v>
      </c>
      <c r="W20" s="56">
        <f t="shared" si="17"/>
        <v>1</v>
      </c>
      <c r="X20" s="56">
        <f t="shared" si="17"/>
        <v>0</v>
      </c>
      <c r="Y20" s="56">
        <f t="shared" si="17"/>
        <v>0</v>
      </c>
      <c r="Z20" s="56">
        <f t="shared" si="17"/>
        <v>0</v>
      </c>
      <c r="AA20" s="56">
        <f t="shared" si="17"/>
        <v>0</v>
      </c>
      <c r="AB20" s="56">
        <f t="shared" si="17"/>
        <v>0</v>
      </c>
      <c r="AC20" s="56">
        <f t="shared" si="17"/>
        <v>0</v>
      </c>
      <c r="AD20" s="56">
        <f t="shared" si="17"/>
        <v>0</v>
      </c>
      <c r="AE20" s="56">
        <f t="shared" si="17"/>
        <v>0</v>
      </c>
      <c r="AF20" s="56">
        <f t="shared" si="17"/>
        <v>0</v>
      </c>
      <c r="AG20" s="56">
        <f t="shared" si="17"/>
        <v>0</v>
      </c>
      <c r="AH20" s="56">
        <f t="shared" si="17"/>
        <v>0</v>
      </c>
      <c r="AI20" s="56">
        <f t="shared" si="17"/>
        <v>0</v>
      </c>
      <c r="AJ20" s="56">
        <f t="shared" si="17"/>
        <v>0</v>
      </c>
      <c r="AK20" s="56">
        <f t="shared" si="17"/>
        <v>0</v>
      </c>
      <c r="AL20" s="56">
        <f t="shared" si="17"/>
        <v>0</v>
      </c>
      <c r="AM20" s="56">
        <f t="shared" si="17"/>
        <v>0</v>
      </c>
      <c r="AN20" s="56">
        <f t="shared" si="17"/>
        <v>0</v>
      </c>
      <c r="AO20" s="56">
        <f t="shared" si="17"/>
        <v>0</v>
      </c>
      <c r="AP20" s="56">
        <f t="shared" si="17"/>
        <v>0</v>
      </c>
      <c r="AQ20" s="56">
        <f t="shared" si="17"/>
        <v>0</v>
      </c>
      <c r="AR20" s="56">
        <f t="shared" si="17"/>
        <v>0</v>
      </c>
      <c r="AS20" s="56" t="e">
        <f t="shared" si="17"/>
        <v>#VALUE!</v>
      </c>
      <c r="AT20" s="56" t="e">
        <f t="shared" si="17"/>
        <v>#VALUE!</v>
      </c>
      <c r="AU20" s="56" t="e">
        <f t="shared" si="17"/>
        <v>#VALUE!</v>
      </c>
      <c r="AV20" s="56" t="e">
        <f t="shared" si="17"/>
        <v>#VALUE!</v>
      </c>
      <c r="AW20" s="56" t="e">
        <f t="shared" si="17"/>
        <v>#VALUE!</v>
      </c>
    </row>
    <row r="21" spans="1:49" s="8" customFormat="1" ht="15" customHeight="1" x14ac:dyDescent="0.15">
      <c r="A21" s="17">
        <v>1.4</v>
      </c>
      <c r="B21" s="157" t="s">
        <v>55</v>
      </c>
      <c r="C21" s="158"/>
      <c r="D21" s="18" t="s">
        <v>19</v>
      </c>
      <c r="E21" s="19">
        <f>MIN(E22:E26)</f>
        <v>43383</v>
      </c>
      <c r="F21" s="19">
        <f>MAX(F22:F26)</f>
        <v>43399</v>
      </c>
      <c r="G21" s="18">
        <f>IF(NETWORKDAYS(E21,F21)=0,"",NETWORKDAYS(E21,F21))</f>
        <v>13</v>
      </c>
      <c r="H21" s="20">
        <f t="shared" ref="H21:H27" si="18">IF(I21="준비",0,IF(I21="지연",25,IF(I21="진행",50,100)))</f>
        <v>0</v>
      </c>
      <c r="I21" s="21" t="s">
        <v>16</v>
      </c>
      <c r="J21" s="19">
        <f>MIN(J28:J77)</f>
        <v>0</v>
      </c>
      <c r="K21" s="19">
        <f>MAX(K28:K77)</f>
        <v>0</v>
      </c>
      <c r="L21" s="34">
        <f t="shared" si="0"/>
        <v>0</v>
      </c>
      <c r="M21" s="38">
        <f>IF(L21=0,0,+#REF!-L21)</f>
        <v>0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</row>
    <row r="22" spans="1:49" s="8" customFormat="1" ht="15" customHeight="1" x14ac:dyDescent="0.15">
      <c r="A22" s="29" t="s">
        <v>12</v>
      </c>
      <c r="B22" s="155" t="s">
        <v>90</v>
      </c>
      <c r="C22" s="156"/>
      <c r="D22" s="43" t="s">
        <v>80</v>
      </c>
      <c r="E22" s="23">
        <v>43383</v>
      </c>
      <c r="F22" s="23">
        <v>43399</v>
      </c>
      <c r="G22" s="24">
        <f t="shared" ref="G22:G27" si="19">IF(NETWORKDAYS(E22,F22)=0,"",NETWORKDAYS(E22,F22))</f>
        <v>13</v>
      </c>
      <c r="H22" s="28">
        <f t="shared" si="18"/>
        <v>0</v>
      </c>
      <c r="I22" s="21" t="s">
        <v>16</v>
      </c>
      <c r="J22" s="26"/>
      <c r="K22" s="26"/>
      <c r="L22" s="33">
        <f t="shared" ref="L22:L27" si="20">IF(NETWORKDAYS(J22,K22)=0,0,NETWORKDAYS(J22,K22))</f>
        <v>0</v>
      </c>
      <c r="M22" s="36">
        <f>IF(L22=0,0,+G22-L22)</f>
        <v>0</v>
      </c>
      <c r="N22" s="56">
        <f>IF(AND((("2018-10-"&amp;N4)-$E$22)&gt;=0,(("2018-10-"&amp;N4)-$F$22)&lt;=0),1,0)</f>
        <v>0</v>
      </c>
      <c r="O22" s="56">
        <f t="shared" ref="O22:AW22" si="21">IF(AND((("2018-10-"&amp;O4)-$E$22)&gt;=0,(("2018-10-"&amp;O4)-$F$22)&lt;=0),1,0)</f>
        <v>0</v>
      </c>
      <c r="P22" s="56">
        <f t="shared" si="21"/>
        <v>0</v>
      </c>
      <c r="Q22" s="56">
        <f t="shared" si="21"/>
        <v>0</v>
      </c>
      <c r="R22" s="56">
        <f t="shared" si="21"/>
        <v>0</v>
      </c>
      <c r="S22" s="56">
        <f t="shared" si="21"/>
        <v>0</v>
      </c>
      <c r="T22" s="56">
        <f t="shared" si="21"/>
        <v>0</v>
      </c>
      <c r="U22" s="56">
        <f t="shared" si="21"/>
        <v>0</v>
      </c>
      <c r="V22" s="56">
        <f t="shared" si="21"/>
        <v>0</v>
      </c>
      <c r="W22" s="56">
        <f t="shared" si="21"/>
        <v>1</v>
      </c>
      <c r="X22" s="56">
        <f t="shared" si="21"/>
        <v>1</v>
      </c>
      <c r="Y22" s="56">
        <f t="shared" si="21"/>
        <v>1</v>
      </c>
      <c r="Z22" s="56">
        <f t="shared" si="21"/>
        <v>1</v>
      </c>
      <c r="AA22" s="56">
        <f t="shared" si="21"/>
        <v>1</v>
      </c>
      <c r="AB22" s="56">
        <f t="shared" si="21"/>
        <v>1</v>
      </c>
      <c r="AC22" s="56">
        <f t="shared" si="21"/>
        <v>1</v>
      </c>
      <c r="AD22" s="56">
        <f t="shared" si="21"/>
        <v>1</v>
      </c>
      <c r="AE22" s="56">
        <f t="shared" si="21"/>
        <v>1</v>
      </c>
      <c r="AF22" s="56">
        <f t="shared" si="21"/>
        <v>1</v>
      </c>
      <c r="AG22" s="56">
        <f t="shared" si="21"/>
        <v>1</v>
      </c>
      <c r="AH22" s="56">
        <f t="shared" si="21"/>
        <v>1</v>
      </c>
      <c r="AI22" s="56">
        <f t="shared" si="21"/>
        <v>1</v>
      </c>
      <c r="AJ22" s="56">
        <f t="shared" si="21"/>
        <v>1</v>
      </c>
      <c r="AK22" s="56">
        <f t="shared" si="21"/>
        <v>1</v>
      </c>
      <c r="AL22" s="56">
        <f t="shared" si="21"/>
        <v>1</v>
      </c>
      <c r="AM22" s="56">
        <f t="shared" si="21"/>
        <v>1</v>
      </c>
      <c r="AN22" s="56">
        <f t="shared" si="21"/>
        <v>0</v>
      </c>
      <c r="AO22" s="56">
        <f t="shared" si="21"/>
        <v>0</v>
      </c>
      <c r="AP22" s="56">
        <f t="shared" si="21"/>
        <v>0</v>
      </c>
      <c r="AQ22" s="56">
        <f t="shared" si="21"/>
        <v>0</v>
      </c>
      <c r="AR22" s="56">
        <f t="shared" si="21"/>
        <v>0</v>
      </c>
      <c r="AS22" s="56" t="e">
        <f t="shared" si="21"/>
        <v>#VALUE!</v>
      </c>
      <c r="AT22" s="56" t="e">
        <f t="shared" si="21"/>
        <v>#VALUE!</v>
      </c>
      <c r="AU22" s="56" t="e">
        <f t="shared" si="21"/>
        <v>#VALUE!</v>
      </c>
      <c r="AV22" s="56" t="e">
        <f t="shared" si="21"/>
        <v>#VALUE!</v>
      </c>
      <c r="AW22" s="56" t="e">
        <f t="shared" si="21"/>
        <v>#VALUE!</v>
      </c>
    </row>
    <row r="23" spans="1:49" s="8" customFormat="1" ht="15" customHeight="1" x14ac:dyDescent="0.15">
      <c r="A23" s="29" t="s">
        <v>51</v>
      </c>
      <c r="B23" s="155" t="s">
        <v>91</v>
      </c>
      <c r="C23" s="156"/>
      <c r="D23" s="42" t="s">
        <v>82</v>
      </c>
      <c r="E23" s="23">
        <v>43383</v>
      </c>
      <c r="F23" s="23">
        <v>43399</v>
      </c>
      <c r="G23" s="24">
        <f t="shared" si="19"/>
        <v>13</v>
      </c>
      <c r="H23" s="28">
        <f t="shared" si="18"/>
        <v>0</v>
      </c>
      <c r="I23" s="21" t="s">
        <v>16</v>
      </c>
      <c r="J23" s="26"/>
      <c r="K23" s="26"/>
      <c r="L23" s="32">
        <f t="shared" si="20"/>
        <v>0</v>
      </c>
      <c r="M23" s="30">
        <f>IF(L23=0,0,+G23-L23)</f>
        <v>0</v>
      </c>
      <c r="N23" s="56">
        <f>IF(AND((("2018-10-"&amp;N4)-$E$23)&gt;=0,(("2018-10-"&amp;N4)-$F$23)&lt;=0),1,0)</f>
        <v>0</v>
      </c>
      <c r="O23" s="56">
        <f t="shared" ref="O23:AW23" si="22">IF(AND((("2018-10-"&amp;O4)-$E$23)&gt;=0,(("2018-10-"&amp;O4)-$F$23)&lt;=0),1,0)</f>
        <v>0</v>
      </c>
      <c r="P23" s="56">
        <f t="shared" si="22"/>
        <v>0</v>
      </c>
      <c r="Q23" s="56">
        <f t="shared" si="22"/>
        <v>0</v>
      </c>
      <c r="R23" s="56">
        <f t="shared" si="22"/>
        <v>0</v>
      </c>
      <c r="S23" s="56">
        <f t="shared" si="22"/>
        <v>0</v>
      </c>
      <c r="T23" s="56">
        <f t="shared" si="22"/>
        <v>0</v>
      </c>
      <c r="U23" s="56">
        <f t="shared" si="22"/>
        <v>0</v>
      </c>
      <c r="V23" s="56">
        <f t="shared" si="22"/>
        <v>0</v>
      </c>
      <c r="W23" s="56">
        <f t="shared" si="22"/>
        <v>1</v>
      </c>
      <c r="X23" s="56">
        <f t="shared" si="22"/>
        <v>1</v>
      </c>
      <c r="Y23" s="56">
        <f t="shared" si="22"/>
        <v>1</v>
      </c>
      <c r="Z23" s="56">
        <f t="shared" si="22"/>
        <v>1</v>
      </c>
      <c r="AA23" s="56">
        <f t="shared" si="22"/>
        <v>1</v>
      </c>
      <c r="AB23" s="56">
        <f t="shared" si="22"/>
        <v>1</v>
      </c>
      <c r="AC23" s="56">
        <f t="shared" si="22"/>
        <v>1</v>
      </c>
      <c r="AD23" s="56">
        <f t="shared" si="22"/>
        <v>1</v>
      </c>
      <c r="AE23" s="56">
        <f t="shared" si="22"/>
        <v>1</v>
      </c>
      <c r="AF23" s="56">
        <f t="shared" si="22"/>
        <v>1</v>
      </c>
      <c r="AG23" s="56">
        <f t="shared" si="22"/>
        <v>1</v>
      </c>
      <c r="AH23" s="56">
        <f t="shared" si="22"/>
        <v>1</v>
      </c>
      <c r="AI23" s="56">
        <f t="shared" si="22"/>
        <v>1</v>
      </c>
      <c r="AJ23" s="56">
        <f t="shared" si="22"/>
        <v>1</v>
      </c>
      <c r="AK23" s="56">
        <f t="shared" si="22"/>
        <v>1</v>
      </c>
      <c r="AL23" s="56">
        <f t="shared" si="22"/>
        <v>1</v>
      </c>
      <c r="AM23" s="56">
        <f t="shared" si="22"/>
        <v>1</v>
      </c>
      <c r="AN23" s="56">
        <f t="shared" si="22"/>
        <v>0</v>
      </c>
      <c r="AO23" s="56">
        <f t="shared" si="22"/>
        <v>0</v>
      </c>
      <c r="AP23" s="56">
        <f t="shared" si="22"/>
        <v>0</v>
      </c>
      <c r="AQ23" s="56">
        <f t="shared" si="22"/>
        <v>0</v>
      </c>
      <c r="AR23" s="56">
        <f t="shared" si="22"/>
        <v>0</v>
      </c>
      <c r="AS23" s="56" t="e">
        <f t="shared" si="22"/>
        <v>#VALUE!</v>
      </c>
      <c r="AT23" s="56" t="e">
        <f t="shared" si="22"/>
        <v>#VALUE!</v>
      </c>
      <c r="AU23" s="56" t="e">
        <f t="shared" si="22"/>
        <v>#VALUE!</v>
      </c>
      <c r="AV23" s="56" t="e">
        <f t="shared" si="22"/>
        <v>#VALUE!</v>
      </c>
      <c r="AW23" s="56" t="e">
        <f t="shared" si="22"/>
        <v>#VALUE!</v>
      </c>
    </row>
    <row r="24" spans="1:49" s="8" customFormat="1" ht="15" customHeight="1" x14ac:dyDescent="0.15">
      <c r="A24" s="29" t="s">
        <v>52</v>
      </c>
      <c r="B24" s="155" t="s">
        <v>92</v>
      </c>
      <c r="C24" s="156"/>
      <c r="D24" s="44" t="s">
        <v>84</v>
      </c>
      <c r="E24" s="23">
        <v>43383</v>
      </c>
      <c r="F24" s="23">
        <v>43399</v>
      </c>
      <c r="G24" s="24">
        <f t="shared" si="19"/>
        <v>13</v>
      </c>
      <c r="H24" s="28">
        <f t="shared" si="18"/>
        <v>0</v>
      </c>
      <c r="I24" s="21" t="s">
        <v>16</v>
      </c>
      <c r="J24" s="26"/>
      <c r="K24" s="26"/>
      <c r="L24" s="32">
        <f t="shared" si="20"/>
        <v>0</v>
      </c>
      <c r="M24" s="30">
        <f>IF(L24=0,0,+G24-L24)</f>
        <v>0</v>
      </c>
      <c r="N24" s="56">
        <f>IF(AND((("2018-10-"&amp;N4)-$E$24)&gt;=0,(("2018-10-"&amp;N4)-$F$24)&lt;=0),1,0)</f>
        <v>0</v>
      </c>
      <c r="O24" s="56">
        <f t="shared" ref="O24:AW24" si="23">IF(AND((("2018-10-"&amp;O4)-$E$24)&gt;=0,(("2018-10-"&amp;O4)-$F$24)&lt;=0),1,0)</f>
        <v>0</v>
      </c>
      <c r="P24" s="56">
        <f t="shared" si="23"/>
        <v>0</v>
      </c>
      <c r="Q24" s="56">
        <f t="shared" si="23"/>
        <v>0</v>
      </c>
      <c r="R24" s="56">
        <f t="shared" si="23"/>
        <v>0</v>
      </c>
      <c r="S24" s="56">
        <f t="shared" si="23"/>
        <v>0</v>
      </c>
      <c r="T24" s="56">
        <f t="shared" si="23"/>
        <v>0</v>
      </c>
      <c r="U24" s="56">
        <f t="shared" si="23"/>
        <v>0</v>
      </c>
      <c r="V24" s="56">
        <f t="shared" si="23"/>
        <v>0</v>
      </c>
      <c r="W24" s="56">
        <f t="shared" si="23"/>
        <v>1</v>
      </c>
      <c r="X24" s="56">
        <f t="shared" si="23"/>
        <v>1</v>
      </c>
      <c r="Y24" s="56">
        <f t="shared" si="23"/>
        <v>1</v>
      </c>
      <c r="Z24" s="56">
        <f t="shared" si="23"/>
        <v>1</v>
      </c>
      <c r="AA24" s="56">
        <f t="shared" si="23"/>
        <v>1</v>
      </c>
      <c r="AB24" s="56">
        <f t="shared" si="23"/>
        <v>1</v>
      </c>
      <c r="AC24" s="56">
        <f t="shared" si="23"/>
        <v>1</v>
      </c>
      <c r="AD24" s="56">
        <f t="shared" si="23"/>
        <v>1</v>
      </c>
      <c r="AE24" s="56">
        <f t="shared" si="23"/>
        <v>1</v>
      </c>
      <c r="AF24" s="56">
        <f t="shared" si="23"/>
        <v>1</v>
      </c>
      <c r="AG24" s="56">
        <f t="shared" si="23"/>
        <v>1</v>
      </c>
      <c r="AH24" s="56">
        <f t="shared" si="23"/>
        <v>1</v>
      </c>
      <c r="AI24" s="56">
        <f t="shared" si="23"/>
        <v>1</v>
      </c>
      <c r="AJ24" s="56">
        <f t="shared" si="23"/>
        <v>1</v>
      </c>
      <c r="AK24" s="56">
        <f t="shared" si="23"/>
        <v>1</v>
      </c>
      <c r="AL24" s="56">
        <f t="shared" si="23"/>
        <v>1</v>
      </c>
      <c r="AM24" s="56">
        <f t="shared" si="23"/>
        <v>1</v>
      </c>
      <c r="AN24" s="56">
        <f t="shared" si="23"/>
        <v>0</v>
      </c>
      <c r="AO24" s="56">
        <f t="shared" si="23"/>
        <v>0</v>
      </c>
      <c r="AP24" s="56">
        <f t="shared" si="23"/>
        <v>0</v>
      </c>
      <c r="AQ24" s="56">
        <f t="shared" si="23"/>
        <v>0</v>
      </c>
      <c r="AR24" s="56">
        <f t="shared" si="23"/>
        <v>0</v>
      </c>
      <c r="AS24" s="56" t="e">
        <f t="shared" si="23"/>
        <v>#VALUE!</v>
      </c>
      <c r="AT24" s="56" t="e">
        <f t="shared" si="23"/>
        <v>#VALUE!</v>
      </c>
      <c r="AU24" s="56" t="e">
        <f t="shared" si="23"/>
        <v>#VALUE!</v>
      </c>
      <c r="AV24" s="56" t="e">
        <f t="shared" si="23"/>
        <v>#VALUE!</v>
      </c>
      <c r="AW24" s="56" t="e">
        <f t="shared" si="23"/>
        <v>#VALUE!</v>
      </c>
    </row>
    <row r="25" spans="1:49" s="8" customFormat="1" ht="15" customHeight="1" x14ac:dyDescent="0.15">
      <c r="A25" s="29" t="s">
        <v>53</v>
      </c>
      <c r="B25" s="155" t="s">
        <v>93</v>
      </c>
      <c r="C25" s="156"/>
      <c r="D25" s="45" t="s">
        <v>86</v>
      </c>
      <c r="E25" s="23">
        <v>43383</v>
      </c>
      <c r="F25" s="23">
        <v>43399</v>
      </c>
      <c r="G25" s="24">
        <f t="shared" si="19"/>
        <v>13</v>
      </c>
      <c r="H25" s="28">
        <f t="shared" si="18"/>
        <v>0</v>
      </c>
      <c r="I25" s="21" t="s">
        <v>16</v>
      </c>
      <c r="J25" s="26"/>
      <c r="K25" s="26"/>
      <c r="L25" s="32">
        <f t="shared" si="20"/>
        <v>0</v>
      </c>
      <c r="M25" s="30">
        <f>IF(L25=0,0,+G25-L25)</f>
        <v>0</v>
      </c>
      <c r="N25" s="56">
        <f>IF(AND((("2018-10-"&amp;N4)-$E$25)&gt;=0,(("2018-10-"&amp;N4)-$F$25)&lt;=0),1,0)</f>
        <v>0</v>
      </c>
      <c r="O25" s="56">
        <f t="shared" ref="O25:AW25" si="24">IF(AND((("2018-10-"&amp;O4)-$E$25)&gt;=0,(("2018-10-"&amp;O4)-$F$25)&lt;=0),1,0)</f>
        <v>0</v>
      </c>
      <c r="P25" s="56">
        <f t="shared" si="24"/>
        <v>0</v>
      </c>
      <c r="Q25" s="56">
        <f t="shared" si="24"/>
        <v>0</v>
      </c>
      <c r="R25" s="56">
        <f t="shared" si="24"/>
        <v>0</v>
      </c>
      <c r="S25" s="56">
        <f t="shared" si="24"/>
        <v>0</v>
      </c>
      <c r="T25" s="56">
        <f t="shared" si="24"/>
        <v>0</v>
      </c>
      <c r="U25" s="56">
        <f t="shared" si="24"/>
        <v>0</v>
      </c>
      <c r="V25" s="56">
        <f t="shared" si="24"/>
        <v>0</v>
      </c>
      <c r="W25" s="56">
        <f t="shared" si="24"/>
        <v>1</v>
      </c>
      <c r="X25" s="56">
        <f t="shared" si="24"/>
        <v>1</v>
      </c>
      <c r="Y25" s="56">
        <f t="shared" si="24"/>
        <v>1</v>
      </c>
      <c r="Z25" s="56">
        <f t="shared" si="24"/>
        <v>1</v>
      </c>
      <c r="AA25" s="56">
        <f t="shared" si="24"/>
        <v>1</v>
      </c>
      <c r="AB25" s="56">
        <f t="shared" si="24"/>
        <v>1</v>
      </c>
      <c r="AC25" s="56">
        <f t="shared" si="24"/>
        <v>1</v>
      </c>
      <c r="AD25" s="56">
        <f t="shared" si="24"/>
        <v>1</v>
      </c>
      <c r="AE25" s="56">
        <f t="shared" si="24"/>
        <v>1</v>
      </c>
      <c r="AF25" s="56">
        <f t="shared" si="24"/>
        <v>1</v>
      </c>
      <c r="AG25" s="56">
        <f t="shared" si="24"/>
        <v>1</v>
      </c>
      <c r="AH25" s="56">
        <f t="shared" si="24"/>
        <v>1</v>
      </c>
      <c r="AI25" s="56">
        <f t="shared" si="24"/>
        <v>1</v>
      </c>
      <c r="AJ25" s="56">
        <f t="shared" si="24"/>
        <v>1</v>
      </c>
      <c r="AK25" s="56">
        <f t="shared" si="24"/>
        <v>1</v>
      </c>
      <c r="AL25" s="56">
        <f t="shared" si="24"/>
        <v>1</v>
      </c>
      <c r="AM25" s="56">
        <f t="shared" si="24"/>
        <v>1</v>
      </c>
      <c r="AN25" s="56">
        <f t="shared" si="24"/>
        <v>0</v>
      </c>
      <c r="AO25" s="56">
        <f t="shared" si="24"/>
        <v>0</v>
      </c>
      <c r="AP25" s="56">
        <f t="shared" si="24"/>
        <v>0</v>
      </c>
      <c r="AQ25" s="56">
        <f t="shared" si="24"/>
        <v>0</v>
      </c>
      <c r="AR25" s="56">
        <f t="shared" si="24"/>
        <v>0</v>
      </c>
      <c r="AS25" s="56" t="e">
        <f t="shared" si="24"/>
        <v>#VALUE!</v>
      </c>
      <c r="AT25" s="56" t="e">
        <f t="shared" si="24"/>
        <v>#VALUE!</v>
      </c>
      <c r="AU25" s="56" t="e">
        <f t="shared" si="24"/>
        <v>#VALUE!</v>
      </c>
      <c r="AV25" s="56" t="e">
        <f t="shared" si="24"/>
        <v>#VALUE!</v>
      </c>
      <c r="AW25" s="56" t="e">
        <f t="shared" si="24"/>
        <v>#VALUE!</v>
      </c>
    </row>
    <row r="26" spans="1:49" s="8" customFormat="1" ht="15" customHeight="1" x14ac:dyDescent="0.15">
      <c r="A26" s="29" t="s">
        <v>89</v>
      </c>
      <c r="B26" s="155" t="s">
        <v>94</v>
      </c>
      <c r="C26" s="156"/>
      <c r="D26" s="55" t="s">
        <v>88</v>
      </c>
      <c r="E26" s="23">
        <v>43383</v>
      </c>
      <c r="F26" s="23">
        <v>43399</v>
      </c>
      <c r="G26" s="24">
        <f>IF(NETWORKDAYS(E26,F26)=0,"",NETWORKDAYS(E26,F26))</f>
        <v>13</v>
      </c>
      <c r="H26" s="28">
        <f t="shared" si="18"/>
        <v>0</v>
      </c>
      <c r="I26" s="21" t="s">
        <v>16</v>
      </c>
      <c r="J26" s="26"/>
      <c r="K26" s="26"/>
      <c r="L26" s="32">
        <f>IF(NETWORKDAYS(J26,K26)=0,0,NETWORKDAYS(J26,K26))</f>
        <v>0</v>
      </c>
      <c r="M26" s="30">
        <f>IF(L26=0,0,+G26-L26)</f>
        <v>0</v>
      </c>
      <c r="N26" s="56">
        <f>IF(AND((("2018-10-"&amp;N4)-$E$26)&gt;=0,(("2018-10-"&amp;N4)-$F$26)&lt;=0),1,0)</f>
        <v>0</v>
      </c>
      <c r="O26" s="56">
        <f t="shared" ref="O26:AW26" si="25">IF(AND((("2018-10-"&amp;O4)-$E$26)&gt;=0,(("2018-10-"&amp;O4)-$F$26)&lt;=0),1,0)</f>
        <v>0</v>
      </c>
      <c r="P26" s="56">
        <f t="shared" si="25"/>
        <v>0</v>
      </c>
      <c r="Q26" s="56">
        <f t="shared" si="25"/>
        <v>0</v>
      </c>
      <c r="R26" s="56">
        <f t="shared" si="25"/>
        <v>0</v>
      </c>
      <c r="S26" s="56">
        <f t="shared" si="25"/>
        <v>0</v>
      </c>
      <c r="T26" s="56">
        <f t="shared" si="25"/>
        <v>0</v>
      </c>
      <c r="U26" s="56">
        <f t="shared" si="25"/>
        <v>0</v>
      </c>
      <c r="V26" s="56">
        <f t="shared" si="25"/>
        <v>0</v>
      </c>
      <c r="W26" s="56">
        <f t="shared" si="25"/>
        <v>1</v>
      </c>
      <c r="X26" s="56">
        <f t="shared" si="25"/>
        <v>1</v>
      </c>
      <c r="Y26" s="56">
        <f t="shared" si="25"/>
        <v>1</v>
      </c>
      <c r="Z26" s="56">
        <f t="shared" si="25"/>
        <v>1</v>
      </c>
      <c r="AA26" s="56">
        <f t="shared" si="25"/>
        <v>1</v>
      </c>
      <c r="AB26" s="56">
        <f t="shared" si="25"/>
        <v>1</v>
      </c>
      <c r="AC26" s="56">
        <f t="shared" si="25"/>
        <v>1</v>
      </c>
      <c r="AD26" s="56">
        <f t="shared" si="25"/>
        <v>1</v>
      </c>
      <c r="AE26" s="56">
        <f t="shared" si="25"/>
        <v>1</v>
      </c>
      <c r="AF26" s="56">
        <f t="shared" si="25"/>
        <v>1</v>
      </c>
      <c r="AG26" s="56">
        <f t="shared" si="25"/>
        <v>1</v>
      </c>
      <c r="AH26" s="56">
        <f t="shared" si="25"/>
        <v>1</v>
      </c>
      <c r="AI26" s="56">
        <f t="shared" si="25"/>
        <v>1</v>
      </c>
      <c r="AJ26" s="56">
        <f t="shared" si="25"/>
        <v>1</v>
      </c>
      <c r="AK26" s="56">
        <f t="shared" si="25"/>
        <v>1</v>
      </c>
      <c r="AL26" s="56">
        <f t="shared" si="25"/>
        <v>1</v>
      </c>
      <c r="AM26" s="56">
        <f t="shared" si="25"/>
        <v>1</v>
      </c>
      <c r="AN26" s="56">
        <f t="shared" si="25"/>
        <v>0</v>
      </c>
      <c r="AO26" s="56">
        <f t="shared" si="25"/>
        <v>0</v>
      </c>
      <c r="AP26" s="56">
        <f t="shared" si="25"/>
        <v>0</v>
      </c>
      <c r="AQ26" s="56">
        <f t="shared" si="25"/>
        <v>0</v>
      </c>
      <c r="AR26" s="56">
        <f t="shared" si="25"/>
        <v>0</v>
      </c>
      <c r="AS26" s="56" t="e">
        <f t="shared" si="25"/>
        <v>#VALUE!</v>
      </c>
      <c r="AT26" s="56" t="e">
        <f t="shared" si="25"/>
        <v>#VALUE!</v>
      </c>
      <c r="AU26" s="56" t="e">
        <f t="shared" si="25"/>
        <v>#VALUE!</v>
      </c>
      <c r="AV26" s="56" t="e">
        <f t="shared" si="25"/>
        <v>#VALUE!</v>
      </c>
      <c r="AW26" s="56" t="e">
        <f t="shared" si="25"/>
        <v>#VALUE!</v>
      </c>
    </row>
    <row r="27" spans="1:49" s="8" customFormat="1" ht="15" customHeight="1" x14ac:dyDescent="0.15">
      <c r="A27" s="17">
        <v>1.5</v>
      </c>
      <c r="B27" s="157" t="s">
        <v>72</v>
      </c>
      <c r="C27" s="158"/>
      <c r="D27" s="18" t="s">
        <v>73</v>
      </c>
      <c r="E27" s="19">
        <f>MIN(E28:E36)</f>
        <v>43384</v>
      </c>
      <c r="F27" s="19">
        <f>MAX(F28:F36)</f>
        <v>43399</v>
      </c>
      <c r="G27" s="18">
        <f t="shared" si="19"/>
        <v>12</v>
      </c>
      <c r="H27" s="20">
        <f t="shared" si="18"/>
        <v>0</v>
      </c>
      <c r="I27" s="21" t="s">
        <v>16</v>
      </c>
      <c r="J27" s="19">
        <f>MIN(J32:J77)</f>
        <v>0</v>
      </c>
      <c r="K27" s="19">
        <f>MAX(K32:K77)</f>
        <v>0</v>
      </c>
      <c r="L27" s="34">
        <f t="shared" si="20"/>
        <v>0</v>
      </c>
      <c r="M27" s="38">
        <f>IF(L27=0,0,+#REF!-L27)</f>
        <v>0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</row>
    <row r="28" spans="1:49" ht="13.5" customHeight="1" x14ac:dyDescent="0.15">
      <c r="A28" s="29" t="s">
        <v>58</v>
      </c>
      <c r="B28" s="155" t="s">
        <v>122</v>
      </c>
      <c r="C28" s="156"/>
      <c r="D28" s="43" t="s">
        <v>73</v>
      </c>
      <c r="E28" s="23"/>
      <c r="F28" s="23"/>
      <c r="G28" s="24" t="str">
        <f t="shared" ref="G28:G34" si="26">IF(NETWORKDAYS(E28,F28)=0,"",NETWORKDAYS(E28,F28))</f>
        <v/>
      </c>
      <c r="H28" s="28"/>
      <c r="I28" s="21" t="s">
        <v>16</v>
      </c>
      <c r="J28" s="26"/>
      <c r="K28" s="26"/>
      <c r="L28" s="32">
        <f t="shared" ref="L28:L37" si="27">IF(NETWORKDAYS(J28,K28)=0,0,NETWORKDAYS(J28,K28))</f>
        <v>0</v>
      </c>
      <c r="M28" s="30">
        <f>IF(L28=0,0,+#REF!-L28)</f>
        <v>0</v>
      </c>
      <c r="N28" s="56">
        <f>IF(AND((("2018-10-"&amp;N4)-$E$28)&gt;=0,(("2018-10-"&amp;N4)-$F$28)&lt;=0),1,0)</f>
        <v>0</v>
      </c>
      <c r="O28" s="56">
        <f t="shared" ref="O28:AW28" si="28">IF(AND((("2018-10-"&amp;O4)-$E$28)&gt;=0,(("2018-10-"&amp;O4)-$F$28)&lt;=0),1,0)</f>
        <v>0</v>
      </c>
      <c r="P28" s="56">
        <f t="shared" si="28"/>
        <v>0</v>
      </c>
      <c r="Q28" s="56">
        <f t="shared" si="28"/>
        <v>0</v>
      </c>
      <c r="R28" s="56">
        <f t="shared" si="28"/>
        <v>0</v>
      </c>
      <c r="S28" s="56">
        <f t="shared" si="28"/>
        <v>0</v>
      </c>
      <c r="T28" s="56">
        <f t="shared" si="28"/>
        <v>0</v>
      </c>
      <c r="U28" s="56">
        <f t="shared" si="28"/>
        <v>0</v>
      </c>
      <c r="V28" s="56">
        <f t="shared" si="28"/>
        <v>0</v>
      </c>
      <c r="W28" s="56">
        <f t="shared" si="28"/>
        <v>0</v>
      </c>
      <c r="X28" s="56">
        <f t="shared" si="28"/>
        <v>0</v>
      </c>
      <c r="Y28" s="56">
        <f t="shared" si="28"/>
        <v>0</v>
      </c>
      <c r="Z28" s="56">
        <f t="shared" si="28"/>
        <v>0</v>
      </c>
      <c r="AA28" s="56">
        <f t="shared" si="28"/>
        <v>0</v>
      </c>
      <c r="AB28" s="56">
        <f t="shared" si="28"/>
        <v>0</v>
      </c>
      <c r="AC28" s="56">
        <f t="shared" si="28"/>
        <v>0</v>
      </c>
      <c r="AD28" s="56">
        <f t="shared" si="28"/>
        <v>0</v>
      </c>
      <c r="AE28" s="56">
        <f t="shared" si="28"/>
        <v>0</v>
      </c>
      <c r="AF28" s="56">
        <f t="shared" si="28"/>
        <v>0</v>
      </c>
      <c r="AG28" s="56">
        <f t="shared" si="28"/>
        <v>0</v>
      </c>
      <c r="AH28" s="56">
        <f t="shared" si="28"/>
        <v>0</v>
      </c>
      <c r="AI28" s="56">
        <f t="shared" si="28"/>
        <v>0</v>
      </c>
      <c r="AJ28" s="56">
        <f t="shared" si="28"/>
        <v>0</v>
      </c>
      <c r="AK28" s="56">
        <f t="shared" si="28"/>
        <v>0</v>
      </c>
      <c r="AL28" s="56">
        <f t="shared" si="28"/>
        <v>0</v>
      </c>
      <c r="AM28" s="56">
        <f t="shared" si="28"/>
        <v>0</v>
      </c>
      <c r="AN28" s="56">
        <f t="shared" si="28"/>
        <v>0</v>
      </c>
      <c r="AO28" s="56">
        <f t="shared" si="28"/>
        <v>0</v>
      </c>
      <c r="AP28" s="56">
        <f t="shared" si="28"/>
        <v>0</v>
      </c>
      <c r="AQ28" s="56">
        <f t="shared" si="28"/>
        <v>0</v>
      </c>
      <c r="AR28" s="56">
        <f t="shared" si="28"/>
        <v>0</v>
      </c>
      <c r="AS28" s="56" t="e">
        <f t="shared" si="28"/>
        <v>#VALUE!</v>
      </c>
      <c r="AT28" s="56" t="e">
        <f t="shared" si="28"/>
        <v>#VALUE!</v>
      </c>
      <c r="AU28" s="56" t="e">
        <f t="shared" si="28"/>
        <v>#VALUE!</v>
      </c>
      <c r="AV28" s="56" t="e">
        <f t="shared" si="28"/>
        <v>#VALUE!</v>
      </c>
      <c r="AW28" s="56" t="e">
        <f t="shared" si="28"/>
        <v>#VALUE!</v>
      </c>
    </row>
    <row r="29" spans="1:49" s="11" customFormat="1" ht="15" customHeight="1" x14ac:dyDescent="0.15">
      <c r="A29" s="29" t="s">
        <v>59</v>
      </c>
      <c r="B29" s="41" t="s">
        <v>123</v>
      </c>
      <c r="C29" s="53" t="s">
        <v>218</v>
      </c>
      <c r="D29" s="43" t="s">
        <v>79</v>
      </c>
      <c r="E29" s="23">
        <v>43384</v>
      </c>
      <c r="F29" s="23">
        <v>43384</v>
      </c>
      <c r="G29" s="24">
        <f t="shared" si="26"/>
        <v>1</v>
      </c>
      <c r="H29" s="28">
        <f t="shared" ref="H29:H37" si="29">IF(I29="준비",0,IF(I29="지연",25,IF(I29="진행",50,100)))</f>
        <v>0</v>
      </c>
      <c r="I29" s="21" t="s">
        <v>16</v>
      </c>
      <c r="J29" s="26"/>
      <c r="K29" s="26"/>
      <c r="L29" s="32">
        <f t="shared" si="27"/>
        <v>0</v>
      </c>
      <c r="M29" s="30">
        <f>IF(L29=0,0,+#REF!-L29)</f>
        <v>0</v>
      </c>
      <c r="N29" s="56">
        <f>IF(AND((("2018-10-"&amp;N4)-$E$29)&gt;=0,(("2018-10-"&amp;N4)-$F$29)&lt;=0),1,0)</f>
        <v>0</v>
      </c>
      <c r="O29" s="56">
        <f t="shared" ref="O29:AW29" si="30">IF(AND((("2018-10-"&amp;O4)-$E$29)&gt;=0,(("2018-10-"&amp;O4)-$F$29)&lt;=0),1,0)</f>
        <v>0</v>
      </c>
      <c r="P29" s="56">
        <f t="shared" si="30"/>
        <v>0</v>
      </c>
      <c r="Q29" s="56">
        <f t="shared" si="30"/>
        <v>0</v>
      </c>
      <c r="R29" s="56">
        <f t="shared" si="30"/>
        <v>0</v>
      </c>
      <c r="S29" s="56">
        <f t="shared" si="30"/>
        <v>0</v>
      </c>
      <c r="T29" s="56">
        <f t="shared" si="30"/>
        <v>0</v>
      </c>
      <c r="U29" s="56">
        <f t="shared" si="30"/>
        <v>0</v>
      </c>
      <c r="V29" s="56">
        <f t="shared" si="30"/>
        <v>0</v>
      </c>
      <c r="W29" s="56">
        <f t="shared" si="30"/>
        <v>0</v>
      </c>
      <c r="X29" s="56">
        <f t="shared" si="30"/>
        <v>1</v>
      </c>
      <c r="Y29" s="56">
        <f t="shared" si="30"/>
        <v>0</v>
      </c>
      <c r="Z29" s="56">
        <f t="shared" si="30"/>
        <v>0</v>
      </c>
      <c r="AA29" s="56">
        <f t="shared" si="30"/>
        <v>0</v>
      </c>
      <c r="AB29" s="56">
        <f t="shared" si="30"/>
        <v>0</v>
      </c>
      <c r="AC29" s="56">
        <f t="shared" si="30"/>
        <v>0</v>
      </c>
      <c r="AD29" s="56">
        <f t="shared" si="30"/>
        <v>0</v>
      </c>
      <c r="AE29" s="56">
        <f t="shared" si="30"/>
        <v>0</v>
      </c>
      <c r="AF29" s="56">
        <f t="shared" si="30"/>
        <v>0</v>
      </c>
      <c r="AG29" s="56">
        <f t="shared" si="30"/>
        <v>0</v>
      </c>
      <c r="AH29" s="56">
        <f t="shared" si="30"/>
        <v>0</v>
      </c>
      <c r="AI29" s="56">
        <f t="shared" si="30"/>
        <v>0</v>
      </c>
      <c r="AJ29" s="56">
        <f t="shared" si="30"/>
        <v>0</v>
      </c>
      <c r="AK29" s="56">
        <f t="shared" si="30"/>
        <v>0</v>
      </c>
      <c r="AL29" s="56">
        <f t="shared" si="30"/>
        <v>0</v>
      </c>
      <c r="AM29" s="56">
        <f t="shared" si="30"/>
        <v>0</v>
      </c>
      <c r="AN29" s="56">
        <f t="shared" si="30"/>
        <v>0</v>
      </c>
      <c r="AO29" s="56">
        <f t="shared" si="30"/>
        <v>0</v>
      </c>
      <c r="AP29" s="56">
        <f t="shared" si="30"/>
        <v>0</v>
      </c>
      <c r="AQ29" s="56">
        <f t="shared" si="30"/>
        <v>0</v>
      </c>
      <c r="AR29" s="56">
        <f t="shared" si="30"/>
        <v>0</v>
      </c>
      <c r="AS29" s="56" t="e">
        <f t="shared" si="30"/>
        <v>#VALUE!</v>
      </c>
      <c r="AT29" s="56" t="e">
        <f t="shared" si="30"/>
        <v>#VALUE!</v>
      </c>
      <c r="AU29" s="56" t="e">
        <f t="shared" si="30"/>
        <v>#VALUE!</v>
      </c>
      <c r="AV29" s="56" t="e">
        <f t="shared" si="30"/>
        <v>#VALUE!</v>
      </c>
      <c r="AW29" s="56" t="e">
        <f t="shared" si="30"/>
        <v>#VALUE!</v>
      </c>
    </row>
    <row r="30" spans="1:49" s="8" customFormat="1" ht="15" customHeight="1" x14ac:dyDescent="0.15">
      <c r="A30" s="29" t="s">
        <v>60</v>
      </c>
      <c r="B30" s="41" t="s">
        <v>124</v>
      </c>
      <c r="C30" s="53" t="s">
        <v>219</v>
      </c>
      <c r="D30" s="43" t="s">
        <v>79</v>
      </c>
      <c r="E30" s="23">
        <v>43385</v>
      </c>
      <c r="F30" s="23">
        <v>43387</v>
      </c>
      <c r="G30" s="24">
        <f t="shared" si="26"/>
        <v>1</v>
      </c>
      <c r="H30" s="28">
        <f t="shared" si="29"/>
        <v>0</v>
      </c>
      <c r="I30" s="21" t="s">
        <v>16</v>
      </c>
      <c r="J30" s="26"/>
      <c r="K30" s="26"/>
      <c r="L30" s="32">
        <f t="shared" si="27"/>
        <v>0</v>
      </c>
      <c r="M30" s="30">
        <f>IF(L30=0,0,+#REF!-L30)</f>
        <v>0</v>
      </c>
      <c r="N30" s="56">
        <f>IF(AND((("2018-10-"&amp;N4)-$E$30)&gt;=0,(("2018-10-"&amp;N4)-$F$30)&lt;=0),1,0)</f>
        <v>0</v>
      </c>
      <c r="O30" s="56">
        <f t="shared" ref="O30:AW30" si="31">IF(AND((("2018-10-"&amp;O4)-$E$30)&gt;=0,(("2018-10-"&amp;O4)-$F$30)&lt;=0),1,0)</f>
        <v>0</v>
      </c>
      <c r="P30" s="56">
        <f t="shared" si="31"/>
        <v>0</v>
      </c>
      <c r="Q30" s="56">
        <f t="shared" si="31"/>
        <v>0</v>
      </c>
      <c r="R30" s="56">
        <f t="shared" si="31"/>
        <v>0</v>
      </c>
      <c r="S30" s="56">
        <f t="shared" si="31"/>
        <v>0</v>
      </c>
      <c r="T30" s="56">
        <f t="shared" si="31"/>
        <v>0</v>
      </c>
      <c r="U30" s="56">
        <f t="shared" si="31"/>
        <v>0</v>
      </c>
      <c r="V30" s="56">
        <f t="shared" si="31"/>
        <v>0</v>
      </c>
      <c r="W30" s="56">
        <f t="shared" si="31"/>
        <v>0</v>
      </c>
      <c r="X30" s="56">
        <f t="shared" si="31"/>
        <v>0</v>
      </c>
      <c r="Y30" s="56">
        <f t="shared" si="31"/>
        <v>1</v>
      </c>
      <c r="Z30" s="56">
        <f t="shared" si="31"/>
        <v>1</v>
      </c>
      <c r="AA30" s="56">
        <f t="shared" si="31"/>
        <v>1</v>
      </c>
      <c r="AB30" s="56">
        <f t="shared" si="31"/>
        <v>0</v>
      </c>
      <c r="AC30" s="56">
        <f t="shared" si="31"/>
        <v>0</v>
      </c>
      <c r="AD30" s="56">
        <f t="shared" si="31"/>
        <v>0</v>
      </c>
      <c r="AE30" s="56">
        <f t="shared" si="31"/>
        <v>0</v>
      </c>
      <c r="AF30" s="56">
        <f t="shared" si="31"/>
        <v>0</v>
      </c>
      <c r="AG30" s="56">
        <f t="shared" si="31"/>
        <v>0</v>
      </c>
      <c r="AH30" s="56">
        <f t="shared" si="31"/>
        <v>0</v>
      </c>
      <c r="AI30" s="56">
        <f t="shared" si="31"/>
        <v>0</v>
      </c>
      <c r="AJ30" s="56">
        <f t="shared" si="31"/>
        <v>0</v>
      </c>
      <c r="AK30" s="56">
        <f t="shared" si="31"/>
        <v>0</v>
      </c>
      <c r="AL30" s="56">
        <f t="shared" si="31"/>
        <v>0</v>
      </c>
      <c r="AM30" s="56">
        <f t="shared" si="31"/>
        <v>0</v>
      </c>
      <c r="AN30" s="56">
        <f t="shared" si="31"/>
        <v>0</v>
      </c>
      <c r="AO30" s="56">
        <f t="shared" si="31"/>
        <v>0</v>
      </c>
      <c r="AP30" s="56">
        <f t="shared" si="31"/>
        <v>0</v>
      </c>
      <c r="AQ30" s="56">
        <f t="shared" si="31"/>
        <v>0</v>
      </c>
      <c r="AR30" s="56">
        <f t="shared" si="31"/>
        <v>0</v>
      </c>
      <c r="AS30" s="56" t="e">
        <f t="shared" si="31"/>
        <v>#VALUE!</v>
      </c>
      <c r="AT30" s="56" t="e">
        <f t="shared" si="31"/>
        <v>#VALUE!</v>
      </c>
      <c r="AU30" s="56" t="e">
        <f t="shared" si="31"/>
        <v>#VALUE!</v>
      </c>
      <c r="AV30" s="56" t="e">
        <f t="shared" si="31"/>
        <v>#VALUE!</v>
      </c>
      <c r="AW30" s="56" t="e">
        <f t="shared" si="31"/>
        <v>#VALUE!</v>
      </c>
    </row>
    <row r="31" spans="1:49" s="8" customFormat="1" ht="15" customHeight="1" x14ac:dyDescent="0.15">
      <c r="A31" s="29" t="s">
        <v>61</v>
      </c>
      <c r="B31" s="41" t="s">
        <v>120</v>
      </c>
      <c r="C31" s="53" t="s">
        <v>220</v>
      </c>
      <c r="D31" s="43" t="s">
        <v>79</v>
      </c>
      <c r="E31" s="23">
        <v>43388</v>
      </c>
      <c r="F31" s="23">
        <v>43389</v>
      </c>
      <c r="G31" s="24">
        <f t="shared" si="26"/>
        <v>2</v>
      </c>
      <c r="H31" s="28">
        <f t="shared" si="29"/>
        <v>0</v>
      </c>
      <c r="I31" s="21" t="s">
        <v>16</v>
      </c>
      <c r="J31" s="26"/>
      <c r="K31" s="26"/>
      <c r="L31" s="32">
        <f t="shared" si="27"/>
        <v>0</v>
      </c>
      <c r="M31" s="30">
        <f>IF(L31=0,0,+#REF!-L31)</f>
        <v>0</v>
      </c>
      <c r="N31" s="56">
        <f>IF(AND((("2018-10-"&amp;N4)-$E$31)&gt;=0,(("2018-10-"&amp;N4)-$F$31)&lt;=0),1,0)</f>
        <v>0</v>
      </c>
      <c r="O31" s="56">
        <f t="shared" ref="O31:AW31" si="32">IF(AND((("2018-10-"&amp;O4)-$E$31)&gt;=0,(("2018-10-"&amp;O4)-$F$31)&lt;=0),1,0)</f>
        <v>0</v>
      </c>
      <c r="P31" s="56">
        <f t="shared" si="32"/>
        <v>0</v>
      </c>
      <c r="Q31" s="56">
        <f t="shared" si="32"/>
        <v>0</v>
      </c>
      <c r="R31" s="56">
        <f t="shared" si="32"/>
        <v>0</v>
      </c>
      <c r="S31" s="56">
        <f t="shared" si="32"/>
        <v>0</v>
      </c>
      <c r="T31" s="56">
        <f t="shared" si="32"/>
        <v>0</v>
      </c>
      <c r="U31" s="56">
        <f t="shared" si="32"/>
        <v>0</v>
      </c>
      <c r="V31" s="56">
        <f t="shared" si="32"/>
        <v>0</v>
      </c>
      <c r="W31" s="56">
        <f t="shared" si="32"/>
        <v>0</v>
      </c>
      <c r="X31" s="56">
        <f t="shared" si="32"/>
        <v>0</v>
      </c>
      <c r="Y31" s="56">
        <f t="shared" si="32"/>
        <v>0</v>
      </c>
      <c r="Z31" s="56">
        <f t="shared" si="32"/>
        <v>0</v>
      </c>
      <c r="AA31" s="56">
        <f t="shared" si="32"/>
        <v>0</v>
      </c>
      <c r="AB31" s="56">
        <f t="shared" si="32"/>
        <v>1</v>
      </c>
      <c r="AC31" s="56">
        <f t="shared" si="32"/>
        <v>1</v>
      </c>
      <c r="AD31" s="56">
        <f t="shared" si="32"/>
        <v>0</v>
      </c>
      <c r="AE31" s="56">
        <f t="shared" si="32"/>
        <v>0</v>
      </c>
      <c r="AF31" s="56">
        <f t="shared" si="32"/>
        <v>0</v>
      </c>
      <c r="AG31" s="56">
        <f t="shared" si="32"/>
        <v>0</v>
      </c>
      <c r="AH31" s="56">
        <f t="shared" si="32"/>
        <v>0</v>
      </c>
      <c r="AI31" s="56">
        <f t="shared" si="32"/>
        <v>0</v>
      </c>
      <c r="AJ31" s="56">
        <f t="shared" si="32"/>
        <v>0</v>
      </c>
      <c r="AK31" s="56">
        <f t="shared" si="32"/>
        <v>0</v>
      </c>
      <c r="AL31" s="56">
        <f t="shared" si="32"/>
        <v>0</v>
      </c>
      <c r="AM31" s="56">
        <f t="shared" si="32"/>
        <v>0</v>
      </c>
      <c r="AN31" s="56">
        <f t="shared" si="32"/>
        <v>0</v>
      </c>
      <c r="AO31" s="56">
        <f t="shared" si="32"/>
        <v>0</v>
      </c>
      <c r="AP31" s="56">
        <f t="shared" si="32"/>
        <v>0</v>
      </c>
      <c r="AQ31" s="56">
        <f t="shared" si="32"/>
        <v>0</v>
      </c>
      <c r="AR31" s="56">
        <f t="shared" si="32"/>
        <v>0</v>
      </c>
      <c r="AS31" s="56" t="e">
        <f t="shared" si="32"/>
        <v>#VALUE!</v>
      </c>
      <c r="AT31" s="56" t="e">
        <f t="shared" si="32"/>
        <v>#VALUE!</v>
      </c>
      <c r="AU31" s="56" t="e">
        <f t="shared" si="32"/>
        <v>#VALUE!</v>
      </c>
      <c r="AV31" s="56" t="e">
        <f t="shared" si="32"/>
        <v>#VALUE!</v>
      </c>
      <c r="AW31" s="56" t="e">
        <f t="shared" si="32"/>
        <v>#VALUE!</v>
      </c>
    </row>
    <row r="32" spans="1:49" s="11" customFormat="1" ht="15" customHeight="1" x14ac:dyDescent="0.15">
      <c r="A32" s="29" t="s">
        <v>63</v>
      </c>
      <c r="B32" s="155" t="s">
        <v>125</v>
      </c>
      <c r="C32" s="156"/>
      <c r="D32" s="43" t="s">
        <v>79</v>
      </c>
      <c r="E32" s="23"/>
      <c r="F32" s="23"/>
      <c r="G32" s="24" t="str">
        <f t="shared" si="26"/>
        <v/>
      </c>
      <c r="H32" s="28"/>
      <c r="I32" s="21"/>
      <c r="J32" s="26"/>
      <c r="K32" s="26"/>
      <c r="L32" s="32">
        <f t="shared" si="27"/>
        <v>0</v>
      </c>
      <c r="M32" s="30">
        <f>IF(L32=0,0,+#REF!-L32)</f>
        <v>0</v>
      </c>
      <c r="N32" s="56">
        <f t="shared" ref="N32:AW32" si="33">IF(AND((("2018-10-"&amp;N4)-$E$32)&gt;=0,(("2018-10-"&amp;N4)-$F$32)&lt;=0),1,0)</f>
        <v>0</v>
      </c>
      <c r="O32" s="56">
        <f t="shared" si="33"/>
        <v>0</v>
      </c>
      <c r="P32" s="56">
        <f t="shared" si="33"/>
        <v>0</v>
      </c>
      <c r="Q32" s="56">
        <f t="shared" si="33"/>
        <v>0</v>
      </c>
      <c r="R32" s="56">
        <f t="shared" si="33"/>
        <v>0</v>
      </c>
      <c r="S32" s="56">
        <f t="shared" si="33"/>
        <v>0</v>
      </c>
      <c r="T32" s="56">
        <f t="shared" si="33"/>
        <v>0</v>
      </c>
      <c r="U32" s="56">
        <f t="shared" si="33"/>
        <v>0</v>
      </c>
      <c r="V32" s="56">
        <f t="shared" si="33"/>
        <v>0</v>
      </c>
      <c r="W32" s="56">
        <f t="shared" si="33"/>
        <v>0</v>
      </c>
      <c r="X32" s="56">
        <f t="shared" si="33"/>
        <v>0</v>
      </c>
      <c r="Y32" s="56">
        <f t="shared" si="33"/>
        <v>0</v>
      </c>
      <c r="Z32" s="56">
        <f t="shared" si="33"/>
        <v>0</v>
      </c>
      <c r="AA32" s="56">
        <f t="shared" si="33"/>
        <v>0</v>
      </c>
      <c r="AB32" s="56">
        <f t="shared" si="33"/>
        <v>0</v>
      </c>
      <c r="AC32" s="56">
        <f t="shared" si="33"/>
        <v>0</v>
      </c>
      <c r="AD32" s="56">
        <f t="shared" si="33"/>
        <v>0</v>
      </c>
      <c r="AE32" s="56">
        <f t="shared" si="33"/>
        <v>0</v>
      </c>
      <c r="AF32" s="56">
        <f t="shared" si="33"/>
        <v>0</v>
      </c>
      <c r="AG32" s="56">
        <f t="shared" si="33"/>
        <v>0</v>
      </c>
      <c r="AH32" s="56">
        <f t="shared" si="33"/>
        <v>0</v>
      </c>
      <c r="AI32" s="56">
        <f t="shared" si="33"/>
        <v>0</v>
      </c>
      <c r="AJ32" s="56">
        <f t="shared" si="33"/>
        <v>0</v>
      </c>
      <c r="AK32" s="56">
        <f t="shared" si="33"/>
        <v>0</v>
      </c>
      <c r="AL32" s="56">
        <f t="shared" si="33"/>
        <v>0</v>
      </c>
      <c r="AM32" s="56">
        <f t="shared" si="33"/>
        <v>0</v>
      </c>
      <c r="AN32" s="56">
        <f t="shared" si="33"/>
        <v>0</v>
      </c>
      <c r="AO32" s="56">
        <f t="shared" si="33"/>
        <v>0</v>
      </c>
      <c r="AP32" s="56">
        <f t="shared" si="33"/>
        <v>0</v>
      </c>
      <c r="AQ32" s="56">
        <f t="shared" si="33"/>
        <v>0</v>
      </c>
      <c r="AR32" s="56">
        <f t="shared" si="33"/>
        <v>0</v>
      </c>
      <c r="AS32" s="56" t="e">
        <f t="shared" si="33"/>
        <v>#VALUE!</v>
      </c>
      <c r="AT32" s="56" t="e">
        <f t="shared" si="33"/>
        <v>#VALUE!</v>
      </c>
      <c r="AU32" s="56" t="e">
        <f t="shared" si="33"/>
        <v>#VALUE!</v>
      </c>
      <c r="AV32" s="56" t="e">
        <f t="shared" si="33"/>
        <v>#VALUE!</v>
      </c>
      <c r="AW32" s="56" t="e">
        <f t="shared" si="33"/>
        <v>#VALUE!</v>
      </c>
    </row>
    <row r="33" spans="1:49" s="11" customFormat="1" ht="30" customHeight="1" x14ac:dyDescent="0.15">
      <c r="A33" s="29" t="s">
        <v>64</v>
      </c>
      <c r="B33" s="41" t="s">
        <v>121</v>
      </c>
      <c r="C33" s="53" t="s">
        <v>221</v>
      </c>
      <c r="D33" s="43" t="s">
        <v>79</v>
      </c>
      <c r="E33" s="23">
        <v>43389</v>
      </c>
      <c r="F33" s="23">
        <v>43389</v>
      </c>
      <c r="G33" s="24">
        <f t="shared" si="26"/>
        <v>1</v>
      </c>
      <c r="H33" s="28">
        <f t="shared" si="29"/>
        <v>0</v>
      </c>
      <c r="I33" s="21" t="s">
        <v>16</v>
      </c>
      <c r="J33" s="26"/>
      <c r="K33" s="26"/>
      <c r="L33" s="32">
        <f t="shared" si="27"/>
        <v>0</v>
      </c>
      <c r="M33" s="30">
        <f>IF(L33=0,0,+#REF!-L33)</f>
        <v>0</v>
      </c>
      <c r="N33" s="56">
        <f t="shared" ref="N33:AW33" si="34">IF(AND((("2018-10-"&amp;N4)-$E$33)&gt;=0,(("2018-10-"&amp;N4)-$F$33)&lt;=0),1,0)</f>
        <v>0</v>
      </c>
      <c r="O33" s="56">
        <f t="shared" si="34"/>
        <v>0</v>
      </c>
      <c r="P33" s="56">
        <f t="shared" si="34"/>
        <v>0</v>
      </c>
      <c r="Q33" s="56">
        <f t="shared" si="34"/>
        <v>0</v>
      </c>
      <c r="R33" s="56">
        <f t="shared" si="34"/>
        <v>0</v>
      </c>
      <c r="S33" s="56">
        <f t="shared" si="34"/>
        <v>0</v>
      </c>
      <c r="T33" s="56">
        <f t="shared" si="34"/>
        <v>0</v>
      </c>
      <c r="U33" s="56">
        <f t="shared" si="34"/>
        <v>0</v>
      </c>
      <c r="V33" s="56">
        <f t="shared" si="34"/>
        <v>0</v>
      </c>
      <c r="W33" s="56">
        <f t="shared" si="34"/>
        <v>0</v>
      </c>
      <c r="X33" s="56">
        <f t="shared" si="34"/>
        <v>0</v>
      </c>
      <c r="Y33" s="56">
        <f t="shared" si="34"/>
        <v>0</v>
      </c>
      <c r="Z33" s="56">
        <f t="shared" si="34"/>
        <v>0</v>
      </c>
      <c r="AA33" s="56">
        <f t="shared" si="34"/>
        <v>0</v>
      </c>
      <c r="AB33" s="56">
        <f t="shared" si="34"/>
        <v>0</v>
      </c>
      <c r="AC33" s="56">
        <f t="shared" si="34"/>
        <v>1</v>
      </c>
      <c r="AD33" s="56">
        <f t="shared" si="34"/>
        <v>0</v>
      </c>
      <c r="AE33" s="56">
        <f t="shared" si="34"/>
        <v>0</v>
      </c>
      <c r="AF33" s="56">
        <f t="shared" si="34"/>
        <v>0</v>
      </c>
      <c r="AG33" s="56">
        <f t="shared" si="34"/>
        <v>0</v>
      </c>
      <c r="AH33" s="56">
        <f t="shared" si="34"/>
        <v>0</v>
      </c>
      <c r="AI33" s="56">
        <f t="shared" si="34"/>
        <v>0</v>
      </c>
      <c r="AJ33" s="56">
        <f t="shared" si="34"/>
        <v>0</v>
      </c>
      <c r="AK33" s="56">
        <f t="shared" si="34"/>
        <v>0</v>
      </c>
      <c r="AL33" s="56">
        <f t="shared" si="34"/>
        <v>0</v>
      </c>
      <c r="AM33" s="56">
        <f t="shared" si="34"/>
        <v>0</v>
      </c>
      <c r="AN33" s="56">
        <f t="shared" si="34"/>
        <v>0</v>
      </c>
      <c r="AO33" s="56">
        <f t="shared" si="34"/>
        <v>0</v>
      </c>
      <c r="AP33" s="56">
        <f t="shared" si="34"/>
        <v>0</v>
      </c>
      <c r="AQ33" s="56">
        <f t="shared" si="34"/>
        <v>0</v>
      </c>
      <c r="AR33" s="56">
        <f t="shared" si="34"/>
        <v>0</v>
      </c>
      <c r="AS33" s="56" t="e">
        <f t="shared" si="34"/>
        <v>#VALUE!</v>
      </c>
      <c r="AT33" s="56" t="e">
        <f t="shared" si="34"/>
        <v>#VALUE!</v>
      </c>
      <c r="AU33" s="56" t="e">
        <f t="shared" si="34"/>
        <v>#VALUE!</v>
      </c>
      <c r="AV33" s="56" t="e">
        <f t="shared" si="34"/>
        <v>#VALUE!</v>
      </c>
      <c r="AW33" s="56" t="e">
        <f t="shared" si="34"/>
        <v>#VALUE!</v>
      </c>
    </row>
    <row r="34" spans="1:49" s="11" customFormat="1" ht="30" customHeight="1" x14ac:dyDescent="0.15">
      <c r="A34" s="29" t="s">
        <v>65</v>
      </c>
      <c r="B34" s="41" t="s">
        <v>126</v>
      </c>
      <c r="C34" s="53" t="s">
        <v>222</v>
      </c>
      <c r="D34" s="43" t="s">
        <v>79</v>
      </c>
      <c r="E34" s="23">
        <v>43389</v>
      </c>
      <c r="F34" s="23">
        <v>43391</v>
      </c>
      <c r="G34" s="24">
        <f t="shared" si="26"/>
        <v>3</v>
      </c>
      <c r="H34" s="28">
        <f t="shared" si="29"/>
        <v>0</v>
      </c>
      <c r="I34" s="21" t="s">
        <v>16</v>
      </c>
      <c r="J34" s="26"/>
      <c r="K34" s="26"/>
      <c r="L34" s="32">
        <f t="shared" si="27"/>
        <v>0</v>
      </c>
      <c r="M34" s="30">
        <f>IF(L34=0,0,+#REF!-L34)</f>
        <v>0</v>
      </c>
      <c r="N34" s="56">
        <f t="shared" ref="N34:AW34" si="35">IF(AND((("2018-10-"&amp;N4)-$E$34)&gt;=0,(("2018-10-"&amp;N4)-$F$34)&lt;=0),1,0)</f>
        <v>0</v>
      </c>
      <c r="O34" s="56">
        <f t="shared" si="35"/>
        <v>0</v>
      </c>
      <c r="P34" s="56">
        <f t="shared" si="35"/>
        <v>0</v>
      </c>
      <c r="Q34" s="56">
        <f t="shared" si="35"/>
        <v>0</v>
      </c>
      <c r="R34" s="56">
        <f t="shared" si="35"/>
        <v>0</v>
      </c>
      <c r="S34" s="56">
        <f t="shared" si="35"/>
        <v>0</v>
      </c>
      <c r="T34" s="56">
        <f t="shared" si="35"/>
        <v>0</v>
      </c>
      <c r="U34" s="56">
        <f t="shared" si="35"/>
        <v>0</v>
      </c>
      <c r="V34" s="56">
        <f t="shared" si="35"/>
        <v>0</v>
      </c>
      <c r="W34" s="56">
        <f t="shared" si="35"/>
        <v>0</v>
      </c>
      <c r="X34" s="56">
        <f t="shared" si="35"/>
        <v>0</v>
      </c>
      <c r="Y34" s="56">
        <f t="shared" si="35"/>
        <v>0</v>
      </c>
      <c r="Z34" s="56">
        <f t="shared" si="35"/>
        <v>0</v>
      </c>
      <c r="AA34" s="56">
        <f t="shared" si="35"/>
        <v>0</v>
      </c>
      <c r="AB34" s="56">
        <f t="shared" si="35"/>
        <v>0</v>
      </c>
      <c r="AC34" s="56">
        <f t="shared" si="35"/>
        <v>1</v>
      </c>
      <c r="AD34" s="56">
        <f t="shared" si="35"/>
        <v>1</v>
      </c>
      <c r="AE34" s="56">
        <f t="shared" si="35"/>
        <v>1</v>
      </c>
      <c r="AF34" s="56">
        <f t="shared" si="35"/>
        <v>0</v>
      </c>
      <c r="AG34" s="56">
        <f t="shared" si="35"/>
        <v>0</v>
      </c>
      <c r="AH34" s="56">
        <f t="shared" si="35"/>
        <v>0</v>
      </c>
      <c r="AI34" s="56">
        <f t="shared" si="35"/>
        <v>0</v>
      </c>
      <c r="AJ34" s="56">
        <f t="shared" si="35"/>
        <v>0</v>
      </c>
      <c r="AK34" s="56">
        <f t="shared" si="35"/>
        <v>0</v>
      </c>
      <c r="AL34" s="56">
        <f t="shared" si="35"/>
        <v>0</v>
      </c>
      <c r="AM34" s="56">
        <f t="shared" si="35"/>
        <v>0</v>
      </c>
      <c r="AN34" s="56">
        <f t="shared" si="35"/>
        <v>0</v>
      </c>
      <c r="AO34" s="56">
        <f t="shared" si="35"/>
        <v>0</v>
      </c>
      <c r="AP34" s="56">
        <f t="shared" si="35"/>
        <v>0</v>
      </c>
      <c r="AQ34" s="56">
        <f t="shared" si="35"/>
        <v>0</v>
      </c>
      <c r="AR34" s="56">
        <f t="shared" si="35"/>
        <v>0</v>
      </c>
      <c r="AS34" s="56" t="e">
        <f t="shared" si="35"/>
        <v>#VALUE!</v>
      </c>
      <c r="AT34" s="56" t="e">
        <f t="shared" si="35"/>
        <v>#VALUE!</v>
      </c>
      <c r="AU34" s="56" t="e">
        <f t="shared" si="35"/>
        <v>#VALUE!</v>
      </c>
      <c r="AV34" s="56" t="e">
        <f t="shared" si="35"/>
        <v>#VALUE!</v>
      </c>
      <c r="AW34" s="56" t="e">
        <f t="shared" si="35"/>
        <v>#VALUE!</v>
      </c>
    </row>
    <row r="35" spans="1:49" s="11" customFormat="1" ht="15" customHeight="1" x14ac:dyDescent="0.15">
      <c r="A35" s="29" t="s">
        <v>66</v>
      </c>
      <c r="B35" s="41" t="s">
        <v>127</v>
      </c>
      <c r="C35" s="53" t="s">
        <v>223</v>
      </c>
      <c r="D35" s="43" t="s">
        <v>79</v>
      </c>
      <c r="E35" s="23">
        <v>43392</v>
      </c>
      <c r="F35" s="23">
        <v>43392</v>
      </c>
      <c r="G35" s="24">
        <f t="shared" ref="G35:G64" si="36">IF(NETWORKDAYS(E35,F35)=0,"",NETWORKDAYS(E35,F35))</f>
        <v>1</v>
      </c>
      <c r="H35" s="28">
        <f t="shared" si="29"/>
        <v>0</v>
      </c>
      <c r="I35" s="21" t="s">
        <v>16</v>
      </c>
      <c r="J35" s="26"/>
      <c r="K35" s="26"/>
      <c r="L35" s="32">
        <f t="shared" si="27"/>
        <v>0</v>
      </c>
      <c r="M35" s="30">
        <f>IF(L35=0,0,+#REF!-L35)</f>
        <v>0</v>
      </c>
      <c r="N35" s="56">
        <f t="shared" ref="N35:AW35" si="37">IF(AND((("2018-10-"&amp;N4)-$E$35)&gt;=0,(("2018-10-"&amp;N4)-$F$35)&lt;=0),1,0)</f>
        <v>0</v>
      </c>
      <c r="O35" s="56">
        <f t="shared" si="37"/>
        <v>0</v>
      </c>
      <c r="P35" s="56">
        <f t="shared" si="37"/>
        <v>0</v>
      </c>
      <c r="Q35" s="56">
        <f t="shared" si="37"/>
        <v>0</v>
      </c>
      <c r="R35" s="56">
        <f t="shared" si="37"/>
        <v>0</v>
      </c>
      <c r="S35" s="56">
        <f t="shared" si="37"/>
        <v>0</v>
      </c>
      <c r="T35" s="56">
        <f t="shared" si="37"/>
        <v>0</v>
      </c>
      <c r="U35" s="56">
        <f t="shared" si="37"/>
        <v>0</v>
      </c>
      <c r="V35" s="56">
        <f t="shared" si="37"/>
        <v>0</v>
      </c>
      <c r="W35" s="56">
        <f t="shared" si="37"/>
        <v>0</v>
      </c>
      <c r="X35" s="56">
        <f t="shared" si="37"/>
        <v>0</v>
      </c>
      <c r="Y35" s="56">
        <f t="shared" si="37"/>
        <v>0</v>
      </c>
      <c r="Z35" s="56">
        <f t="shared" si="37"/>
        <v>0</v>
      </c>
      <c r="AA35" s="56">
        <f t="shared" si="37"/>
        <v>0</v>
      </c>
      <c r="AB35" s="56">
        <f t="shared" si="37"/>
        <v>0</v>
      </c>
      <c r="AC35" s="56">
        <f t="shared" si="37"/>
        <v>0</v>
      </c>
      <c r="AD35" s="56">
        <f t="shared" si="37"/>
        <v>0</v>
      </c>
      <c r="AE35" s="56">
        <f t="shared" si="37"/>
        <v>0</v>
      </c>
      <c r="AF35" s="56">
        <f t="shared" si="37"/>
        <v>1</v>
      </c>
      <c r="AG35" s="56">
        <f t="shared" si="37"/>
        <v>0</v>
      </c>
      <c r="AH35" s="56">
        <f t="shared" si="37"/>
        <v>0</v>
      </c>
      <c r="AI35" s="56">
        <f t="shared" si="37"/>
        <v>0</v>
      </c>
      <c r="AJ35" s="56">
        <f t="shared" si="37"/>
        <v>0</v>
      </c>
      <c r="AK35" s="56">
        <f t="shared" si="37"/>
        <v>0</v>
      </c>
      <c r="AL35" s="56">
        <f t="shared" si="37"/>
        <v>0</v>
      </c>
      <c r="AM35" s="56">
        <f t="shared" si="37"/>
        <v>0</v>
      </c>
      <c r="AN35" s="56">
        <f t="shared" si="37"/>
        <v>0</v>
      </c>
      <c r="AO35" s="56">
        <f t="shared" si="37"/>
        <v>0</v>
      </c>
      <c r="AP35" s="56">
        <f t="shared" si="37"/>
        <v>0</v>
      </c>
      <c r="AQ35" s="56">
        <f t="shared" si="37"/>
        <v>0</v>
      </c>
      <c r="AR35" s="56">
        <f t="shared" si="37"/>
        <v>0</v>
      </c>
      <c r="AS35" s="56" t="e">
        <f t="shared" si="37"/>
        <v>#VALUE!</v>
      </c>
      <c r="AT35" s="56" t="e">
        <f t="shared" si="37"/>
        <v>#VALUE!</v>
      </c>
      <c r="AU35" s="56" t="e">
        <f t="shared" si="37"/>
        <v>#VALUE!</v>
      </c>
      <c r="AV35" s="56" t="e">
        <f t="shared" si="37"/>
        <v>#VALUE!</v>
      </c>
      <c r="AW35" s="56" t="e">
        <f t="shared" si="37"/>
        <v>#VALUE!</v>
      </c>
    </row>
    <row r="36" spans="1:49" s="11" customFormat="1" ht="15" customHeight="1" x14ac:dyDescent="0.15">
      <c r="A36" s="29" t="s">
        <v>67</v>
      </c>
      <c r="B36" s="41" t="s">
        <v>128</v>
      </c>
      <c r="C36" s="53" t="s">
        <v>224</v>
      </c>
      <c r="D36" s="43" t="s">
        <v>79</v>
      </c>
      <c r="E36" s="23">
        <v>43395</v>
      </c>
      <c r="F36" s="23">
        <v>43399</v>
      </c>
      <c r="G36" s="24">
        <f t="shared" si="36"/>
        <v>5</v>
      </c>
      <c r="H36" s="28">
        <f t="shared" si="29"/>
        <v>0</v>
      </c>
      <c r="I36" s="21" t="s">
        <v>16</v>
      </c>
      <c r="J36" s="26"/>
      <c r="K36" s="26"/>
      <c r="L36" s="32">
        <f t="shared" si="27"/>
        <v>0</v>
      </c>
      <c r="M36" s="30">
        <f>IF(L36=0,0,+#REF!-L36)</f>
        <v>0</v>
      </c>
      <c r="N36" s="56">
        <f t="shared" ref="N36:AW36" si="38">IF(AND((("2018-10-"&amp;N4)-$E$36)&gt;=0,(("2018-10-"&amp;N4)-$F$36)&lt;=0),1,0)</f>
        <v>0</v>
      </c>
      <c r="O36" s="56">
        <f t="shared" si="38"/>
        <v>0</v>
      </c>
      <c r="P36" s="56">
        <f t="shared" si="38"/>
        <v>0</v>
      </c>
      <c r="Q36" s="56">
        <f t="shared" si="38"/>
        <v>0</v>
      </c>
      <c r="R36" s="56">
        <f t="shared" si="38"/>
        <v>0</v>
      </c>
      <c r="S36" s="56">
        <f t="shared" si="38"/>
        <v>0</v>
      </c>
      <c r="T36" s="56">
        <f t="shared" si="38"/>
        <v>0</v>
      </c>
      <c r="U36" s="56">
        <f t="shared" si="38"/>
        <v>0</v>
      </c>
      <c r="V36" s="56">
        <f t="shared" si="38"/>
        <v>0</v>
      </c>
      <c r="W36" s="56">
        <f t="shared" si="38"/>
        <v>0</v>
      </c>
      <c r="X36" s="56">
        <f t="shared" si="38"/>
        <v>0</v>
      </c>
      <c r="Y36" s="56">
        <f t="shared" si="38"/>
        <v>0</v>
      </c>
      <c r="Z36" s="56">
        <f t="shared" si="38"/>
        <v>0</v>
      </c>
      <c r="AA36" s="56">
        <f t="shared" si="38"/>
        <v>0</v>
      </c>
      <c r="AB36" s="56">
        <f t="shared" si="38"/>
        <v>0</v>
      </c>
      <c r="AC36" s="56">
        <f t="shared" si="38"/>
        <v>0</v>
      </c>
      <c r="AD36" s="56">
        <f t="shared" si="38"/>
        <v>0</v>
      </c>
      <c r="AE36" s="56">
        <f t="shared" si="38"/>
        <v>0</v>
      </c>
      <c r="AF36" s="56">
        <f t="shared" si="38"/>
        <v>0</v>
      </c>
      <c r="AG36" s="56">
        <f t="shared" si="38"/>
        <v>0</v>
      </c>
      <c r="AH36" s="56">
        <f t="shared" si="38"/>
        <v>0</v>
      </c>
      <c r="AI36" s="56">
        <f t="shared" si="38"/>
        <v>1</v>
      </c>
      <c r="AJ36" s="56">
        <f t="shared" si="38"/>
        <v>1</v>
      </c>
      <c r="AK36" s="56">
        <f t="shared" si="38"/>
        <v>1</v>
      </c>
      <c r="AL36" s="56">
        <f t="shared" si="38"/>
        <v>1</v>
      </c>
      <c r="AM36" s="56">
        <f t="shared" si="38"/>
        <v>1</v>
      </c>
      <c r="AN36" s="56">
        <f t="shared" si="38"/>
        <v>0</v>
      </c>
      <c r="AO36" s="56">
        <f t="shared" si="38"/>
        <v>0</v>
      </c>
      <c r="AP36" s="56">
        <f t="shared" si="38"/>
        <v>0</v>
      </c>
      <c r="AQ36" s="56">
        <f t="shared" si="38"/>
        <v>0</v>
      </c>
      <c r="AR36" s="56">
        <f t="shared" si="38"/>
        <v>0</v>
      </c>
      <c r="AS36" s="56" t="e">
        <f t="shared" si="38"/>
        <v>#VALUE!</v>
      </c>
      <c r="AT36" s="56" t="e">
        <f t="shared" si="38"/>
        <v>#VALUE!</v>
      </c>
      <c r="AU36" s="56" t="e">
        <f t="shared" si="38"/>
        <v>#VALUE!</v>
      </c>
      <c r="AV36" s="56" t="e">
        <f t="shared" si="38"/>
        <v>#VALUE!</v>
      </c>
      <c r="AW36" s="56" t="e">
        <f t="shared" si="38"/>
        <v>#VALUE!</v>
      </c>
    </row>
    <row r="37" spans="1:49" s="11" customFormat="1" ht="15" customHeight="1" x14ac:dyDescent="0.15">
      <c r="A37" s="17">
        <v>1.6</v>
      </c>
      <c r="B37" s="157" t="s">
        <v>74</v>
      </c>
      <c r="C37" s="158"/>
      <c r="D37" s="18" t="s">
        <v>96</v>
      </c>
      <c r="E37" s="19">
        <f>MIN(E38:E42)</f>
        <v>43384</v>
      </c>
      <c r="F37" s="19">
        <f>MAX(F38:F42)</f>
        <v>43399</v>
      </c>
      <c r="G37" s="18">
        <f>IF(NETWORKDAYS(E37,F37)=0,"",NETWORKDAYS(E37,F37))</f>
        <v>12</v>
      </c>
      <c r="H37" s="20">
        <f t="shared" si="29"/>
        <v>0</v>
      </c>
      <c r="I37" s="21" t="s">
        <v>16</v>
      </c>
      <c r="J37" s="26"/>
      <c r="K37" s="26"/>
      <c r="L37" s="32">
        <f t="shared" si="27"/>
        <v>0</v>
      </c>
      <c r="M37" s="30">
        <f>IF(L37=0,0,+#REF!-L37)</f>
        <v>0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</row>
    <row r="38" spans="1:49" s="11" customFormat="1" ht="30.75" customHeight="1" x14ac:dyDescent="0.15">
      <c r="A38" s="29" t="s">
        <v>183</v>
      </c>
      <c r="B38" s="41" t="s">
        <v>184</v>
      </c>
      <c r="C38" s="68" t="s">
        <v>217</v>
      </c>
      <c r="D38" s="42" t="s">
        <v>81</v>
      </c>
      <c r="E38" s="23">
        <v>43384</v>
      </c>
      <c r="F38" s="23">
        <v>43386</v>
      </c>
      <c r="G38" s="24">
        <f t="shared" ref="G38" si="39">IF(NETWORKDAYS(E38,F38)=0,"",NETWORKDAYS(E38,F38))</f>
        <v>2</v>
      </c>
      <c r="H38" s="28">
        <f t="shared" ref="H38" si="40">IF(I38="준비",0,IF(I38="지연",25,IF(I38="진행",50,100)))</f>
        <v>0</v>
      </c>
      <c r="I38" s="21" t="s">
        <v>16</v>
      </c>
      <c r="J38" s="26"/>
      <c r="K38" s="26"/>
      <c r="L38" s="32"/>
      <c r="M38" s="30"/>
      <c r="N38" s="56" t="e">
        <f>IF(AND((("2018-10-"&amp;#REF!)-#REF!)&gt;=0,(("2018-10-"&amp;#REF!)-#REF!)&lt;=0),1,0)</f>
        <v>#REF!</v>
      </c>
      <c r="O38" s="56" t="e">
        <f>IF(AND((("2018-10-"&amp;#REF!)-#REF!)&gt;=0,(("2018-10-"&amp;#REF!)-#REF!)&lt;=0),1,0)</f>
        <v>#REF!</v>
      </c>
      <c r="P38" s="56" t="e">
        <f>IF(AND((("2018-10-"&amp;#REF!)-#REF!)&gt;=0,(("2018-10-"&amp;#REF!)-#REF!)&lt;=0),1,0)</f>
        <v>#REF!</v>
      </c>
      <c r="Q38" s="56" t="e">
        <f>IF(AND((("2018-10-"&amp;#REF!)-#REF!)&gt;=0,(("2018-10-"&amp;#REF!)-#REF!)&lt;=0),1,0)</f>
        <v>#REF!</v>
      </c>
      <c r="R38" s="56" t="e">
        <f>IF(AND((("2018-10-"&amp;#REF!)-#REF!)&gt;=0,(("2018-10-"&amp;#REF!)-#REF!)&lt;=0),1,0)</f>
        <v>#REF!</v>
      </c>
      <c r="S38" s="56" t="e">
        <f>IF(AND((("2018-10-"&amp;#REF!)-#REF!)&gt;=0,(("2018-10-"&amp;#REF!)-#REF!)&lt;=0),1,0)</f>
        <v>#REF!</v>
      </c>
      <c r="T38" s="56" t="e">
        <f>IF(AND((("2018-10-"&amp;#REF!)-#REF!)&gt;=0,(("2018-10-"&amp;#REF!)-#REF!)&lt;=0),1,0)</f>
        <v>#REF!</v>
      </c>
      <c r="U38" s="56" t="e">
        <f>IF(AND((("2018-10-"&amp;#REF!)-#REF!)&gt;=0,(("2018-10-"&amp;#REF!)-#REF!)&lt;=0),1,0)</f>
        <v>#REF!</v>
      </c>
      <c r="V38" s="56" t="e">
        <f>IF(AND((("2018-10-"&amp;#REF!)-#REF!)&gt;=0,(("2018-10-"&amp;#REF!)-#REF!)&lt;=0),1,0)</f>
        <v>#REF!</v>
      </c>
      <c r="W38" s="56" t="e">
        <f>IF(AND((("2018-10-"&amp;#REF!)-#REF!)&gt;=0,(("2018-10-"&amp;#REF!)-#REF!)&lt;=0),1,0)</f>
        <v>#REF!</v>
      </c>
      <c r="X38" s="56" t="e">
        <f>IF(AND((("2018-10-"&amp;#REF!)-#REF!)&gt;=0,(("2018-10-"&amp;#REF!)-#REF!)&lt;=0),1,0)</f>
        <v>#REF!</v>
      </c>
      <c r="Y38" s="56" t="e">
        <f>IF(AND((("2018-10-"&amp;#REF!)-#REF!)&gt;=0,(("2018-10-"&amp;#REF!)-#REF!)&lt;=0),1,0)</f>
        <v>#REF!</v>
      </c>
      <c r="Z38" s="56" t="e">
        <f>IF(AND((("2018-10-"&amp;#REF!)-#REF!)&gt;=0,(("2018-10-"&amp;#REF!)-#REF!)&lt;=0),1,0)</f>
        <v>#REF!</v>
      </c>
      <c r="AA38" s="56" t="e">
        <f>IF(AND((("2018-10-"&amp;#REF!)-#REF!)&gt;=0,(("2018-10-"&amp;#REF!)-#REF!)&lt;=0),1,0)</f>
        <v>#REF!</v>
      </c>
      <c r="AB38" s="56" t="e">
        <f>IF(AND((("2018-10-"&amp;#REF!)-#REF!)&gt;=0,(("2018-10-"&amp;#REF!)-#REF!)&lt;=0),1,0)</f>
        <v>#REF!</v>
      </c>
      <c r="AC38" s="56" t="e">
        <f>IF(AND((("2018-10-"&amp;#REF!)-#REF!)&gt;=0,(("2018-10-"&amp;#REF!)-#REF!)&lt;=0),1,0)</f>
        <v>#REF!</v>
      </c>
      <c r="AD38" s="56" t="e">
        <f>IF(AND((("2018-10-"&amp;#REF!)-#REF!)&gt;=0,(("2018-10-"&amp;#REF!)-#REF!)&lt;=0),1,0)</f>
        <v>#REF!</v>
      </c>
      <c r="AE38" s="56" t="e">
        <f>IF(AND((("2018-10-"&amp;#REF!)-#REF!)&gt;=0,(("2018-10-"&amp;#REF!)-#REF!)&lt;=0),1,0)</f>
        <v>#REF!</v>
      </c>
      <c r="AF38" s="56" t="e">
        <f>IF(AND((("2018-10-"&amp;#REF!)-#REF!)&gt;=0,(("2018-10-"&amp;#REF!)-#REF!)&lt;=0),1,0)</f>
        <v>#REF!</v>
      </c>
      <c r="AG38" s="56" t="e">
        <f>IF(AND((("2018-10-"&amp;#REF!)-#REF!)&gt;=0,(("2018-10-"&amp;#REF!)-#REF!)&lt;=0),1,0)</f>
        <v>#REF!</v>
      </c>
      <c r="AH38" s="56" t="e">
        <f>IF(AND((("2018-10-"&amp;#REF!)-#REF!)&gt;=0,(("2018-10-"&amp;#REF!)-#REF!)&lt;=0),1,0)</f>
        <v>#REF!</v>
      </c>
      <c r="AI38" s="56" t="e">
        <f>IF(AND((("2018-10-"&amp;#REF!)-#REF!)&gt;=0,(("2018-10-"&amp;#REF!)-#REF!)&lt;=0),1,0)</f>
        <v>#REF!</v>
      </c>
      <c r="AJ38" s="56" t="e">
        <f>IF(AND((("2018-10-"&amp;#REF!)-#REF!)&gt;=0,(("2018-10-"&amp;#REF!)-#REF!)&lt;=0),1,0)</f>
        <v>#REF!</v>
      </c>
      <c r="AK38" s="56" t="e">
        <f>IF(AND((("2018-10-"&amp;#REF!)-#REF!)&gt;=0,(("2018-10-"&amp;#REF!)-#REF!)&lt;=0),1,0)</f>
        <v>#REF!</v>
      </c>
      <c r="AL38" s="56" t="e">
        <f>IF(AND((("2018-10-"&amp;#REF!)-#REF!)&gt;=0,(("2018-10-"&amp;#REF!)-#REF!)&lt;=0),1,0)</f>
        <v>#REF!</v>
      </c>
      <c r="AM38" s="56" t="e">
        <f>IF(AND((("2018-10-"&amp;#REF!)-#REF!)&gt;=0,(("2018-10-"&amp;#REF!)-#REF!)&lt;=0),1,0)</f>
        <v>#REF!</v>
      </c>
      <c r="AN38" s="56" t="e">
        <f>IF(AND((("2018-10-"&amp;#REF!)-#REF!)&gt;=0,(("2018-10-"&amp;#REF!)-#REF!)&lt;=0),1,0)</f>
        <v>#REF!</v>
      </c>
      <c r="AO38" s="56" t="e">
        <f>IF(AND((("2018-10-"&amp;#REF!)-#REF!)&gt;=0,(("2018-10-"&amp;#REF!)-#REF!)&lt;=0),1,0)</f>
        <v>#REF!</v>
      </c>
      <c r="AP38" s="56" t="e">
        <f>IF(AND((("2018-10-"&amp;#REF!)-#REF!)&gt;=0,(("2018-10-"&amp;#REF!)-#REF!)&lt;=0),1,0)</f>
        <v>#REF!</v>
      </c>
      <c r="AQ38" s="56" t="e">
        <f>IF(AND((("2018-10-"&amp;#REF!)-#REF!)&gt;=0,(("2018-10-"&amp;#REF!)-#REF!)&lt;=0),1,0)</f>
        <v>#REF!</v>
      </c>
      <c r="AR38" s="56" t="e">
        <f>IF(AND((("2018-10-"&amp;#REF!)-#REF!)&gt;=0,(("2018-10-"&amp;#REF!)-#REF!)&lt;=0),1,0)</f>
        <v>#REF!</v>
      </c>
      <c r="AS38" s="56" t="e">
        <f>IF(AND((("2018-10-"&amp;#REF!)-#REF!)&gt;=0,(("2018-10-"&amp;#REF!)-#REF!)&lt;=0),1,0)</f>
        <v>#REF!</v>
      </c>
      <c r="AT38" s="56" t="e">
        <f>IF(AND((("2018-10-"&amp;#REF!)-#REF!)&gt;=0,(("2018-10-"&amp;#REF!)-#REF!)&lt;=0),1,0)</f>
        <v>#REF!</v>
      </c>
      <c r="AU38" s="56" t="e">
        <f>IF(AND((("2018-10-"&amp;#REF!)-#REF!)&gt;=0,(("2018-10-"&amp;#REF!)-#REF!)&lt;=0),1,0)</f>
        <v>#REF!</v>
      </c>
      <c r="AV38" s="56" t="e">
        <f>IF(AND((("2018-10-"&amp;#REF!)-#REF!)&gt;=0,(("2018-10-"&amp;#REF!)-#REF!)&lt;=0),1,0)</f>
        <v>#REF!</v>
      </c>
      <c r="AW38" s="56" t="e">
        <f>IF(AND((("2018-10-"&amp;#REF!)-#REF!)&gt;=0,(("2018-10-"&amp;#REF!)-#REF!)&lt;=0),1,0)</f>
        <v>#REF!</v>
      </c>
    </row>
    <row r="39" spans="1:49" s="11" customFormat="1" ht="30.75" customHeight="1" x14ac:dyDescent="0.15">
      <c r="A39" s="29" t="s">
        <v>186</v>
      </c>
      <c r="B39" s="69" t="s">
        <v>185</v>
      </c>
      <c r="C39" s="62" t="s">
        <v>189</v>
      </c>
      <c r="D39" s="42" t="s">
        <v>81</v>
      </c>
      <c r="E39" s="23">
        <v>43384</v>
      </c>
      <c r="F39" s="23">
        <v>43388</v>
      </c>
      <c r="G39" s="24">
        <f t="shared" si="36"/>
        <v>3</v>
      </c>
      <c r="H39" s="28">
        <f>IF(I39="준비",0,IF(I39="지연",25,IF(I39="진행",50,100)))</f>
        <v>0</v>
      </c>
      <c r="I39" s="21" t="s">
        <v>16</v>
      </c>
      <c r="J39" s="26"/>
      <c r="K39" s="26"/>
      <c r="L39" s="32">
        <f t="shared" ref="L39:L60" si="41">IF(NETWORKDAYS(J39,K39)=0,0,NETWORKDAYS(J39,K39))</f>
        <v>0</v>
      </c>
      <c r="M39" s="30">
        <f>IF(L39=0,0,+#REF!-L39)</f>
        <v>0</v>
      </c>
      <c r="N39" s="56">
        <f t="shared" ref="N39:AW39" si="42">IF(AND((("2018-10-"&amp;N4)-$E$39)&gt;=0,(("2018-10-"&amp;N4)-$F$39)&lt;=0),1,0)</f>
        <v>0</v>
      </c>
      <c r="O39" s="56">
        <f t="shared" si="42"/>
        <v>0</v>
      </c>
      <c r="P39" s="56">
        <f t="shared" si="42"/>
        <v>0</v>
      </c>
      <c r="Q39" s="56">
        <f t="shared" si="42"/>
        <v>0</v>
      </c>
      <c r="R39" s="56">
        <f t="shared" si="42"/>
        <v>0</v>
      </c>
      <c r="S39" s="56">
        <f t="shared" si="42"/>
        <v>0</v>
      </c>
      <c r="T39" s="56">
        <f t="shared" si="42"/>
        <v>0</v>
      </c>
      <c r="U39" s="56">
        <f t="shared" si="42"/>
        <v>0</v>
      </c>
      <c r="V39" s="56">
        <f t="shared" si="42"/>
        <v>0</v>
      </c>
      <c r="W39" s="56">
        <f t="shared" si="42"/>
        <v>0</v>
      </c>
      <c r="X39" s="56">
        <f t="shared" si="42"/>
        <v>1</v>
      </c>
      <c r="Y39" s="56">
        <f t="shared" si="42"/>
        <v>1</v>
      </c>
      <c r="Z39" s="56">
        <f t="shared" si="42"/>
        <v>1</v>
      </c>
      <c r="AA39" s="56">
        <f t="shared" si="42"/>
        <v>1</v>
      </c>
      <c r="AB39" s="56">
        <f t="shared" si="42"/>
        <v>1</v>
      </c>
      <c r="AC39" s="56">
        <f t="shared" si="42"/>
        <v>0</v>
      </c>
      <c r="AD39" s="56">
        <f t="shared" si="42"/>
        <v>0</v>
      </c>
      <c r="AE39" s="56">
        <f t="shared" si="42"/>
        <v>0</v>
      </c>
      <c r="AF39" s="56">
        <f t="shared" si="42"/>
        <v>0</v>
      </c>
      <c r="AG39" s="56">
        <f t="shared" si="42"/>
        <v>0</v>
      </c>
      <c r="AH39" s="56">
        <f t="shared" si="42"/>
        <v>0</v>
      </c>
      <c r="AI39" s="56">
        <f t="shared" si="42"/>
        <v>0</v>
      </c>
      <c r="AJ39" s="56">
        <f t="shared" si="42"/>
        <v>0</v>
      </c>
      <c r="AK39" s="56">
        <f t="shared" si="42"/>
        <v>0</v>
      </c>
      <c r="AL39" s="56">
        <f t="shared" si="42"/>
        <v>0</v>
      </c>
      <c r="AM39" s="56">
        <f t="shared" si="42"/>
        <v>0</v>
      </c>
      <c r="AN39" s="56">
        <f t="shared" si="42"/>
        <v>0</v>
      </c>
      <c r="AO39" s="56">
        <f t="shared" si="42"/>
        <v>0</v>
      </c>
      <c r="AP39" s="56">
        <f t="shared" si="42"/>
        <v>0</v>
      </c>
      <c r="AQ39" s="56">
        <f t="shared" si="42"/>
        <v>0</v>
      </c>
      <c r="AR39" s="56">
        <f t="shared" si="42"/>
        <v>0</v>
      </c>
      <c r="AS39" s="56" t="e">
        <f t="shared" si="42"/>
        <v>#VALUE!</v>
      </c>
      <c r="AT39" s="56" t="e">
        <f t="shared" si="42"/>
        <v>#VALUE!</v>
      </c>
      <c r="AU39" s="56" t="e">
        <f t="shared" si="42"/>
        <v>#VALUE!</v>
      </c>
      <c r="AV39" s="56" t="e">
        <f t="shared" si="42"/>
        <v>#VALUE!</v>
      </c>
      <c r="AW39" s="56" t="e">
        <f t="shared" si="42"/>
        <v>#VALUE!</v>
      </c>
    </row>
    <row r="40" spans="1:49" s="11" customFormat="1" ht="15" customHeight="1" x14ac:dyDescent="0.15">
      <c r="A40" s="29"/>
      <c r="B40" s="155" t="s">
        <v>105</v>
      </c>
      <c r="C40" s="156"/>
      <c r="D40" s="42" t="s">
        <v>81</v>
      </c>
      <c r="E40" s="23"/>
      <c r="F40" s="23"/>
      <c r="G40" s="24" t="str">
        <f t="shared" si="36"/>
        <v/>
      </c>
      <c r="H40" s="28"/>
      <c r="I40" s="21"/>
      <c r="J40" s="26"/>
      <c r="K40" s="26"/>
      <c r="L40" s="32">
        <f t="shared" si="41"/>
        <v>0</v>
      </c>
      <c r="M40" s="30">
        <f>IF(L40=0,0,+#REF!-L40)</f>
        <v>0</v>
      </c>
      <c r="N40" s="56">
        <f t="shared" ref="N40:AW40" si="43">IF(AND((("2018-10-"&amp;N4)-$E$40)&gt;=0,(("2018-10-"&amp;N4)-$F$40)&lt;=0),1,0)</f>
        <v>0</v>
      </c>
      <c r="O40" s="56">
        <f t="shared" si="43"/>
        <v>0</v>
      </c>
      <c r="P40" s="56">
        <f t="shared" si="43"/>
        <v>0</v>
      </c>
      <c r="Q40" s="56">
        <f t="shared" si="43"/>
        <v>0</v>
      </c>
      <c r="R40" s="56">
        <f t="shared" si="43"/>
        <v>0</v>
      </c>
      <c r="S40" s="56">
        <f t="shared" si="43"/>
        <v>0</v>
      </c>
      <c r="T40" s="56">
        <f t="shared" si="43"/>
        <v>0</v>
      </c>
      <c r="U40" s="56">
        <f t="shared" si="43"/>
        <v>0</v>
      </c>
      <c r="V40" s="56">
        <f t="shared" si="43"/>
        <v>0</v>
      </c>
      <c r="W40" s="56">
        <f t="shared" si="43"/>
        <v>0</v>
      </c>
      <c r="X40" s="56">
        <f t="shared" si="43"/>
        <v>0</v>
      </c>
      <c r="Y40" s="56">
        <f t="shared" si="43"/>
        <v>0</v>
      </c>
      <c r="Z40" s="56">
        <f t="shared" si="43"/>
        <v>0</v>
      </c>
      <c r="AA40" s="56">
        <f t="shared" si="43"/>
        <v>0</v>
      </c>
      <c r="AB40" s="56">
        <f t="shared" si="43"/>
        <v>0</v>
      </c>
      <c r="AC40" s="56">
        <f t="shared" si="43"/>
        <v>0</v>
      </c>
      <c r="AD40" s="56">
        <f t="shared" si="43"/>
        <v>0</v>
      </c>
      <c r="AE40" s="56">
        <f t="shared" si="43"/>
        <v>0</v>
      </c>
      <c r="AF40" s="56">
        <f t="shared" si="43"/>
        <v>0</v>
      </c>
      <c r="AG40" s="56">
        <f t="shared" si="43"/>
        <v>0</v>
      </c>
      <c r="AH40" s="56">
        <f t="shared" si="43"/>
        <v>0</v>
      </c>
      <c r="AI40" s="56">
        <f t="shared" si="43"/>
        <v>0</v>
      </c>
      <c r="AJ40" s="56">
        <f t="shared" si="43"/>
        <v>0</v>
      </c>
      <c r="AK40" s="56">
        <f t="shared" si="43"/>
        <v>0</v>
      </c>
      <c r="AL40" s="56">
        <f t="shared" si="43"/>
        <v>0</v>
      </c>
      <c r="AM40" s="56">
        <f t="shared" si="43"/>
        <v>0</v>
      </c>
      <c r="AN40" s="56">
        <f t="shared" si="43"/>
        <v>0</v>
      </c>
      <c r="AO40" s="56">
        <f t="shared" si="43"/>
        <v>0</v>
      </c>
      <c r="AP40" s="56">
        <f t="shared" si="43"/>
        <v>0</v>
      </c>
      <c r="AQ40" s="56">
        <f t="shared" si="43"/>
        <v>0</v>
      </c>
      <c r="AR40" s="56">
        <f t="shared" si="43"/>
        <v>0</v>
      </c>
      <c r="AS40" s="56" t="e">
        <f t="shared" si="43"/>
        <v>#VALUE!</v>
      </c>
      <c r="AT40" s="56" t="e">
        <f t="shared" si="43"/>
        <v>#VALUE!</v>
      </c>
      <c r="AU40" s="56" t="e">
        <f t="shared" si="43"/>
        <v>#VALUE!</v>
      </c>
      <c r="AV40" s="56" t="e">
        <f t="shared" si="43"/>
        <v>#VALUE!</v>
      </c>
      <c r="AW40" s="56" t="e">
        <f t="shared" si="43"/>
        <v>#VALUE!</v>
      </c>
    </row>
    <row r="41" spans="1:49" s="11" customFormat="1" ht="30" customHeight="1" x14ac:dyDescent="0.15">
      <c r="A41" s="29" t="s">
        <v>187</v>
      </c>
      <c r="B41" s="41" t="s">
        <v>107</v>
      </c>
      <c r="C41" s="53" t="s">
        <v>180</v>
      </c>
      <c r="D41" s="42" t="s">
        <v>81</v>
      </c>
      <c r="E41" s="23">
        <v>43388</v>
      </c>
      <c r="F41" s="23">
        <v>43394</v>
      </c>
      <c r="G41" s="24">
        <f t="shared" si="36"/>
        <v>5</v>
      </c>
      <c r="H41" s="28">
        <f>IF(I41="준비",0,IF(I41="지연",25,IF(I41="진행",50,100)))</f>
        <v>0</v>
      </c>
      <c r="I41" s="21" t="s">
        <v>16</v>
      </c>
      <c r="J41" s="26"/>
      <c r="K41" s="26"/>
      <c r="L41" s="32">
        <f t="shared" si="41"/>
        <v>0</v>
      </c>
      <c r="M41" s="30">
        <f>IF(L41=0,0,+#REF!-L41)</f>
        <v>0</v>
      </c>
      <c r="N41" s="56">
        <f t="shared" ref="N41:AW41" si="44">IF(AND((("2018-10-"&amp;N4)-$E$41)&gt;=0,(("2018-10-"&amp;N4)-$F$41)&lt;=0),1,0)</f>
        <v>0</v>
      </c>
      <c r="O41" s="56">
        <f t="shared" si="44"/>
        <v>0</v>
      </c>
      <c r="P41" s="56">
        <f t="shared" si="44"/>
        <v>0</v>
      </c>
      <c r="Q41" s="56">
        <f t="shared" si="44"/>
        <v>0</v>
      </c>
      <c r="R41" s="56">
        <f t="shared" si="44"/>
        <v>0</v>
      </c>
      <c r="S41" s="56">
        <f t="shared" si="44"/>
        <v>0</v>
      </c>
      <c r="T41" s="56">
        <f t="shared" si="44"/>
        <v>0</v>
      </c>
      <c r="U41" s="56">
        <f t="shared" si="44"/>
        <v>0</v>
      </c>
      <c r="V41" s="56">
        <f t="shared" si="44"/>
        <v>0</v>
      </c>
      <c r="W41" s="56">
        <f t="shared" si="44"/>
        <v>0</v>
      </c>
      <c r="X41" s="56">
        <f t="shared" si="44"/>
        <v>0</v>
      </c>
      <c r="Y41" s="56">
        <f t="shared" si="44"/>
        <v>0</v>
      </c>
      <c r="Z41" s="56">
        <f t="shared" si="44"/>
        <v>0</v>
      </c>
      <c r="AA41" s="56">
        <f t="shared" si="44"/>
        <v>0</v>
      </c>
      <c r="AB41" s="56">
        <f t="shared" si="44"/>
        <v>1</v>
      </c>
      <c r="AC41" s="56">
        <f t="shared" si="44"/>
        <v>1</v>
      </c>
      <c r="AD41" s="56">
        <f t="shared" si="44"/>
        <v>1</v>
      </c>
      <c r="AE41" s="56">
        <f t="shared" si="44"/>
        <v>1</v>
      </c>
      <c r="AF41" s="56">
        <f t="shared" si="44"/>
        <v>1</v>
      </c>
      <c r="AG41" s="56">
        <f t="shared" si="44"/>
        <v>1</v>
      </c>
      <c r="AH41" s="56">
        <f t="shared" si="44"/>
        <v>1</v>
      </c>
      <c r="AI41" s="56">
        <f t="shared" si="44"/>
        <v>0</v>
      </c>
      <c r="AJ41" s="56">
        <f t="shared" si="44"/>
        <v>0</v>
      </c>
      <c r="AK41" s="56">
        <f t="shared" si="44"/>
        <v>0</v>
      </c>
      <c r="AL41" s="56">
        <f t="shared" si="44"/>
        <v>0</v>
      </c>
      <c r="AM41" s="56">
        <f t="shared" si="44"/>
        <v>0</v>
      </c>
      <c r="AN41" s="56">
        <f t="shared" si="44"/>
        <v>0</v>
      </c>
      <c r="AO41" s="56">
        <f t="shared" si="44"/>
        <v>0</v>
      </c>
      <c r="AP41" s="56">
        <f t="shared" si="44"/>
        <v>0</v>
      </c>
      <c r="AQ41" s="56">
        <f t="shared" si="44"/>
        <v>0</v>
      </c>
      <c r="AR41" s="56">
        <f t="shared" si="44"/>
        <v>0</v>
      </c>
      <c r="AS41" s="56" t="e">
        <f t="shared" si="44"/>
        <v>#VALUE!</v>
      </c>
      <c r="AT41" s="56" t="e">
        <f t="shared" si="44"/>
        <v>#VALUE!</v>
      </c>
      <c r="AU41" s="56" t="e">
        <f t="shared" si="44"/>
        <v>#VALUE!</v>
      </c>
      <c r="AV41" s="56" t="e">
        <f t="shared" si="44"/>
        <v>#VALUE!</v>
      </c>
      <c r="AW41" s="56" t="e">
        <f t="shared" si="44"/>
        <v>#VALUE!</v>
      </c>
    </row>
    <row r="42" spans="1:49" s="11" customFormat="1" ht="30.75" customHeight="1" x14ac:dyDescent="0.15">
      <c r="A42" s="29" t="s">
        <v>182</v>
      </c>
      <c r="B42" s="41" t="s">
        <v>108</v>
      </c>
      <c r="C42" s="53" t="s">
        <v>181</v>
      </c>
      <c r="D42" s="42" t="s">
        <v>81</v>
      </c>
      <c r="E42" s="23">
        <v>43394</v>
      </c>
      <c r="F42" s="23">
        <v>43399</v>
      </c>
      <c r="G42" s="24">
        <f t="shared" si="36"/>
        <v>5</v>
      </c>
      <c r="H42" s="28">
        <f>IF(I42="준비",0,IF(I42="지연",25,IF(I42="진행",50,100)))</f>
        <v>0</v>
      </c>
      <c r="I42" s="21" t="s">
        <v>16</v>
      </c>
      <c r="J42" s="26"/>
      <c r="K42" s="26"/>
      <c r="L42" s="32">
        <f t="shared" si="41"/>
        <v>0</v>
      </c>
      <c r="M42" s="30">
        <f>IF(L42=0,0,+#REF!-L42)</f>
        <v>0</v>
      </c>
      <c r="N42" s="56">
        <f t="shared" ref="N42:AW42" si="45">IF(AND((("2018-10-"&amp;N4)-$E$42)&gt;=0,(("2018-10-"&amp;N4)-$F$42)&lt;=0),1,0)</f>
        <v>0</v>
      </c>
      <c r="O42" s="56">
        <f t="shared" si="45"/>
        <v>0</v>
      </c>
      <c r="P42" s="56">
        <f t="shared" si="45"/>
        <v>0</v>
      </c>
      <c r="Q42" s="56">
        <f t="shared" si="45"/>
        <v>0</v>
      </c>
      <c r="R42" s="56">
        <f t="shared" si="45"/>
        <v>0</v>
      </c>
      <c r="S42" s="56">
        <f t="shared" si="45"/>
        <v>0</v>
      </c>
      <c r="T42" s="56">
        <f t="shared" si="45"/>
        <v>0</v>
      </c>
      <c r="U42" s="56">
        <f t="shared" si="45"/>
        <v>0</v>
      </c>
      <c r="V42" s="56">
        <f t="shared" si="45"/>
        <v>0</v>
      </c>
      <c r="W42" s="56">
        <f t="shared" si="45"/>
        <v>0</v>
      </c>
      <c r="X42" s="56">
        <f t="shared" si="45"/>
        <v>0</v>
      </c>
      <c r="Y42" s="56">
        <f t="shared" si="45"/>
        <v>0</v>
      </c>
      <c r="Z42" s="56">
        <f t="shared" si="45"/>
        <v>0</v>
      </c>
      <c r="AA42" s="56">
        <f t="shared" si="45"/>
        <v>0</v>
      </c>
      <c r="AB42" s="56">
        <f t="shared" si="45"/>
        <v>0</v>
      </c>
      <c r="AC42" s="56">
        <f t="shared" si="45"/>
        <v>0</v>
      </c>
      <c r="AD42" s="56">
        <f t="shared" si="45"/>
        <v>0</v>
      </c>
      <c r="AE42" s="56">
        <f t="shared" si="45"/>
        <v>0</v>
      </c>
      <c r="AF42" s="56">
        <f t="shared" si="45"/>
        <v>0</v>
      </c>
      <c r="AG42" s="56">
        <f t="shared" si="45"/>
        <v>0</v>
      </c>
      <c r="AH42" s="56">
        <f t="shared" si="45"/>
        <v>1</v>
      </c>
      <c r="AI42" s="56">
        <f t="shared" si="45"/>
        <v>1</v>
      </c>
      <c r="AJ42" s="56">
        <f t="shared" si="45"/>
        <v>1</v>
      </c>
      <c r="AK42" s="56">
        <f t="shared" si="45"/>
        <v>1</v>
      </c>
      <c r="AL42" s="56">
        <f t="shared" si="45"/>
        <v>1</v>
      </c>
      <c r="AM42" s="56">
        <f t="shared" si="45"/>
        <v>1</v>
      </c>
      <c r="AN42" s="56">
        <f t="shared" si="45"/>
        <v>0</v>
      </c>
      <c r="AO42" s="56">
        <f t="shared" si="45"/>
        <v>0</v>
      </c>
      <c r="AP42" s="56">
        <f t="shared" si="45"/>
        <v>0</v>
      </c>
      <c r="AQ42" s="56">
        <f t="shared" si="45"/>
        <v>0</v>
      </c>
      <c r="AR42" s="56">
        <f t="shared" si="45"/>
        <v>0</v>
      </c>
      <c r="AS42" s="56" t="e">
        <f t="shared" si="45"/>
        <v>#VALUE!</v>
      </c>
      <c r="AT42" s="56" t="e">
        <f t="shared" si="45"/>
        <v>#VALUE!</v>
      </c>
      <c r="AU42" s="56" t="e">
        <f t="shared" si="45"/>
        <v>#VALUE!</v>
      </c>
      <c r="AV42" s="56" t="e">
        <f t="shared" si="45"/>
        <v>#VALUE!</v>
      </c>
      <c r="AW42" s="56" t="e">
        <f t="shared" si="45"/>
        <v>#VALUE!</v>
      </c>
    </row>
    <row r="43" spans="1:49" s="11" customFormat="1" ht="15" customHeight="1" x14ac:dyDescent="0.15">
      <c r="A43" s="17">
        <v>1.7</v>
      </c>
      <c r="B43" s="157" t="s">
        <v>75</v>
      </c>
      <c r="C43" s="158"/>
      <c r="D43" s="18" t="s">
        <v>76</v>
      </c>
      <c r="E43" s="19">
        <f>MIN(E44:E53)</f>
        <v>43384</v>
      </c>
      <c r="F43" s="19">
        <f>MAX(F44:F53)</f>
        <v>43399</v>
      </c>
      <c r="G43" s="18">
        <f t="shared" ref="G43:G53" si="46">IF(NETWORKDAYS(E43,F43)=0,"",NETWORKDAYS(E43,F43))</f>
        <v>12</v>
      </c>
      <c r="H43" s="20">
        <f t="shared" ref="H43:H53" si="47">IF(I43="준비",0,IF(I43="지연",25,IF(I43="진행",50,100)))</f>
        <v>0</v>
      </c>
      <c r="I43" s="21" t="s">
        <v>16</v>
      </c>
      <c r="J43" s="26"/>
      <c r="K43" s="26"/>
      <c r="L43" s="32">
        <f t="shared" si="41"/>
        <v>0</v>
      </c>
      <c r="M43" s="30">
        <f>IF(L43=0,0,+#REF!-L43)</f>
        <v>0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 t="e">
        <f>IF(AND((("2018-10-"&amp;AS4)-$E$43)&gt;=0,(("2018-10-"&amp;AS4)-$F$43)&lt;=0),1,0)</f>
        <v>#VALUE!</v>
      </c>
      <c r="AT43" s="56" t="e">
        <f>IF(AND((("2018-10-"&amp;AT4)-$E$43)&gt;=0,(("2018-10-"&amp;AT4)-$F$43)&lt;=0),1,0)</f>
        <v>#VALUE!</v>
      </c>
      <c r="AU43" s="56" t="e">
        <f>IF(AND((("2018-10-"&amp;AU4)-$E$43)&gt;=0,(("2018-10-"&amp;AU4)-$F$43)&lt;=0),1,0)</f>
        <v>#VALUE!</v>
      </c>
      <c r="AV43" s="56" t="e">
        <f>IF(AND((("2018-10-"&amp;AV4)-$E$43)&gt;=0,(("2018-10-"&amp;AV4)-$F$43)&lt;=0),1,0)</f>
        <v>#VALUE!</v>
      </c>
      <c r="AW43" s="56" t="e">
        <f>IF(AND((("2018-10-"&amp;AW4)-$E$43)&gt;=0,(("2018-10-"&amp;AW4)-$F$43)&lt;=0),1,0)</f>
        <v>#VALUE!</v>
      </c>
    </row>
    <row r="44" spans="1:49" s="11" customFormat="1" ht="15" customHeight="1" x14ac:dyDescent="0.15">
      <c r="A44" s="29" t="s">
        <v>154</v>
      </c>
      <c r="B44" s="155" t="s">
        <v>133</v>
      </c>
      <c r="C44" s="156"/>
      <c r="D44" s="44" t="s">
        <v>83</v>
      </c>
      <c r="E44" s="23"/>
      <c r="F44" s="23"/>
      <c r="G44" s="24" t="str">
        <f t="shared" si="46"/>
        <v/>
      </c>
      <c r="H44" s="28"/>
      <c r="I44" s="21" t="s">
        <v>16</v>
      </c>
      <c r="J44" s="26"/>
      <c r="K44" s="26"/>
      <c r="L44" s="32">
        <f t="shared" si="41"/>
        <v>0</v>
      </c>
      <c r="M44" s="30">
        <f>IF(L44=0,0,+#REF!-L44)</f>
        <v>0</v>
      </c>
      <c r="N44" s="56">
        <f t="shared" ref="N44:AW44" si="48">IF(AND((("2018-10-"&amp;N4)-$E$44)&gt;=0,(("2018-10-"&amp;N4)-$F$44)&lt;=0),1,0)</f>
        <v>0</v>
      </c>
      <c r="O44" s="56">
        <f t="shared" si="48"/>
        <v>0</v>
      </c>
      <c r="P44" s="56">
        <f t="shared" si="48"/>
        <v>0</v>
      </c>
      <c r="Q44" s="56">
        <f t="shared" si="48"/>
        <v>0</v>
      </c>
      <c r="R44" s="56">
        <f t="shared" si="48"/>
        <v>0</v>
      </c>
      <c r="S44" s="56">
        <f t="shared" si="48"/>
        <v>0</v>
      </c>
      <c r="T44" s="56">
        <f t="shared" si="48"/>
        <v>0</v>
      </c>
      <c r="U44" s="56">
        <f t="shared" si="48"/>
        <v>0</v>
      </c>
      <c r="V44" s="56">
        <f t="shared" si="48"/>
        <v>0</v>
      </c>
      <c r="W44" s="56">
        <f t="shared" si="48"/>
        <v>0</v>
      </c>
      <c r="X44" s="56">
        <f t="shared" si="48"/>
        <v>0</v>
      </c>
      <c r="Y44" s="56">
        <f t="shared" si="48"/>
        <v>0</v>
      </c>
      <c r="Z44" s="56">
        <f t="shared" si="48"/>
        <v>0</v>
      </c>
      <c r="AA44" s="56">
        <f t="shared" si="48"/>
        <v>0</v>
      </c>
      <c r="AB44" s="56">
        <f t="shared" si="48"/>
        <v>0</v>
      </c>
      <c r="AC44" s="56">
        <f t="shared" si="48"/>
        <v>0</v>
      </c>
      <c r="AD44" s="56">
        <f t="shared" si="48"/>
        <v>0</v>
      </c>
      <c r="AE44" s="56">
        <f t="shared" si="48"/>
        <v>0</v>
      </c>
      <c r="AF44" s="56">
        <f t="shared" si="48"/>
        <v>0</v>
      </c>
      <c r="AG44" s="56">
        <f t="shared" si="48"/>
        <v>0</v>
      </c>
      <c r="AH44" s="56">
        <f t="shared" si="48"/>
        <v>0</v>
      </c>
      <c r="AI44" s="56">
        <f t="shared" si="48"/>
        <v>0</v>
      </c>
      <c r="AJ44" s="56">
        <f t="shared" si="48"/>
        <v>0</v>
      </c>
      <c r="AK44" s="56">
        <f t="shared" si="48"/>
        <v>0</v>
      </c>
      <c r="AL44" s="56">
        <f t="shared" si="48"/>
        <v>0</v>
      </c>
      <c r="AM44" s="56">
        <f t="shared" si="48"/>
        <v>0</v>
      </c>
      <c r="AN44" s="56">
        <f t="shared" si="48"/>
        <v>0</v>
      </c>
      <c r="AO44" s="56">
        <f t="shared" si="48"/>
        <v>0</v>
      </c>
      <c r="AP44" s="56">
        <f t="shared" si="48"/>
        <v>0</v>
      </c>
      <c r="AQ44" s="56">
        <f t="shared" si="48"/>
        <v>0</v>
      </c>
      <c r="AR44" s="56">
        <f t="shared" si="48"/>
        <v>0</v>
      </c>
      <c r="AS44" s="56" t="e">
        <f t="shared" si="48"/>
        <v>#VALUE!</v>
      </c>
      <c r="AT44" s="56" t="e">
        <f t="shared" si="48"/>
        <v>#VALUE!</v>
      </c>
      <c r="AU44" s="56" t="e">
        <f t="shared" si="48"/>
        <v>#VALUE!</v>
      </c>
      <c r="AV44" s="56" t="e">
        <f t="shared" si="48"/>
        <v>#VALUE!</v>
      </c>
      <c r="AW44" s="56" t="e">
        <f t="shared" si="48"/>
        <v>#VALUE!</v>
      </c>
    </row>
    <row r="45" spans="1:49" s="11" customFormat="1" ht="15" customHeight="1" x14ac:dyDescent="0.15">
      <c r="A45" s="29" t="s">
        <v>155</v>
      </c>
      <c r="B45" s="54" t="s">
        <v>143</v>
      </c>
      <c r="C45" s="53" t="s">
        <v>144</v>
      </c>
      <c r="D45" s="44" t="s">
        <v>83</v>
      </c>
      <c r="E45" s="23">
        <v>43384</v>
      </c>
      <c r="F45" s="23">
        <v>43396</v>
      </c>
      <c r="G45" s="24">
        <f t="shared" si="46"/>
        <v>9</v>
      </c>
      <c r="H45" s="28">
        <f t="shared" si="47"/>
        <v>0</v>
      </c>
      <c r="I45" s="21" t="s">
        <v>150</v>
      </c>
      <c r="J45" s="26"/>
      <c r="K45" s="26"/>
      <c r="L45" s="32"/>
      <c r="M45" s="30"/>
      <c r="N45" s="56">
        <f t="shared" ref="N45:AW45" si="49">IF(AND((("2018-10-"&amp;N4)-$E$45)&gt;=0,(("2018-10-"&amp;N4)-$F$45)&lt;=0),1,0)</f>
        <v>0</v>
      </c>
      <c r="O45" s="56">
        <f t="shared" si="49"/>
        <v>0</v>
      </c>
      <c r="P45" s="56">
        <f t="shared" si="49"/>
        <v>0</v>
      </c>
      <c r="Q45" s="56">
        <f t="shared" si="49"/>
        <v>0</v>
      </c>
      <c r="R45" s="56">
        <f t="shared" si="49"/>
        <v>0</v>
      </c>
      <c r="S45" s="56">
        <f t="shared" si="49"/>
        <v>0</v>
      </c>
      <c r="T45" s="56">
        <f t="shared" si="49"/>
        <v>0</v>
      </c>
      <c r="U45" s="56">
        <f t="shared" si="49"/>
        <v>0</v>
      </c>
      <c r="V45" s="56">
        <f t="shared" si="49"/>
        <v>0</v>
      </c>
      <c r="W45" s="56">
        <f t="shared" si="49"/>
        <v>0</v>
      </c>
      <c r="X45" s="56">
        <f t="shared" si="49"/>
        <v>1</v>
      </c>
      <c r="Y45" s="56">
        <f t="shared" si="49"/>
        <v>1</v>
      </c>
      <c r="Z45" s="56">
        <f t="shared" si="49"/>
        <v>1</v>
      </c>
      <c r="AA45" s="56">
        <f t="shared" si="49"/>
        <v>1</v>
      </c>
      <c r="AB45" s="56">
        <f t="shared" si="49"/>
        <v>1</v>
      </c>
      <c r="AC45" s="56">
        <f t="shared" si="49"/>
        <v>1</v>
      </c>
      <c r="AD45" s="56">
        <f t="shared" si="49"/>
        <v>1</v>
      </c>
      <c r="AE45" s="56">
        <f t="shared" si="49"/>
        <v>1</v>
      </c>
      <c r="AF45" s="56">
        <f t="shared" si="49"/>
        <v>1</v>
      </c>
      <c r="AG45" s="56">
        <f t="shared" si="49"/>
        <v>1</v>
      </c>
      <c r="AH45" s="56">
        <f t="shared" si="49"/>
        <v>1</v>
      </c>
      <c r="AI45" s="56">
        <f t="shared" si="49"/>
        <v>1</v>
      </c>
      <c r="AJ45" s="56">
        <f t="shared" si="49"/>
        <v>1</v>
      </c>
      <c r="AK45" s="56">
        <f t="shared" si="49"/>
        <v>0</v>
      </c>
      <c r="AL45" s="56">
        <f t="shared" si="49"/>
        <v>0</v>
      </c>
      <c r="AM45" s="56">
        <f t="shared" si="49"/>
        <v>0</v>
      </c>
      <c r="AN45" s="56">
        <f t="shared" si="49"/>
        <v>0</v>
      </c>
      <c r="AO45" s="56">
        <f t="shared" si="49"/>
        <v>0</v>
      </c>
      <c r="AP45" s="56">
        <f t="shared" si="49"/>
        <v>0</v>
      </c>
      <c r="AQ45" s="56">
        <f t="shared" si="49"/>
        <v>0</v>
      </c>
      <c r="AR45" s="56">
        <f t="shared" si="49"/>
        <v>0</v>
      </c>
      <c r="AS45" s="56" t="e">
        <f t="shared" si="49"/>
        <v>#VALUE!</v>
      </c>
      <c r="AT45" s="56" t="e">
        <f t="shared" si="49"/>
        <v>#VALUE!</v>
      </c>
      <c r="AU45" s="56" t="e">
        <f t="shared" si="49"/>
        <v>#VALUE!</v>
      </c>
      <c r="AV45" s="56" t="e">
        <f t="shared" si="49"/>
        <v>#VALUE!</v>
      </c>
      <c r="AW45" s="56" t="e">
        <f t="shared" si="49"/>
        <v>#VALUE!</v>
      </c>
    </row>
    <row r="46" spans="1:49" s="11" customFormat="1" ht="15" customHeight="1" x14ac:dyDescent="0.15">
      <c r="A46" s="29" t="s">
        <v>156</v>
      </c>
      <c r="B46" s="41" t="s">
        <v>135</v>
      </c>
      <c r="C46" s="53" t="s">
        <v>136</v>
      </c>
      <c r="D46" s="44" t="s">
        <v>83</v>
      </c>
      <c r="E46" s="23">
        <v>43384</v>
      </c>
      <c r="F46" s="23">
        <v>43388</v>
      </c>
      <c r="G46" s="24">
        <f t="shared" si="46"/>
        <v>3</v>
      </c>
      <c r="H46" s="28">
        <f t="shared" si="47"/>
        <v>0</v>
      </c>
      <c r="I46" s="21" t="s">
        <v>16</v>
      </c>
      <c r="J46" s="26"/>
      <c r="K46" s="26"/>
      <c r="L46" s="32">
        <f t="shared" si="41"/>
        <v>0</v>
      </c>
      <c r="M46" s="30">
        <f>IF(L46=0,0,+#REF!-L46)</f>
        <v>0</v>
      </c>
      <c r="N46" s="56">
        <f t="shared" ref="N46:AW46" si="50">IF(AND((("2018-10-"&amp;N4)-$E$46)&gt;=0,(("2018-10-"&amp;N4)-$F$46)&lt;=0),1,0)</f>
        <v>0</v>
      </c>
      <c r="O46" s="56">
        <f t="shared" si="50"/>
        <v>0</v>
      </c>
      <c r="P46" s="56">
        <f t="shared" si="50"/>
        <v>0</v>
      </c>
      <c r="Q46" s="56">
        <f t="shared" si="50"/>
        <v>0</v>
      </c>
      <c r="R46" s="56">
        <f t="shared" si="50"/>
        <v>0</v>
      </c>
      <c r="S46" s="56">
        <f t="shared" si="50"/>
        <v>0</v>
      </c>
      <c r="T46" s="56">
        <f t="shared" si="50"/>
        <v>0</v>
      </c>
      <c r="U46" s="56">
        <f t="shared" si="50"/>
        <v>0</v>
      </c>
      <c r="V46" s="56">
        <f t="shared" si="50"/>
        <v>0</v>
      </c>
      <c r="W46" s="56">
        <f t="shared" si="50"/>
        <v>0</v>
      </c>
      <c r="X46" s="56">
        <f t="shared" si="50"/>
        <v>1</v>
      </c>
      <c r="Y46" s="56">
        <f t="shared" si="50"/>
        <v>1</v>
      </c>
      <c r="Z46" s="56">
        <f t="shared" si="50"/>
        <v>1</v>
      </c>
      <c r="AA46" s="56">
        <f t="shared" si="50"/>
        <v>1</v>
      </c>
      <c r="AB46" s="56">
        <f t="shared" si="50"/>
        <v>1</v>
      </c>
      <c r="AC46" s="56">
        <f t="shared" si="50"/>
        <v>0</v>
      </c>
      <c r="AD46" s="56">
        <f t="shared" si="50"/>
        <v>0</v>
      </c>
      <c r="AE46" s="56">
        <f t="shared" si="50"/>
        <v>0</v>
      </c>
      <c r="AF46" s="56">
        <f t="shared" si="50"/>
        <v>0</v>
      </c>
      <c r="AG46" s="56">
        <f t="shared" si="50"/>
        <v>0</v>
      </c>
      <c r="AH46" s="56">
        <f t="shared" si="50"/>
        <v>0</v>
      </c>
      <c r="AI46" s="56">
        <f t="shared" si="50"/>
        <v>0</v>
      </c>
      <c r="AJ46" s="56">
        <f t="shared" si="50"/>
        <v>0</v>
      </c>
      <c r="AK46" s="56">
        <f t="shared" si="50"/>
        <v>0</v>
      </c>
      <c r="AL46" s="56">
        <f t="shared" si="50"/>
        <v>0</v>
      </c>
      <c r="AM46" s="56">
        <f t="shared" si="50"/>
        <v>0</v>
      </c>
      <c r="AN46" s="56">
        <f t="shared" si="50"/>
        <v>0</v>
      </c>
      <c r="AO46" s="56">
        <f t="shared" si="50"/>
        <v>0</v>
      </c>
      <c r="AP46" s="56">
        <f t="shared" si="50"/>
        <v>0</v>
      </c>
      <c r="AQ46" s="56">
        <f t="shared" si="50"/>
        <v>0</v>
      </c>
      <c r="AR46" s="56">
        <f t="shared" si="50"/>
        <v>0</v>
      </c>
      <c r="AS46" s="56" t="e">
        <f t="shared" si="50"/>
        <v>#VALUE!</v>
      </c>
      <c r="AT46" s="56" t="e">
        <f t="shared" si="50"/>
        <v>#VALUE!</v>
      </c>
      <c r="AU46" s="56" t="e">
        <f t="shared" si="50"/>
        <v>#VALUE!</v>
      </c>
      <c r="AV46" s="56" t="e">
        <f t="shared" si="50"/>
        <v>#VALUE!</v>
      </c>
      <c r="AW46" s="56" t="e">
        <f t="shared" si="50"/>
        <v>#VALUE!</v>
      </c>
    </row>
    <row r="47" spans="1:49" s="11" customFormat="1" ht="15" customHeight="1" x14ac:dyDescent="0.15">
      <c r="A47" s="29" t="s">
        <v>157</v>
      </c>
      <c r="B47" s="41" t="s">
        <v>137</v>
      </c>
      <c r="C47" s="53" t="s">
        <v>138</v>
      </c>
      <c r="D47" s="44" t="s">
        <v>83</v>
      </c>
      <c r="E47" s="23">
        <v>43388</v>
      </c>
      <c r="F47" s="23">
        <v>43388</v>
      </c>
      <c r="G47" s="24">
        <f t="shared" si="46"/>
        <v>1</v>
      </c>
      <c r="H47" s="28" t="s">
        <v>188</v>
      </c>
      <c r="I47" s="21" t="s">
        <v>16</v>
      </c>
      <c r="J47" s="26"/>
      <c r="K47" s="26"/>
      <c r="L47" s="32">
        <f t="shared" si="41"/>
        <v>0</v>
      </c>
      <c r="M47" s="30">
        <f>IF(L47=0,0,+#REF!-L47)</f>
        <v>0</v>
      </c>
      <c r="N47" s="56">
        <f t="shared" ref="N47:AW47" si="51">IF(AND((("2018-10-"&amp;N4)-$E$47)&gt;=0,(("2018-10-"&amp;N4)-$F$47)&lt;=0),1,0)</f>
        <v>0</v>
      </c>
      <c r="O47" s="56">
        <f t="shared" si="51"/>
        <v>0</v>
      </c>
      <c r="P47" s="56">
        <f t="shared" si="51"/>
        <v>0</v>
      </c>
      <c r="Q47" s="56">
        <f t="shared" si="51"/>
        <v>0</v>
      </c>
      <c r="R47" s="56">
        <f t="shared" si="51"/>
        <v>0</v>
      </c>
      <c r="S47" s="56">
        <f t="shared" si="51"/>
        <v>0</v>
      </c>
      <c r="T47" s="56">
        <f t="shared" si="51"/>
        <v>0</v>
      </c>
      <c r="U47" s="56">
        <f t="shared" si="51"/>
        <v>0</v>
      </c>
      <c r="V47" s="56">
        <f t="shared" si="51"/>
        <v>0</v>
      </c>
      <c r="W47" s="56">
        <f t="shared" si="51"/>
        <v>0</v>
      </c>
      <c r="X47" s="56">
        <f t="shared" si="51"/>
        <v>0</v>
      </c>
      <c r="Y47" s="56">
        <f t="shared" si="51"/>
        <v>0</v>
      </c>
      <c r="Z47" s="56">
        <f t="shared" si="51"/>
        <v>0</v>
      </c>
      <c r="AA47" s="56">
        <f t="shared" si="51"/>
        <v>0</v>
      </c>
      <c r="AB47" s="56">
        <f t="shared" si="51"/>
        <v>1</v>
      </c>
      <c r="AC47" s="56">
        <f t="shared" si="51"/>
        <v>0</v>
      </c>
      <c r="AD47" s="56">
        <f t="shared" si="51"/>
        <v>0</v>
      </c>
      <c r="AE47" s="56">
        <f t="shared" si="51"/>
        <v>0</v>
      </c>
      <c r="AF47" s="56">
        <f t="shared" si="51"/>
        <v>0</v>
      </c>
      <c r="AG47" s="56">
        <f t="shared" si="51"/>
        <v>0</v>
      </c>
      <c r="AH47" s="56">
        <f t="shared" si="51"/>
        <v>0</v>
      </c>
      <c r="AI47" s="56">
        <f t="shared" si="51"/>
        <v>0</v>
      </c>
      <c r="AJ47" s="56">
        <f t="shared" si="51"/>
        <v>0</v>
      </c>
      <c r="AK47" s="56">
        <f t="shared" si="51"/>
        <v>0</v>
      </c>
      <c r="AL47" s="56">
        <f t="shared" si="51"/>
        <v>0</v>
      </c>
      <c r="AM47" s="56">
        <f t="shared" si="51"/>
        <v>0</v>
      </c>
      <c r="AN47" s="56">
        <f t="shared" si="51"/>
        <v>0</v>
      </c>
      <c r="AO47" s="56">
        <f t="shared" si="51"/>
        <v>0</v>
      </c>
      <c r="AP47" s="56">
        <f t="shared" si="51"/>
        <v>0</v>
      </c>
      <c r="AQ47" s="56">
        <f t="shared" si="51"/>
        <v>0</v>
      </c>
      <c r="AR47" s="56">
        <f t="shared" si="51"/>
        <v>0</v>
      </c>
      <c r="AS47" s="56" t="e">
        <f t="shared" si="51"/>
        <v>#VALUE!</v>
      </c>
      <c r="AT47" s="56" t="e">
        <f t="shared" si="51"/>
        <v>#VALUE!</v>
      </c>
      <c r="AU47" s="56" t="e">
        <f t="shared" si="51"/>
        <v>#VALUE!</v>
      </c>
      <c r="AV47" s="56" t="e">
        <f t="shared" si="51"/>
        <v>#VALUE!</v>
      </c>
      <c r="AW47" s="56" t="e">
        <f t="shared" si="51"/>
        <v>#VALUE!</v>
      </c>
    </row>
    <row r="48" spans="1:49" s="11" customFormat="1" ht="28.5" customHeight="1" x14ac:dyDescent="0.15">
      <c r="A48" s="29" t="s">
        <v>158</v>
      </c>
      <c r="B48" s="41" t="s">
        <v>139</v>
      </c>
      <c r="C48" s="53" t="s">
        <v>141</v>
      </c>
      <c r="D48" s="44" t="s">
        <v>83</v>
      </c>
      <c r="E48" s="23">
        <v>43389</v>
      </c>
      <c r="F48" s="23">
        <v>43390</v>
      </c>
      <c r="G48" s="24">
        <f t="shared" si="46"/>
        <v>2</v>
      </c>
      <c r="H48" s="28">
        <f t="shared" si="47"/>
        <v>0</v>
      </c>
      <c r="I48" s="21" t="s">
        <v>16</v>
      </c>
      <c r="J48" s="26"/>
      <c r="K48" s="26"/>
      <c r="L48" s="32"/>
      <c r="M48" s="30"/>
      <c r="N48" s="56">
        <f t="shared" ref="N48:AW48" si="52">IF(AND((("2018-10-"&amp;N4)-$E$48)&gt;=0,(("2018-10-"&amp;N4)-$F$48)&lt;=0),1,0)</f>
        <v>0</v>
      </c>
      <c r="O48" s="56">
        <f t="shared" si="52"/>
        <v>0</v>
      </c>
      <c r="P48" s="56">
        <f t="shared" si="52"/>
        <v>0</v>
      </c>
      <c r="Q48" s="56">
        <f t="shared" si="52"/>
        <v>0</v>
      </c>
      <c r="R48" s="56">
        <f t="shared" si="52"/>
        <v>0</v>
      </c>
      <c r="S48" s="56">
        <f t="shared" si="52"/>
        <v>0</v>
      </c>
      <c r="T48" s="56">
        <f t="shared" si="52"/>
        <v>0</v>
      </c>
      <c r="U48" s="56">
        <f t="shared" si="52"/>
        <v>0</v>
      </c>
      <c r="V48" s="56">
        <f t="shared" si="52"/>
        <v>0</v>
      </c>
      <c r="W48" s="56">
        <f t="shared" si="52"/>
        <v>0</v>
      </c>
      <c r="X48" s="56">
        <f t="shared" si="52"/>
        <v>0</v>
      </c>
      <c r="Y48" s="56">
        <f t="shared" si="52"/>
        <v>0</v>
      </c>
      <c r="Z48" s="56">
        <f t="shared" si="52"/>
        <v>0</v>
      </c>
      <c r="AA48" s="56">
        <f t="shared" si="52"/>
        <v>0</v>
      </c>
      <c r="AB48" s="56">
        <f t="shared" si="52"/>
        <v>0</v>
      </c>
      <c r="AC48" s="56">
        <f t="shared" si="52"/>
        <v>1</v>
      </c>
      <c r="AD48" s="56">
        <f t="shared" si="52"/>
        <v>1</v>
      </c>
      <c r="AE48" s="56">
        <f t="shared" si="52"/>
        <v>0</v>
      </c>
      <c r="AF48" s="56">
        <f t="shared" si="52"/>
        <v>0</v>
      </c>
      <c r="AG48" s="56">
        <f t="shared" si="52"/>
        <v>0</v>
      </c>
      <c r="AH48" s="56">
        <f t="shared" si="52"/>
        <v>0</v>
      </c>
      <c r="AI48" s="56">
        <f t="shared" si="52"/>
        <v>0</v>
      </c>
      <c r="AJ48" s="56">
        <f t="shared" si="52"/>
        <v>0</v>
      </c>
      <c r="AK48" s="56">
        <f t="shared" si="52"/>
        <v>0</v>
      </c>
      <c r="AL48" s="56">
        <f t="shared" si="52"/>
        <v>0</v>
      </c>
      <c r="AM48" s="56">
        <f t="shared" si="52"/>
        <v>0</v>
      </c>
      <c r="AN48" s="56">
        <f t="shared" si="52"/>
        <v>0</v>
      </c>
      <c r="AO48" s="56">
        <f t="shared" si="52"/>
        <v>0</v>
      </c>
      <c r="AP48" s="56">
        <f t="shared" si="52"/>
        <v>0</v>
      </c>
      <c r="AQ48" s="56">
        <f t="shared" si="52"/>
        <v>0</v>
      </c>
      <c r="AR48" s="56">
        <f t="shared" si="52"/>
        <v>0</v>
      </c>
      <c r="AS48" s="56" t="e">
        <f t="shared" si="52"/>
        <v>#VALUE!</v>
      </c>
      <c r="AT48" s="56" t="e">
        <f t="shared" si="52"/>
        <v>#VALUE!</v>
      </c>
      <c r="AU48" s="56" t="e">
        <f t="shared" si="52"/>
        <v>#VALUE!</v>
      </c>
      <c r="AV48" s="56" t="e">
        <f t="shared" si="52"/>
        <v>#VALUE!</v>
      </c>
      <c r="AW48" s="56" t="e">
        <f t="shared" si="52"/>
        <v>#VALUE!</v>
      </c>
    </row>
    <row r="49" spans="1:49" s="11" customFormat="1" ht="15" customHeight="1" x14ac:dyDescent="0.15">
      <c r="A49" s="147" t="s">
        <v>159</v>
      </c>
      <c r="B49" s="148" t="s">
        <v>128</v>
      </c>
      <c r="C49" s="90" t="s">
        <v>145</v>
      </c>
      <c r="D49" s="149" t="s">
        <v>83</v>
      </c>
      <c r="E49" s="150">
        <v>43391</v>
      </c>
      <c r="F49" s="150">
        <v>43396</v>
      </c>
      <c r="G49" s="151">
        <f t="shared" si="46"/>
        <v>4</v>
      </c>
      <c r="H49" s="71">
        <f t="shared" si="47"/>
        <v>0</v>
      </c>
      <c r="I49" s="21" t="s">
        <v>16</v>
      </c>
      <c r="J49" s="26"/>
      <c r="K49" s="26"/>
      <c r="L49" s="32"/>
      <c r="M49" s="30"/>
      <c r="N49" s="56">
        <f t="shared" ref="N49:AW49" si="53">IF(AND((("2018-10-"&amp;N4)-$E$49)&gt;=0,(("2018-10-"&amp;N4)-$F$49)&lt;=0),1,0)</f>
        <v>0</v>
      </c>
      <c r="O49" s="56">
        <f t="shared" si="53"/>
        <v>0</v>
      </c>
      <c r="P49" s="56">
        <f t="shared" si="53"/>
        <v>0</v>
      </c>
      <c r="Q49" s="56">
        <f t="shared" si="53"/>
        <v>0</v>
      </c>
      <c r="R49" s="56">
        <f t="shared" si="53"/>
        <v>0</v>
      </c>
      <c r="S49" s="56">
        <f t="shared" si="53"/>
        <v>0</v>
      </c>
      <c r="T49" s="56">
        <f t="shared" si="53"/>
        <v>0</v>
      </c>
      <c r="U49" s="56">
        <f t="shared" si="53"/>
        <v>0</v>
      </c>
      <c r="V49" s="56">
        <f t="shared" si="53"/>
        <v>0</v>
      </c>
      <c r="W49" s="56">
        <f t="shared" si="53"/>
        <v>0</v>
      </c>
      <c r="X49" s="56">
        <f t="shared" si="53"/>
        <v>0</v>
      </c>
      <c r="Y49" s="56">
        <f t="shared" si="53"/>
        <v>0</v>
      </c>
      <c r="Z49" s="56">
        <f t="shared" si="53"/>
        <v>0</v>
      </c>
      <c r="AA49" s="56">
        <f t="shared" si="53"/>
        <v>0</v>
      </c>
      <c r="AB49" s="56">
        <f t="shared" si="53"/>
        <v>0</v>
      </c>
      <c r="AC49" s="56">
        <f t="shared" si="53"/>
        <v>0</v>
      </c>
      <c r="AD49" s="56">
        <f t="shared" si="53"/>
        <v>0</v>
      </c>
      <c r="AE49" s="56">
        <f t="shared" si="53"/>
        <v>1</v>
      </c>
      <c r="AF49" s="56">
        <f t="shared" si="53"/>
        <v>1</v>
      </c>
      <c r="AG49" s="56">
        <f t="shared" si="53"/>
        <v>1</v>
      </c>
      <c r="AH49" s="56">
        <f t="shared" si="53"/>
        <v>1</v>
      </c>
      <c r="AI49" s="56">
        <f t="shared" si="53"/>
        <v>1</v>
      </c>
      <c r="AJ49" s="56">
        <f t="shared" si="53"/>
        <v>1</v>
      </c>
      <c r="AK49" s="56">
        <f t="shared" si="53"/>
        <v>0</v>
      </c>
      <c r="AL49" s="56">
        <f t="shared" si="53"/>
        <v>0</v>
      </c>
      <c r="AM49" s="56">
        <f t="shared" si="53"/>
        <v>0</v>
      </c>
      <c r="AN49" s="56">
        <f t="shared" si="53"/>
        <v>0</v>
      </c>
      <c r="AO49" s="56">
        <f t="shared" si="53"/>
        <v>0</v>
      </c>
      <c r="AP49" s="56">
        <f t="shared" si="53"/>
        <v>0</v>
      </c>
      <c r="AQ49" s="56">
        <f t="shared" si="53"/>
        <v>0</v>
      </c>
      <c r="AR49" s="56">
        <f t="shared" si="53"/>
        <v>0</v>
      </c>
      <c r="AS49" s="56" t="e">
        <f t="shared" si="53"/>
        <v>#VALUE!</v>
      </c>
      <c r="AT49" s="56" t="e">
        <f t="shared" si="53"/>
        <v>#VALUE!</v>
      </c>
      <c r="AU49" s="56" t="e">
        <f t="shared" si="53"/>
        <v>#VALUE!</v>
      </c>
      <c r="AV49" s="56" t="e">
        <f t="shared" si="53"/>
        <v>#VALUE!</v>
      </c>
      <c r="AW49" s="56" t="e">
        <f t="shared" si="53"/>
        <v>#VALUE!</v>
      </c>
    </row>
    <row r="50" spans="1:49" s="11" customFormat="1" ht="15" customHeight="1" x14ac:dyDescent="0.15">
      <c r="A50" s="147" t="s">
        <v>160</v>
      </c>
      <c r="B50" s="152" t="s">
        <v>146</v>
      </c>
      <c r="C50" s="153" t="s">
        <v>147</v>
      </c>
      <c r="D50" s="149"/>
      <c r="E50" s="150">
        <v>43397</v>
      </c>
      <c r="F50" s="150">
        <v>43398</v>
      </c>
      <c r="G50" s="151">
        <f t="shared" si="46"/>
        <v>2</v>
      </c>
      <c r="H50" s="71">
        <f t="shared" si="47"/>
        <v>0</v>
      </c>
      <c r="I50" s="21" t="s">
        <v>16</v>
      </c>
      <c r="J50" s="26"/>
      <c r="K50" s="26"/>
      <c r="L50" s="32"/>
      <c r="M50" s="30"/>
      <c r="N50" s="56">
        <f t="shared" ref="N50:AW50" si="54">IF(AND((("2018-10-"&amp;N4)-$E$50)&gt;=0,(("2018-10-"&amp;N4)-$F$50)&lt;=0),1,0)</f>
        <v>0</v>
      </c>
      <c r="O50" s="56">
        <f t="shared" si="54"/>
        <v>0</v>
      </c>
      <c r="P50" s="56">
        <f t="shared" si="54"/>
        <v>0</v>
      </c>
      <c r="Q50" s="56">
        <f t="shared" si="54"/>
        <v>0</v>
      </c>
      <c r="R50" s="56">
        <f t="shared" si="54"/>
        <v>0</v>
      </c>
      <c r="S50" s="56">
        <f t="shared" si="54"/>
        <v>0</v>
      </c>
      <c r="T50" s="56">
        <f t="shared" si="54"/>
        <v>0</v>
      </c>
      <c r="U50" s="56">
        <f t="shared" si="54"/>
        <v>0</v>
      </c>
      <c r="V50" s="56">
        <f t="shared" si="54"/>
        <v>0</v>
      </c>
      <c r="W50" s="56">
        <f t="shared" si="54"/>
        <v>0</v>
      </c>
      <c r="X50" s="56">
        <f t="shared" si="54"/>
        <v>0</v>
      </c>
      <c r="Y50" s="56">
        <f t="shared" si="54"/>
        <v>0</v>
      </c>
      <c r="Z50" s="56">
        <f t="shared" si="54"/>
        <v>0</v>
      </c>
      <c r="AA50" s="56">
        <f t="shared" si="54"/>
        <v>0</v>
      </c>
      <c r="AB50" s="56">
        <f t="shared" si="54"/>
        <v>0</v>
      </c>
      <c r="AC50" s="56">
        <f t="shared" si="54"/>
        <v>0</v>
      </c>
      <c r="AD50" s="56">
        <f t="shared" si="54"/>
        <v>0</v>
      </c>
      <c r="AE50" s="56">
        <f t="shared" si="54"/>
        <v>0</v>
      </c>
      <c r="AF50" s="56">
        <f t="shared" si="54"/>
        <v>0</v>
      </c>
      <c r="AG50" s="56">
        <f t="shared" si="54"/>
        <v>0</v>
      </c>
      <c r="AH50" s="56">
        <f t="shared" si="54"/>
        <v>0</v>
      </c>
      <c r="AI50" s="56">
        <f t="shared" si="54"/>
        <v>0</v>
      </c>
      <c r="AJ50" s="56">
        <f t="shared" si="54"/>
        <v>0</v>
      </c>
      <c r="AK50" s="56">
        <f t="shared" si="54"/>
        <v>1</v>
      </c>
      <c r="AL50" s="56">
        <f t="shared" si="54"/>
        <v>1</v>
      </c>
      <c r="AM50" s="56">
        <f t="shared" si="54"/>
        <v>0</v>
      </c>
      <c r="AN50" s="56">
        <f t="shared" si="54"/>
        <v>0</v>
      </c>
      <c r="AO50" s="56">
        <f t="shared" si="54"/>
        <v>0</v>
      </c>
      <c r="AP50" s="56">
        <f t="shared" si="54"/>
        <v>0</v>
      </c>
      <c r="AQ50" s="56">
        <f t="shared" si="54"/>
        <v>0</v>
      </c>
      <c r="AR50" s="56">
        <f t="shared" si="54"/>
        <v>0</v>
      </c>
      <c r="AS50" s="56" t="e">
        <f t="shared" si="54"/>
        <v>#VALUE!</v>
      </c>
      <c r="AT50" s="56" t="e">
        <f t="shared" si="54"/>
        <v>#VALUE!</v>
      </c>
      <c r="AU50" s="56" t="e">
        <f t="shared" si="54"/>
        <v>#VALUE!</v>
      </c>
      <c r="AV50" s="56" t="e">
        <f t="shared" si="54"/>
        <v>#VALUE!</v>
      </c>
      <c r="AW50" s="56" t="e">
        <f t="shared" si="54"/>
        <v>#VALUE!</v>
      </c>
    </row>
    <row r="51" spans="1:49" s="11" customFormat="1" ht="15" customHeight="1" x14ac:dyDescent="0.15">
      <c r="A51" s="147" t="s">
        <v>161</v>
      </c>
      <c r="B51" s="164" t="s">
        <v>134</v>
      </c>
      <c r="C51" s="165"/>
      <c r="D51" s="149" t="s">
        <v>83</v>
      </c>
      <c r="E51" s="150"/>
      <c r="F51" s="150"/>
      <c r="G51" s="151" t="str">
        <f t="shared" si="46"/>
        <v/>
      </c>
      <c r="H51" s="28"/>
      <c r="I51" s="21" t="s">
        <v>16</v>
      </c>
      <c r="J51" s="26"/>
      <c r="K51" s="26"/>
      <c r="L51" s="32">
        <f t="shared" si="41"/>
        <v>0</v>
      </c>
      <c r="M51" s="30">
        <f>IF(L51=0,0,+#REF!-L51)</f>
        <v>0</v>
      </c>
      <c r="N51" s="56">
        <f t="shared" ref="N51:AW51" si="55">IF(AND((("2018-10-"&amp;N4)-$E$51)&gt;=0,(("2018-10-"&amp;N4)-$F$51)&lt;=0),1,0)</f>
        <v>0</v>
      </c>
      <c r="O51" s="56">
        <f t="shared" si="55"/>
        <v>0</v>
      </c>
      <c r="P51" s="56">
        <f t="shared" si="55"/>
        <v>0</v>
      </c>
      <c r="Q51" s="56">
        <f t="shared" si="55"/>
        <v>0</v>
      </c>
      <c r="R51" s="56">
        <f t="shared" si="55"/>
        <v>0</v>
      </c>
      <c r="S51" s="56">
        <f t="shared" si="55"/>
        <v>0</v>
      </c>
      <c r="T51" s="56">
        <f t="shared" si="55"/>
        <v>0</v>
      </c>
      <c r="U51" s="56">
        <f t="shared" si="55"/>
        <v>0</v>
      </c>
      <c r="V51" s="56">
        <f t="shared" si="55"/>
        <v>0</v>
      </c>
      <c r="W51" s="56">
        <f t="shared" si="55"/>
        <v>0</v>
      </c>
      <c r="X51" s="56">
        <f t="shared" si="55"/>
        <v>0</v>
      </c>
      <c r="Y51" s="56">
        <f t="shared" si="55"/>
        <v>0</v>
      </c>
      <c r="Z51" s="56">
        <f t="shared" si="55"/>
        <v>0</v>
      </c>
      <c r="AA51" s="56">
        <f t="shared" si="55"/>
        <v>0</v>
      </c>
      <c r="AB51" s="56">
        <f t="shared" si="55"/>
        <v>0</v>
      </c>
      <c r="AC51" s="56">
        <f t="shared" si="55"/>
        <v>0</v>
      </c>
      <c r="AD51" s="56">
        <f t="shared" si="55"/>
        <v>0</v>
      </c>
      <c r="AE51" s="56">
        <f t="shared" si="55"/>
        <v>0</v>
      </c>
      <c r="AF51" s="56">
        <f t="shared" si="55"/>
        <v>0</v>
      </c>
      <c r="AG51" s="56">
        <f t="shared" si="55"/>
        <v>0</v>
      </c>
      <c r="AH51" s="56">
        <f t="shared" si="55"/>
        <v>0</v>
      </c>
      <c r="AI51" s="56">
        <f t="shared" si="55"/>
        <v>0</v>
      </c>
      <c r="AJ51" s="56">
        <f t="shared" si="55"/>
        <v>0</v>
      </c>
      <c r="AK51" s="56">
        <f t="shared" si="55"/>
        <v>0</v>
      </c>
      <c r="AL51" s="56">
        <f t="shared" si="55"/>
        <v>0</v>
      </c>
      <c r="AM51" s="56">
        <f t="shared" si="55"/>
        <v>0</v>
      </c>
      <c r="AN51" s="56">
        <f t="shared" si="55"/>
        <v>0</v>
      </c>
      <c r="AO51" s="56">
        <f t="shared" si="55"/>
        <v>0</v>
      </c>
      <c r="AP51" s="56">
        <f t="shared" si="55"/>
        <v>0</v>
      </c>
      <c r="AQ51" s="56">
        <f t="shared" si="55"/>
        <v>0</v>
      </c>
      <c r="AR51" s="56">
        <f t="shared" si="55"/>
        <v>0</v>
      </c>
      <c r="AS51" s="56" t="e">
        <f t="shared" si="55"/>
        <v>#VALUE!</v>
      </c>
      <c r="AT51" s="56" t="e">
        <f t="shared" si="55"/>
        <v>#VALUE!</v>
      </c>
      <c r="AU51" s="56" t="e">
        <f t="shared" si="55"/>
        <v>#VALUE!</v>
      </c>
      <c r="AV51" s="56" t="e">
        <f t="shared" si="55"/>
        <v>#VALUE!</v>
      </c>
      <c r="AW51" s="56" t="e">
        <f t="shared" si="55"/>
        <v>#VALUE!</v>
      </c>
    </row>
    <row r="52" spans="1:49" s="11" customFormat="1" ht="15" customHeight="1" x14ac:dyDescent="0.15">
      <c r="A52" s="147" t="s">
        <v>162</v>
      </c>
      <c r="B52" s="148" t="s">
        <v>140</v>
      </c>
      <c r="C52" s="153" t="s">
        <v>142</v>
      </c>
      <c r="D52" s="149" t="s">
        <v>83</v>
      </c>
      <c r="E52" s="150">
        <v>43399</v>
      </c>
      <c r="F52" s="150">
        <v>43399</v>
      </c>
      <c r="G52" s="151">
        <f t="shared" si="46"/>
        <v>1</v>
      </c>
      <c r="H52" s="71">
        <f t="shared" si="47"/>
        <v>0</v>
      </c>
      <c r="I52" s="21" t="s">
        <v>16</v>
      </c>
      <c r="J52" s="26"/>
      <c r="K52" s="26"/>
      <c r="L52" s="32">
        <f t="shared" si="41"/>
        <v>0</v>
      </c>
      <c r="M52" s="30">
        <f>IF(L52=0,0,+#REF!-L52)</f>
        <v>0</v>
      </c>
      <c r="N52" s="56">
        <f t="shared" ref="N52:AW52" si="56">IF(AND((("2018-10-"&amp;N4)-$E$52)&gt;=0,(("2018-10-"&amp;N4)-$F$52)&lt;=0),1,0)</f>
        <v>0</v>
      </c>
      <c r="O52" s="56">
        <f t="shared" si="56"/>
        <v>0</v>
      </c>
      <c r="P52" s="56">
        <f t="shared" si="56"/>
        <v>0</v>
      </c>
      <c r="Q52" s="56">
        <f t="shared" si="56"/>
        <v>0</v>
      </c>
      <c r="R52" s="56">
        <f t="shared" si="56"/>
        <v>0</v>
      </c>
      <c r="S52" s="56">
        <f t="shared" si="56"/>
        <v>0</v>
      </c>
      <c r="T52" s="56">
        <f t="shared" si="56"/>
        <v>0</v>
      </c>
      <c r="U52" s="56">
        <f t="shared" si="56"/>
        <v>0</v>
      </c>
      <c r="V52" s="56">
        <f t="shared" si="56"/>
        <v>0</v>
      </c>
      <c r="W52" s="56">
        <f t="shared" si="56"/>
        <v>0</v>
      </c>
      <c r="X52" s="56">
        <f t="shared" si="56"/>
        <v>0</v>
      </c>
      <c r="Y52" s="56">
        <f t="shared" si="56"/>
        <v>0</v>
      </c>
      <c r="Z52" s="56">
        <f t="shared" si="56"/>
        <v>0</v>
      </c>
      <c r="AA52" s="56">
        <f t="shared" si="56"/>
        <v>0</v>
      </c>
      <c r="AB52" s="56">
        <f t="shared" si="56"/>
        <v>0</v>
      </c>
      <c r="AC52" s="56">
        <f t="shared" si="56"/>
        <v>0</v>
      </c>
      <c r="AD52" s="56">
        <f t="shared" si="56"/>
        <v>0</v>
      </c>
      <c r="AE52" s="56">
        <f t="shared" si="56"/>
        <v>0</v>
      </c>
      <c r="AF52" s="56">
        <f t="shared" si="56"/>
        <v>0</v>
      </c>
      <c r="AG52" s="56">
        <f t="shared" si="56"/>
        <v>0</v>
      </c>
      <c r="AH52" s="56">
        <f t="shared" si="56"/>
        <v>0</v>
      </c>
      <c r="AI52" s="56">
        <f t="shared" si="56"/>
        <v>0</v>
      </c>
      <c r="AJ52" s="56">
        <f t="shared" si="56"/>
        <v>0</v>
      </c>
      <c r="AK52" s="56">
        <f t="shared" si="56"/>
        <v>0</v>
      </c>
      <c r="AL52" s="56">
        <f t="shared" si="56"/>
        <v>0</v>
      </c>
      <c r="AM52" s="56">
        <f t="shared" si="56"/>
        <v>1</v>
      </c>
      <c r="AN52" s="56">
        <f t="shared" si="56"/>
        <v>0</v>
      </c>
      <c r="AO52" s="56">
        <f t="shared" si="56"/>
        <v>0</v>
      </c>
      <c r="AP52" s="56">
        <f t="shared" si="56"/>
        <v>0</v>
      </c>
      <c r="AQ52" s="56">
        <f t="shared" si="56"/>
        <v>0</v>
      </c>
      <c r="AR52" s="56">
        <f t="shared" si="56"/>
        <v>0</v>
      </c>
      <c r="AS52" s="56" t="e">
        <f t="shared" si="56"/>
        <v>#VALUE!</v>
      </c>
      <c r="AT52" s="56" t="e">
        <f t="shared" si="56"/>
        <v>#VALUE!</v>
      </c>
      <c r="AU52" s="56" t="e">
        <f t="shared" si="56"/>
        <v>#VALUE!</v>
      </c>
      <c r="AV52" s="56" t="e">
        <f t="shared" si="56"/>
        <v>#VALUE!</v>
      </c>
      <c r="AW52" s="56" t="e">
        <f t="shared" si="56"/>
        <v>#VALUE!</v>
      </c>
    </row>
    <row r="53" spans="1:49" s="11" customFormat="1" ht="15" customHeight="1" x14ac:dyDescent="0.15">
      <c r="A53" s="147" t="s">
        <v>163</v>
      </c>
      <c r="B53" s="148" t="s">
        <v>148</v>
      </c>
      <c r="C53" s="90" t="s">
        <v>149</v>
      </c>
      <c r="D53" s="149" t="s">
        <v>83</v>
      </c>
      <c r="E53" s="150">
        <v>43399</v>
      </c>
      <c r="F53" s="150">
        <v>43399</v>
      </c>
      <c r="G53" s="154">
        <f t="shared" si="46"/>
        <v>1</v>
      </c>
      <c r="H53" s="71">
        <f t="shared" si="47"/>
        <v>0</v>
      </c>
      <c r="I53" s="21" t="s">
        <v>16</v>
      </c>
      <c r="J53" s="26"/>
      <c r="K53" s="26"/>
      <c r="L53" s="32">
        <f t="shared" si="41"/>
        <v>0</v>
      </c>
      <c r="M53" s="30">
        <f>IF(L53=0,0,+#REF!-L53)</f>
        <v>0</v>
      </c>
      <c r="N53" s="56">
        <f t="shared" ref="N53:AW53" si="57">IF(AND((("2018-10-"&amp;N4)-$E$53)&gt;=0,(("2018-10-"&amp;N4)-$F$53)&lt;=0),1,0)</f>
        <v>0</v>
      </c>
      <c r="O53" s="56">
        <f t="shared" si="57"/>
        <v>0</v>
      </c>
      <c r="P53" s="56">
        <f t="shared" si="57"/>
        <v>0</v>
      </c>
      <c r="Q53" s="56">
        <f t="shared" si="57"/>
        <v>0</v>
      </c>
      <c r="R53" s="56">
        <f t="shared" si="57"/>
        <v>0</v>
      </c>
      <c r="S53" s="56">
        <f t="shared" si="57"/>
        <v>0</v>
      </c>
      <c r="T53" s="56">
        <f t="shared" si="57"/>
        <v>0</v>
      </c>
      <c r="U53" s="56">
        <f t="shared" si="57"/>
        <v>0</v>
      </c>
      <c r="V53" s="56">
        <f t="shared" si="57"/>
        <v>0</v>
      </c>
      <c r="W53" s="56">
        <f t="shared" si="57"/>
        <v>0</v>
      </c>
      <c r="X53" s="56">
        <f t="shared" si="57"/>
        <v>0</v>
      </c>
      <c r="Y53" s="56">
        <f t="shared" si="57"/>
        <v>0</v>
      </c>
      <c r="Z53" s="56">
        <f t="shared" si="57"/>
        <v>0</v>
      </c>
      <c r="AA53" s="56">
        <f t="shared" si="57"/>
        <v>0</v>
      </c>
      <c r="AB53" s="56">
        <f t="shared" si="57"/>
        <v>0</v>
      </c>
      <c r="AC53" s="56">
        <f t="shared" si="57"/>
        <v>0</v>
      </c>
      <c r="AD53" s="56">
        <f t="shared" si="57"/>
        <v>0</v>
      </c>
      <c r="AE53" s="56">
        <f t="shared" si="57"/>
        <v>0</v>
      </c>
      <c r="AF53" s="56">
        <f t="shared" si="57"/>
        <v>0</v>
      </c>
      <c r="AG53" s="56">
        <f t="shared" si="57"/>
        <v>0</v>
      </c>
      <c r="AH53" s="56">
        <f t="shared" si="57"/>
        <v>0</v>
      </c>
      <c r="AI53" s="56">
        <f t="shared" si="57"/>
        <v>0</v>
      </c>
      <c r="AJ53" s="56">
        <f t="shared" si="57"/>
        <v>0</v>
      </c>
      <c r="AK53" s="56">
        <f t="shared" si="57"/>
        <v>0</v>
      </c>
      <c r="AL53" s="56">
        <f t="shared" si="57"/>
        <v>0</v>
      </c>
      <c r="AM53" s="56">
        <f t="shared" si="57"/>
        <v>1</v>
      </c>
      <c r="AN53" s="56">
        <f t="shared" si="57"/>
        <v>0</v>
      </c>
      <c r="AO53" s="56">
        <f t="shared" si="57"/>
        <v>0</v>
      </c>
      <c r="AP53" s="56">
        <f t="shared" si="57"/>
        <v>0</v>
      </c>
      <c r="AQ53" s="56">
        <f t="shared" si="57"/>
        <v>0</v>
      </c>
      <c r="AR53" s="56">
        <f t="shared" si="57"/>
        <v>0</v>
      </c>
      <c r="AS53" s="56" t="e">
        <f t="shared" si="57"/>
        <v>#VALUE!</v>
      </c>
      <c r="AT53" s="56" t="e">
        <f t="shared" si="57"/>
        <v>#VALUE!</v>
      </c>
      <c r="AU53" s="56" t="e">
        <f t="shared" si="57"/>
        <v>#VALUE!</v>
      </c>
      <c r="AV53" s="56" t="e">
        <f t="shared" si="57"/>
        <v>#VALUE!</v>
      </c>
      <c r="AW53" s="56" t="e">
        <f t="shared" si="57"/>
        <v>#VALUE!</v>
      </c>
    </row>
    <row r="54" spans="1:49" s="11" customFormat="1" ht="15" customHeight="1" x14ac:dyDescent="0.15">
      <c r="A54" s="17">
        <v>1.8</v>
      </c>
      <c r="B54" s="157" t="s">
        <v>77</v>
      </c>
      <c r="C54" s="158"/>
      <c r="D54" s="18" t="s">
        <v>97</v>
      </c>
      <c r="E54" s="19">
        <f>MIN(E55:E65)</f>
        <v>43384</v>
      </c>
      <c r="F54" s="19">
        <f>MAX(F55:F77)</f>
        <v>43399</v>
      </c>
      <c r="G54" s="18">
        <f t="shared" si="36"/>
        <v>12</v>
      </c>
      <c r="H54" s="20">
        <f>IF(I54="준비",0,IF(I54="지연",25,IF(I54="진행",50,100)))</f>
        <v>0</v>
      </c>
      <c r="I54" s="21" t="s">
        <v>16</v>
      </c>
      <c r="J54" s="26"/>
      <c r="K54" s="26"/>
      <c r="L54" s="32">
        <f t="shared" si="41"/>
        <v>0</v>
      </c>
      <c r="M54" s="30">
        <f>IF(L54=0,0,+#REF!-L54)</f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</row>
    <row r="55" spans="1:49" s="11" customFormat="1" ht="15" customHeight="1" x14ac:dyDescent="0.15">
      <c r="A55" s="29" t="s">
        <v>164</v>
      </c>
      <c r="B55" s="155" t="s">
        <v>98</v>
      </c>
      <c r="C55" s="156"/>
      <c r="D55" s="45" t="s">
        <v>85</v>
      </c>
      <c r="E55" s="23"/>
      <c r="F55" s="23"/>
      <c r="G55" s="24" t="str">
        <f t="shared" si="36"/>
        <v/>
      </c>
      <c r="H55" s="28"/>
      <c r="I55" s="21" t="s">
        <v>16</v>
      </c>
      <c r="J55" s="26"/>
      <c r="K55" s="26"/>
      <c r="L55" s="32">
        <f t="shared" si="41"/>
        <v>0</v>
      </c>
      <c r="M55" s="30">
        <f>IF(L55=0,0,+#REF!-L55)</f>
        <v>0</v>
      </c>
      <c r="N55" s="56">
        <f t="shared" ref="N55:AW55" si="58">IF(AND((("2018-10-"&amp;N4)-$E$55)&gt;=0,(("2018-10-"&amp;N4)-$F$55)&lt;=0),1,0)</f>
        <v>0</v>
      </c>
      <c r="O55" s="56">
        <f t="shared" si="58"/>
        <v>0</v>
      </c>
      <c r="P55" s="56">
        <f t="shared" si="58"/>
        <v>0</v>
      </c>
      <c r="Q55" s="56">
        <f t="shared" si="58"/>
        <v>0</v>
      </c>
      <c r="R55" s="56">
        <f t="shared" si="58"/>
        <v>0</v>
      </c>
      <c r="S55" s="56">
        <f t="shared" si="58"/>
        <v>0</v>
      </c>
      <c r="T55" s="56">
        <f t="shared" si="58"/>
        <v>0</v>
      </c>
      <c r="U55" s="56">
        <f t="shared" si="58"/>
        <v>0</v>
      </c>
      <c r="V55" s="56">
        <f t="shared" si="58"/>
        <v>0</v>
      </c>
      <c r="W55" s="56">
        <f t="shared" si="58"/>
        <v>0</v>
      </c>
      <c r="X55" s="56">
        <f t="shared" si="58"/>
        <v>0</v>
      </c>
      <c r="Y55" s="56">
        <f t="shared" si="58"/>
        <v>0</v>
      </c>
      <c r="Z55" s="56">
        <f t="shared" si="58"/>
        <v>0</v>
      </c>
      <c r="AA55" s="56">
        <f t="shared" si="58"/>
        <v>0</v>
      </c>
      <c r="AB55" s="56">
        <f t="shared" si="58"/>
        <v>0</v>
      </c>
      <c r="AC55" s="56">
        <f t="shared" si="58"/>
        <v>0</v>
      </c>
      <c r="AD55" s="56">
        <f t="shared" si="58"/>
        <v>0</v>
      </c>
      <c r="AE55" s="56">
        <f t="shared" si="58"/>
        <v>0</v>
      </c>
      <c r="AF55" s="56">
        <f t="shared" si="58"/>
        <v>0</v>
      </c>
      <c r="AG55" s="56">
        <f t="shared" si="58"/>
        <v>0</v>
      </c>
      <c r="AH55" s="56">
        <f t="shared" si="58"/>
        <v>0</v>
      </c>
      <c r="AI55" s="56">
        <f t="shared" si="58"/>
        <v>0</v>
      </c>
      <c r="AJ55" s="56">
        <f t="shared" si="58"/>
        <v>0</v>
      </c>
      <c r="AK55" s="56">
        <f t="shared" si="58"/>
        <v>0</v>
      </c>
      <c r="AL55" s="56">
        <f t="shared" si="58"/>
        <v>0</v>
      </c>
      <c r="AM55" s="56">
        <f t="shared" si="58"/>
        <v>0</v>
      </c>
      <c r="AN55" s="56">
        <f t="shared" si="58"/>
        <v>0</v>
      </c>
      <c r="AO55" s="56">
        <f t="shared" si="58"/>
        <v>0</v>
      </c>
      <c r="AP55" s="56">
        <f t="shared" si="58"/>
        <v>0</v>
      </c>
      <c r="AQ55" s="56">
        <f t="shared" si="58"/>
        <v>0</v>
      </c>
      <c r="AR55" s="56">
        <f t="shared" si="58"/>
        <v>0</v>
      </c>
      <c r="AS55" s="56" t="e">
        <f t="shared" si="58"/>
        <v>#VALUE!</v>
      </c>
      <c r="AT55" s="56" t="e">
        <f t="shared" si="58"/>
        <v>#VALUE!</v>
      </c>
      <c r="AU55" s="56" t="e">
        <f t="shared" si="58"/>
        <v>#VALUE!</v>
      </c>
      <c r="AV55" s="56" t="e">
        <f t="shared" si="58"/>
        <v>#VALUE!</v>
      </c>
      <c r="AW55" s="56" t="e">
        <f t="shared" si="58"/>
        <v>#VALUE!</v>
      </c>
    </row>
    <row r="56" spans="1:49" s="11" customFormat="1" ht="15" customHeight="1" x14ac:dyDescent="0.15">
      <c r="A56" s="29" t="s">
        <v>165</v>
      </c>
      <c r="B56" s="41" t="s">
        <v>109</v>
      </c>
      <c r="C56" s="46" t="s">
        <v>99</v>
      </c>
      <c r="D56" s="45" t="s">
        <v>85</v>
      </c>
      <c r="E56" s="23">
        <v>43384</v>
      </c>
      <c r="F56" s="23">
        <v>43385</v>
      </c>
      <c r="G56" s="24">
        <f t="shared" si="36"/>
        <v>2</v>
      </c>
      <c r="H56" s="28">
        <f t="shared" ref="H56:H64" si="59">IF(I56="준비",0,IF(I56="지연",25,IF(I56="진행",50,100)))</f>
        <v>0</v>
      </c>
      <c r="I56" s="21" t="s">
        <v>16</v>
      </c>
      <c r="J56" s="26"/>
      <c r="K56" s="26"/>
      <c r="L56" s="32">
        <f t="shared" si="41"/>
        <v>0</v>
      </c>
      <c r="M56" s="30">
        <f>IF(L56=0,0,+#REF!-L56)</f>
        <v>0</v>
      </c>
      <c r="N56" s="56">
        <f t="shared" ref="N56:AW56" si="60">IF(AND((("2018-10-"&amp;N4)-$E$56)&gt;=0,(("2018-10-"&amp;N4)-$F$56)&lt;=0),1,0)</f>
        <v>0</v>
      </c>
      <c r="O56" s="56">
        <f t="shared" si="60"/>
        <v>0</v>
      </c>
      <c r="P56" s="56">
        <f t="shared" si="60"/>
        <v>0</v>
      </c>
      <c r="Q56" s="56">
        <f t="shared" si="60"/>
        <v>0</v>
      </c>
      <c r="R56" s="56">
        <f t="shared" si="60"/>
        <v>0</v>
      </c>
      <c r="S56" s="56">
        <f t="shared" si="60"/>
        <v>0</v>
      </c>
      <c r="T56" s="56">
        <f t="shared" si="60"/>
        <v>0</v>
      </c>
      <c r="U56" s="56">
        <f t="shared" si="60"/>
        <v>0</v>
      </c>
      <c r="V56" s="56">
        <f t="shared" si="60"/>
        <v>0</v>
      </c>
      <c r="W56" s="56">
        <f t="shared" si="60"/>
        <v>0</v>
      </c>
      <c r="X56" s="56">
        <f t="shared" si="60"/>
        <v>1</v>
      </c>
      <c r="Y56" s="56">
        <f t="shared" si="60"/>
        <v>1</v>
      </c>
      <c r="Z56" s="56">
        <f t="shared" si="60"/>
        <v>0</v>
      </c>
      <c r="AA56" s="56">
        <f t="shared" si="60"/>
        <v>0</v>
      </c>
      <c r="AB56" s="56">
        <f t="shared" si="60"/>
        <v>0</v>
      </c>
      <c r="AC56" s="56">
        <f t="shared" si="60"/>
        <v>0</v>
      </c>
      <c r="AD56" s="56">
        <f t="shared" si="60"/>
        <v>0</v>
      </c>
      <c r="AE56" s="56">
        <f t="shared" si="60"/>
        <v>0</v>
      </c>
      <c r="AF56" s="56">
        <f t="shared" si="60"/>
        <v>0</v>
      </c>
      <c r="AG56" s="56">
        <f t="shared" si="60"/>
        <v>0</v>
      </c>
      <c r="AH56" s="56">
        <f t="shared" si="60"/>
        <v>0</v>
      </c>
      <c r="AI56" s="56">
        <f t="shared" si="60"/>
        <v>0</v>
      </c>
      <c r="AJ56" s="56">
        <f t="shared" si="60"/>
        <v>0</v>
      </c>
      <c r="AK56" s="56">
        <f t="shared" si="60"/>
        <v>0</v>
      </c>
      <c r="AL56" s="56">
        <f t="shared" si="60"/>
        <v>0</v>
      </c>
      <c r="AM56" s="56">
        <f t="shared" si="60"/>
        <v>0</v>
      </c>
      <c r="AN56" s="56">
        <f t="shared" si="60"/>
        <v>0</v>
      </c>
      <c r="AO56" s="56">
        <f t="shared" si="60"/>
        <v>0</v>
      </c>
      <c r="AP56" s="56">
        <f t="shared" si="60"/>
        <v>0</v>
      </c>
      <c r="AQ56" s="56">
        <f t="shared" si="60"/>
        <v>0</v>
      </c>
      <c r="AR56" s="56">
        <f t="shared" si="60"/>
        <v>0</v>
      </c>
      <c r="AS56" s="56" t="e">
        <f t="shared" si="60"/>
        <v>#VALUE!</v>
      </c>
      <c r="AT56" s="56" t="e">
        <f t="shared" si="60"/>
        <v>#VALUE!</v>
      </c>
      <c r="AU56" s="56" t="e">
        <f t="shared" si="60"/>
        <v>#VALUE!</v>
      </c>
      <c r="AV56" s="56" t="e">
        <f t="shared" si="60"/>
        <v>#VALUE!</v>
      </c>
      <c r="AW56" s="56" t="e">
        <f t="shared" si="60"/>
        <v>#VALUE!</v>
      </c>
    </row>
    <row r="57" spans="1:49" s="11" customFormat="1" ht="15" customHeight="1" x14ac:dyDescent="0.15">
      <c r="A57" s="29" t="s">
        <v>166</v>
      </c>
      <c r="B57" s="41" t="s">
        <v>110</v>
      </c>
      <c r="C57" s="46" t="s">
        <v>129</v>
      </c>
      <c r="D57" s="45" t="s">
        <v>85</v>
      </c>
      <c r="E57" s="23">
        <v>43384</v>
      </c>
      <c r="F57" s="23">
        <v>43385</v>
      </c>
      <c r="G57" s="24">
        <f t="shared" si="36"/>
        <v>2</v>
      </c>
      <c r="H57" s="28">
        <f t="shared" si="59"/>
        <v>0</v>
      </c>
      <c r="I57" s="21" t="s">
        <v>16</v>
      </c>
      <c r="J57" s="26"/>
      <c r="K57" s="26"/>
      <c r="L57" s="32">
        <f t="shared" si="41"/>
        <v>0</v>
      </c>
      <c r="M57" s="30">
        <f>IF(L57=0,0,+#REF!-L57)</f>
        <v>0</v>
      </c>
      <c r="N57" s="56">
        <f t="shared" ref="N57:AW57" si="61">IF(AND((("2018-10-"&amp;N4)-$E$57)&gt;=0,(("2018-10-"&amp;N4)-$F$57)&lt;=0),1,0)</f>
        <v>0</v>
      </c>
      <c r="O57" s="56">
        <f t="shared" si="61"/>
        <v>0</v>
      </c>
      <c r="P57" s="56">
        <f t="shared" si="61"/>
        <v>0</v>
      </c>
      <c r="Q57" s="56">
        <f t="shared" si="61"/>
        <v>0</v>
      </c>
      <c r="R57" s="56">
        <f t="shared" si="61"/>
        <v>0</v>
      </c>
      <c r="S57" s="56">
        <f t="shared" si="61"/>
        <v>0</v>
      </c>
      <c r="T57" s="56">
        <f t="shared" si="61"/>
        <v>0</v>
      </c>
      <c r="U57" s="56">
        <f t="shared" si="61"/>
        <v>0</v>
      </c>
      <c r="V57" s="56">
        <f t="shared" si="61"/>
        <v>0</v>
      </c>
      <c r="W57" s="56">
        <f t="shared" si="61"/>
        <v>0</v>
      </c>
      <c r="X57" s="56">
        <f t="shared" si="61"/>
        <v>1</v>
      </c>
      <c r="Y57" s="56">
        <f t="shared" si="61"/>
        <v>1</v>
      </c>
      <c r="Z57" s="56">
        <f t="shared" si="61"/>
        <v>0</v>
      </c>
      <c r="AA57" s="56">
        <f t="shared" si="61"/>
        <v>0</v>
      </c>
      <c r="AB57" s="56">
        <f t="shared" si="61"/>
        <v>0</v>
      </c>
      <c r="AC57" s="56">
        <f t="shared" si="61"/>
        <v>0</v>
      </c>
      <c r="AD57" s="56">
        <f t="shared" si="61"/>
        <v>0</v>
      </c>
      <c r="AE57" s="56">
        <f t="shared" si="61"/>
        <v>0</v>
      </c>
      <c r="AF57" s="56">
        <f t="shared" si="61"/>
        <v>0</v>
      </c>
      <c r="AG57" s="56">
        <f t="shared" si="61"/>
        <v>0</v>
      </c>
      <c r="AH57" s="56">
        <f t="shared" si="61"/>
        <v>0</v>
      </c>
      <c r="AI57" s="56">
        <f t="shared" si="61"/>
        <v>0</v>
      </c>
      <c r="AJ57" s="56">
        <f t="shared" si="61"/>
        <v>0</v>
      </c>
      <c r="AK57" s="56">
        <f t="shared" si="61"/>
        <v>0</v>
      </c>
      <c r="AL57" s="56">
        <f t="shared" si="61"/>
        <v>0</v>
      </c>
      <c r="AM57" s="56">
        <f t="shared" si="61"/>
        <v>0</v>
      </c>
      <c r="AN57" s="56">
        <f t="shared" si="61"/>
        <v>0</v>
      </c>
      <c r="AO57" s="56">
        <f t="shared" si="61"/>
        <v>0</v>
      </c>
      <c r="AP57" s="56">
        <f t="shared" si="61"/>
        <v>0</v>
      </c>
      <c r="AQ57" s="56">
        <f t="shared" si="61"/>
        <v>0</v>
      </c>
      <c r="AR57" s="56">
        <f t="shared" si="61"/>
        <v>0</v>
      </c>
      <c r="AS57" s="56" t="e">
        <f t="shared" si="61"/>
        <v>#VALUE!</v>
      </c>
      <c r="AT57" s="56" t="e">
        <f t="shared" si="61"/>
        <v>#VALUE!</v>
      </c>
      <c r="AU57" s="56" t="e">
        <f t="shared" si="61"/>
        <v>#VALUE!</v>
      </c>
      <c r="AV57" s="56" t="e">
        <f t="shared" si="61"/>
        <v>#VALUE!</v>
      </c>
      <c r="AW57" s="56" t="e">
        <f t="shared" si="61"/>
        <v>#VALUE!</v>
      </c>
    </row>
    <row r="58" spans="1:49" s="11" customFormat="1" ht="15" customHeight="1" x14ac:dyDescent="0.15">
      <c r="A58" s="29" t="s">
        <v>167</v>
      </c>
      <c r="B58" s="155" t="s">
        <v>101</v>
      </c>
      <c r="C58" s="156"/>
      <c r="D58" s="45" t="s">
        <v>85</v>
      </c>
      <c r="E58" s="23"/>
      <c r="F58" s="23"/>
      <c r="G58" s="24" t="str">
        <f t="shared" si="36"/>
        <v/>
      </c>
      <c r="H58" s="28"/>
      <c r="I58" s="21"/>
      <c r="J58" s="26"/>
      <c r="K58" s="26"/>
      <c r="L58" s="32">
        <f t="shared" si="41"/>
        <v>0</v>
      </c>
      <c r="M58" s="30">
        <f>IF(L58=0,0,+#REF!-L58)</f>
        <v>0</v>
      </c>
      <c r="N58" s="56">
        <f t="shared" ref="N58:AW58" si="62">IF(AND((("2018-10-"&amp;N4)-$E$58)&gt;=0,(("2018-10-"&amp;N4)-$F$58)&lt;=0),1,0)</f>
        <v>0</v>
      </c>
      <c r="O58" s="56">
        <f t="shared" si="62"/>
        <v>0</v>
      </c>
      <c r="P58" s="56">
        <f t="shared" si="62"/>
        <v>0</v>
      </c>
      <c r="Q58" s="56">
        <f t="shared" si="62"/>
        <v>0</v>
      </c>
      <c r="R58" s="56">
        <f t="shared" si="62"/>
        <v>0</v>
      </c>
      <c r="S58" s="56">
        <f t="shared" si="62"/>
        <v>0</v>
      </c>
      <c r="T58" s="56">
        <f t="shared" si="62"/>
        <v>0</v>
      </c>
      <c r="U58" s="56">
        <f t="shared" si="62"/>
        <v>0</v>
      </c>
      <c r="V58" s="56">
        <f t="shared" si="62"/>
        <v>0</v>
      </c>
      <c r="W58" s="56">
        <f t="shared" si="62"/>
        <v>0</v>
      </c>
      <c r="X58" s="56">
        <f t="shared" si="62"/>
        <v>0</v>
      </c>
      <c r="Y58" s="56">
        <f t="shared" si="62"/>
        <v>0</v>
      </c>
      <c r="Z58" s="56">
        <f t="shared" si="62"/>
        <v>0</v>
      </c>
      <c r="AA58" s="56">
        <f t="shared" si="62"/>
        <v>0</v>
      </c>
      <c r="AB58" s="56">
        <f t="shared" si="62"/>
        <v>0</v>
      </c>
      <c r="AC58" s="56">
        <f t="shared" si="62"/>
        <v>0</v>
      </c>
      <c r="AD58" s="56">
        <f t="shared" si="62"/>
        <v>0</v>
      </c>
      <c r="AE58" s="56">
        <f t="shared" si="62"/>
        <v>0</v>
      </c>
      <c r="AF58" s="56">
        <f t="shared" si="62"/>
        <v>0</v>
      </c>
      <c r="AG58" s="56">
        <f t="shared" si="62"/>
        <v>0</v>
      </c>
      <c r="AH58" s="56">
        <f t="shared" si="62"/>
        <v>0</v>
      </c>
      <c r="AI58" s="56">
        <f t="shared" si="62"/>
        <v>0</v>
      </c>
      <c r="AJ58" s="56">
        <f t="shared" si="62"/>
        <v>0</v>
      </c>
      <c r="AK58" s="56">
        <f t="shared" si="62"/>
        <v>0</v>
      </c>
      <c r="AL58" s="56">
        <f t="shared" si="62"/>
        <v>0</v>
      </c>
      <c r="AM58" s="56">
        <f t="shared" si="62"/>
        <v>0</v>
      </c>
      <c r="AN58" s="56">
        <f t="shared" si="62"/>
        <v>0</v>
      </c>
      <c r="AO58" s="56">
        <f t="shared" si="62"/>
        <v>0</v>
      </c>
      <c r="AP58" s="56">
        <f t="shared" si="62"/>
        <v>0</v>
      </c>
      <c r="AQ58" s="56">
        <f t="shared" si="62"/>
        <v>0</v>
      </c>
      <c r="AR58" s="56">
        <f t="shared" si="62"/>
        <v>0</v>
      </c>
      <c r="AS58" s="56" t="e">
        <f t="shared" si="62"/>
        <v>#VALUE!</v>
      </c>
      <c r="AT58" s="56" t="e">
        <f t="shared" si="62"/>
        <v>#VALUE!</v>
      </c>
      <c r="AU58" s="56" t="e">
        <f t="shared" si="62"/>
        <v>#VALUE!</v>
      </c>
      <c r="AV58" s="56" t="e">
        <f t="shared" si="62"/>
        <v>#VALUE!</v>
      </c>
      <c r="AW58" s="56" t="e">
        <f t="shared" si="62"/>
        <v>#VALUE!</v>
      </c>
    </row>
    <row r="59" spans="1:49" s="11" customFormat="1" ht="15" customHeight="1" x14ac:dyDescent="0.15">
      <c r="A59" s="29" t="s">
        <v>168</v>
      </c>
      <c r="B59" s="41" t="s">
        <v>130</v>
      </c>
      <c r="C59" s="46" t="s">
        <v>131</v>
      </c>
      <c r="D59" s="45" t="s">
        <v>85</v>
      </c>
      <c r="E59" s="23">
        <v>43389</v>
      </c>
      <c r="F59" s="23">
        <v>43390</v>
      </c>
      <c r="G59" s="24">
        <f t="shared" si="36"/>
        <v>2</v>
      </c>
      <c r="H59" s="28">
        <f t="shared" si="59"/>
        <v>0</v>
      </c>
      <c r="I59" s="21" t="s">
        <v>16</v>
      </c>
      <c r="J59" s="26"/>
      <c r="K59" s="26"/>
      <c r="L59" s="32">
        <f t="shared" si="41"/>
        <v>0</v>
      </c>
      <c r="M59" s="30">
        <f>IF(L59=0,0,+#REF!-L59)</f>
        <v>0</v>
      </c>
      <c r="N59" s="56">
        <f t="shared" ref="N59:AW59" si="63">IF(AND((("2018-10-"&amp;N4)-$E$59)&gt;=0,(("2018-10-"&amp;N4)-$F$59)&lt;=0),1,0)</f>
        <v>0</v>
      </c>
      <c r="O59" s="56">
        <f t="shared" si="63"/>
        <v>0</v>
      </c>
      <c r="P59" s="56">
        <f t="shared" si="63"/>
        <v>0</v>
      </c>
      <c r="Q59" s="56">
        <f t="shared" si="63"/>
        <v>0</v>
      </c>
      <c r="R59" s="56">
        <f t="shared" si="63"/>
        <v>0</v>
      </c>
      <c r="S59" s="56">
        <f t="shared" si="63"/>
        <v>0</v>
      </c>
      <c r="T59" s="56">
        <f t="shared" si="63"/>
        <v>0</v>
      </c>
      <c r="U59" s="56">
        <f t="shared" si="63"/>
        <v>0</v>
      </c>
      <c r="V59" s="56">
        <f t="shared" si="63"/>
        <v>0</v>
      </c>
      <c r="W59" s="56">
        <f t="shared" si="63"/>
        <v>0</v>
      </c>
      <c r="X59" s="56">
        <f t="shared" si="63"/>
        <v>0</v>
      </c>
      <c r="Y59" s="56">
        <f t="shared" si="63"/>
        <v>0</v>
      </c>
      <c r="Z59" s="56">
        <f t="shared" si="63"/>
        <v>0</v>
      </c>
      <c r="AA59" s="56">
        <f t="shared" si="63"/>
        <v>0</v>
      </c>
      <c r="AB59" s="56">
        <f t="shared" si="63"/>
        <v>0</v>
      </c>
      <c r="AC59" s="56">
        <f t="shared" si="63"/>
        <v>1</v>
      </c>
      <c r="AD59" s="56">
        <f t="shared" si="63"/>
        <v>1</v>
      </c>
      <c r="AE59" s="56">
        <f t="shared" si="63"/>
        <v>0</v>
      </c>
      <c r="AF59" s="56">
        <f t="shared" si="63"/>
        <v>0</v>
      </c>
      <c r="AG59" s="56">
        <f t="shared" si="63"/>
        <v>0</v>
      </c>
      <c r="AH59" s="56">
        <f t="shared" si="63"/>
        <v>0</v>
      </c>
      <c r="AI59" s="56">
        <f t="shared" si="63"/>
        <v>0</v>
      </c>
      <c r="AJ59" s="56">
        <f t="shared" si="63"/>
        <v>0</v>
      </c>
      <c r="AK59" s="56">
        <f t="shared" si="63"/>
        <v>0</v>
      </c>
      <c r="AL59" s="56">
        <f t="shared" si="63"/>
        <v>0</v>
      </c>
      <c r="AM59" s="56">
        <f t="shared" si="63"/>
        <v>0</v>
      </c>
      <c r="AN59" s="56">
        <f t="shared" si="63"/>
        <v>0</v>
      </c>
      <c r="AO59" s="56">
        <f t="shared" si="63"/>
        <v>0</v>
      </c>
      <c r="AP59" s="56">
        <f t="shared" si="63"/>
        <v>0</v>
      </c>
      <c r="AQ59" s="56">
        <f t="shared" si="63"/>
        <v>0</v>
      </c>
      <c r="AR59" s="56">
        <f t="shared" si="63"/>
        <v>0</v>
      </c>
      <c r="AS59" s="56" t="e">
        <f t="shared" si="63"/>
        <v>#VALUE!</v>
      </c>
      <c r="AT59" s="56" t="e">
        <f t="shared" si="63"/>
        <v>#VALUE!</v>
      </c>
      <c r="AU59" s="56" t="e">
        <f t="shared" si="63"/>
        <v>#VALUE!</v>
      </c>
      <c r="AV59" s="56" t="e">
        <f t="shared" si="63"/>
        <v>#VALUE!</v>
      </c>
      <c r="AW59" s="56" t="e">
        <f t="shared" si="63"/>
        <v>#VALUE!</v>
      </c>
    </row>
    <row r="60" spans="1:49" s="11" customFormat="1" ht="15" customHeight="1" x14ac:dyDescent="0.15">
      <c r="A60" s="29" t="s">
        <v>169</v>
      </c>
      <c r="B60" s="41" t="s">
        <v>100</v>
      </c>
      <c r="C60" s="47" t="s">
        <v>111</v>
      </c>
      <c r="D60" s="45" t="s">
        <v>85</v>
      </c>
      <c r="E60" s="23">
        <v>43391</v>
      </c>
      <c r="F60" s="23">
        <v>43392</v>
      </c>
      <c r="G60" s="24">
        <f t="shared" si="36"/>
        <v>2</v>
      </c>
      <c r="H60" s="28">
        <f t="shared" si="59"/>
        <v>0</v>
      </c>
      <c r="I60" s="21" t="s">
        <v>16</v>
      </c>
      <c r="J60" s="26"/>
      <c r="K60" s="26"/>
      <c r="L60" s="32">
        <f t="shared" si="41"/>
        <v>0</v>
      </c>
      <c r="M60" s="30">
        <f>IF(L60=0,0,+#REF!-L60)</f>
        <v>0</v>
      </c>
      <c r="N60" s="56">
        <f t="shared" ref="N60:AW60" si="64">IF(AND((("2018-10-"&amp;N4)-$E$60)&gt;=0,(("2018-10-"&amp;N4)-$F$60)&lt;=0),1,0)</f>
        <v>0</v>
      </c>
      <c r="O60" s="56">
        <f t="shared" si="64"/>
        <v>0</v>
      </c>
      <c r="P60" s="56">
        <f t="shared" si="64"/>
        <v>0</v>
      </c>
      <c r="Q60" s="56">
        <f t="shared" si="64"/>
        <v>0</v>
      </c>
      <c r="R60" s="56">
        <f t="shared" si="64"/>
        <v>0</v>
      </c>
      <c r="S60" s="56">
        <f t="shared" si="64"/>
        <v>0</v>
      </c>
      <c r="T60" s="56">
        <f t="shared" si="64"/>
        <v>0</v>
      </c>
      <c r="U60" s="56">
        <f t="shared" si="64"/>
        <v>0</v>
      </c>
      <c r="V60" s="56">
        <f t="shared" si="64"/>
        <v>0</v>
      </c>
      <c r="W60" s="56">
        <f t="shared" si="64"/>
        <v>0</v>
      </c>
      <c r="X60" s="56">
        <f t="shared" si="64"/>
        <v>0</v>
      </c>
      <c r="Y60" s="56">
        <f t="shared" si="64"/>
        <v>0</v>
      </c>
      <c r="Z60" s="56">
        <f t="shared" si="64"/>
        <v>0</v>
      </c>
      <c r="AA60" s="56">
        <f t="shared" si="64"/>
        <v>0</v>
      </c>
      <c r="AB60" s="56">
        <f t="shared" si="64"/>
        <v>0</v>
      </c>
      <c r="AC60" s="56">
        <f t="shared" si="64"/>
        <v>0</v>
      </c>
      <c r="AD60" s="56">
        <f t="shared" si="64"/>
        <v>0</v>
      </c>
      <c r="AE60" s="56">
        <f t="shared" si="64"/>
        <v>1</v>
      </c>
      <c r="AF60" s="56">
        <f t="shared" si="64"/>
        <v>1</v>
      </c>
      <c r="AG60" s="56">
        <f t="shared" si="64"/>
        <v>0</v>
      </c>
      <c r="AH60" s="56">
        <f t="shared" si="64"/>
        <v>0</v>
      </c>
      <c r="AI60" s="56">
        <f t="shared" si="64"/>
        <v>0</v>
      </c>
      <c r="AJ60" s="56">
        <f t="shared" si="64"/>
        <v>0</v>
      </c>
      <c r="AK60" s="56">
        <f t="shared" si="64"/>
        <v>0</v>
      </c>
      <c r="AL60" s="56">
        <f t="shared" si="64"/>
        <v>0</v>
      </c>
      <c r="AM60" s="56">
        <f t="shared" si="64"/>
        <v>0</v>
      </c>
      <c r="AN60" s="56">
        <f t="shared" si="64"/>
        <v>0</v>
      </c>
      <c r="AO60" s="56">
        <f t="shared" si="64"/>
        <v>0</v>
      </c>
      <c r="AP60" s="56">
        <f t="shared" si="64"/>
        <v>0</v>
      </c>
      <c r="AQ60" s="56">
        <f t="shared" si="64"/>
        <v>0</v>
      </c>
      <c r="AR60" s="56">
        <f t="shared" si="64"/>
        <v>0</v>
      </c>
      <c r="AS60" s="56" t="e">
        <f t="shared" si="64"/>
        <v>#VALUE!</v>
      </c>
      <c r="AT60" s="56" t="e">
        <f t="shared" si="64"/>
        <v>#VALUE!</v>
      </c>
      <c r="AU60" s="56" t="e">
        <f t="shared" si="64"/>
        <v>#VALUE!</v>
      </c>
      <c r="AV60" s="56" t="e">
        <f t="shared" si="64"/>
        <v>#VALUE!</v>
      </c>
      <c r="AW60" s="56" t="e">
        <f t="shared" si="64"/>
        <v>#VALUE!</v>
      </c>
    </row>
    <row r="61" spans="1:49" s="11" customFormat="1" ht="15" customHeight="1" x14ac:dyDescent="0.15">
      <c r="A61" s="29" t="s">
        <v>170</v>
      </c>
      <c r="B61" s="155" t="s">
        <v>102</v>
      </c>
      <c r="C61" s="156"/>
      <c r="D61" s="45" t="s">
        <v>85</v>
      </c>
      <c r="E61" s="23"/>
      <c r="F61" s="23"/>
      <c r="G61" s="24" t="str">
        <f t="shared" si="36"/>
        <v/>
      </c>
      <c r="H61" s="28"/>
      <c r="I61" s="21"/>
      <c r="J61" s="26"/>
      <c r="K61" s="26"/>
      <c r="L61" s="32">
        <f>IF(NETWORKDAYS(J61,K61)=0,0,NETWORKDAYS(J61,K61))</f>
        <v>0</v>
      </c>
      <c r="M61" s="30">
        <f>IF(L61=0,0,+#REF!-L61)</f>
        <v>0</v>
      </c>
      <c r="N61" s="56">
        <f t="shared" ref="N61:AW61" si="65">IF(AND((("2018-10-"&amp;N4)-$E$61)&gt;=0,(("2018-10-"&amp;N4)-$F$61)&lt;=0),1,0)</f>
        <v>0</v>
      </c>
      <c r="O61" s="56">
        <f t="shared" si="65"/>
        <v>0</v>
      </c>
      <c r="P61" s="56">
        <f t="shared" si="65"/>
        <v>0</v>
      </c>
      <c r="Q61" s="56">
        <f t="shared" si="65"/>
        <v>0</v>
      </c>
      <c r="R61" s="56">
        <f t="shared" si="65"/>
        <v>0</v>
      </c>
      <c r="S61" s="56">
        <f t="shared" si="65"/>
        <v>0</v>
      </c>
      <c r="T61" s="56">
        <f t="shared" si="65"/>
        <v>0</v>
      </c>
      <c r="U61" s="56">
        <f t="shared" si="65"/>
        <v>0</v>
      </c>
      <c r="V61" s="56">
        <f t="shared" si="65"/>
        <v>0</v>
      </c>
      <c r="W61" s="56">
        <f t="shared" si="65"/>
        <v>0</v>
      </c>
      <c r="X61" s="56">
        <f t="shared" si="65"/>
        <v>0</v>
      </c>
      <c r="Y61" s="56">
        <f t="shared" si="65"/>
        <v>0</v>
      </c>
      <c r="Z61" s="56">
        <f t="shared" si="65"/>
        <v>0</v>
      </c>
      <c r="AA61" s="56">
        <f t="shared" si="65"/>
        <v>0</v>
      </c>
      <c r="AB61" s="56">
        <f t="shared" si="65"/>
        <v>0</v>
      </c>
      <c r="AC61" s="56">
        <f t="shared" si="65"/>
        <v>0</v>
      </c>
      <c r="AD61" s="56">
        <f t="shared" si="65"/>
        <v>0</v>
      </c>
      <c r="AE61" s="56">
        <f t="shared" si="65"/>
        <v>0</v>
      </c>
      <c r="AF61" s="56">
        <f t="shared" si="65"/>
        <v>0</v>
      </c>
      <c r="AG61" s="56">
        <f t="shared" si="65"/>
        <v>0</v>
      </c>
      <c r="AH61" s="56">
        <f t="shared" si="65"/>
        <v>0</v>
      </c>
      <c r="AI61" s="56">
        <f t="shared" si="65"/>
        <v>0</v>
      </c>
      <c r="AJ61" s="56">
        <f t="shared" si="65"/>
        <v>0</v>
      </c>
      <c r="AK61" s="56">
        <f t="shared" si="65"/>
        <v>0</v>
      </c>
      <c r="AL61" s="56">
        <f t="shared" si="65"/>
        <v>0</v>
      </c>
      <c r="AM61" s="56">
        <f t="shared" si="65"/>
        <v>0</v>
      </c>
      <c r="AN61" s="56">
        <f t="shared" si="65"/>
        <v>0</v>
      </c>
      <c r="AO61" s="56">
        <f t="shared" si="65"/>
        <v>0</v>
      </c>
      <c r="AP61" s="56">
        <f t="shared" si="65"/>
        <v>0</v>
      </c>
      <c r="AQ61" s="56">
        <f t="shared" si="65"/>
        <v>0</v>
      </c>
      <c r="AR61" s="56">
        <f t="shared" si="65"/>
        <v>0</v>
      </c>
      <c r="AS61" s="56" t="e">
        <f t="shared" si="65"/>
        <v>#VALUE!</v>
      </c>
      <c r="AT61" s="56" t="e">
        <f t="shared" si="65"/>
        <v>#VALUE!</v>
      </c>
      <c r="AU61" s="56" t="e">
        <f t="shared" si="65"/>
        <v>#VALUE!</v>
      </c>
      <c r="AV61" s="56" t="e">
        <f t="shared" si="65"/>
        <v>#VALUE!</v>
      </c>
      <c r="AW61" s="56" t="e">
        <f t="shared" si="65"/>
        <v>#VALUE!</v>
      </c>
    </row>
    <row r="62" spans="1:49" s="11" customFormat="1" ht="15" customHeight="1" x14ac:dyDescent="0.15">
      <c r="A62" s="29" t="s">
        <v>171</v>
      </c>
      <c r="B62" s="41" t="s">
        <v>103</v>
      </c>
      <c r="C62" s="53" t="s">
        <v>151</v>
      </c>
      <c r="D62" s="45" t="s">
        <v>85</v>
      </c>
      <c r="E62" s="23">
        <v>43388</v>
      </c>
      <c r="F62" s="23">
        <v>43395</v>
      </c>
      <c r="G62" s="24">
        <f t="shared" si="36"/>
        <v>6</v>
      </c>
      <c r="H62" s="28">
        <f t="shared" si="59"/>
        <v>0</v>
      </c>
      <c r="I62" s="21" t="s">
        <v>16</v>
      </c>
      <c r="J62" s="26"/>
      <c r="K62" s="26"/>
      <c r="L62" s="32">
        <f>IF(NETWORKDAYS(J62,K62)=0,0,NETWORKDAYS(J62,K62))</f>
        <v>0</v>
      </c>
      <c r="M62" s="30">
        <f>IF(L62=0,0,+#REF!-L62)</f>
        <v>0</v>
      </c>
      <c r="N62" s="56">
        <f t="shared" ref="N62:AW62" si="66">IF(AND((("2018-10-"&amp;N4)-$E$62)&gt;=0,(("2018-10-"&amp;N4)-$F$62)&lt;=0),1,0)</f>
        <v>0</v>
      </c>
      <c r="O62" s="56">
        <f t="shared" si="66"/>
        <v>0</v>
      </c>
      <c r="P62" s="56">
        <f t="shared" si="66"/>
        <v>0</v>
      </c>
      <c r="Q62" s="56">
        <f t="shared" si="66"/>
        <v>0</v>
      </c>
      <c r="R62" s="56">
        <f t="shared" si="66"/>
        <v>0</v>
      </c>
      <c r="S62" s="56">
        <f t="shared" si="66"/>
        <v>0</v>
      </c>
      <c r="T62" s="56">
        <f t="shared" si="66"/>
        <v>0</v>
      </c>
      <c r="U62" s="56">
        <f t="shared" si="66"/>
        <v>0</v>
      </c>
      <c r="V62" s="56">
        <f t="shared" si="66"/>
        <v>0</v>
      </c>
      <c r="W62" s="56">
        <f t="shared" si="66"/>
        <v>0</v>
      </c>
      <c r="X62" s="56">
        <f t="shared" si="66"/>
        <v>0</v>
      </c>
      <c r="Y62" s="56">
        <f t="shared" si="66"/>
        <v>0</v>
      </c>
      <c r="Z62" s="56">
        <f t="shared" si="66"/>
        <v>0</v>
      </c>
      <c r="AA62" s="56">
        <f t="shared" si="66"/>
        <v>0</v>
      </c>
      <c r="AB62" s="56">
        <f t="shared" si="66"/>
        <v>1</v>
      </c>
      <c r="AC62" s="56">
        <f t="shared" si="66"/>
        <v>1</v>
      </c>
      <c r="AD62" s="56">
        <f t="shared" si="66"/>
        <v>1</v>
      </c>
      <c r="AE62" s="56">
        <f t="shared" si="66"/>
        <v>1</v>
      </c>
      <c r="AF62" s="56">
        <f t="shared" si="66"/>
        <v>1</v>
      </c>
      <c r="AG62" s="56">
        <f t="shared" si="66"/>
        <v>1</v>
      </c>
      <c r="AH62" s="56">
        <f t="shared" si="66"/>
        <v>1</v>
      </c>
      <c r="AI62" s="56">
        <f t="shared" si="66"/>
        <v>1</v>
      </c>
      <c r="AJ62" s="56">
        <f t="shared" si="66"/>
        <v>0</v>
      </c>
      <c r="AK62" s="56">
        <f t="shared" si="66"/>
        <v>0</v>
      </c>
      <c r="AL62" s="56">
        <f t="shared" si="66"/>
        <v>0</v>
      </c>
      <c r="AM62" s="56">
        <f t="shared" si="66"/>
        <v>0</v>
      </c>
      <c r="AN62" s="56">
        <f t="shared" si="66"/>
        <v>0</v>
      </c>
      <c r="AO62" s="56">
        <f t="shared" si="66"/>
        <v>0</v>
      </c>
      <c r="AP62" s="56">
        <f t="shared" si="66"/>
        <v>0</v>
      </c>
      <c r="AQ62" s="56">
        <f t="shared" si="66"/>
        <v>0</v>
      </c>
      <c r="AR62" s="56">
        <f t="shared" si="66"/>
        <v>0</v>
      </c>
      <c r="AS62" s="56" t="e">
        <f t="shared" si="66"/>
        <v>#VALUE!</v>
      </c>
      <c r="AT62" s="56" t="e">
        <f t="shared" si="66"/>
        <v>#VALUE!</v>
      </c>
      <c r="AU62" s="56" t="e">
        <f t="shared" si="66"/>
        <v>#VALUE!</v>
      </c>
      <c r="AV62" s="56" t="e">
        <f t="shared" si="66"/>
        <v>#VALUE!</v>
      </c>
      <c r="AW62" s="56" t="e">
        <f t="shared" si="66"/>
        <v>#VALUE!</v>
      </c>
    </row>
    <row r="63" spans="1:49" s="11" customFormat="1" ht="15" customHeight="1" x14ac:dyDescent="0.15">
      <c r="A63" s="29" t="s">
        <v>172</v>
      </c>
      <c r="B63" s="41" t="s">
        <v>104</v>
      </c>
      <c r="C63" s="53" t="s">
        <v>152</v>
      </c>
      <c r="D63" s="45" t="s">
        <v>85</v>
      </c>
      <c r="E63" s="23">
        <v>43396</v>
      </c>
      <c r="F63" s="23">
        <v>43398</v>
      </c>
      <c r="G63" s="24">
        <f t="shared" si="36"/>
        <v>3</v>
      </c>
      <c r="H63" s="28">
        <f t="shared" si="59"/>
        <v>0</v>
      </c>
      <c r="I63" s="21" t="s">
        <v>16</v>
      </c>
      <c r="J63" s="26"/>
      <c r="K63" s="26"/>
      <c r="L63" s="32">
        <f>IF(NETWORKDAYS(J63,K63)=0,0,NETWORKDAYS(J63,K63))</f>
        <v>0</v>
      </c>
      <c r="M63" s="30">
        <f>IF(L63=0,0,+#REF!-L63)</f>
        <v>0</v>
      </c>
      <c r="N63" s="56">
        <f t="shared" ref="N63:AW63" si="67">IF(AND((("2018-10-"&amp;N4)-$E$63)&gt;=0,(("2018-10-"&amp;N4)-$F$63)&lt;=0),1,0)</f>
        <v>0</v>
      </c>
      <c r="O63" s="56">
        <f t="shared" si="67"/>
        <v>0</v>
      </c>
      <c r="P63" s="56">
        <f t="shared" si="67"/>
        <v>0</v>
      </c>
      <c r="Q63" s="56">
        <f t="shared" si="67"/>
        <v>0</v>
      </c>
      <c r="R63" s="56">
        <f t="shared" si="67"/>
        <v>0</v>
      </c>
      <c r="S63" s="56">
        <f t="shared" si="67"/>
        <v>0</v>
      </c>
      <c r="T63" s="56">
        <f t="shared" si="67"/>
        <v>0</v>
      </c>
      <c r="U63" s="56">
        <f t="shared" si="67"/>
        <v>0</v>
      </c>
      <c r="V63" s="56">
        <f t="shared" si="67"/>
        <v>0</v>
      </c>
      <c r="W63" s="56">
        <f t="shared" si="67"/>
        <v>0</v>
      </c>
      <c r="X63" s="56">
        <f t="shared" si="67"/>
        <v>0</v>
      </c>
      <c r="Y63" s="56">
        <f t="shared" si="67"/>
        <v>0</v>
      </c>
      <c r="Z63" s="56">
        <f t="shared" si="67"/>
        <v>0</v>
      </c>
      <c r="AA63" s="56">
        <f t="shared" si="67"/>
        <v>0</v>
      </c>
      <c r="AB63" s="56">
        <f t="shared" si="67"/>
        <v>0</v>
      </c>
      <c r="AC63" s="56">
        <f t="shared" si="67"/>
        <v>0</v>
      </c>
      <c r="AD63" s="56">
        <f t="shared" si="67"/>
        <v>0</v>
      </c>
      <c r="AE63" s="56">
        <f t="shared" si="67"/>
        <v>0</v>
      </c>
      <c r="AF63" s="56">
        <f t="shared" si="67"/>
        <v>0</v>
      </c>
      <c r="AG63" s="56">
        <f t="shared" si="67"/>
        <v>0</v>
      </c>
      <c r="AH63" s="56">
        <f t="shared" si="67"/>
        <v>0</v>
      </c>
      <c r="AI63" s="56">
        <f t="shared" si="67"/>
        <v>0</v>
      </c>
      <c r="AJ63" s="56">
        <f t="shared" si="67"/>
        <v>1</v>
      </c>
      <c r="AK63" s="56">
        <f t="shared" si="67"/>
        <v>1</v>
      </c>
      <c r="AL63" s="56">
        <f t="shared" si="67"/>
        <v>1</v>
      </c>
      <c r="AM63" s="56">
        <f t="shared" si="67"/>
        <v>0</v>
      </c>
      <c r="AN63" s="56">
        <f t="shared" si="67"/>
        <v>0</v>
      </c>
      <c r="AO63" s="56">
        <f t="shared" si="67"/>
        <v>0</v>
      </c>
      <c r="AP63" s="56">
        <f t="shared" si="67"/>
        <v>0</v>
      </c>
      <c r="AQ63" s="56">
        <f t="shared" si="67"/>
        <v>0</v>
      </c>
      <c r="AR63" s="56">
        <f t="shared" si="67"/>
        <v>0</v>
      </c>
      <c r="AS63" s="56" t="e">
        <f t="shared" si="67"/>
        <v>#VALUE!</v>
      </c>
      <c r="AT63" s="56" t="e">
        <f t="shared" si="67"/>
        <v>#VALUE!</v>
      </c>
      <c r="AU63" s="56" t="e">
        <f t="shared" si="67"/>
        <v>#VALUE!</v>
      </c>
      <c r="AV63" s="56" t="e">
        <f t="shared" si="67"/>
        <v>#VALUE!</v>
      </c>
      <c r="AW63" s="56" t="e">
        <f t="shared" si="67"/>
        <v>#VALUE!</v>
      </c>
    </row>
    <row r="64" spans="1:49" s="11" customFormat="1" ht="15" customHeight="1" x14ac:dyDescent="0.15">
      <c r="A64" s="29" t="s">
        <v>173</v>
      </c>
      <c r="B64" s="41" t="s">
        <v>112</v>
      </c>
      <c r="C64" s="53" t="s">
        <v>153</v>
      </c>
      <c r="D64" s="45" t="s">
        <v>85</v>
      </c>
      <c r="E64" s="23">
        <v>43399</v>
      </c>
      <c r="F64" s="23">
        <v>43399</v>
      </c>
      <c r="G64" s="24">
        <f t="shared" si="36"/>
        <v>1</v>
      </c>
      <c r="H64" s="28">
        <f t="shared" si="59"/>
        <v>0</v>
      </c>
      <c r="I64" s="21" t="s">
        <v>16</v>
      </c>
      <c r="J64" s="26"/>
      <c r="K64" s="26"/>
      <c r="L64" s="32">
        <f>IF(NETWORKDAYS(J64,K64)=0,0,NETWORKDAYS(J64,K64))</f>
        <v>0</v>
      </c>
      <c r="M64" s="30">
        <f>IF(L64=0,0,+#REF!-L64)</f>
        <v>0</v>
      </c>
      <c r="N64" s="56">
        <f t="shared" ref="N64:AW64" si="68">IF(AND((("2018-10-"&amp;N4)-$E$64)&gt;=0,(("2018-10-"&amp;N4)-$F$64)&lt;=0),1,0)</f>
        <v>0</v>
      </c>
      <c r="O64" s="56">
        <f t="shared" si="68"/>
        <v>0</v>
      </c>
      <c r="P64" s="56">
        <f t="shared" si="68"/>
        <v>0</v>
      </c>
      <c r="Q64" s="56">
        <f t="shared" si="68"/>
        <v>0</v>
      </c>
      <c r="R64" s="56">
        <f t="shared" si="68"/>
        <v>0</v>
      </c>
      <c r="S64" s="56">
        <f t="shared" si="68"/>
        <v>0</v>
      </c>
      <c r="T64" s="56">
        <f t="shared" si="68"/>
        <v>0</v>
      </c>
      <c r="U64" s="56">
        <f t="shared" si="68"/>
        <v>0</v>
      </c>
      <c r="V64" s="56">
        <f t="shared" si="68"/>
        <v>0</v>
      </c>
      <c r="W64" s="56">
        <f t="shared" si="68"/>
        <v>0</v>
      </c>
      <c r="X64" s="56">
        <f t="shared" si="68"/>
        <v>0</v>
      </c>
      <c r="Y64" s="56">
        <f t="shared" si="68"/>
        <v>0</v>
      </c>
      <c r="Z64" s="56">
        <f t="shared" si="68"/>
        <v>0</v>
      </c>
      <c r="AA64" s="56">
        <f t="shared" si="68"/>
        <v>0</v>
      </c>
      <c r="AB64" s="56">
        <f t="shared" si="68"/>
        <v>0</v>
      </c>
      <c r="AC64" s="56">
        <f t="shared" si="68"/>
        <v>0</v>
      </c>
      <c r="AD64" s="56">
        <f t="shared" si="68"/>
        <v>0</v>
      </c>
      <c r="AE64" s="56">
        <f t="shared" si="68"/>
        <v>0</v>
      </c>
      <c r="AF64" s="56">
        <f t="shared" si="68"/>
        <v>0</v>
      </c>
      <c r="AG64" s="56">
        <f t="shared" si="68"/>
        <v>0</v>
      </c>
      <c r="AH64" s="56">
        <f t="shared" si="68"/>
        <v>0</v>
      </c>
      <c r="AI64" s="56">
        <f t="shared" si="68"/>
        <v>0</v>
      </c>
      <c r="AJ64" s="56">
        <f t="shared" si="68"/>
        <v>0</v>
      </c>
      <c r="AK64" s="56">
        <f t="shared" si="68"/>
        <v>0</v>
      </c>
      <c r="AL64" s="56">
        <f t="shared" si="68"/>
        <v>0</v>
      </c>
      <c r="AM64" s="56">
        <f t="shared" si="68"/>
        <v>1</v>
      </c>
      <c r="AN64" s="56">
        <f t="shared" si="68"/>
        <v>0</v>
      </c>
      <c r="AO64" s="56">
        <f t="shared" si="68"/>
        <v>0</v>
      </c>
      <c r="AP64" s="56">
        <f t="shared" si="68"/>
        <v>0</v>
      </c>
      <c r="AQ64" s="56">
        <f t="shared" si="68"/>
        <v>0</v>
      </c>
      <c r="AR64" s="56">
        <f t="shared" si="68"/>
        <v>0</v>
      </c>
      <c r="AS64" s="56" t="e">
        <f t="shared" si="68"/>
        <v>#VALUE!</v>
      </c>
      <c r="AT64" s="56" t="e">
        <f t="shared" si="68"/>
        <v>#VALUE!</v>
      </c>
      <c r="AU64" s="56" t="e">
        <f t="shared" si="68"/>
        <v>#VALUE!</v>
      </c>
      <c r="AV64" s="56" t="e">
        <f t="shared" si="68"/>
        <v>#VALUE!</v>
      </c>
      <c r="AW64" s="56" t="e">
        <f t="shared" si="68"/>
        <v>#VALUE!</v>
      </c>
    </row>
    <row r="65" spans="1:49" s="11" customFormat="1" ht="15" customHeight="1" x14ac:dyDescent="0.15">
      <c r="A65" s="29"/>
      <c r="B65" s="41"/>
      <c r="C65" s="53"/>
      <c r="D65" s="45"/>
      <c r="E65" s="23"/>
      <c r="F65" s="23"/>
      <c r="G65" s="48"/>
      <c r="H65" s="28"/>
      <c r="I65" s="21"/>
      <c r="J65" s="26"/>
      <c r="K65" s="26"/>
      <c r="L65" s="32"/>
      <c r="M65" s="30"/>
      <c r="N65" s="56">
        <f t="shared" ref="N65:AW65" si="69">IF(AND((("2018-10-"&amp;N4)-$E$65)&gt;=0,(("2018-10-"&amp;N4)-$F$65)&lt;=0),1,0)</f>
        <v>0</v>
      </c>
      <c r="O65" s="56">
        <f t="shared" si="69"/>
        <v>0</v>
      </c>
      <c r="P65" s="56">
        <f t="shared" si="69"/>
        <v>0</v>
      </c>
      <c r="Q65" s="56">
        <f t="shared" si="69"/>
        <v>0</v>
      </c>
      <c r="R65" s="56">
        <f t="shared" si="69"/>
        <v>0</v>
      </c>
      <c r="S65" s="56">
        <f t="shared" si="69"/>
        <v>0</v>
      </c>
      <c r="T65" s="56">
        <f t="shared" si="69"/>
        <v>0</v>
      </c>
      <c r="U65" s="56">
        <f t="shared" si="69"/>
        <v>0</v>
      </c>
      <c r="V65" s="56">
        <f t="shared" si="69"/>
        <v>0</v>
      </c>
      <c r="W65" s="56">
        <f t="shared" si="69"/>
        <v>0</v>
      </c>
      <c r="X65" s="56">
        <f t="shared" si="69"/>
        <v>0</v>
      </c>
      <c r="Y65" s="56">
        <f t="shared" si="69"/>
        <v>0</v>
      </c>
      <c r="Z65" s="56">
        <f t="shared" si="69"/>
        <v>0</v>
      </c>
      <c r="AA65" s="56">
        <f t="shared" si="69"/>
        <v>0</v>
      </c>
      <c r="AB65" s="56">
        <f t="shared" si="69"/>
        <v>0</v>
      </c>
      <c r="AC65" s="56">
        <f t="shared" si="69"/>
        <v>0</v>
      </c>
      <c r="AD65" s="56">
        <f t="shared" si="69"/>
        <v>0</v>
      </c>
      <c r="AE65" s="56">
        <f t="shared" si="69"/>
        <v>0</v>
      </c>
      <c r="AF65" s="56">
        <f t="shared" si="69"/>
        <v>0</v>
      </c>
      <c r="AG65" s="56">
        <f t="shared" si="69"/>
        <v>0</v>
      </c>
      <c r="AH65" s="56">
        <f t="shared" si="69"/>
        <v>0</v>
      </c>
      <c r="AI65" s="56">
        <f t="shared" si="69"/>
        <v>0</v>
      </c>
      <c r="AJ65" s="56">
        <f t="shared" si="69"/>
        <v>0</v>
      </c>
      <c r="AK65" s="56">
        <f t="shared" si="69"/>
        <v>0</v>
      </c>
      <c r="AL65" s="56">
        <f t="shared" si="69"/>
        <v>0</v>
      </c>
      <c r="AM65" s="56">
        <f t="shared" si="69"/>
        <v>0</v>
      </c>
      <c r="AN65" s="56">
        <f t="shared" si="69"/>
        <v>0</v>
      </c>
      <c r="AO65" s="56">
        <f t="shared" si="69"/>
        <v>0</v>
      </c>
      <c r="AP65" s="56">
        <f t="shared" si="69"/>
        <v>0</v>
      </c>
      <c r="AQ65" s="56">
        <f t="shared" si="69"/>
        <v>0</v>
      </c>
      <c r="AR65" s="56">
        <f t="shared" si="69"/>
        <v>0</v>
      </c>
      <c r="AS65" s="56" t="e">
        <f t="shared" si="69"/>
        <v>#VALUE!</v>
      </c>
      <c r="AT65" s="56" t="e">
        <f t="shared" si="69"/>
        <v>#VALUE!</v>
      </c>
      <c r="AU65" s="56" t="e">
        <f t="shared" si="69"/>
        <v>#VALUE!</v>
      </c>
      <c r="AV65" s="56" t="e">
        <f t="shared" si="69"/>
        <v>#VALUE!</v>
      </c>
      <c r="AW65" s="56" t="e">
        <f t="shared" si="69"/>
        <v>#VALUE!</v>
      </c>
    </row>
    <row r="66" spans="1:49" s="11" customFormat="1" ht="15" customHeight="1" x14ac:dyDescent="0.15">
      <c r="A66" s="17">
        <v>1.9</v>
      </c>
      <c r="B66" s="157" t="s">
        <v>190</v>
      </c>
      <c r="C66" s="158"/>
      <c r="D66" s="18" t="s">
        <v>191</v>
      </c>
      <c r="E66" s="19">
        <f>MIN(E67:E84)</f>
        <v>43384</v>
      </c>
      <c r="F66" s="19">
        <f>MAX(F67:F80)</f>
        <v>43399</v>
      </c>
      <c r="G66" s="18">
        <f t="shared" ref="G66:G73" si="70">IF(NETWORKDAYS(E66,F66)=0,"",NETWORKDAYS(E66,F66))</f>
        <v>12</v>
      </c>
      <c r="H66" s="20">
        <f>IF(I66="준비",0,IF(I66="지연",25,IF(I66="진행",50,100)))</f>
        <v>0</v>
      </c>
      <c r="I66" s="21" t="s">
        <v>192</v>
      </c>
      <c r="J66" s="26"/>
      <c r="K66" s="26"/>
      <c r="L66" s="32">
        <f t="shared" ref="L66:L81" si="71">IF(NETWORKDAYS(J66,K66)=0,0,NETWORKDAYS(J66,K66))</f>
        <v>0</v>
      </c>
      <c r="M66" s="30">
        <f>IF(L66=0,0,+#REF!-L66)</f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</row>
    <row r="67" spans="1:49" s="11" customFormat="1" ht="13.5" customHeight="1" x14ac:dyDescent="0.15">
      <c r="A67" s="29" t="s">
        <v>193</v>
      </c>
      <c r="B67" s="155" t="s">
        <v>194</v>
      </c>
      <c r="C67" s="156"/>
      <c r="D67" s="55" t="s">
        <v>87</v>
      </c>
      <c r="E67" s="23"/>
      <c r="F67" s="23"/>
      <c r="G67" s="24" t="str">
        <f t="shared" si="70"/>
        <v/>
      </c>
      <c r="H67" s="28"/>
      <c r="I67" s="21" t="s">
        <v>192</v>
      </c>
      <c r="J67" s="26"/>
      <c r="K67" s="26"/>
      <c r="L67" s="32">
        <f t="shared" si="71"/>
        <v>0</v>
      </c>
      <c r="M67" s="30">
        <f>IF(L67=0,0,+#REF!-L67)</f>
        <v>0</v>
      </c>
      <c r="N67" s="56" t="e">
        <f t="shared" ref="N67" si="72">IF(AND((("2018-10-"&amp;#REF!)-$E$72)&gt;=0,(("2018-10-"&amp;#REF!)-$F$72)&lt;=0),1,0)</f>
        <v>#REF!</v>
      </c>
      <c r="O67" s="56" t="e">
        <f t="shared" ref="O67" si="73">IF(AND((("2018-10-"&amp;#REF!)-$E$72)&gt;=0,(("2018-10-"&amp;#REF!)-$F$72)&lt;=0),1,0)</f>
        <v>#REF!</v>
      </c>
      <c r="P67" s="56" t="e">
        <f t="shared" ref="P67" si="74">IF(AND((("2018-10-"&amp;#REF!)-$E$72)&gt;=0,(("2018-10-"&amp;#REF!)-$F$72)&lt;=0),1,0)</f>
        <v>#REF!</v>
      </c>
      <c r="Q67" s="56" t="e">
        <f t="shared" ref="Q67" si="75">IF(AND((("2018-10-"&amp;#REF!)-$E$72)&gt;=0,(("2018-10-"&amp;#REF!)-$F$72)&lt;=0),1,0)</f>
        <v>#REF!</v>
      </c>
      <c r="R67" s="56" t="e">
        <f t="shared" ref="R67" si="76">IF(AND((("2018-10-"&amp;#REF!)-$E$72)&gt;=0,(("2018-10-"&amp;#REF!)-$F$72)&lt;=0),1,0)</f>
        <v>#REF!</v>
      </c>
      <c r="S67" s="56" t="e">
        <f t="shared" ref="S67" si="77">IF(AND((("2018-10-"&amp;#REF!)-$E$72)&gt;=0,(("2018-10-"&amp;#REF!)-$F$72)&lt;=0),1,0)</f>
        <v>#REF!</v>
      </c>
      <c r="T67" s="56" t="e">
        <f t="shared" ref="T67" si="78">IF(AND((("2018-10-"&amp;#REF!)-$E$72)&gt;=0,(("2018-10-"&amp;#REF!)-$F$72)&lt;=0),1,0)</f>
        <v>#REF!</v>
      </c>
      <c r="U67" s="56" t="e">
        <f t="shared" ref="U67" si="79">IF(AND((("2018-10-"&amp;#REF!)-$E$72)&gt;=0,(("2018-10-"&amp;#REF!)-$F$72)&lt;=0),1,0)</f>
        <v>#REF!</v>
      </c>
      <c r="V67" s="56" t="e">
        <f t="shared" ref="V67" si="80">IF(AND((("2018-10-"&amp;#REF!)-$E$72)&gt;=0,(("2018-10-"&amp;#REF!)-$F$72)&lt;=0),1,0)</f>
        <v>#REF!</v>
      </c>
      <c r="W67" s="56" t="e">
        <f t="shared" ref="W67" si="81">IF(AND((("2018-10-"&amp;#REF!)-$E$72)&gt;=0,(("2018-10-"&amp;#REF!)-$F$72)&lt;=0),1,0)</f>
        <v>#REF!</v>
      </c>
      <c r="X67" s="56" t="e">
        <f t="shared" ref="X67" si="82">IF(AND((("2018-10-"&amp;#REF!)-$E$72)&gt;=0,(("2018-10-"&amp;#REF!)-$F$72)&lt;=0),1,0)</f>
        <v>#REF!</v>
      </c>
      <c r="Y67" s="56" t="e">
        <f t="shared" ref="Y67" si="83">IF(AND((("2018-10-"&amp;#REF!)-$E$72)&gt;=0,(("2018-10-"&amp;#REF!)-$F$72)&lt;=0),1,0)</f>
        <v>#REF!</v>
      </c>
      <c r="Z67" s="56" t="e">
        <f t="shared" ref="Z67" si="84">IF(AND((("2018-10-"&amp;#REF!)-$E$72)&gt;=0,(("2018-10-"&amp;#REF!)-$F$72)&lt;=0),1,0)</f>
        <v>#REF!</v>
      </c>
      <c r="AA67" s="56" t="e">
        <f t="shared" ref="AA67" si="85">IF(AND((("2018-10-"&amp;#REF!)-$E$72)&gt;=0,(("2018-10-"&amp;#REF!)-$F$72)&lt;=0),1,0)</f>
        <v>#REF!</v>
      </c>
      <c r="AB67" s="56" t="e">
        <f t="shared" ref="AB67" si="86">IF(AND((("2018-10-"&amp;#REF!)-$E$72)&gt;=0,(("2018-10-"&amp;#REF!)-$F$72)&lt;=0),1,0)</f>
        <v>#REF!</v>
      </c>
      <c r="AC67" s="56" t="e">
        <f t="shared" ref="AC67" si="87">IF(AND((("2018-10-"&amp;#REF!)-$E$72)&gt;=0,(("2018-10-"&amp;#REF!)-$F$72)&lt;=0),1,0)</f>
        <v>#REF!</v>
      </c>
      <c r="AD67" s="56" t="e">
        <f t="shared" ref="AD67" si="88">IF(AND((("2018-10-"&amp;#REF!)-$E$72)&gt;=0,(("2018-10-"&amp;#REF!)-$F$72)&lt;=0),1,0)</f>
        <v>#REF!</v>
      </c>
      <c r="AE67" s="56" t="e">
        <f t="shared" ref="AE67" si="89">IF(AND((("2018-10-"&amp;#REF!)-$E$72)&gt;=0,(("2018-10-"&amp;#REF!)-$F$72)&lt;=0),1,0)</f>
        <v>#REF!</v>
      </c>
      <c r="AF67" s="56" t="e">
        <f t="shared" ref="AF67" si="90">IF(AND((("2018-10-"&amp;#REF!)-$E$72)&gt;=0,(("2018-10-"&amp;#REF!)-$F$72)&lt;=0),1,0)</f>
        <v>#REF!</v>
      </c>
      <c r="AG67" s="56" t="e">
        <f t="shared" ref="AG67" si="91">IF(AND((("2018-10-"&amp;#REF!)-$E$72)&gt;=0,(("2018-10-"&amp;#REF!)-$F$72)&lt;=0),1,0)</f>
        <v>#REF!</v>
      </c>
      <c r="AH67" s="56" t="e">
        <f t="shared" ref="AH67" si="92">IF(AND((("2018-10-"&amp;#REF!)-$E$72)&gt;=0,(("2018-10-"&amp;#REF!)-$F$72)&lt;=0),1,0)</f>
        <v>#REF!</v>
      </c>
      <c r="AI67" s="56" t="e">
        <f t="shared" ref="AI67" si="93">IF(AND((("2018-10-"&amp;#REF!)-$E$72)&gt;=0,(("2018-10-"&amp;#REF!)-$F$72)&lt;=0),1,0)</f>
        <v>#REF!</v>
      </c>
      <c r="AJ67" s="56" t="e">
        <f t="shared" ref="AJ67" si="94">IF(AND((("2018-10-"&amp;#REF!)-$E$72)&gt;=0,(("2018-10-"&amp;#REF!)-$F$72)&lt;=0),1,0)</f>
        <v>#REF!</v>
      </c>
      <c r="AK67" s="56" t="e">
        <f t="shared" ref="AK67" si="95">IF(AND((("2018-10-"&amp;#REF!)-$E$72)&gt;=0,(("2018-10-"&amp;#REF!)-$F$72)&lt;=0),1,0)</f>
        <v>#REF!</v>
      </c>
      <c r="AL67" s="56" t="e">
        <f t="shared" ref="AL67" si="96">IF(AND((("2018-10-"&amp;#REF!)-$E$72)&gt;=0,(("2018-10-"&amp;#REF!)-$F$72)&lt;=0),1,0)</f>
        <v>#REF!</v>
      </c>
      <c r="AM67" s="56" t="e">
        <f t="shared" ref="AM67" si="97">IF(AND((("2018-10-"&amp;#REF!)-$E$72)&gt;=0,(("2018-10-"&amp;#REF!)-$F$72)&lt;=0),1,0)</f>
        <v>#REF!</v>
      </c>
      <c r="AN67" s="56" t="e">
        <f t="shared" ref="AN67" si="98">IF(AND((("2018-10-"&amp;#REF!)-$E$72)&gt;=0,(("2018-10-"&amp;#REF!)-$F$72)&lt;=0),1,0)</f>
        <v>#REF!</v>
      </c>
      <c r="AO67" s="56" t="e">
        <f t="shared" ref="AO67" si="99">IF(AND((("2018-10-"&amp;#REF!)-$E$72)&gt;=0,(("2018-10-"&amp;#REF!)-$F$72)&lt;=0),1,0)</f>
        <v>#REF!</v>
      </c>
      <c r="AP67" s="56" t="e">
        <f t="shared" ref="AP67" si="100">IF(AND((("2018-10-"&amp;#REF!)-$E$72)&gt;=0,(("2018-10-"&amp;#REF!)-$F$72)&lt;=0),1,0)</f>
        <v>#REF!</v>
      </c>
      <c r="AQ67" s="56" t="e">
        <f t="shared" ref="AQ67" si="101">IF(AND((("2018-10-"&amp;#REF!)-$E$72)&gt;=0,(("2018-10-"&amp;#REF!)-$F$72)&lt;=0),1,0)</f>
        <v>#REF!</v>
      </c>
      <c r="AR67" s="56" t="e">
        <f t="shared" ref="AR67" si="102">IF(AND((("2018-10-"&amp;#REF!)-$E$72)&gt;=0,(("2018-10-"&amp;#REF!)-$F$72)&lt;=0),1,0)</f>
        <v>#REF!</v>
      </c>
      <c r="AS67" s="56" t="e">
        <f t="shared" ref="AS67" si="103">IF(AND((("2018-10-"&amp;#REF!)-$E$72)&gt;=0,(("2018-10-"&amp;#REF!)-$F$72)&lt;=0),1,0)</f>
        <v>#REF!</v>
      </c>
      <c r="AT67" s="56" t="e">
        <f t="shared" ref="AT67" si="104">IF(AND((("2018-10-"&amp;#REF!)-$E$72)&gt;=0,(("2018-10-"&amp;#REF!)-$F$72)&lt;=0),1,0)</f>
        <v>#REF!</v>
      </c>
      <c r="AU67" s="56" t="e">
        <f t="shared" ref="AU67" si="105">IF(AND((("2018-10-"&amp;#REF!)-$E$72)&gt;=0,(("2018-10-"&amp;#REF!)-$F$72)&lt;=0),1,0)</f>
        <v>#REF!</v>
      </c>
      <c r="AV67" s="56" t="e">
        <f t="shared" ref="AV67" si="106">IF(AND((("2018-10-"&amp;#REF!)-$E$72)&gt;=0,(("2018-10-"&amp;#REF!)-$F$72)&lt;=0),1,0)</f>
        <v>#REF!</v>
      </c>
      <c r="AW67" s="56" t="e">
        <f t="shared" ref="AW67" si="107">IF(AND((("2018-10-"&amp;#REF!)-$E$72)&gt;=0,(("2018-10-"&amp;#REF!)-$F$72)&lt;=0),1,0)</f>
        <v>#REF!</v>
      </c>
    </row>
    <row r="68" spans="1:49" s="11" customFormat="1" ht="13.5" customHeight="1" x14ac:dyDescent="0.15">
      <c r="A68" s="29"/>
      <c r="B68" s="41" t="s">
        <v>195</v>
      </c>
      <c r="C68" s="68" t="s">
        <v>196</v>
      </c>
      <c r="D68" s="55" t="s">
        <v>87</v>
      </c>
      <c r="E68" s="23">
        <v>43384</v>
      </c>
      <c r="F68" s="23">
        <v>43384</v>
      </c>
      <c r="G68" s="24">
        <f t="shared" si="70"/>
        <v>1</v>
      </c>
      <c r="H68" s="28">
        <f t="shared" ref="H68:H81" si="108">IF(I68="준비",0,IF(I68="지연",25,IF(I68="진행",50,100)))</f>
        <v>0</v>
      </c>
      <c r="I68" s="21" t="s">
        <v>192</v>
      </c>
      <c r="J68" s="26"/>
      <c r="K68" s="26"/>
      <c r="L68" s="32"/>
      <c r="M68" s="30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</row>
    <row r="69" spans="1:49" s="11" customFormat="1" ht="13.5" customHeight="1" x14ac:dyDescent="0.15">
      <c r="A69" s="29"/>
      <c r="B69" s="41"/>
      <c r="C69" s="68" t="s">
        <v>197</v>
      </c>
      <c r="D69" s="55" t="s">
        <v>87</v>
      </c>
      <c r="E69" s="23">
        <v>43384</v>
      </c>
      <c r="F69" s="23">
        <v>43384</v>
      </c>
      <c r="G69" s="24">
        <f t="shared" si="70"/>
        <v>1</v>
      </c>
      <c r="H69" s="28">
        <f t="shared" si="108"/>
        <v>0</v>
      </c>
      <c r="I69" s="21" t="s">
        <v>192</v>
      </c>
      <c r="J69" s="26"/>
      <c r="K69" s="26"/>
      <c r="L69" s="32"/>
      <c r="M69" s="30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</row>
    <row r="70" spans="1:49" s="11" customFormat="1" ht="13.5" customHeight="1" x14ac:dyDescent="0.15">
      <c r="A70" s="29"/>
      <c r="B70" s="67"/>
      <c r="C70" s="68" t="s">
        <v>198</v>
      </c>
      <c r="D70" s="55" t="s">
        <v>87</v>
      </c>
      <c r="E70" s="23">
        <v>43385</v>
      </c>
      <c r="F70" s="23">
        <v>43385</v>
      </c>
      <c r="G70" s="24">
        <f t="shared" si="70"/>
        <v>1</v>
      </c>
      <c r="H70" s="28">
        <f t="shared" si="108"/>
        <v>0</v>
      </c>
      <c r="I70" s="21" t="s">
        <v>199</v>
      </c>
      <c r="J70" s="26"/>
      <c r="K70" s="26"/>
      <c r="L70" s="32"/>
      <c r="M70" s="30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</row>
    <row r="71" spans="1:49" s="11" customFormat="1" ht="13.5" customHeight="1" x14ac:dyDescent="0.15">
      <c r="A71" s="29"/>
      <c r="B71" s="41"/>
      <c r="C71" s="68" t="s">
        <v>200</v>
      </c>
      <c r="D71" s="55" t="s">
        <v>88</v>
      </c>
      <c r="E71" s="23">
        <v>43385</v>
      </c>
      <c r="F71" s="23">
        <v>43385</v>
      </c>
      <c r="G71" s="24">
        <f t="shared" si="70"/>
        <v>1</v>
      </c>
      <c r="H71" s="28">
        <f t="shared" si="108"/>
        <v>0</v>
      </c>
      <c r="I71" s="21" t="s">
        <v>201</v>
      </c>
      <c r="J71" s="26"/>
      <c r="K71" s="26"/>
      <c r="L71" s="32"/>
      <c r="M71" s="30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</row>
    <row r="72" spans="1:49" s="11" customFormat="1" ht="13.5" customHeight="1" x14ac:dyDescent="0.15">
      <c r="A72" s="29"/>
      <c r="B72" s="67" t="s">
        <v>106</v>
      </c>
      <c r="C72" s="68" t="s">
        <v>202</v>
      </c>
      <c r="D72" s="55" t="s">
        <v>203</v>
      </c>
      <c r="E72" s="23">
        <v>43388</v>
      </c>
      <c r="F72" s="23">
        <v>43388</v>
      </c>
      <c r="G72" s="24">
        <f t="shared" si="70"/>
        <v>1</v>
      </c>
      <c r="H72" s="28">
        <f t="shared" si="108"/>
        <v>0</v>
      </c>
      <c r="I72" s="21" t="s">
        <v>204</v>
      </c>
      <c r="J72" s="26"/>
      <c r="K72" s="26"/>
      <c r="L72" s="32"/>
      <c r="M72" s="30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</row>
    <row r="73" spans="1:49" s="11" customFormat="1" ht="13.5" customHeight="1" x14ac:dyDescent="0.15">
      <c r="A73" s="29"/>
      <c r="B73" s="41" t="s">
        <v>205</v>
      </c>
      <c r="C73" s="68" t="s">
        <v>206</v>
      </c>
      <c r="D73" s="55" t="s">
        <v>87</v>
      </c>
      <c r="E73" s="23">
        <v>43389</v>
      </c>
      <c r="F73" s="23">
        <v>43389</v>
      </c>
      <c r="G73" s="24">
        <f t="shared" si="70"/>
        <v>1</v>
      </c>
      <c r="H73" s="28">
        <f t="shared" si="108"/>
        <v>0</v>
      </c>
      <c r="I73" s="21" t="s">
        <v>199</v>
      </c>
      <c r="J73" s="26"/>
      <c r="K73" s="26"/>
      <c r="L73" s="32"/>
      <c r="M73" s="30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</row>
    <row r="74" spans="1:49" s="11" customFormat="1" ht="13.5" customHeight="1" x14ac:dyDescent="0.15">
      <c r="A74" s="29"/>
      <c r="B74" s="41"/>
      <c r="C74" s="68" t="s">
        <v>207</v>
      </c>
      <c r="D74" s="55" t="s">
        <v>87</v>
      </c>
      <c r="E74" s="23">
        <v>43390</v>
      </c>
      <c r="F74" s="23">
        <v>43390</v>
      </c>
      <c r="G74" s="24">
        <f>IF(NETWORKDAYS(E74,F74)=0,"",NETWORKDAYS(E74,F74))</f>
        <v>1</v>
      </c>
      <c r="H74" s="28">
        <f t="shared" si="108"/>
        <v>0</v>
      </c>
      <c r="I74" s="21" t="s">
        <v>208</v>
      </c>
      <c r="J74" s="26"/>
      <c r="K74" s="26"/>
      <c r="L74" s="32"/>
      <c r="M74" s="30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</row>
    <row r="75" spans="1:49" s="11" customFormat="1" ht="15" customHeight="1" x14ac:dyDescent="0.15">
      <c r="A75" s="29" t="s">
        <v>174</v>
      </c>
      <c r="B75" s="41"/>
      <c r="C75" s="68" t="s">
        <v>209</v>
      </c>
      <c r="D75" s="55" t="s">
        <v>88</v>
      </c>
      <c r="E75" s="23">
        <v>43391</v>
      </c>
      <c r="F75" s="23">
        <v>43395</v>
      </c>
      <c r="G75" s="24">
        <f>IF(NETWORKDAYS(E75,F75)=0,"",NETWORKDAYS(E75,F75))</f>
        <v>3</v>
      </c>
      <c r="H75" s="28">
        <f t="shared" si="108"/>
        <v>0</v>
      </c>
      <c r="I75" s="21" t="s">
        <v>204</v>
      </c>
      <c r="J75" s="26"/>
      <c r="K75" s="26"/>
      <c r="L75" s="32">
        <f t="shared" si="71"/>
        <v>0</v>
      </c>
      <c r="M75" s="30">
        <f>IF(L75=0,0,+#REF!-L75)</f>
        <v>0</v>
      </c>
      <c r="N75" s="56" t="e">
        <f>IF(AND((("2018-10-"&amp;#REF!)-$E$80)&gt;=0,(("2018-10-"&amp;#REF!)-$F$80)&lt;=0),1,0)</f>
        <v>#REF!</v>
      </c>
      <c r="O75" s="56" t="e">
        <f t="shared" ref="O75" si="109">IF(AND((("2018-10-"&amp;#REF!)-$E$80)&gt;=0,(("2018-10-"&amp;#REF!)-$F$80)&lt;=0),1,0)</f>
        <v>#REF!</v>
      </c>
      <c r="P75" s="56" t="e">
        <f t="shared" ref="P75" si="110">IF(AND((("2018-10-"&amp;#REF!)-$E$80)&gt;=0,(("2018-10-"&amp;#REF!)-$F$80)&lt;=0),1,0)</f>
        <v>#REF!</v>
      </c>
      <c r="Q75" s="56" t="e">
        <f t="shared" ref="Q75" si="111">IF(AND((("2018-10-"&amp;#REF!)-$E$80)&gt;=0,(("2018-10-"&amp;#REF!)-$F$80)&lt;=0),1,0)</f>
        <v>#REF!</v>
      </c>
      <c r="R75" s="56" t="e">
        <f t="shared" ref="R75" si="112">IF(AND((("2018-10-"&amp;#REF!)-$E$80)&gt;=0,(("2018-10-"&amp;#REF!)-$F$80)&lt;=0),1,0)</f>
        <v>#REF!</v>
      </c>
      <c r="S75" s="56" t="e">
        <f t="shared" ref="S75" si="113">IF(AND((("2018-10-"&amp;#REF!)-$E$80)&gt;=0,(("2018-10-"&amp;#REF!)-$F$80)&lt;=0),1,0)</f>
        <v>#REF!</v>
      </c>
      <c r="T75" s="56" t="e">
        <f t="shared" ref="T75" si="114">IF(AND((("2018-10-"&amp;#REF!)-$E$80)&gt;=0,(("2018-10-"&amp;#REF!)-$F$80)&lt;=0),1,0)</f>
        <v>#REF!</v>
      </c>
      <c r="U75" s="56" t="e">
        <f t="shared" ref="U75" si="115">IF(AND((("2018-10-"&amp;#REF!)-$E$80)&gt;=0,(("2018-10-"&amp;#REF!)-$F$80)&lt;=0),1,0)</f>
        <v>#REF!</v>
      </c>
      <c r="V75" s="56" t="e">
        <f t="shared" ref="V75" si="116">IF(AND((("2018-10-"&amp;#REF!)-$E$80)&gt;=0,(("2018-10-"&amp;#REF!)-$F$80)&lt;=0),1,0)</f>
        <v>#REF!</v>
      </c>
      <c r="W75" s="56" t="e">
        <f t="shared" ref="W75" si="117">IF(AND((("2018-10-"&amp;#REF!)-$E$80)&gt;=0,(("2018-10-"&amp;#REF!)-$F$80)&lt;=0),1,0)</f>
        <v>#REF!</v>
      </c>
      <c r="X75" s="56" t="e">
        <f t="shared" ref="X75" si="118">IF(AND((("2018-10-"&amp;#REF!)-$E$80)&gt;=0,(("2018-10-"&amp;#REF!)-$F$80)&lt;=0),1,0)</f>
        <v>#REF!</v>
      </c>
      <c r="Y75" s="56" t="e">
        <f t="shared" ref="Y75" si="119">IF(AND((("2018-10-"&amp;#REF!)-$E$80)&gt;=0,(("2018-10-"&amp;#REF!)-$F$80)&lt;=0),1,0)</f>
        <v>#REF!</v>
      </c>
      <c r="Z75" s="56" t="e">
        <f t="shared" ref="Z75" si="120">IF(AND((("2018-10-"&amp;#REF!)-$E$80)&gt;=0,(("2018-10-"&amp;#REF!)-$F$80)&lt;=0),1,0)</f>
        <v>#REF!</v>
      </c>
      <c r="AA75" s="56" t="e">
        <f t="shared" ref="AA75" si="121">IF(AND((("2018-10-"&amp;#REF!)-$E$80)&gt;=0,(("2018-10-"&amp;#REF!)-$F$80)&lt;=0),1,0)</f>
        <v>#REF!</v>
      </c>
      <c r="AB75" s="56" t="e">
        <f t="shared" ref="AB75" si="122">IF(AND((("2018-10-"&amp;#REF!)-$E$80)&gt;=0,(("2018-10-"&amp;#REF!)-$F$80)&lt;=0),1,0)</f>
        <v>#REF!</v>
      </c>
      <c r="AC75" s="56" t="e">
        <f t="shared" ref="AC75" si="123">IF(AND((("2018-10-"&amp;#REF!)-$E$80)&gt;=0,(("2018-10-"&amp;#REF!)-$F$80)&lt;=0),1,0)</f>
        <v>#REF!</v>
      </c>
      <c r="AD75" s="56" t="e">
        <f t="shared" ref="AD75" si="124">IF(AND((("2018-10-"&amp;#REF!)-$E$80)&gt;=0,(("2018-10-"&amp;#REF!)-$F$80)&lt;=0),1,0)</f>
        <v>#REF!</v>
      </c>
      <c r="AE75" s="56" t="e">
        <f t="shared" ref="AE75" si="125">IF(AND((("2018-10-"&amp;#REF!)-$E$80)&gt;=0,(("2018-10-"&amp;#REF!)-$F$80)&lt;=0),1,0)</f>
        <v>#REF!</v>
      </c>
      <c r="AF75" s="56" t="e">
        <f t="shared" ref="AF75" si="126">IF(AND((("2018-10-"&amp;#REF!)-$E$80)&gt;=0,(("2018-10-"&amp;#REF!)-$F$80)&lt;=0),1,0)</f>
        <v>#REF!</v>
      </c>
      <c r="AG75" s="56" t="e">
        <f t="shared" ref="AG75" si="127">IF(AND((("2018-10-"&amp;#REF!)-$E$80)&gt;=0,(("2018-10-"&amp;#REF!)-$F$80)&lt;=0),1,0)</f>
        <v>#REF!</v>
      </c>
      <c r="AH75" s="56" t="e">
        <f t="shared" ref="AH75" si="128">IF(AND((("2018-10-"&amp;#REF!)-$E$80)&gt;=0,(("2018-10-"&amp;#REF!)-$F$80)&lt;=0),1,0)</f>
        <v>#REF!</v>
      </c>
      <c r="AI75" s="56" t="e">
        <f t="shared" ref="AI75" si="129">IF(AND((("2018-10-"&amp;#REF!)-$E$80)&gt;=0,(("2018-10-"&amp;#REF!)-$F$80)&lt;=0),1,0)</f>
        <v>#REF!</v>
      </c>
      <c r="AJ75" s="56" t="e">
        <f t="shared" ref="AJ75" si="130">IF(AND((("2018-10-"&amp;#REF!)-$E$80)&gt;=0,(("2018-10-"&amp;#REF!)-$F$80)&lt;=0),1,0)</f>
        <v>#REF!</v>
      </c>
      <c r="AK75" s="56" t="e">
        <f t="shared" ref="AK75" si="131">IF(AND((("2018-10-"&amp;#REF!)-$E$80)&gt;=0,(("2018-10-"&amp;#REF!)-$F$80)&lt;=0),1,0)</f>
        <v>#REF!</v>
      </c>
      <c r="AL75" s="56" t="e">
        <f t="shared" ref="AL75" si="132">IF(AND((("2018-10-"&amp;#REF!)-$E$80)&gt;=0,(("2018-10-"&amp;#REF!)-$F$80)&lt;=0),1,0)</f>
        <v>#REF!</v>
      </c>
      <c r="AM75" s="56" t="e">
        <f t="shared" ref="AM75" si="133">IF(AND((("2018-10-"&amp;#REF!)-$E$80)&gt;=0,(("2018-10-"&amp;#REF!)-$F$80)&lt;=0),1,0)</f>
        <v>#REF!</v>
      </c>
      <c r="AN75" s="56" t="e">
        <f t="shared" ref="AN75" si="134">IF(AND((("2018-10-"&amp;#REF!)-$E$80)&gt;=0,(("2018-10-"&amp;#REF!)-$F$80)&lt;=0),1,0)</f>
        <v>#REF!</v>
      </c>
      <c r="AO75" s="56" t="e">
        <f t="shared" ref="AO75" si="135">IF(AND((("2018-10-"&amp;#REF!)-$E$80)&gt;=0,(("2018-10-"&amp;#REF!)-$F$80)&lt;=0),1,0)</f>
        <v>#REF!</v>
      </c>
      <c r="AP75" s="56" t="e">
        <f t="shared" ref="AP75" si="136">IF(AND((("2018-10-"&amp;#REF!)-$E$80)&gt;=0,(("2018-10-"&amp;#REF!)-$F$80)&lt;=0),1,0)</f>
        <v>#REF!</v>
      </c>
      <c r="AQ75" s="56" t="e">
        <f t="shared" ref="AQ75" si="137">IF(AND((("2018-10-"&amp;#REF!)-$E$80)&gt;=0,(("2018-10-"&amp;#REF!)-$F$80)&lt;=0),1,0)</f>
        <v>#REF!</v>
      </c>
      <c r="AR75" s="56" t="e">
        <f t="shared" ref="AR75" si="138">IF(AND((("2018-10-"&amp;#REF!)-$E$80)&gt;=0,(("2018-10-"&amp;#REF!)-$F$80)&lt;=0),1,0)</f>
        <v>#REF!</v>
      </c>
      <c r="AS75" s="56" t="e">
        <f t="shared" ref="AS75" si="139">IF(AND((("2018-10-"&amp;#REF!)-$E$80)&gt;=0,(("2018-10-"&amp;#REF!)-$F$80)&lt;=0),1,0)</f>
        <v>#REF!</v>
      </c>
      <c r="AT75" s="56" t="e">
        <f t="shared" ref="AT75" si="140">IF(AND((("2018-10-"&amp;#REF!)-$E$80)&gt;=0,(("2018-10-"&amp;#REF!)-$F$80)&lt;=0),1,0)</f>
        <v>#REF!</v>
      </c>
      <c r="AU75" s="56" t="e">
        <f t="shared" ref="AU75" si="141">IF(AND((("2018-10-"&amp;#REF!)-$E$80)&gt;=0,(("2018-10-"&amp;#REF!)-$F$80)&lt;=0),1,0)</f>
        <v>#REF!</v>
      </c>
      <c r="AV75" s="56" t="e">
        <f t="shared" ref="AV75" si="142">IF(AND((("2018-10-"&amp;#REF!)-$E$80)&gt;=0,(("2018-10-"&amp;#REF!)-$F$80)&lt;=0),1,0)</f>
        <v>#REF!</v>
      </c>
      <c r="AW75" s="56" t="e">
        <f t="shared" ref="AW75" si="143">IF(AND((("2018-10-"&amp;#REF!)-$E$80)&gt;=0,(("2018-10-"&amp;#REF!)-$F$80)&lt;=0),1,0)</f>
        <v>#REF!</v>
      </c>
    </row>
    <row r="76" spans="1:49" s="11" customFormat="1" ht="15" customHeight="1" x14ac:dyDescent="0.15">
      <c r="A76" s="29" t="s">
        <v>175</v>
      </c>
      <c r="B76" s="67" t="s">
        <v>210</v>
      </c>
      <c r="C76" s="68" t="s">
        <v>211</v>
      </c>
      <c r="D76" s="55" t="s">
        <v>87</v>
      </c>
      <c r="E76" s="23">
        <v>43396</v>
      </c>
      <c r="F76" s="23">
        <v>43397</v>
      </c>
      <c r="G76" s="24">
        <f t="shared" ref="G76:G78" si="144">IF(NETWORKDAYS(E76,F76)=0,"",NETWORKDAYS(E76,F76))</f>
        <v>2</v>
      </c>
      <c r="H76" s="28">
        <f t="shared" si="108"/>
        <v>0</v>
      </c>
      <c r="I76" s="21" t="s">
        <v>204</v>
      </c>
      <c r="J76" s="26"/>
      <c r="K76" s="26"/>
      <c r="L76" s="32">
        <f t="shared" si="71"/>
        <v>0</v>
      </c>
      <c r="M76" s="30">
        <f>IF(L76=0,0,+#REF!-L76)</f>
        <v>0</v>
      </c>
      <c r="N76" s="56" t="e">
        <f>IF(AND((("2018-10-"&amp;#REF!)-$E$81)&gt;=0,(("2018-10-"&amp;#REF!)-$F$81)&lt;=0),1,0)</f>
        <v>#REF!</v>
      </c>
      <c r="O76" s="56" t="e">
        <f t="shared" ref="O76" si="145">IF(AND((("2018-10-"&amp;#REF!)-$E$81)&gt;=0,(("2018-10-"&amp;#REF!)-$F$81)&lt;=0),1,0)</f>
        <v>#REF!</v>
      </c>
      <c r="P76" s="56" t="e">
        <f t="shared" ref="P76" si="146">IF(AND((("2018-10-"&amp;#REF!)-$E$81)&gt;=0,(("2018-10-"&amp;#REF!)-$F$81)&lt;=0),1,0)</f>
        <v>#REF!</v>
      </c>
      <c r="Q76" s="56" t="e">
        <f t="shared" ref="Q76" si="147">IF(AND((("2018-10-"&amp;#REF!)-$E$81)&gt;=0,(("2018-10-"&amp;#REF!)-$F$81)&lt;=0),1,0)</f>
        <v>#REF!</v>
      </c>
      <c r="R76" s="56" t="e">
        <f t="shared" ref="R76" si="148">IF(AND((("2018-10-"&amp;#REF!)-$E$81)&gt;=0,(("2018-10-"&amp;#REF!)-$F$81)&lt;=0),1,0)</f>
        <v>#REF!</v>
      </c>
      <c r="S76" s="56" t="e">
        <f t="shared" ref="S76" si="149">IF(AND((("2018-10-"&amp;#REF!)-$E$81)&gt;=0,(("2018-10-"&amp;#REF!)-$F$81)&lt;=0),1,0)</f>
        <v>#REF!</v>
      </c>
      <c r="T76" s="56" t="e">
        <f t="shared" ref="T76" si="150">IF(AND((("2018-10-"&amp;#REF!)-$E$81)&gt;=0,(("2018-10-"&amp;#REF!)-$F$81)&lt;=0),1,0)</f>
        <v>#REF!</v>
      </c>
      <c r="U76" s="56" t="e">
        <f t="shared" ref="U76" si="151">IF(AND((("2018-10-"&amp;#REF!)-$E$81)&gt;=0,(("2018-10-"&amp;#REF!)-$F$81)&lt;=0),1,0)</f>
        <v>#REF!</v>
      </c>
      <c r="V76" s="56" t="e">
        <f t="shared" ref="V76" si="152">IF(AND((("2018-10-"&amp;#REF!)-$E$81)&gt;=0,(("2018-10-"&amp;#REF!)-$F$81)&lt;=0),1,0)</f>
        <v>#REF!</v>
      </c>
      <c r="W76" s="56" t="e">
        <f t="shared" ref="W76" si="153">IF(AND((("2018-10-"&amp;#REF!)-$E$81)&gt;=0,(("2018-10-"&amp;#REF!)-$F$81)&lt;=0),1,0)</f>
        <v>#REF!</v>
      </c>
      <c r="X76" s="56" t="e">
        <f t="shared" ref="X76" si="154">IF(AND((("2018-10-"&amp;#REF!)-$E$81)&gt;=0,(("2018-10-"&amp;#REF!)-$F$81)&lt;=0),1,0)</f>
        <v>#REF!</v>
      </c>
      <c r="Y76" s="56" t="e">
        <f t="shared" ref="Y76" si="155">IF(AND((("2018-10-"&amp;#REF!)-$E$81)&gt;=0,(("2018-10-"&amp;#REF!)-$F$81)&lt;=0),1,0)</f>
        <v>#REF!</v>
      </c>
      <c r="Z76" s="56" t="e">
        <f t="shared" ref="Z76" si="156">IF(AND((("2018-10-"&amp;#REF!)-$E$81)&gt;=0,(("2018-10-"&amp;#REF!)-$F$81)&lt;=0),1,0)</f>
        <v>#REF!</v>
      </c>
      <c r="AA76" s="56" t="e">
        <f t="shared" ref="AA76" si="157">IF(AND((("2018-10-"&amp;#REF!)-$E$81)&gt;=0,(("2018-10-"&amp;#REF!)-$F$81)&lt;=0),1,0)</f>
        <v>#REF!</v>
      </c>
      <c r="AB76" s="56" t="e">
        <f t="shared" ref="AB76" si="158">IF(AND((("2018-10-"&amp;#REF!)-$E$81)&gt;=0,(("2018-10-"&amp;#REF!)-$F$81)&lt;=0),1,0)</f>
        <v>#REF!</v>
      </c>
      <c r="AC76" s="56" t="e">
        <f t="shared" ref="AC76" si="159">IF(AND((("2018-10-"&amp;#REF!)-$E$81)&gt;=0,(("2018-10-"&amp;#REF!)-$F$81)&lt;=0),1,0)</f>
        <v>#REF!</v>
      </c>
      <c r="AD76" s="56" t="e">
        <f t="shared" ref="AD76" si="160">IF(AND((("2018-10-"&amp;#REF!)-$E$81)&gt;=0,(("2018-10-"&amp;#REF!)-$F$81)&lt;=0),1,0)</f>
        <v>#REF!</v>
      </c>
      <c r="AE76" s="56" t="e">
        <f t="shared" ref="AE76" si="161">IF(AND((("2018-10-"&amp;#REF!)-$E$81)&gt;=0,(("2018-10-"&amp;#REF!)-$F$81)&lt;=0),1,0)</f>
        <v>#REF!</v>
      </c>
      <c r="AF76" s="56" t="e">
        <f t="shared" ref="AF76" si="162">IF(AND((("2018-10-"&amp;#REF!)-$E$81)&gt;=0,(("2018-10-"&amp;#REF!)-$F$81)&lt;=0),1,0)</f>
        <v>#REF!</v>
      </c>
      <c r="AG76" s="56" t="e">
        <f t="shared" ref="AG76" si="163">IF(AND((("2018-10-"&amp;#REF!)-$E$81)&gt;=0,(("2018-10-"&amp;#REF!)-$F$81)&lt;=0),1,0)</f>
        <v>#REF!</v>
      </c>
      <c r="AH76" s="56" t="e">
        <f t="shared" ref="AH76" si="164">IF(AND((("2018-10-"&amp;#REF!)-$E$81)&gt;=0,(("2018-10-"&amp;#REF!)-$F$81)&lt;=0),1,0)</f>
        <v>#REF!</v>
      </c>
      <c r="AI76" s="56" t="e">
        <f t="shared" ref="AI76" si="165">IF(AND((("2018-10-"&amp;#REF!)-$E$81)&gt;=0,(("2018-10-"&amp;#REF!)-$F$81)&lt;=0),1,0)</f>
        <v>#REF!</v>
      </c>
      <c r="AJ76" s="56" t="e">
        <f t="shared" ref="AJ76" si="166">IF(AND((("2018-10-"&amp;#REF!)-$E$81)&gt;=0,(("2018-10-"&amp;#REF!)-$F$81)&lt;=0),1,0)</f>
        <v>#REF!</v>
      </c>
      <c r="AK76" s="56" t="e">
        <f t="shared" ref="AK76" si="167">IF(AND((("2018-10-"&amp;#REF!)-$E$81)&gt;=0,(("2018-10-"&amp;#REF!)-$F$81)&lt;=0),1,0)</f>
        <v>#REF!</v>
      </c>
      <c r="AL76" s="56" t="e">
        <f t="shared" ref="AL76" si="168">IF(AND((("2018-10-"&amp;#REF!)-$E$81)&gt;=0,(("2018-10-"&amp;#REF!)-$F$81)&lt;=0),1,0)</f>
        <v>#REF!</v>
      </c>
      <c r="AM76" s="56" t="e">
        <f t="shared" ref="AM76" si="169">IF(AND((("2018-10-"&amp;#REF!)-$E$81)&gt;=0,(("2018-10-"&amp;#REF!)-$F$81)&lt;=0),1,0)</f>
        <v>#REF!</v>
      </c>
      <c r="AN76" s="56" t="e">
        <f t="shared" ref="AN76" si="170">IF(AND((("2018-10-"&amp;#REF!)-$E$81)&gt;=0,(("2018-10-"&amp;#REF!)-$F$81)&lt;=0),1,0)</f>
        <v>#REF!</v>
      </c>
      <c r="AO76" s="56" t="e">
        <f t="shared" ref="AO76" si="171">IF(AND((("2018-10-"&amp;#REF!)-$E$81)&gt;=0,(("2018-10-"&amp;#REF!)-$F$81)&lt;=0),1,0)</f>
        <v>#REF!</v>
      </c>
      <c r="AP76" s="56" t="e">
        <f t="shared" ref="AP76" si="172">IF(AND((("2018-10-"&amp;#REF!)-$E$81)&gt;=0,(("2018-10-"&amp;#REF!)-$F$81)&lt;=0),1,0)</f>
        <v>#REF!</v>
      </c>
      <c r="AQ76" s="56" t="e">
        <f t="shared" ref="AQ76" si="173">IF(AND((("2018-10-"&amp;#REF!)-$E$81)&gt;=0,(("2018-10-"&amp;#REF!)-$F$81)&lt;=0),1,0)</f>
        <v>#REF!</v>
      </c>
      <c r="AR76" s="56" t="e">
        <f t="shared" ref="AR76" si="174">IF(AND((("2018-10-"&amp;#REF!)-$E$81)&gt;=0,(("2018-10-"&amp;#REF!)-$F$81)&lt;=0),1,0)</f>
        <v>#REF!</v>
      </c>
      <c r="AS76" s="56" t="e">
        <f t="shared" ref="AS76" si="175">IF(AND((("2018-10-"&amp;#REF!)-$E$81)&gt;=0,(("2018-10-"&amp;#REF!)-$F$81)&lt;=0),1,0)</f>
        <v>#REF!</v>
      </c>
      <c r="AT76" s="56" t="e">
        <f t="shared" ref="AT76" si="176">IF(AND((("2018-10-"&amp;#REF!)-$E$81)&gt;=0,(("2018-10-"&amp;#REF!)-$F$81)&lt;=0),1,0)</f>
        <v>#REF!</v>
      </c>
      <c r="AU76" s="56" t="e">
        <f t="shared" ref="AU76" si="177">IF(AND((("2018-10-"&amp;#REF!)-$E$81)&gt;=0,(("2018-10-"&amp;#REF!)-$F$81)&lt;=0),1,0)</f>
        <v>#REF!</v>
      </c>
      <c r="AV76" s="56" t="e">
        <f t="shared" ref="AV76" si="178">IF(AND((("2018-10-"&amp;#REF!)-$E$81)&gt;=0,(("2018-10-"&amp;#REF!)-$F$81)&lt;=0),1,0)</f>
        <v>#REF!</v>
      </c>
      <c r="AW76" s="56" t="e">
        <f t="shared" ref="AW76" si="179">IF(AND((("2018-10-"&amp;#REF!)-$E$81)&gt;=0,(("2018-10-"&amp;#REF!)-$F$81)&lt;=0),1,0)</f>
        <v>#REF!</v>
      </c>
    </row>
    <row r="77" spans="1:49" s="11" customFormat="1" ht="15" customHeight="1" x14ac:dyDescent="0.15">
      <c r="A77" s="29" t="s">
        <v>176</v>
      </c>
      <c r="B77" s="67"/>
      <c r="C77" s="68" t="s">
        <v>212</v>
      </c>
      <c r="D77" s="55" t="s">
        <v>87</v>
      </c>
      <c r="E77" s="23">
        <v>43397</v>
      </c>
      <c r="F77" s="23">
        <v>43397</v>
      </c>
      <c r="G77" s="24">
        <f t="shared" si="144"/>
        <v>1</v>
      </c>
      <c r="H77" s="28">
        <f t="shared" si="108"/>
        <v>0</v>
      </c>
      <c r="I77" s="21" t="s">
        <v>204</v>
      </c>
      <c r="J77" s="26"/>
      <c r="K77" s="26"/>
      <c r="L77" s="32">
        <f t="shared" si="71"/>
        <v>0</v>
      </c>
      <c r="M77" s="30">
        <f>IF(L77=0,0,+#REF!-L77)</f>
        <v>0</v>
      </c>
      <c r="N77" s="56" t="e">
        <f>IF(AND((("2018-10-"&amp;#REF!)-$E$82)&gt;=0,(("2018-10-"&amp;#REF!)-$F$82)&lt;=0),1,0)</f>
        <v>#REF!</v>
      </c>
      <c r="O77" s="56" t="e">
        <f t="shared" ref="O77" si="180">IF(AND((("2018-10-"&amp;#REF!)-$E$82)&gt;=0,(("2018-10-"&amp;#REF!)-$F$82)&lt;=0),1,0)</f>
        <v>#REF!</v>
      </c>
      <c r="P77" s="56" t="e">
        <f t="shared" ref="P77" si="181">IF(AND((("2018-10-"&amp;#REF!)-$E$82)&gt;=0,(("2018-10-"&amp;#REF!)-$F$82)&lt;=0),1,0)</f>
        <v>#REF!</v>
      </c>
      <c r="Q77" s="56" t="e">
        <f t="shared" ref="Q77" si="182">IF(AND((("2018-10-"&amp;#REF!)-$E$82)&gt;=0,(("2018-10-"&amp;#REF!)-$F$82)&lt;=0),1,0)</f>
        <v>#REF!</v>
      </c>
      <c r="R77" s="56" t="e">
        <f t="shared" ref="R77" si="183">IF(AND((("2018-10-"&amp;#REF!)-$E$82)&gt;=0,(("2018-10-"&amp;#REF!)-$F$82)&lt;=0),1,0)</f>
        <v>#REF!</v>
      </c>
      <c r="S77" s="56" t="e">
        <f t="shared" ref="S77" si="184">IF(AND((("2018-10-"&amp;#REF!)-$E$82)&gt;=0,(("2018-10-"&amp;#REF!)-$F$82)&lt;=0),1,0)</f>
        <v>#REF!</v>
      </c>
      <c r="T77" s="56" t="e">
        <f t="shared" ref="T77" si="185">IF(AND((("2018-10-"&amp;#REF!)-$E$82)&gt;=0,(("2018-10-"&amp;#REF!)-$F$82)&lt;=0),1,0)</f>
        <v>#REF!</v>
      </c>
      <c r="U77" s="56" t="e">
        <f t="shared" ref="U77" si="186">IF(AND((("2018-10-"&amp;#REF!)-$E$82)&gt;=0,(("2018-10-"&amp;#REF!)-$F$82)&lt;=0),1,0)</f>
        <v>#REF!</v>
      </c>
      <c r="V77" s="56" t="e">
        <f t="shared" ref="V77" si="187">IF(AND((("2018-10-"&amp;#REF!)-$E$82)&gt;=0,(("2018-10-"&amp;#REF!)-$F$82)&lt;=0),1,0)</f>
        <v>#REF!</v>
      </c>
      <c r="W77" s="56" t="e">
        <f t="shared" ref="W77" si="188">IF(AND((("2018-10-"&amp;#REF!)-$E$82)&gt;=0,(("2018-10-"&amp;#REF!)-$F$82)&lt;=0),1,0)</f>
        <v>#REF!</v>
      </c>
      <c r="X77" s="56" t="e">
        <f t="shared" ref="X77" si="189">IF(AND((("2018-10-"&amp;#REF!)-$E$82)&gt;=0,(("2018-10-"&amp;#REF!)-$F$82)&lt;=0),1,0)</f>
        <v>#REF!</v>
      </c>
      <c r="Y77" s="56" t="e">
        <f t="shared" ref="Y77" si="190">IF(AND((("2018-10-"&amp;#REF!)-$E$82)&gt;=0,(("2018-10-"&amp;#REF!)-$F$82)&lt;=0),1,0)</f>
        <v>#REF!</v>
      </c>
      <c r="Z77" s="56" t="e">
        <f t="shared" ref="Z77" si="191">IF(AND((("2018-10-"&amp;#REF!)-$E$82)&gt;=0,(("2018-10-"&amp;#REF!)-$F$82)&lt;=0),1,0)</f>
        <v>#REF!</v>
      </c>
      <c r="AA77" s="56" t="e">
        <f t="shared" ref="AA77" si="192">IF(AND((("2018-10-"&amp;#REF!)-$E$82)&gt;=0,(("2018-10-"&amp;#REF!)-$F$82)&lt;=0),1,0)</f>
        <v>#REF!</v>
      </c>
      <c r="AB77" s="56" t="e">
        <f t="shared" ref="AB77" si="193">IF(AND((("2018-10-"&amp;#REF!)-$E$82)&gt;=0,(("2018-10-"&amp;#REF!)-$F$82)&lt;=0),1,0)</f>
        <v>#REF!</v>
      </c>
      <c r="AC77" s="56" t="e">
        <f t="shared" ref="AC77" si="194">IF(AND((("2018-10-"&amp;#REF!)-$E$82)&gt;=0,(("2018-10-"&amp;#REF!)-$F$82)&lt;=0),1,0)</f>
        <v>#REF!</v>
      </c>
      <c r="AD77" s="56" t="e">
        <f t="shared" ref="AD77" si="195">IF(AND((("2018-10-"&amp;#REF!)-$E$82)&gt;=0,(("2018-10-"&amp;#REF!)-$F$82)&lt;=0),1,0)</f>
        <v>#REF!</v>
      </c>
      <c r="AE77" s="56" t="e">
        <f t="shared" ref="AE77" si="196">IF(AND((("2018-10-"&amp;#REF!)-$E$82)&gt;=0,(("2018-10-"&amp;#REF!)-$F$82)&lt;=0),1,0)</f>
        <v>#REF!</v>
      </c>
      <c r="AF77" s="56" t="e">
        <f t="shared" ref="AF77" si="197">IF(AND((("2018-10-"&amp;#REF!)-$E$82)&gt;=0,(("2018-10-"&amp;#REF!)-$F$82)&lt;=0),1,0)</f>
        <v>#REF!</v>
      </c>
      <c r="AG77" s="56" t="e">
        <f t="shared" ref="AG77" si="198">IF(AND((("2018-10-"&amp;#REF!)-$E$82)&gt;=0,(("2018-10-"&amp;#REF!)-$F$82)&lt;=0),1,0)</f>
        <v>#REF!</v>
      </c>
      <c r="AH77" s="56" t="e">
        <f t="shared" ref="AH77" si="199">IF(AND((("2018-10-"&amp;#REF!)-$E$82)&gt;=0,(("2018-10-"&amp;#REF!)-$F$82)&lt;=0),1,0)</f>
        <v>#REF!</v>
      </c>
      <c r="AI77" s="56" t="e">
        <f t="shared" ref="AI77" si="200">IF(AND((("2018-10-"&amp;#REF!)-$E$82)&gt;=0,(("2018-10-"&amp;#REF!)-$F$82)&lt;=0),1,0)</f>
        <v>#REF!</v>
      </c>
      <c r="AJ77" s="56" t="e">
        <f t="shared" ref="AJ77" si="201">IF(AND((("2018-10-"&amp;#REF!)-$E$82)&gt;=0,(("2018-10-"&amp;#REF!)-$F$82)&lt;=0),1,0)</f>
        <v>#REF!</v>
      </c>
      <c r="AK77" s="56" t="e">
        <f t="shared" ref="AK77" si="202">IF(AND((("2018-10-"&amp;#REF!)-$E$82)&gt;=0,(("2018-10-"&amp;#REF!)-$F$82)&lt;=0),1,0)</f>
        <v>#REF!</v>
      </c>
      <c r="AL77" s="56" t="e">
        <f t="shared" ref="AL77" si="203">IF(AND((("2018-10-"&amp;#REF!)-$E$82)&gt;=0,(("2018-10-"&amp;#REF!)-$F$82)&lt;=0),1,0)</f>
        <v>#REF!</v>
      </c>
      <c r="AM77" s="56" t="e">
        <f t="shared" ref="AM77" si="204">IF(AND((("2018-10-"&amp;#REF!)-$E$82)&gt;=0,(("2018-10-"&amp;#REF!)-$F$82)&lt;=0),1,0)</f>
        <v>#REF!</v>
      </c>
      <c r="AN77" s="56" t="e">
        <f t="shared" ref="AN77" si="205">IF(AND((("2018-10-"&amp;#REF!)-$E$82)&gt;=0,(("2018-10-"&amp;#REF!)-$F$82)&lt;=0),1,0)</f>
        <v>#REF!</v>
      </c>
      <c r="AO77" s="56" t="e">
        <f t="shared" ref="AO77" si="206">IF(AND((("2018-10-"&amp;#REF!)-$E$82)&gt;=0,(("2018-10-"&amp;#REF!)-$F$82)&lt;=0),1,0)</f>
        <v>#REF!</v>
      </c>
      <c r="AP77" s="56" t="e">
        <f t="shared" ref="AP77" si="207">IF(AND((("2018-10-"&amp;#REF!)-$E$82)&gt;=0,(("2018-10-"&amp;#REF!)-$F$82)&lt;=0),1,0)</f>
        <v>#REF!</v>
      </c>
      <c r="AQ77" s="56" t="e">
        <f t="shared" ref="AQ77" si="208">IF(AND((("2018-10-"&amp;#REF!)-$E$82)&gt;=0,(("2018-10-"&amp;#REF!)-$F$82)&lt;=0),1,0)</f>
        <v>#REF!</v>
      </c>
      <c r="AR77" s="56" t="e">
        <f t="shared" ref="AR77" si="209">IF(AND((("2018-10-"&amp;#REF!)-$E$82)&gt;=0,(("2018-10-"&amp;#REF!)-$F$82)&lt;=0),1,0)</f>
        <v>#REF!</v>
      </c>
      <c r="AS77" s="56" t="e">
        <f t="shared" ref="AS77" si="210">IF(AND((("2018-10-"&amp;#REF!)-$E$82)&gt;=0,(("2018-10-"&amp;#REF!)-$F$82)&lt;=0),1,0)</f>
        <v>#REF!</v>
      </c>
      <c r="AT77" s="56" t="e">
        <f t="shared" ref="AT77" si="211">IF(AND((("2018-10-"&amp;#REF!)-$E$82)&gt;=0,(("2018-10-"&amp;#REF!)-$F$82)&lt;=0),1,0)</f>
        <v>#REF!</v>
      </c>
      <c r="AU77" s="56" t="e">
        <f t="shared" ref="AU77" si="212">IF(AND((("2018-10-"&amp;#REF!)-$E$82)&gt;=0,(("2018-10-"&amp;#REF!)-$F$82)&lt;=0),1,0)</f>
        <v>#REF!</v>
      </c>
      <c r="AV77" s="56" t="e">
        <f t="shared" ref="AV77" si="213">IF(AND((("2018-10-"&amp;#REF!)-$E$82)&gt;=0,(("2018-10-"&amp;#REF!)-$F$82)&lt;=0),1,0)</f>
        <v>#REF!</v>
      </c>
      <c r="AW77" s="56" t="e">
        <f t="shared" ref="AW77" si="214">IF(AND((("2018-10-"&amp;#REF!)-$E$82)&gt;=0,(("2018-10-"&amp;#REF!)-$F$82)&lt;=0),1,0)</f>
        <v>#REF!</v>
      </c>
    </row>
    <row r="78" spans="1:49" s="11" customFormat="1" ht="15" customHeight="1" x14ac:dyDescent="0.15">
      <c r="A78" s="29" t="s">
        <v>177</v>
      </c>
      <c r="B78" s="67"/>
      <c r="C78" s="68" t="s">
        <v>213</v>
      </c>
      <c r="D78" s="55" t="s">
        <v>87</v>
      </c>
      <c r="E78" s="23">
        <v>43398</v>
      </c>
      <c r="F78" s="23">
        <v>43398</v>
      </c>
      <c r="G78" s="24">
        <f t="shared" si="144"/>
        <v>1</v>
      </c>
      <c r="H78" s="28">
        <f t="shared" si="108"/>
        <v>0</v>
      </c>
      <c r="I78" s="21" t="s">
        <v>204</v>
      </c>
      <c r="J78" s="26"/>
      <c r="K78" s="26"/>
      <c r="L78" s="32">
        <f t="shared" si="71"/>
        <v>0</v>
      </c>
      <c r="M78" s="30">
        <f>IF(L78=0,0,+#REF!-L78)</f>
        <v>0</v>
      </c>
      <c r="N78" s="56" t="e">
        <f>IF(AND((("2018-10-"&amp;#REF!)-$E$83)&gt;=0,(("2018-10-"&amp;#REF!)-$F$83)&lt;=0),1,0)</f>
        <v>#REF!</v>
      </c>
      <c r="O78" s="56" t="e">
        <f t="shared" ref="O78" si="215">IF(AND((("2018-10-"&amp;#REF!)-$E$83)&gt;=0,(("2018-10-"&amp;#REF!)-$F$83)&lt;=0),1,0)</f>
        <v>#REF!</v>
      </c>
      <c r="P78" s="56" t="e">
        <f t="shared" ref="P78" si="216">IF(AND((("2018-10-"&amp;#REF!)-$E$83)&gt;=0,(("2018-10-"&amp;#REF!)-$F$83)&lt;=0),1,0)</f>
        <v>#REF!</v>
      </c>
      <c r="Q78" s="56" t="e">
        <f t="shared" ref="Q78" si="217">IF(AND((("2018-10-"&amp;#REF!)-$E$83)&gt;=0,(("2018-10-"&amp;#REF!)-$F$83)&lt;=0),1,0)</f>
        <v>#REF!</v>
      </c>
      <c r="R78" s="56" t="e">
        <f t="shared" ref="R78" si="218">IF(AND((("2018-10-"&amp;#REF!)-$E$83)&gt;=0,(("2018-10-"&amp;#REF!)-$F$83)&lt;=0),1,0)</f>
        <v>#REF!</v>
      </c>
      <c r="S78" s="56" t="e">
        <f t="shared" ref="S78" si="219">IF(AND((("2018-10-"&amp;#REF!)-$E$83)&gt;=0,(("2018-10-"&amp;#REF!)-$F$83)&lt;=0),1,0)</f>
        <v>#REF!</v>
      </c>
      <c r="T78" s="56" t="e">
        <f t="shared" ref="T78" si="220">IF(AND((("2018-10-"&amp;#REF!)-$E$83)&gt;=0,(("2018-10-"&amp;#REF!)-$F$83)&lt;=0),1,0)</f>
        <v>#REF!</v>
      </c>
      <c r="U78" s="56" t="e">
        <f t="shared" ref="U78" si="221">IF(AND((("2018-10-"&amp;#REF!)-$E$83)&gt;=0,(("2018-10-"&amp;#REF!)-$F$83)&lt;=0),1,0)</f>
        <v>#REF!</v>
      </c>
      <c r="V78" s="56" t="e">
        <f t="shared" ref="V78" si="222">IF(AND((("2018-10-"&amp;#REF!)-$E$83)&gt;=0,(("2018-10-"&amp;#REF!)-$F$83)&lt;=0),1,0)</f>
        <v>#REF!</v>
      </c>
      <c r="W78" s="56" t="e">
        <f t="shared" ref="W78" si="223">IF(AND((("2018-10-"&amp;#REF!)-$E$83)&gt;=0,(("2018-10-"&amp;#REF!)-$F$83)&lt;=0),1,0)</f>
        <v>#REF!</v>
      </c>
      <c r="X78" s="56" t="e">
        <f t="shared" ref="X78" si="224">IF(AND((("2018-10-"&amp;#REF!)-$E$83)&gt;=0,(("2018-10-"&amp;#REF!)-$F$83)&lt;=0),1,0)</f>
        <v>#REF!</v>
      </c>
      <c r="Y78" s="56" t="e">
        <f t="shared" ref="Y78" si="225">IF(AND((("2018-10-"&amp;#REF!)-$E$83)&gt;=0,(("2018-10-"&amp;#REF!)-$F$83)&lt;=0),1,0)</f>
        <v>#REF!</v>
      </c>
      <c r="Z78" s="56" t="e">
        <f t="shared" ref="Z78" si="226">IF(AND((("2018-10-"&amp;#REF!)-$E$83)&gt;=0,(("2018-10-"&amp;#REF!)-$F$83)&lt;=0),1,0)</f>
        <v>#REF!</v>
      </c>
      <c r="AA78" s="56" t="e">
        <f t="shared" ref="AA78" si="227">IF(AND((("2018-10-"&amp;#REF!)-$E$83)&gt;=0,(("2018-10-"&amp;#REF!)-$F$83)&lt;=0),1,0)</f>
        <v>#REF!</v>
      </c>
      <c r="AB78" s="56" t="e">
        <f t="shared" ref="AB78" si="228">IF(AND((("2018-10-"&amp;#REF!)-$E$83)&gt;=0,(("2018-10-"&amp;#REF!)-$F$83)&lt;=0),1,0)</f>
        <v>#REF!</v>
      </c>
      <c r="AC78" s="56" t="e">
        <f t="shared" ref="AC78" si="229">IF(AND((("2018-10-"&amp;#REF!)-$E$83)&gt;=0,(("2018-10-"&amp;#REF!)-$F$83)&lt;=0),1,0)</f>
        <v>#REF!</v>
      </c>
      <c r="AD78" s="56" t="e">
        <f t="shared" ref="AD78" si="230">IF(AND((("2018-10-"&amp;#REF!)-$E$83)&gt;=0,(("2018-10-"&amp;#REF!)-$F$83)&lt;=0),1,0)</f>
        <v>#REF!</v>
      </c>
      <c r="AE78" s="56" t="e">
        <f t="shared" ref="AE78" si="231">IF(AND((("2018-10-"&amp;#REF!)-$E$83)&gt;=0,(("2018-10-"&amp;#REF!)-$F$83)&lt;=0),1,0)</f>
        <v>#REF!</v>
      </c>
      <c r="AF78" s="56" t="e">
        <f t="shared" ref="AF78" si="232">IF(AND((("2018-10-"&amp;#REF!)-$E$83)&gt;=0,(("2018-10-"&amp;#REF!)-$F$83)&lt;=0),1,0)</f>
        <v>#REF!</v>
      </c>
      <c r="AG78" s="56" t="e">
        <f t="shared" ref="AG78" si="233">IF(AND((("2018-10-"&amp;#REF!)-$E$83)&gt;=0,(("2018-10-"&amp;#REF!)-$F$83)&lt;=0),1,0)</f>
        <v>#REF!</v>
      </c>
      <c r="AH78" s="56" t="e">
        <f t="shared" ref="AH78" si="234">IF(AND((("2018-10-"&amp;#REF!)-$E$83)&gt;=0,(("2018-10-"&amp;#REF!)-$F$83)&lt;=0),1,0)</f>
        <v>#REF!</v>
      </c>
      <c r="AI78" s="56" t="e">
        <f t="shared" ref="AI78" si="235">IF(AND((("2018-10-"&amp;#REF!)-$E$83)&gt;=0,(("2018-10-"&amp;#REF!)-$F$83)&lt;=0),1,0)</f>
        <v>#REF!</v>
      </c>
      <c r="AJ78" s="56" t="e">
        <f t="shared" ref="AJ78" si="236">IF(AND((("2018-10-"&amp;#REF!)-$E$83)&gt;=0,(("2018-10-"&amp;#REF!)-$F$83)&lt;=0),1,0)</f>
        <v>#REF!</v>
      </c>
      <c r="AK78" s="56" t="e">
        <f t="shared" ref="AK78" si="237">IF(AND((("2018-10-"&amp;#REF!)-$E$83)&gt;=0,(("2018-10-"&amp;#REF!)-$F$83)&lt;=0),1,0)</f>
        <v>#REF!</v>
      </c>
      <c r="AL78" s="56" t="e">
        <f t="shared" ref="AL78" si="238">IF(AND((("2018-10-"&amp;#REF!)-$E$83)&gt;=0,(("2018-10-"&amp;#REF!)-$F$83)&lt;=0),1,0)</f>
        <v>#REF!</v>
      </c>
      <c r="AM78" s="56" t="e">
        <f t="shared" ref="AM78" si="239">IF(AND((("2018-10-"&amp;#REF!)-$E$83)&gt;=0,(("2018-10-"&amp;#REF!)-$F$83)&lt;=0),1,0)</f>
        <v>#REF!</v>
      </c>
      <c r="AN78" s="56" t="e">
        <f t="shared" ref="AN78" si="240">IF(AND((("2018-10-"&amp;#REF!)-$E$83)&gt;=0,(("2018-10-"&amp;#REF!)-$F$83)&lt;=0),1,0)</f>
        <v>#REF!</v>
      </c>
      <c r="AO78" s="56" t="e">
        <f t="shared" ref="AO78" si="241">IF(AND((("2018-10-"&amp;#REF!)-$E$83)&gt;=0,(("2018-10-"&amp;#REF!)-$F$83)&lt;=0),1,0)</f>
        <v>#REF!</v>
      </c>
      <c r="AP78" s="56" t="e">
        <f t="shared" ref="AP78" si="242">IF(AND((("2018-10-"&amp;#REF!)-$E$83)&gt;=0,(("2018-10-"&amp;#REF!)-$F$83)&lt;=0),1,0)</f>
        <v>#REF!</v>
      </c>
      <c r="AQ78" s="56" t="e">
        <f t="shared" ref="AQ78" si="243">IF(AND((("2018-10-"&amp;#REF!)-$E$83)&gt;=0,(("2018-10-"&amp;#REF!)-$F$83)&lt;=0),1,0)</f>
        <v>#REF!</v>
      </c>
      <c r="AR78" s="56" t="e">
        <f t="shared" ref="AR78" si="244">IF(AND((("2018-10-"&amp;#REF!)-$E$83)&gt;=0,(("2018-10-"&amp;#REF!)-$F$83)&lt;=0),1,0)</f>
        <v>#REF!</v>
      </c>
      <c r="AS78" s="56" t="e">
        <f t="shared" ref="AS78" si="245">IF(AND((("2018-10-"&amp;#REF!)-$E$83)&gt;=0,(("2018-10-"&amp;#REF!)-$F$83)&lt;=0),1,0)</f>
        <v>#REF!</v>
      </c>
      <c r="AT78" s="56" t="e">
        <f t="shared" ref="AT78" si="246">IF(AND((("2018-10-"&amp;#REF!)-$E$83)&gt;=0,(("2018-10-"&amp;#REF!)-$F$83)&lt;=0),1,0)</f>
        <v>#REF!</v>
      </c>
      <c r="AU78" s="56" t="e">
        <f t="shared" ref="AU78" si="247">IF(AND((("2018-10-"&amp;#REF!)-$E$83)&gt;=0,(("2018-10-"&amp;#REF!)-$F$83)&lt;=0),1,0)</f>
        <v>#REF!</v>
      </c>
      <c r="AV78" s="56" t="e">
        <f t="shared" ref="AV78" si="248">IF(AND((("2018-10-"&amp;#REF!)-$E$83)&gt;=0,(("2018-10-"&amp;#REF!)-$F$83)&lt;=0),1,0)</f>
        <v>#REF!</v>
      </c>
      <c r="AW78" s="56" t="e">
        <f t="shared" ref="AW78" si="249">IF(AND((("2018-10-"&amp;#REF!)-$E$83)&gt;=0,(("2018-10-"&amp;#REF!)-$F$83)&lt;=0),1,0)</f>
        <v>#REF!</v>
      </c>
    </row>
    <row r="79" spans="1:49" s="11" customFormat="1" ht="15" customHeight="1" x14ac:dyDescent="0.15">
      <c r="A79" s="29" t="s">
        <v>178</v>
      </c>
      <c r="B79" s="67"/>
      <c r="C79" s="68" t="s">
        <v>214</v>
      </c>
      <c r="D79" s="55" t="s">
        <v>87</v>
      </c>
      <c r="E79" s="23">
        <v>43398</v>
      </c>
      <c r="F79" s="23">
        <v>43398</v>
      </c>
      <c r="G79" s="24">
        <f>IF(NETWORKDAYS(E79,F79)=0,"",NETWORKDAYS(E79,F79))</f>
        <v>1</v>
      </c>
      <c r="H79" s="28">
        <f t="shared" si="108"/>
        <v>0</v>
      </c>
      <c r="I79" s="21" t="s">
        <v>204</v>
      </c>
      <c r="J79" s="26"/>
      <c r="K79" s="26"/>
      <c r="L79" s="32">
        <f t="shared" si="71"/>
        <v>0</v>
      </c>
      <c r="M79" s="30">
        <f>IF(L79=0,0,+#REF!-L79)</f>
        <v>0</v>
      </c>
      <c r="N79" s="56" t="e">
        <f>IF(AND((("2018-10-"&amp;#REF!)-$E$84)&gt;=0,(("2018-10-"&amp;#REF!)-$F$84)&lt;=0),1,0)</f>
        <v>#REF!</v>
      </c>
      <c r="O79" s="56" t="e">
        <f t="shared" ref="O79" si="250">IF(AND((("2018-10-"&amp;#REF!)-$E$84)&gt;=0,(("2018-10-"&amp;#REF!)-$F$84)&lt;=0),1,0)</f>
        <v>#REF!</v>
      </c>
      <c r="P79" s="56" t="e">
        <f t="shared" ref="P79" si="251">IF(AND((("2018-10-"&amp;#REF!)-$E$84)&gt;=0,(("2018-10-"&amp;#REF!)-$F$84)&lt;=0),1,0)</f>
        <v>#REF!</v>
      </c>
      <c r="Q79" s="56" t="e">
        <f t="shared" ref="Q79" si="252">IF(AND((("2018-10-"&amp;#REF!)-$E$84)&gt;=0,(("2018-10-"&amp;#REF!)-$F$84)&lt;=0),1,0)</f>
        <v>#REF!</v>
      </c>
      <c r="R79" s="56" t="e">
        <f t="shared" ref="R79" si="253">IF(AND((("2018-10-"&amp;#REF!)-$E$84)&gt;=0,(("2018-10-"&amp;#REF!)-$F$84)&lt;=0),1,0)</f>
        <v>#REF!</v>
      </c>
      <c r="S79" s="56" t="e">
        <f t="shared" ref="S79" si="254">IF(AND((("2018-10-"&amp;#REF!)-$E$84)&gt;=0,(("2018-10-"&amp;#REF!)-$F$84)&lt;=0),1,0)</f>
        <v>#REF!</v>
      </c>
      <c r="T79" s="56" t="e">
        <f t="shared" ref="T79" si="255">IF(AND((("2018-10-"&amp;#REF!)-$E$84)&gt;=0,(("2018-10-"&amp;#REF!)-$F$84)&lt;=0),1,0)</f>
        <v>#REF!</v>
      </c>
      <c r="U79" s="56" t="e">
        <f t="shared" ref="U79" si="256">IF(AND((("2018-10-"&amp;#REF!)-$E$84)&gt;=0,(("2018-10-"&amp;#REF!)-$F$84)&lt;=0),1,0)</f>
        <v>#REF!</v>
      </c>
      <c r="V79" s="56" t="e">
        <f t="shared" ref="V79" si="257">IF(AND((("2018-10-"&amp;#REF!)-$E$84)&gt;=0,(("2018-10-"&amp;#REF!)-$F$84)&lt;=0),1,0)</f>
        <v>#REF!</v>
      </c>
      <c r="W79" s="56" t="e">
        <f t="shared" ref="W79" si="258">IF(AND((("2018-10-"&amp;#REF!)-$E$84)&gt;=0,(("2018-10-"&amp;#REF!)-$F$84)&lt;=0),1,0)</f>
        <v>#REF!</v>
      </c>
      <c r="X79" s="56" t="e">
        <f t="shared" ref="X79" si="259">IF(AND((("2018-10-"&amp;#REF!)-$E$84)&gt;=0,(("2018-10-"&amp;#REF!)-$F$84)&lt;=0),1,0)</f>
        <v>#REF!</v>
      </c>
      <c r="Y79" s="56" t="e">
        <f t="shared" ref="Y79" si="260">IF(AND((("2018-10-"&amp;#REF!)-$E$84)&gt;=0,(("2018-10-"&amp;#REF!)-$F$84)&lt;=0),1,0)</f>
        <v>#REF!</v>
      </c>
      <c r="Z79" s="56" t="e">
        <f t="shared" ref="Z79" si="261">IF(AND((("2018-10-"&amp;#REF!)-$E$84)&gt;=0,(("2018-10-"&amp;#REF!)-$F$84)&lt;=0),1,0)</f>
        <v>#REF!</v>
      </c>
      <c r="AA79" s="56" t="e">
        <f t="shared" ref="AA79" si="262">IF(AND((("2018-10-"&amp;#REF!)-$E$84)&gt;=0,(("2018-10-"&amp;#REF!)-$F$84)&lt;=0),1,0)</f>
        <v>#REF!</v>
      </c>
      <c r="AB79" s="56" t="e">
        <f t="shared" ref="AB79" si="263">IF(AND((("2018-10-"&amp;#REF!)-$E$84)&gt;=0,(("2018-10-"&amp;#REF!)-$F$84)&lt;=0),1,0)</f>
        <v>#REF!</v>
      </c>
      <c r="AC79" s="56" t="e">
        <f t="shared" ref="AC79" si="264">IF(AND((("2018-10-"&amp;#REF!)-$E$84)&gt;=0,(("2018-10-"&amp;#REF!)-$F$84)&lt;=0),1,0)</f>
        <v>#REF!</v>
      </c>
      <c r="AD79" s="56" t="e">
        <f t="shared" ref="AD79" si="265">IF(AND((("2018-10-"&amp;#REF!)-$E$84)&gt;=0,(("2018-10-"&amp;#REF!)-$F$84)&lt;=0),1,0)</f>
        <v>#REF!</v>
      </c>
      <c r="AE79" s="56" t="e">
        <f t="shared" ref="AE79" si="266">IF(AND((("2018-10-"&amp;#REF!)-$E$84)&gt;=0,(("2018-10-"&amp;#REF!)-$F$84)&lt;=0),1,0)</f>
        <v>#REF!</v>
      </c>
      <c r="AF79" s="56" t="e">
        <f t="shared" ref="AF79" si="267">IF(AND((("2018-10-"&amp;#REF!)-$E$84)&gt;=0,(("2018-10-"&amp;#REF!)-$F$84)&lt;=0),1,0)</f>
        <v>#REF!</v>
      </c>
      <c r="AG79" s="56" t="e">
        <f t="shared" ref="AG79" si="268">IF(AND((("2018-10-"&amp;#REF!)-$E$84)&gt;=0,(("2018-10-"&amp;#REF!)-$F$84)&lt;=0),1,0)</f>
        <v>#REF!</v>
      </c>
      <c r="AH79" s="56" t="e">
        <f t="shared" ref="AH79" si="269">IF(AND((("2018-10-"&amp;#REF!)-$E$84)&gt;=0,(("2018-10-"&amp;#REF!)-$F$84)&lt;=0),1,0)</f>
        <v>#REF!</v>
      </c>
      <c r="AI79" s="56" t="e">
        <f t="shared" ref="AI79" si="270">IF(AND((("2018-10-"&amp;#REF!)-$E$84)&gt;=0,(("2018-10-"&amp;#REF!)-$F$84)&lt;=0),1,0)</f>
        <v>#REF!</v>
      </c>
      <c r="AJ79" s="56" t="e">
        <f t="shared" ref="AJ79" si="271">IF(AND((("2018-10-"&amp;#REF!)-$E$84)&gt;=0,(("2018-10-"&amp;#REF!)-$F$84)&lt;=0),1,0)</f>
        <v>#REF!</v>
      </c>
      <c r="AK79" s="56" t="e">
        <f t="shared" ref="AK79" si="272">IF(AND((("2018-10-"&amp;#REF!)-$E$84)&gt;=0,(("2018-10-"&amp;#REF!)-$F$84)&lt;=0),1,0)</f>
        <v>#REF!</v>
      </c>
      <c r="AL79" s="56" t="e">
        <f t="shared" ref="AL79" si="273">IF(AND((("2018-10-"&amp;#REF!)-$E$84)&gt;=0,(("2018-10-"&amp;#REF!)-$F$84)&lt;=0),1,0)</f>
        <v>#REF!</v>
      </c>
      <c r="AM79" s="56" t="e">
        <f t="shared" ref="AM79" si="274">IF(AND((("2018-10-"&amp;#REF!)-$E$84)&gt;=0,(("2018-10-"&amp;#REF!)-$F$84)&lt;=0),1,0)</f>
        <v>#REF!</v>
      </c>
      <c r="AN79" s="56" t="e">
        <f t="shared" ref="AN79" si="275">IF(AND((("2018-10-"&amp;#REF!)-$E$84)&gt;=0,(("2018-10-"&amp;#REF!)-$F$84)&lt;=0),1,0)</f>
        <v>#REF!</v>
      </c>
      <c r="AO79" s="56" t="e">
        <f t="shared" ref="AO79" si="276">IF(AND((("2018-10-"&amp;#REF!)-$E$84)&gt;=0,(("2018-10-"&amp;#REF!)-$F$84)&lt;=0),1,0)</f>
        <v>#REF!</v>
      </c>
      <c r="AP79" s="56" t="e">
        <f t="shared" ref="AP79" si="277">IF(AND((("2018-10-"&amp;#REF!)-$E$84)&gt;=0,(("2018-10-"&amp;#REF!)-$F$84)&lt;=0),1,0)</f>
        <v>#REF!</v>
      </c>
      <c r="AQ79" s="56" t="e">
        <f t="shared" ref="AQ79" si="278">IF(AND((("2018-10-"&amp;#REF!)-$E$84)&gt;=0,(("2018-10-"&amp;#REF!)-$F$84)&lt;=0),1,0)</f>
        <v>#REF!</v>
      </c>
      <c r="AR79" s="56" t="e">
        <f t="shared" ref="AR79" si="279">IF(AND((("2018-10-"&amp;#REF!)-$E$84)&gt;=0,(("2018-10-"&amp;#REF!)-$F$84)&lt;=0),1,0)</f>
        <v>#REF!</v>
      </c>
      <c r="AS79" s="56" t="e">
        <f t="shared" ref="AS79" si="280">IF(AND((("2018-10-"&amp;#REF!)-$E$84)&gt;=0,(("2018-10-"&amp;#REF!)-$F$84)&lt;=0),1,0)</f>
        <v>#REF!</v>
      </c>
      <c r="AT79" s="56" t="e">
        <f t="shared" ref="AT79" si="281">IF(AND((("2018-10-"&amp;#REF!)-$E$84)&gt;=0,(("2018-10-"&amp;#REF!)-$F$84)&lt;=0),1,0)</f>
        <v>#REF!</v>
      </c>
      <c r="AU79" s="56" t="e">
        <f t="shared" ref="AU79" si="282">IF(AND((("2018-10-"&amp;#REF!)-$E$84)&gt;=0,(("2018-10-"&amp;#REF!)-$F$84)&lt;=0),1,0)</f>
        <v>#REF!</v>
      </c>
      <c r="AV79" s="56" t="e">
        <f t="shared" ref="AV79" si="283">IF(AND((("2018-10-"&amp;#REF!)-$E$84)&gt;=0,(("2018-10-"&amp;#REF!)-$F$84)&lt;=0),1,0)</f>
        <v>#REF!</v>
      </c>
      <c r="AW79" s="56" t="e">
        <f t="shared" ref="AW79" si="284">IF(AND((("2018-10-"&amp;#REF!)-$E$84)&gt;=0,(("2018-10-"&amp;#REF!)-$F$84)&lt;=0),1,0)</f>
        <v>#REF!</v>
      </c>
    </row>
    <row r="80" spans="1:49" s="11" customFormat="1" ht="15" customHeight="1" x14ac:dyDescent="0.15">
      <c r="A80" s="29" t="s">
        <v>179</v>
      </c>
      <c r="B80" s="67"/>
      <c r="C80" s="68" t="s">
        <v>215</v>
      </c>
      <c r="D80" s="55" t="s">
        <v>87</v>
      </c>
      <c r="E80" s="23">
        <v>43399</v>
      </c>
      <c r="F80" s="23">
        <v>43399</v>
      </c>
      <c r="G80" s="24">
        <f t="shared" ref="G80:G81" si="285">IF(NETWORKDAYS(E80,F80)=0,"",NETWORKDAYS(E80,F80))</f>
        <v>1</v>
      </c>
      <c r="H80" s="28">
        <f t="shared" si="108"/>
        <v>0</v>
      </c>
      <c r="I80" s="21" t="s">
        <v>204</v>
      </c>
      <c r="J80" s="26"/>
      <c r="K80" s="26"/>
      <c r="L80" s="32">
        <f t="shared" si="71"/>
        <v>0</v>
      </c>
      <c r="M80" s="30">
        <f>IF(L80=0,0,+#REF!-L80)</f>
        <v>0</v>
      </c>
      <c r="N80" s="56" t="e">
        <f>IF(AND((("2018-10-"&amp;#REF!)-$E$85)&gt;=0,(("2018-10-"&amp;#REF!)-$F$85)&lt;=0),1,0)</f>
        <v>#REF!</v>
      </c>
      <c r="O80" s="56" t="e">
        <f t="shared" ref="O80" si="286">IF(AND((("2018-10-"&amp;#REF!)-$E$85)&gt;=0,(("2018-10-"&amp;#REF!)-$F$85)&lt;=0),1,0)</f>
        <v>#REF!</v>
      </c>
      <c r="P80" s="56" t="e">
        <f t="shared" ref="P80" si="287">IF(AND((("2018-10-"&amp;#REF!)-$E$85)&gt;=0,(("2018-10-"&amp;#REF!)-$F$85)&lt;=0),1,0)</f>
        <v>#REF!</v>
      </c>
      <c r="Q80" s="56" t="e">
        <f t="shared" ref="Q80" si="288">IF(AND((("2018-10-"&amp;#REF!)-$E$85)&gt;=0,(("2018-10-"&amp;#REF!)-$F$85)&lt;=0),1,0)</f>
        <v>#REF!</v>
      </c>
      <c r="R80" s="56" t="e">
        <f t="shared" ref="R80" si="289">IF(AND((("2018-10-"&amp;#REF!)-$E$85)&gt;=0,(("2018-10-"&amp;#REF!)-$F$85)&lt;=0),1,0)</f>
        <v>#REF!</v>
      </c>
      <c r="S80" s="56" t="e">
        <f t="shared" ref="S80" si="290">IF(AND((("2018-10-"&amp;#REF!)-$E$85)&gt;=0,(("2018-10-"&amp;#REF!)-$F$85)&lt;=0),1,0)</f>
        <v>#REF!</v>
      </c>
      <c r="T80" s="56" t="e">
        <f t="shared" ref="T80" si="291">IF(AND((("2018-10-"&amp;#REF!)-$E$85)&gt;=0,(("2018-10-"&amp;#REF!)-$F$85)&lt;=0),1,0)</f>
        <v>#REF!</v>
      </c>
      <c r="U80" s="56" t="e">
        <f t="shared" ref="U80" si="292">IF(AND((("2018-10-"&amp;#REF!)-$E$85)&gt;=0,(("2018-10-"&amp;#REF!)-$F$85)&lt;=0),1,0)</f>
        <v>#REF!</v>
      </c>
      <c r="V80" s="56" t="e">
        <f t="shared" ref="V80" si="293">IF(AND((("2018-10-"&amp;#REF!)-$E$85)&gt;=0,(("2018-10-"&amp;#REF!)-$F$85)&lt;=0),1,0)</f>
        <v>#REF!</v>
      </c>
      <c r="W80" s="56" t="e">
        <f t="shared" ref="W80" si="294">IF(AND((("2018-10-"&amp;#REF!)-$E$85)&gt;=0,(("2018-10-"&amp;#REF!)-$F$85)&lt;=0),1,0)</f>
        <v>#REF!</v>
      </c>
      <c r="X80" s="56" t="e">
        <f t="shared" ref="X80" si="295">IF(AND((("2018-10-"&amp;#REF!)-$E$85)&gt;=0,(("2018-10-"&amp;#REF!)-$F$85)&lt;=0),1,0)</f>
        <v>#REF!</v>
      </c>
      <c r="Y80" s="56" t="e">
        <f t="shared" ref="Y80" si="296">IF(AND((("2018-10-"&amp;#REF!)-$E$85)&gt;=0,(("2018-10-"&amp;#REF!)-$F$85)&lt;=0),1,0)</f>
        <v>#REF!</v>
      </c>
      <c r="Z80" s="56" t="e">
        <f t="shared" ref="Z80" si="297">IF(AND((("2018-10-"&amp;#REF!)-$E$85)&gt;=0,(("2018-10-"&amp;#REF!)-$F$85)&lt;=0),1,0)</f>
        <v>#REF!</v>
      </c>
      <c r="AA80" s="56" t="e">
        <f t="shared" ref="AA80" si="298">IF(AND((("2018-10-"&amp;#REF!)-$E$85)&gt;=0,(("2018-10-"&amp;#REF!)-$F$85)&lt;=0),1,0)</f>
        <v>#REF!</v>
      </c>
      <c r="AB80" s="56" t="e">
        <f t="shared" ref="AB80" si="299">IF(AND((("2018-10-"&amp;#REF!)-$E$85)&gt;=0,(("2018-10-"&amp;#REF!)-$F$85)&lt;=0),1,0)</f>
        <v>#REF!</v>
      </c>
      <c r="AC80" s="56" t="e">
        <f t="shared" ref="AC80" si="300">IF(AND((("2018-10-"&amp;#REF!)-$E$85)&gt;=0,(("2018-10-"&amp;#REF!)-$F$85)&lt;=0),1,0)</f>
        <v>#REF!</v>
      </c>
      <c r="AD80" s="56" t="e">
        <f t="shared" ref="AD80" si="301">IF(AND((("2018-10-"&amp;#REF!)-$E$85)&gt;=0,(("2018-10-"&amp;#REF!)-$F$85)&lt;=0),1,0)</f>
        <v>#REF!</v>
      </c>
      <c r="AE80" s="56" t="e">
        <f t="shared" ref="AE80" si="302">IF(AND((("2018-10-"&amp;#REF!)-$E$85)&gt;=0,(("2018-10-"&amp;#REF!)-$F$85)&lt;=0),1,0)</f>
        <v>#REF!</v>
      </c>
      <c r="AF80" s="56" t="e">
        <f t="shared" ref="AF80" si="303">IF(AND((("2018-10-"&amp;#REF!)-$E$85)&gt;=0,(("2018-10-"&amp;#REF!)-$F$85)&lt;=0),1,0)</f>
        <v>#REF!</v>
      </c>
      <c r="AG80" s="56" t="e">
        <f t="shared" ref="AG80" si="304">IF(AND((("2018-10-"&amp;#REF!)-$E$85)&gt;=0,(("2018-10-"&amp;#REF!)-$F$85)&lt;=0),1,0)</f>
        <v>#REF!</v>
      </c>
      <c r="AH80" s="56" t="e">
        <f t="shared" ref="AH80" si="305">IF(AND((("2018-10-"&amp;#REF!)-$E$85)&gt;=0,(("2018-10-"&amp;#REF!)-$F$85)&lt;=0),1,0)</f>
        <v>#REF!</v>
      </c>
      <c r="AI80" s="56" t="e">
        <f t="shared" ref="AI80" si="306">IF(AND((("2018-10-"&amp;#REF!)-$E$85)&gt;=0,(("2018-10-"&amp;#REF!)-$F$85)&lt;=0),1,0)</f>
        <v>#REF!</v>
      </c>
      <c r="AJ80" s="56" t="e">
        <f t="shared" ref="AJ80" si="307">IF(AND((("2018-10-"&amp;#REF!)-$E$85)&gt;=0,(("2018-10-"&amp;#REF!)-$F$85)&lt;=0),1,0)</f>
        <v>#REF!</v>
      </c>
      <c r="AK80" s="56" t="e">
        <f t="shared" ref="AK80" si="308">IF(AND((("2018-10-"&amp;#REF!)-$E$85)&gt;=0,(("2018-10-"&amp;#REF!)-$F$85)&lt;=0),1,0)</f>
        <v>#REF!</v>
      </c>
      <c r="AL80" s="56" t="e">
        <f t="shared" ref="AL80" si="309">IF(AND((("2018-10-"&amp;#REF!)-$E$85)&gt;=0,(("2018-10-"&amp;#REF!)-$F$85)&lt;=0),1,0)</f>
        <v>#REF!</v>
      </c>
      <c r="AM80" s="56" t="e">
        <f t="shared" ref="AM80" si="310">IF(AND((("2018-10-"&amp;#REF!)-$E$85)&gt;=0,(("2018-10-"&amp;#REF!)-$F$85)&lt;=0),1,0)</f>
        <v>#REF!</v>
      </c>
      <c r="AN80" s="56" t="e">
        <f t="shared" ref="AN80" si="311">IF(AND((("2018-10-"&amp;#REF!)-$E$85)&gt;=0,(("2018-10-"&amp;#REF!)-$F$85)&lt;=0),1,0)</f>
        <v>#REF!</v>
      </c>
      <c r="AO80" s="56" t="e">
        <f t="shared" ref="AO80" si="312">IF(AND((("2018-10-"&amp;#REF!)-$E$85)&gt;=0,(("2018-10-"&amp;#REF!)-$F$85)&lt;=0),1,0)</f>
        <v>#REF!</v>
      </c>
      <c r="AP80" s="56" t="e">
        <f t="shared" ref="AP80" si="313">IF(AND((("2018-10-"&amp;#REF!)-$E$85)&gt;=0,(("2018-10-"&amp;#REF!)-$F$85)&lt;=0),1,0)</f>
        <v>#REF!</v>
      </c>
      <c r="AQ80" s="56" t="e">
        <f t="shared" ref="AQ80" si="314">IF(AND((("2018-10-"&amp;#REF!)-$E$85)&gt;=0,(("2018-10-"&amp;#REF!)-$F$85)&lt;=0),1,0)</f>
        <v>#REF!</v>
      </c>
      <c r="AR80" s="56" t="e">
        <f t="shared" ref="AR80" si="315">IF(AND((("2018-10-"&amp;#REF!)-$E$85)&gt;=0,(("2018-10-"&amp;#REF!)-$F$85)&lt;=0),1,0)</f>
        <v>#REF!</v>
      </c>
      <c r="AS80" s="56" t="e">
        <f t="shared" ref="AS80" si="316">IF(AND((("2018-10-"&amp;#REF!)-$E$85)&gt;=0,(("2018-10-"&amp;#REF!)-$F$85)&lt;=0),1,0)</f>
        <v>#REF!</v>
      </c>
      <c r="AT80" s="56" t="e">
        <f t="shared" ref="AT80" si="317">IF(AND((("2018-10-"&amp;#REF!)-$E$85)&gt;=0,(("2018-10-"&amp;#REF!)-$F$85)&lt;=0),1,0)</f>
        <v>#REF!</v>
      </c>
      <c r="AU80" s="56" t="e">
        <f t="shared" ref="AU80" si="318">IF(AND((("2018-10-"&amp;#REF!)-$E$85)&gt;=0,(("2018-10-"&amp;#REF!)-$F$85)&lt;=0),1,0)</f>
        <v>#REF!</v>
      </c>
      <c r="AV80" s="56" t="e">
        <f t="shared" ref="AV80" si="319">IF(AND((("2018-10-"&amp;#REF!)-$E$85)&gt;=0,(("2018-10-"&amp;#REF!)-$F$85)&lt;=0),1,0)</f>
        <v>#REF!</v>
      </c>
      <c r="AW80" s="56" t="e">
        <f t="shared" ref="AW80" si="320">IF(AND((("2018-10-"&amp;#REF!)-$E$85)&gt;=0,(("2018-10-"&amp;#REF!)-$F$85)&lt;=0),1,0)</f>
        <v>#REF!</v>
      </c>
    </row>
    <row r="81" spans="1:49" s="11" customFormat="1" ht="15" customHeight="1" x14ac:dyDescent="0.15">
      <c r="A81" s="29"/>
      <c r="B81" s="67"/>
      <c r="C81" s="68" t="s">
        <v>216</v>
      </c>
      <c r="D81" s="55" t="s">
        <v>87</v>
      </c>
      <c r="E81" s="23">
        <v>43399</v>
      </c>
      <c r="F81" s="23">
        <v>43399</v>
      </c>
      <c r="G81" s="24">
        <f t="shared" si="285"/>
        <v>1</v>
      </c>
      <c r="H81" s="28">
        <f t="shared" si="108"/>
        <v>0</v>
      </c>
      <c r="I81" s="21" t="s">
        <v>204</v>
      </c>
      <c r="J81" s="26"/>
      <c r="K81" s="26"/>
      <c r="L81" s="32">
        <f t="shared" si="71"/>
        <v>0</v>
      </c>
      <c r="M81" s="30">
        <f>IF(L81=0,0,+#REF!-L81)</f>
        <v>0</v>
      </c>
      <c r="N81" s="56" t="e">
        <f>IF(AND((("2018-10-"&amp;#REF!)-$E$86)&gt;=0,(("2018-10-"&amp;#REF!)-$F$86)&lt;=0),1,0)</f>
        <v>#REF!</v>
      </c>
      <c r="O81" s="56" t="e">
        <f t="shared" ref="O81" si="321">IF(AND((("2018-10-"&amp;#REF!)-$E$86)&gt;=0,(("2018-10-"&amp;#REF!)-$F$86)&lt;=0),1,0)</f>
        <v>#REF!</v>
      </c>
      <c r="P81" s="56" t="e">
        <f t="shared" ref="P81" si="322">IF(AND((("2018-10-"&amp;#REF!)-$E$86)&gt;=0,(("2018-10-"&amp;#REF!)-$F$86)&lt;=0),1,0)</f>
        <v>#REF!</v>
      </c>
      <c r="Q81" s="56" t="e">
        <f t="shared" ref="Q81" si="323">IF(AND((("2018-10-"&amp;#REF!)-$E$86)&gt;=0,(("2018-10-"&amp;#REF!)-$F$86)&lt;=0),1,0)</f>
        <v>#REF!</v>
      </c>
      <c r="R81" s="56" t="e">
        <f t="shared" ref="R81" si="324">IF(AND((("2018-10-"&amp;#REF!)-$E$86)&gt;=0,(("2018-10-"&amp;#REF!)-$F$86)&lt;=0),1,0)</f>
        <v>#REF!</v>
      </c>
      <c r="S81" s="56" t="e">
        <f t="shared" ref="S81" si="325">IF(AND((("2018-10-"&amp;#REF!)-$E$86)&gt;=0,(("2018-10-"&amp;#REF!)-$F$86)&lt;=0),1,0)</f>
        <v>#REF!</v>
      </c>
      <c r="T81" s="56" t="e">
        <f t="shared" ref="T81" si="326">IF(AND((("2018-10-"&amp;#REF!)-$E$86)&gt;=0,(("2018-10-"&amp;#REF!)-$F$86)&lt;=0),1,0)</f>
        <v>#REF!</v>
      </c>
      <c r="U81" s="56" t="e">
        <f t="shared" ref="U81" si="327">IF(AND((("2018-10-"&amp;#REF!)-$E$86)&gt;=0,(("2018-10-"&amp;#REF!)-$F$86)&lt;=0),1,0)</f>
        <v>#REF!</v>
      </c>
      <c r="V81" s="56" t="e">
        <f t="shared" ref="V81" si="328">IF(AND((("2018-10-"&amp;#REF!)-$E$86)&gt;=0,(("2018-10-"&amp;#REF!)-$F$86)&lt;=0),1,0)</f>
        <v>#REF!</v>
      </c>
      <c r="W81" s="56" t="e">
        <f t="shared" ref="W81" si="329">IF(AND((("2018-10-"&amp;#REF!)-$E$86)&gt;=0,(("2018-10-"&amp;#REF!)-$F$86)&lt;=0),1,0)</f>
        <v>#REF!</v>
      </c>
      <c r="X81" s="56" t="e">
        <f t="shared" ref="X81" si="330">IF(AND((("2018-10-"&amp;#REF!)-$E$86)&gt;=0,(("2018-10-"&amp;#REF!)-$F$86)&lt;=0),1,0)</f>
        <v>#REF!</v>
      </c>
      <c r="Y81" s="56" t="e">
        <f t="shared" ref="Y81" si="331">IF(AND((("2018-10-"&amp;#REF!)-$E$86)&gt;=0,(("2018-10-"&amp;#REF!)-$F$86)&lt;=0),1,0)</f>
        <v>#REF!</v>
      </c>
      <c r="Z81" s="56" t="e">
        <f t="shared" ref="Z81" si="332">IF(AND((("2018-10-"&amp;#REF!)-$E$86)&gt;=0,(("2018-10-"&amp;#REF!)-$F$86)&lt;=0),1,0)</f>
        <v>#REF!</v>
      </c>
      <c r="AA81" s="56" t="e">
        <f t="shared" ref="AA81" si="333">IF(AND((("2018-10-"&amp;#REF!)-$E$86)&gt;=0,(("2018-10-"&amp;#REF!)-$F$86)&lt;=0),1,0)</f>
        <v>#REF!</v>
      </c>
      <c r="AB81" s="56" t="e">
        <f t="shared" ref="AB81" si="334">IF(AND((("2018-10-"&amp;#REF!)-$E$86)&gt;=0,(("2018-10-"&amp;#REF!)-$F$86)&lt;=0),1,0)</f>
        <v>#REF!</v>
      </c>
      <c r="AC81" s="56" t="e">
        <f t="shared" ref="AC81" si="335">IF(AND((("2018-10-"&amp;#REF!)-$E$86)&gt;=0,(("2018-10-"&amp;#REF!)-$F$86)&lt;=0),1,0)</f>
        <v>#REF!</v>
      </c>
      <c r="AD81" s="56" t="e">
        <f t="shared" ref="AD81" si="336">IF(AND((("2018-10-"&amp;#REF!)-$E$86)&gt;=0,(("2018-10-"&amp;#REF!)-$F$86)&lt;=0),1,0)</f>
        <v>#REF!</v>
      </c>
      <c r="AE81" s="56" t="e">
        <f t="shared" ref="AE81" si="337">IF(AND((("2018-10-"&amp;#REF!)-$E$86)&gt;=0,(("2018-10-"&amp;#REF!)-$F$86)&lt;=0),1,0)</f>
        <v>#REF!</v>
      </c>
      <c r="AF81" s="56" t="e">
        <f t="shared" ref="AF81" si="338">IF(AND((("2018-10-"&amp;#REF!)-$E$86)&gt;=0,(("2018-10-"&amp;#REF!)-$F$86)&lt;=0),1,0)</f>
        <v>#REF!</v>
      </c>
      <c r="AG81" s="56" t="e">
        <f t="shared" ref="AG81" si="339">IF(AND((("2018-10-"&amp;#REF!)-$E$86)&gt;=0,(("2018-10-"&amp;#REF!)-$F$86)&lt;=0),1,0)</f>
        <v>#REF!</v>
      </c>
      <c r="AH81" s="56" t="e">
        <f t="shared" ref="AH81" si="340">IF(AND((("2018-10-"&amp;#REF!)-$E$86)&gt;=0,(("2018-10-"&amp;#REF!)-$F$86)&lt;=0),1,0)</f>
        <v>#REF!</v>
      </c>
      <c r="AI81" s="56" t="e">
        <f t="shared" ref="AI81" si="341">IF(AND((("2018-10-"&amp;#REF!)-$E$86)&gt;=0,(("2018-10-"&amp;#REF!)-$F$86)&lt;=0),1,0)</f>
        <v>#REF!</v>
      </c>
      <c r="AJ81" s="56" t="e">
        <f t="shared" ref="AJ81" si="342">IF(AND((("2018-10-"&amp;#REF!)-$E$86)&gt;=0,(("2018-10-"&amp;#REF!)-$F$86)&lt;=0),1,0)</f>
        <v>#REF!</v>
      </c>
      <c r="AK81" s="56" t="e">
        <f t="shared" ref="AK81" si="343">IF(AND((("2018-10-"&amp;#REF!)-$E$86)&gt;=0,(("2018-10-"&amp;#REF!)-$F$86)&lt;=0),1,0)</f>
        <v>#REF!</v>
      </c>
      <c r="AL81" s="56" t="e">
        <f t="shared" ref="AL81" si="344">IF(AND((("2018-10-"&amp;#REF!)-$E$86)&gt;=0,(("2018-10-"&amp;#REF!)-$F$86)&lt;=0),1,0)</f>
        <v>#REF!</v>
      </c>
      <c r="AM81" s="56" t="e">
        <f t="shared" ref="AM81" si="345">IF(AND((("2018-10-"&amp;#REF!)-$E$86)&gt;=0,(("2018-10-"&amp;#REF!)-$F$86)&lt;=0),1,0)</f>
        <v>#REF!</v>
      </c>
      <c r="AN81" s="56" t="e">
        <f t="shared" ref="AN81" si="346">IF(AND((("2018-10-"&amp;#REF!)-$E$86)&gt;=0,(("2018-10-"&amp;#REF!)-$F$86)&lt;=0),1,0)</f>
        <v>#REF!</v>
      </c>
      <c r="AO81" s="56" t="e">
        <f t="shared" ref="AO81" si="347">IF(AND((("2018-10-"&amp;#REF!)-$E$86)&gt;=0,(("2018-10-"&amp;#REF!)-$F$86)&lt;=0),1,0)</f>
        <v>#REF!</v>
      </c>
      <c r="AP81" s="56" t="e">
        <f t="shared" ref="AP81" si="348">IF(AND((("2018-10-"&amp;#REF!)-$E$86)&gt;=0,(("2018-10-"&amp;#REF!)-$F$86)&lt;=0),1,0)</f>
        <v>#REF!</v>
      </c>
      <c r="AQ81" s="56" t="e">
        <f t="shared" ref="AQ81" si="349">IF(AND((("2018-10-"&amp;#REF!)-$E$86)&gt;=0,(("2018-10-"&amp;#REF!)-$F$86)&lt;=0),1,0)</f>
        <v>#REF!</v>
      </c>
      <c r="AR81" s="56" t="e">
        <f t="shared" ref="AR81" si="350">IF(AND((("2018-10-"&amp;#REF!)-$E$86)&gt;=0,(("2018-10-"&amp;#REF!)-$F$86)&lt;=0),1,0)</f>
        <v>#REF!</v>
      </c>
      <c r="AS81" s="56" t="e">
        <f t="shared" ref="AS81" si="351">IF(AND((("2018-10-"&amp;#REF!)-$E$86)&gt;=0,(("2018-10-"&amp;#REF!)-$F$86)&lt;=0),1,0)</f>
        <v>#REF!</v>
      </c>
      <c r="AT81" s="56" t="e">
        <f t="shared" ref="AT81" si="352">IF(AND((("2018-10-"&amp;#REF!)-$E$86)&gt;=0,(("2018-10-"&amp;#REF!)-$F$86)&lt;=0),1,0)</f>
        <v>#REF!</v>
      </c>
      <c r="AU81" s="56" t="e">
        <f t="shared" ref="AU81" si="353">IF(AND((("2018-10-"&amp;#REF!)-$E$86)&gt;=0,(("2018-10-"&amp;#REF!)-$F$86)&lt;=0),1,0)</f>
        <v>#REF!</v>
      </c>
      <c r="AV81" s="56" t="e">
        <f t="shared" ref="AV81" si="354">IF(AND((("2018-10-"&amp;#REF!)-$E$86)&gt;=0,(("2018-10-"&amp;#REF!)-$F$86)&lt;=0),1,0)</f>
        <v>#REF!</v>
      </c>
      <c r="AW81" s="56" t="e">
        <f t="shared" ref="AW81" si="355">IF(AND((("2018-10-"&amp;#REF!)-$E$86)&gt;=0,(("2018-10-"&amp;#REF!)-$F$86)&lt;=0),1,0)</f>
        <v>#REF!</v>
      </c>
    </row>
    <row r="83" spans="1:49" ht="15" customHeight="1" x14ac:dyDescent="0.15">
      <c r="C83" s="57"/>
      <c r="D83" s="57"/>
      <c r="K83" s="59"/>
    </row>
    <row r="84" spans="1:49" ht="15" customHeight="1" x14ac:dyDescent="0.15">
      <c r="C84" s="58"/>
      <c r="D84" s="57"/>
      <c r="E84" s="59"/>
      <c r="K84" s="59"/>
    </row>
    <row r="85" spans="1:49" ht="15" customHeight="1" x14ac:dyDescent="0.15">
      <c r="C85" s="11"/>
      <c r="E85" s="59"/>
      <c r="K85" s="59"/>
    </row>
    <row r="87" spans="1:49" ht="15" customHeight="1" x14ac:dyDescent="0.15">
      <c r="D87" s="11"/>
    </row>
  </sheetData>
  <mergeCells count="51">
    <mergeCell ref="N2:AR2"/>
    <mergeCell ref="B16:C16"/>
    <mergeCell ref="B20:C20"/>
    <mergeCell ref="B17:C17"/>
    <mergeCell ref="B18:C18"/>
    <mergeCell ref="B19:C19"/>
    <mergeCell ref="E3:E4"/>
    <mergeCell ref="F3:F4"/>
    <mergeCell ref="E2:G2"/>
    <mergeCell ref="G3:G4"/>
    <mergeCell ref="D2:D4"/>
    <mergeCell ref="B2:C4"/>
    <mergeCell ref="B5:C5"/>
    <mergeCell ref="J2:L2"/>
    <mergeCell ref="L3:L4"/>
    <mergeCell ref="H2:I4"/>
    <mergeCell ref="M2:M4"/>
    <mergeCell ref="A1:F1"/>
    <mergeCell ref="B32:C32"/>
    <mergeCell ref="B51:C51"/>
    <mergeCell ref="AS2:AW2"/>
    <mergeCell ref="B13:C13"/>
    <mergeCell ref="B14:C14"/>
    <mergeCell ref="B15:C15"/>
    <mergeCell ref="B8:C8"/>
    <mergeCell ref="B6:C6"/>
    <mergeCell ref="B7:C7"/>
    <mergeCell ref="B12:C12"/>
    <mergeCell ref="B9:C9"/>
    <mergeCell ref="B10:C10"/>
    <mergeCell ref="B11:C11"/>
    <mergeCell ref="J3:J4"/>
    <mergeCell ref="K3:K4"/>
    <mergeCell ref="B37:C37"/>
    <mergeCell ref="B54:C54"/>
    <mergeCell ref="B66:C66"/>
    <mergeCell ref="B55:C55"/>
    <mergeCell ref="B40:C40"/>
    <mergeCell ref="B22:C22"/>
    <mergeCell ref="B21:C21"/>
    <mergeCell ref="B28:C28"/>
    <mergeCell ref="B23:C23"/>
    <mergeCell ref="B24:C24"/>
    <mergeCell ref="B25:C25"/>
    <mergeCell ref="B27:C27"/>
    <mergeCell ref="B26:C26"/>
    <mergeCell ref="B67:C67"/>
    <mergeCell ref="B43:C43"/>
    <mergeCell ref="B44:C44"/>
    <mergeCell ref="B58:C58"/>
    <mergeCell ref="B61:C61"/>
  </mergeCells>
  <phoneticPr fontId="3" type="noConversion"/>
  <conditionalFormatting sqref="N5:Q20 O5:AW31 N6:AW65">
    <cfRule type="cellIs" dxfId="123" priority="2166" stopIfTrue="1" operator="between">
      <formula>$E5-6</formula>
      <formula>$F5</formula>
    </cfRule>
    <cfRule type="cellIs" dxfId="122" priority="2167" stopIfTrue="1" operator="notBetween">
      <formula>$E5-6</formula>
      <formula>$F5</formula>
    </cfRule>
  </conditionalFormatting>
  <conditionalFormatting sqref="N31:AW31 N35:AW35">
    <cfRule type="cellIs" dxfId="121" priority="118" stopIfTrue="1" operator="between">
      <formula>$E28-6</formula>
      <formula>$F28</formula>
    </cfRule>
    <cfRule type="cellIs" dxfId="120" priority="119" stopIfTrue="1" operator="notBetween">
      <formula>$E28-6</formula>
      <formula>$F28</formula>
    </cfRule>
  </conditionalFormatting>
  <conditionalFormatting sqref="N21:AW29 N32:AW32 N39:AW39 N54:AW54 N42:AW42">
    <cfRule type="cellIs" dxfId="119" priority="2420" stopIfTrue="1" operator="between">
      <formula>#REF!-6</formula>
      <formula>#REF!</formula>
    </cfRule>
    <cfRule type="cellIs" dxfId="118" priority="2421" stopIfTrue="1" operator="notBetween">
      <formula>#REF!-6</formula>
      <formula>#REF!</formula>
    </cfRule>
  </conditionalFormatting>
  <conditionalFormatting sqref="N55:AW55">
    <cfRule type="cellIs" dxfId="117" priority="2440" stopIfTrue="1" operator="between">
      <formula>$E40-6</formula>
      <formula>$F40</formula>
    </cfRule>
    <cfRule type="cellIs" dxfId="116" priority="2441" stopIfTrue="1" operator="notBetween">
      <formula>$E40-6</formula>
      <formula>$F40</formula>
    </cfRule>
  </conditionalFormatting>
  <conditionalFormatting sqref="N60:AW62">
    <cfRule type="cellIs" dxfId="115" priority="2524" stopIfTrue="1" operator="between">
      <formula>$E40-6</formula>
      <formula>$F40</formula>
    </cfRule>
    <cfRule type="cellIs" dxfId="114" priority="2525" stopIfTrue="1" operator="notBetween">
      <formula>$E40-6</formula>
      <formula>$F40</formula>
    </cfRule>
  </conditionalFormatting>
  <conditionalFormatting sqref="N59:AW59">
    <cfRule type="cellIs" dxfId="113" priority="2534" stopIfTrue="1" operator="between">
      <formula>$E40-6</formula>
      <formula>$F40</formula>
    </cfRule>
    <cfRule type="cellIs" dxfId="112" priority="2535" stopIfTrue="1" operator="notBetween">
      <formula>$E40-6</formula>
      <formula>$F40</formula>
    </cfRule>
  </conditionalFormatting>
  <conditionalFormatting sqref="N58:AW58">
    <cfRule type="cellIs" dxfId="111" priority="2544" stopIfTrue="1" operator="between">
      <formula>$E40-6</formula>
      <formula>$F40</formula>
    </cfRule>
    <cfRule type="cellIs" dxfId="110" priority="2545" stopIfTrue="1" operator="notBetween">
      <formula>$E40-6</formula>
      <formula>$F40</formula>
    </cfRule>
  </conditionalFormatting>
  <conditionalFormatting sqref="N56:AW57">
    <cfRule type="cellIs" dxfId="109" priority="2554" stopIfTrue="1" operator="between">
      <formula>$E40-6</formula>
      <formula>$F40</formula>
    </cfRule>
    <cfRule type="cellIs" dxfId="108" priority="2555" stopIfTrue="1" operator="notBetween">
      <formula>$E40-6</formula>
      <formula>$F40</formula>
    </cfRule>
  </conditionalFormatting>
  <conditionalFormatting sqref="N41:AW41">
    <cfRule type="cellIs" dxfId="107" priority="2628" stopIfTrue="1" operator="between">
      <formula>$E40-6</formula>
      <formula>$F40</formula>
    </cfRule>
    <cfRule type="cellIs" dxfId="106" priority="2629" stopIfTrue="1" operator="notBetween">
      <formula>$E40-6</formula>
      <formula>$F40</formula>
    </cfRule>
  </conditionalFormatting>
  <conditionalFormatting sqref="N36:AW37">
    <cfRule type="cellIs" dxfId="105" priority="75" stopIfTrue="1" operator="between">
      <formula>$E34-6</formula>
      <formula>$F34</formula>
    </cfRule>
    <cfRule type="cellIs" dxfId="104" priority="76" stopIfTrue="1" operator="notBetween">
      <formula>$E34-6</formula>
      <formula>$F34</formula>
    </cfRule>
  </conditionalFormatting>
  <conditionalFormatting sqref="N43:AW43">
    <cfRule type="cellIs" dxfId="103" priority="56" stopIfTrue="1" operator="between">
      <formula>#REF!-6</formula>
      <formula>#REF!</formula>
    </cfRule>
    <cfRule type="cellIs" dxfId="102" priority="57" stopIfTrue="1" operator="notBetween">
      <formula>#REF!-6</formula>
      <formula>#REF!</formula>
    </cfRule>
  </conditionalFormatting>
  <conditionalFormatting sqref="N44:AW45">
    <cfRule type="cellIs" dxfId="101" priority="58" stopIfTrue="1" operator="between">
      <formula>$E34-6</formula>
      <formula>$F34</formula>
    </cfRule>
    <cfRule type="cellIs" dxfId="100" priority="59" stopIfTrue="1" operator="notBetween">
      <formula>$E34-6</formula>
      <formula>$F34</formula>
    </cfRule>
  </conditionalFormatting>
  <conditionalFormatting sqref="N52:AW53">
    <cfRule type="cellIs" dxfId="99" priority="60" stopIfTrue="1" operator="between">
      <formula>$E34-6</formula>
      <formula>$F34</formula>
    </cfRule>
    <cfRule type="cellIs" dxfId="98" priority="61" stopIfTrue="1" operator="notBetween">
      <formula>$E34-6</formula>
      <formula>$F34</formula>
    </cfRule>
  </conditionalFormatting>
  <conditionalFormatting sqref="N51:AW51">
    <cfRule type="cellIs" dxfId="97" priority="62" stopIfTrue="1" operator="between">
      <formula>$E34-6</formula>
      <formula>$F34</formula>
    </cfRule>
    <cfRule type="cellIs" dxfId="96" priority="63" stopIfTrue="1" operator="notBetween">
      <formula>$E34-6</formula>
      <formula>$F34</formula>
    </cfRule>
  </conditionalFormatting>
  <conditionalFormatting sqref="N46:AW48">
    <cfRule type="cellIs" dxfId="95" priority="66" stopIfTrue="1" operator="between">
      <formula>$E34-6</formula>
      <formula>$F34</formula>
    </cfRule>
    <cfRule type="cellIs" dxfId="94" priority="67" stopIfTrue="1" operator="notBetween">
      <formula>$E34-6</formula>
      <formula>$F34</formula>
    </cfRule>
  </conditionalFormatting>
  <conditionalFormatting sqref="N30:AW30">
    <cfRule type="cellIs" dxfId="93" priority="2681" stopIfTrue="1" operator="between">
      <formula>$E21-6</formula>
      <formula>$F21</formula>
    </cfRule>
    <cfRule type="cellIs" dxfId="92" priority="2682" stopIfTrue="1" operator="notBetween">
      <formula>$E21-6</formula>
      <formula>$F21</formula>
    </cfRule>
  </conditionalFormatting>
  <conditionalFormatting sqref="N65:AW65">
    <cfRule type="cellIs" dxfId="91" priority="2689" stopIfTrue="1" operator="between">
      <formula>$E42-6</formula>
      <formula>$F42</formula>
    </cfRule>
    <cfRule type="cellIs" dxfId="90" priority="2690" stopIfTrue="1" operator="notBetween">
      <formula>$E42-6</formula>
      <formula>$F42</formula>
    </cfRule>
  </conditionalFormatting>
  <conditionalFormatting sqref="N64:AW64">
    <cfRule type="cellIs" dxfId="89" priority="2693" stopIfTrue="1" operator="between">
      <formula>$E42-6</formula>
      <formula>$F42</formula>
    </cfRule>
    <cfRule type="cellIs" dxfId="88" priority="2694" stopIfTrue="1" operator="notBetween">
      <formula>$E42-6</formula>
      <formula>$F42</formula>
    </cfRule>
  </conditionalFormatting>
  <conditionalFormatting sqref="N63:AW63">
    <cfRule type="cellIs" dxfId="87" priority="2697" stopIfTrue="1" operator="between">
      <formula>$E42-6</formula>
      <formula>$F42</formula>
    </cfRule>
    <cfRule type="cellIs" dxfId="86" priority="2698" stopIfTrue="1" operator="notBetween">
      <formula>$E42-6</formula>
      <formula>$F42</formula>
    </cfRule>
  </conditionalFormatting>
  <conditionalFormatting sqref="N40:AW40">
    <cfRule type="cellIs" dxfId="85" priority="2715" stopIfTrue="1" operator="between">
      <formula>#REF!-6</formula>
      <formula>#REF!</formula>
    </cfRule>
    <cfRule type="cellIs" dxfId="84" priority="2716" stopIfTrue="1" operator="notBetween">
      <formula>#REF!-6</formula>
      <formula>#REF!</formula>
    </cfRule>
  </conditionalFormatting>
  <conditionalFormatting sqref="N49:AW50">
    <cfRule type="cellIs" dxfId="83" priority="2731" stopIfTrue="1" operator="between">
      <formula>$E36-6</formula>
      <formula>$F36</formula>
    </cfRule>
    <cfRule type="cellIs" dxfId="82" priority="2732" stopIfTrue="1" operator="notBetween">
      <formula>$E36-6</formula>
      <formula>$F36</formula>
    </cfRule>
  </conditionalFormatting>
  <conditionalFormatting sqref="N38:AW38">
    <cfRule type="cellIs" dxfId="81" priority="41" stopIfTrue="1" operator="between">
      <formula>#REF!-6</formula>
      <formula>#REF!</formula>
    </cfRule>
    <cfRule type="cellIs" dxfId="80" priority="42" stopIfTrue="1" operator="notBetween">
      <formula>#REF!-6</formula>
      <formula>#REF!</formula>
    </cfRule>
  </conditionalFormatting>
  <conditionalFormatting sqref="N38:AW38">
    <cfRule type="cellIs" dxfId="79" priority="2874" operator="equal">
      <formula>1</formula>
    </cfRule>
    <cfRule type="colorScale" priority="2875">
      <colorScale>
        <cfvo type="min"/>
        <cfvo type="max"/>
        <color theme="0"/>
        <color theme="8" tint="-0.249977111117893"/>
      </colorScale>
    </cfRule>
    <cfRule type="colorScale" priority="2876">
      <colorScale>
        <cfvo type="num" val="0"/>
        <cfvo type="num" val="1"/>
        <color theme="0"/>
        <color rgb="FFFFEF9C"/>
      </colorScale>
    </cfRule>
  </conditionalFormatting>
  <conditionalFormatting sqref="N39:AW65 N5:AW37">
    <cfRule type="cellIs" dxfId="78" priority="2887" operator="equal">
      <formula>1</formula>
    </cfRule>
    <cfRule type="colorScale" priority="2888">
      <colorScale>
        <cfvo type="min"/>
        <cfvo type="max"/>
        <color theme="0"/>
        <color theme="8" tint="-0.249977111117893"/>
      </colorScale>
    </cfRule>
    <cfRule type="colorScale" priority="2889">
      <colorScale>
        <cfvo type="num" val="0"/>
        <cfvo type="num" val="1"/>
        <color theme="0"/>
        <color rgb="FFFFEF9C"/>
      </colorScale>
    </cfRule>
  </conditionalFormatting>
  <conditionalFormatting sqref="N66:AW81">
    <cfRule type="cellIs" dxfId="77" priority="8" stopIfTrue="1" operator="between">
      <formula>$E66-6</formula>
      <formula>$F66</formula>
    </cfRule>
    <cfRule type="cellIs" dxfId="76" priority="9" stopIfTrue="1" operator="notBetween">
      <formula>$E66-6</formula>
      <formula>$F66</formula>
    </cfRule>
  </conditionalFormatting>
  <conditionalFormatting sqref="N80:AW80">
    <cfRule type="cellIs" dxfId="75" priority="10" stopIfTrue="1" operator="between">
      <formula>$E37-6</formula>
      <formula>$F37</formula>
    </cfRule>
    <cfRule type="cellIs" dxfId="74" priority="11" stopIfTrue="1" operator="notBetween">
      <formula>$E37-6</formula>
      <formula>$F37</formula>
    </cfRule>
  </conditionalFormatting>
  <conditionalFormatting sqref="N78:AW78">
    <cfRule type="cellIs" dxfId="73" priority="12" stopIfTrue="1" operator="between">
      <formula>$E37-6</formula>
      <formula>$F37</formula>
    </cfRule>
    <cfRule type="cellIs" dxfId="72" priority="13" stopIfTrue="1" operator="notBetween">
      <formula>$E37-6</formula>
      <formula>$F37</formula>
    </cfRule>
  </conditionalFormatting>
  <conditionalFormatting sqref="N76:AW76">
    <cfRule type="cellIs" dxfId="71" priority="14" stopIfTrue="1" operator="between">
      <formula>#REF!-6</formula>
      <formula>#REF!</formula>
    </cfRule>
    <cfRule type="cellIs" dxfId="70" priority="15" stopIfTrue="1" operator="notBetween">
      <formula>#REF!-6</formula>
      <formula>#REF!</formula>
    </cfRule>
  </conditionalFormatting>
  <conditionalFormatting sqref="N75:AW75">
    <cfRule type="cellIs" dxfId="69" priority="16" stopIfTrue="1" operator="between">
      <formula>#REF!-6</formula>
      <formula>#REF!</formula>
    </cfRule>
    <cfRule type="cellIs" dxfId="68" priority="17" stopIfTrue="1" operator="notBetween">
      <formula>#REF!-6</formula>
      <formula>#REF!</formula>
    </cfRule>
  </conditionalFormatting>
  <conditionalFormatting sqref="N68:AW68">
    <cfRule type="cellIs" dxfId="67" priority="18" stopIfTrue="1" operator="between">
      <formula>$E37-6</formula>
      <formula>$F37</formula>
    </cfRule>
    <cfRule type="cellIs" dxfId="66" priority="19" stopIfTrue="1" operator="notBetween">
      <formula>$E37-6</formula>
      <formula>$F37</formula>
    </cfRule>
  </conditionalFormatting>
  <conditionalFormatting sqref="N81:AW81">
    <cfRule type="cellIs" dxfId="65" priority="20" stopIfTrue="1" operator="between">
      <formula>$E37-6</formula>
      <formula>$F37</formula>
    </cfRule>
    <cfRule type="cellIs" dxfId="64" priority="21" stopIfTrue="1" operator="notBetween">
      <formula>$E37-6</formula>
      <formula>$F37</formula>
    </cfRule>
  </conditionalFormatting>
  <conditionalFormatting sqref="N66:AW66">
    <cfRule type="cellIs" dxfId="63" priority="22" stopIfTrue="1" operator="between">
      <formula>$E37-6</formula>
      <formula>$F37</formula>
    </cfRule>
    <cfRule type="cellIs" dxfId="62" priority="23" stopIfTrue="1" operator="notBetween">
      <formula>$E37-6</formula>
      <formula>$F37</formula>
    </cfRule>
  </conditionalFormatting>
  <conditionalFormatting sqref="N66:AW81">
    <cfRule type="cellIs" dxfId="61" priority="6" operator="equal">
      <formula>1</formula>
    </cfRule>
    <cfRule type="colorScale" priority="24">
      <colorScale>
        <cfvo type="min"/>
        <cfvo type="max"/>
        <color theme="0"/>
        <color theme="8" tint="-0.249977111117893"/>
      </colorScale>
    </cfRule>
    <cfRule type="colorScale" priority="25">
      <colorScale>
        <cfvo type="num" val="0"/>
        <cfvo type="num" val="1"/>
        <color theme="0"/>
        <color rgb="FFFFEF9C"/>
      </colorScale>
    </cfRule>
  </conditionalFormatting>
  <conditionalFormatting sqref="N74:AW74">
    <cfRule type="cellIs" dxfId="60" priority="27" stopIfTrue="1" operator="between">
      <formula>$E37-6</formula>
      <formula>$F37</formula>
    </cfRule>
    <cfRule type="cellIs" dxfId="59" priority="28" stopIfTrue="1" operator="notBetween">
      <formula>$E37-6</formula>
      <formula>$F37</formula>
    </cfRule>
  </conditionalFormatting>
  <conditionalFormatting sqref="N73:AW73">
    <cfRule type="cellIs" dxfId="58" priority="29" stopIfTrue="1" operator="between">
      <formula>$E37-6</formula>
      <formula>$F37</formula>
    </cfRule>
    <cfRule type="cellIs" dxfId="57" priority="30" stopIfTrue="1" operator="notBetween">
      <formula>$E37-6</formula>
      <formula>$F37</formula>
    </cfRule>
  </conditionalFormatting>
  <conditionalFormatting sqref="N72:AW72">
    <cfRule type="cellIs" dxfId="56" priority="31" stopIfTrue="1" operator="between">
      <formula>$E37-6</formula>
      <formula>$F37</formula>
    </cfRule>
    <cfRule type="cellIs" dxfId="55" priority="32" stopIfTrue="1" operator="notBetween">
      <formula>$E37-6</formula>
      <formula>$F37</formula>
    </cfRule>
  </conditionalFormatting>
  <conditionalFormatting sqref="N71:AW71">
    <cfRule type="cellIs" dxfId="54" priority="33" stopIfTrue="1" operator="between">
      <formula>$E37-6</formula>
      <formula>$F37</formula>
    </cfRule>
    <cfRule type="cellIs" dxfId="53" priority="34" stopIfTrue="1" operator="notBetween">
      <formula>$E37-6</formula>
      <formula>$F37</formula>
    </cfRule>
  </conditionalFormatting>
  <conditionalFormatting sqref="N70:AW70">
    <cfRule type="cellIs" dxfId="52" priority="35" stopIfTrue="1" operator="between">
      <formula>$E37-6</formula>
      <formula>$F37</formula>
    </cfRule>
    <cfRule type="cellIs" dxfId="51" priority="36" stopIfTrue="1" operator="notBetween">
      <formula>$E37-6</formula>
      <formula>$F37</formula>
    </cfRule>
  </conditionalFormatting>
  <conditionalFormatting sqref="N69:AW69">
    <cfRule type="cellIs" dxfId="50" priority="37" stopIfTrue="1" operator="between">
      <formula>$E37-6</formula>
      <formula>$F37</formula>
    </cfRule>
    <cfRule type="cellIs" dxfId="49" priority="38" stopIfTrue="1" operator="notBetween">
      <formula>$E37-6</formula>
      <formula>$F37</formula>
    </cfRule>
  </conditionalFormatting>
  <conditionalFormatting sqref="N33:AW33">
    <cfRule type="cellIs" dxfId="48" priority="2905" stopIfTrue="1" operator="between">
      <formula>#REF!-6</formula>
      <formula>#REF!</formula>
    </cfRule>
    <cfRule type="cellIs" dxfId="47" priority="2906" stopIfTrue="1" operator="notBetween">
      <formula>#REF!-6</formula>
      <formula>#REF!</formula>
    </cfRule>
  </conditionalFormatting>
  <conditionalFormatting sqref="N34:AW34">
    <cfRule type="cellIs" dxfId="46" priority="2913" stopIfTrue="1" operator="between">
      <formula>#REF!-6</formula>
      <formula>#REF!</formula>
    </cfRule>
    <cfRule type="cellIs" dxfId="45" priority="2914" stopIfTrue="1" operator="notBetween">
      <formula>#REF!-6</formula>
      <formula>#REF!</formula>
    </cfRule>
  </conditionalFormatting>
  <conditionalFormatting sqref="N79:AW79">
    <cfRule type="cellIs" dxfId="44" priority="2926" stopIfTrue="1" operator="between">
      <formula>#REF!-6</formula>
      <formula>#REF!</formula>
    </cfRule>
    <cfRule type="cellIs" dxfId="43" priority="2927" stopIfTrue="1" operator="notBetween">
      <formula>#REF!-6</formula>
      <formula>#REF!</formula>
    </cfRule>
  </conditionalFormatting>
  <conditionalFormatting sqref="N77:AW77">
    <cfRule type="cellIs" dxfId="42" priority="2930" stopIfTrue="1" operator="between">
      <formula>#REF!-6</formula>
      <formula>#REF!</formula>
    </cfRule>
    <cfRule type="cellIs" dxfId="41" priority="2931" stopIfTrue="1" operator="notBetween">
      <formula>#REF!-6</formula>
      <formula>#REF!</formula>
    </cfRule>
  </conditionalFormatting>
  <conditionalFormatting sqref="N67:AW67">
    <cfRule type="cellIs" dxfId="40" priority="2934" stopIfTrue="1" operator="between">
      <formula>#REF!-6</formula>
      <formula>#REF!</formula>
    </cfRule>
    <cfRule type="cellIs" dxfId="39" priority="2935" stopIfTrue="1" operator="notBetween">
      <formula>#REF!-6</formula>
      <formula>#REF!</formula>
    </cfRule>
  </conditionalFormatting>
  <pageMargins left="0.7" right="0.7" top="0.75" bottom="0.75" header="0.3" footer="0.3"/>
  <pageSetup paperSize="9" scale="4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24" id="{F8126E27-BAFE-41B0-BA1E-49671991EFDF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H13</xm:sqref>
        </x14:conditionalFormatting>
        <x14:conditionalFormatting xmlns:xm="http://schemas.microsoft.com/office/excel/2006/main">
          <x14:cfRule type="iconSet" priority="2122" id="{91E7AE93-357F-4655-AC27-34612B620255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H15</xm:sqref>
        </x14:conditionalFormatting>
        <x14:conditionalFormatting xmlns:xm="http://schemas.microsoft.com/office/excel/2006/main">
          <x14:cfRule type="iconSet" priority="2191" id="{FEBD6964-B6BE-48A8-9C3F-D2269E558480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H82:H1048576 H1:H2 H17:H20 H6:H7 H12 H14</xm:sqref>
        </x14:conditionalFormatting>
        <x14:conditionalFormatting xmlns:xm="http://schemas.microsoft.com/office/excel/2006/main">
          <x14:cfRule type="iconSet" priority="132" id="{EAE0EBF7-5736-41D1-B15A-3F95590E85B9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123" id="{73838CE6-32F1-46D5-A7F3-28869CDF2C0D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2287" id="{FF1D0F96-EC7C-4DFC-8BEF-B0E8FFEB6279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H9:H10</xm:sqref>
        </x14:conditionalFormatting>
        <x14:conditionalFormatting xmlns:xm="http://schemas.microsoft.com/office/excel/2006/main">
          <x14:cfRule type="iconSet" priority="117" id="{DCE356D0-DD88-4FE1-BCC9-222AEF7C647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H34:H35</xm:sqref>
        </x14:conditionalFormatting>
        <x14:conditionalFormatting xmlns:xm="http://schemas.microsoft.com/office/excel/2006/main">
          <x14:cfRule type="iconSet" priority="114" id="{5D8DC042-CC77-485E-BCB2-AB4E35B205A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H30:H31</xm:sqref>
        </x14:conditionalFormatting>
        <x14:conditionalFormatting xmlns:xm="http://schemas.microsoft.com/office/excel/2006/main">
          <x14:cfRule type="iconSet" priority="109" id="{5C7CEA44-4874-402B-A654-20C7F62C780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H21</xm:sqref>
        </x14:conditionalFormatting>
        <x14:conditionalFormatting xmlns:xm="http://schemas.microsoft.com/office/excel/2006/main">
          <x14:cfRule type="iconSet" priority="97" id="{EF57B677-6A1C-4628-A1B9-D96245F72D3E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H28</xm:sqref>
        </x14:conditionalFormatting>
        <x14:conditionalFormatting xmlns:xm="http://schemas.microsoft.com/office/excel/2006/main">
          <x14:cfRule type="iconSet" priority="104" id="{7EB0CED9-6A7A-4129-9234-18D60DB426F7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H32</xm:sqref>
        </x14:conditionalFormatting>
        <x14:conditionalFormatting xmlns:xm="http://schemas.microsoft.com/office/excel/2006/main">
          <x14:cfRule type="iconSet" priority="103" id="{A19D20F2-9B62-427C-89E6-71DE202F5950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H33</xm:sqref>
        </x14:conditionalFormatting>
        <x14:conditionalFormatting xmlns:xm="http://schemas.microsoft.com/office/excel/2006/main">
          <x14:cfRule type="iconSet" priority="101" id="{3EDD56CE-639F-479E-A123-15CAF1B8DBA1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H36</xm:sqref>
        </x14:conditionalFormatting>
        <x14:conditionalFormatting xmlns:xm="http://schemas.microsoft.com/office/excel/2006/main">
          <x14:cfRule type="iconSet" priority="96" id="{B2EC43BA-1E7B-4B86-8D77-5727E4A8FA37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H29</xm:sqref>
        </x14:conditionalFormatting>
        <x14:conditionalFormatting xmlns:xm="http://schemas.microsoft.com/office/excel/2006/main">
          <x14:cfRule type="iconSet" priority="83" id="{9F1E7747-77F3-4364-9178-1B554B19177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H22</xm:sqref>
        </x14:conditionalFormatting>
        <x14:conditionalFormatting xmlns:xm="http://schemas.microsoft.com/office/excel/2006/main">
          <x14:cfRule type="iconSet" priority="82" id="{A96C1E39-6F0C-4D25-BD6E-340C6031B2A9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H23</xm:sqref>
        </x14:conditionalFormatting>
        <x14:conditionalFormatting xmlns:xm="http://schemas.microsoft.com/office/excel/2006/main">
          <x14:cfRule type="iconSet" priority="81" id="{2B642380-5579-44E4-8E34-388B28A0CE6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H24</xm:sqref>
        </x14:conditionalFormatting>
        <x14:conditionalFormatting xmlns:xm="http://schemas.microsoft.com/office/excel/2006/main">
          <x14:cfRule type="iconSet" priority="80" id="{37C8D6B7-218F-48BE-8987-BD15D846E445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H25</xm:sqref>
        </x14:conditionalFormatting>
        <x14:conditionalFormatting xmlns:xm="http://schemas.microsoft.com/office/excel/2006/main">
          <x14:cfRule type="iconSet" priority="78" id="{CD0DD533-C730-4CCE-9FF1-03ECAC954CB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H27</xm:sqref>
        </x14:conditionalFormatting>
        <x14:conditionalFormatting xmlns:xm="http://schemas.microsoft.com/office/excel/2006/main">
          <x14:cfRule type="iconSet" priority="74" id="{3B86456C-CCA6-4DDC-A137-3D17692F7B88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H37</xm:sqref>
        </x14:conditionalFormatting>
        <x14:conditionalFormatting xmlns:xm="http://schemas.microsoft.com/office/excel/2006/main">
          <x14:cfRule type="iconSet" priority="73" id="{C3136137-C72C-4F83-9502-1AA7006A769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H54</xm:sqref>
        </x14:conditionalFormatting>
        <x14:conditionalFormatting xmlns:xm="http://schemas.microsoft.com/office/excel/2006/main">
          <x14:cfRule type="iconSet" priority="55" id="{576C5744-202A-43F5-AA52-EDC77025A9BB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H43</xm:sqref>
        </x14:conditionalFormatting>
        <x14:conditionalFormatting xmlns:xm="http://schemas.microsoft.com/office/excel/2006/main">
          <x14:cfRule type="iconSet" priority="52" id="{D518F7D2-D557-45E7-A020-5E016997A52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H26</xm:sqref>
        </x14:conditionalFormatting>
        <x14:conditionalFormatting xmlns:xm="http://schemas.microsoft.com/office/excel/2006/main">
          <x14:cfRule type="iconSet" priority="51" id="{E394AA6C-6013-49A4-B0C9-E2C342BBC67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2704" id="{69823113-6B25-49A1-8815-B431FD8A07FB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H55:H65</xm:sqref>
        </x14:conditionalFormatting>
        <x14:conditionalFormatting xmlns:xm="http://schemas.microsoft.com/office/excel/2006/main">
          <x14:cfRule type="iconSet" priority="2776" id="{6BC3A847-0278-4C63-90F4-56A8AA604A54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H44:H53</xm:sqref>
        </x14:conditionalFormatting>
        <x14:conditionalFormatting xmlns:xm="http://schemas.microsoft.com/office/excel/2006/main">
          <x14:cfRule type="iconSet" priority="2877" id="{93F528E4-D2DC-496F-A7FC-56A82D33DA5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H38</xm:sqref>
        </x14:conditionalFormatting>
        <x14:conditionalFormatting xmlns:xm="http://schemas.microsoft.com/office/excel/2006/main">
          <x14:cfRule type="iconSet" priority="2896" id="{B53295BC-4B01-4DF7-AB80-7566757AA969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H39:H42</xm:sqref>
        </x14:conditionalFormatting>
        <x14:conditionalFormatting xmlns:xm="http://schemas.microsoft.com/office/excel/2006/main">
          <x14:cfRule type="iconSet" priority="7" id="{E06A625B-9494-4CCC-9D47-42FBDC70902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H66</xm:sqref>
        </x14:conditionalFormatting>
        <x14:conditionalFormatting xmlns:xm="http://schemas.microsoft.com/office/excel/2006/main">
          <x14:cfRule type="iconSet" priority="26" id="{D17489B6-A9B7-4293-A124-D91DB2339290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H67 H76:H81</xm:sqref>
        </x14:conditionalFormatting>
        <x14:conditionalFormatting xmlns:xm="http://schemas.microsoft.com/office/excel/2006/main">
          <x14:cfRule type="iconSet" priority="5" id="{CB693033-EBE0-4AB9-B483-8B155979EC17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H68:H70</xm:sqref>
        </x14:conditionalFormatting>
        <x14:conditionalFormatting xmlns:xm="http://schemas.microsoft.com/office/excel/2006/main">
          <x14:cfRule type="iconSet" priority="4" id="{C18CB5B8-E313-451C-B0C5-27BA13D7CC0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H71</xm:sqref>
        </x14:conditionalFormatting>
        <x14:conditionalFormatting xmlns:xm="http://schemas.microsoft.com/office/excel/2006/main">
          <x14:cfRule type="iconSet" priority="3" id="{F918A199-D2FA-4F8D-889C-6E77AC1E811E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H75</xm:sqref>
        </x14:conditionalFormatting>
        <x14:conditionalFormatting xmlns:xm="http://schemas.microsoft.com/office/excel/2006/main">
          <x14:cfRule type="iconSet" priority="2" id="{508CFF68-A708-4C8D-9227-3DFCABFE56FF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H73:H75</xm:sqref>
        </x14:conditionalFormatting>
        <x14:conditionalFormatting xmlns:xm="http://schemas.microsoft.com/office/excel/2006/main">
          <x14:cfRule type="iconSet" priority="1" id="{6FB1DC09-6A6D-451D-BCEF-9BDA92879221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85"/>
  <sheetViews>
    <sheetView tabSelected="1" topLeftCell="A32" zoomScaleNormal="100" workbookViewId="0">
      <selection activeCell="C47" sqref="C47"/>
    </sheetView>
  </sheetViews>
  <sheetFormatPr defaultColWidth="9.33203125" defaultRowHeight="13.5" x14ac:dyDescent="0.15"/>
  <cols>
    <col min="1" max="1" width="8.83203125" style="5" customWidth="1"/>
    <col min="2" max="2" width="17.1640625" style="11" bestFit="1" customWidth="1"/>
    <col min="3" max="3" width="81.33203125" style="11" bestFit="1" customWidth="1"/>
    <col min="4" max="4" width="17.1640625" style="11" customWidth="1"/>
    <col min="5" max="6" width="14.83203125" style="6" bestFit="1" customWidth="1"/>
    <col min="7" max="7" width="10.6640625" style="59" customWidth="1"/>
    <col min="8" max="8" width="7.1640625" style="11" customWidth="1"/>
    <col min="9" max="9" width="9.5" style="11" customWidth="1"/>
    <col min="10" max="11" width="14.83203125" style="6" customWidth="1"/>
    <col min="12" max="12" width="7.1640625" style="7" customWidth="1"/>
    <col min="13" max="13" width="20" style="7" customWidth="1"/>
    <col min="14" max="48" width="3.83203125" style="11" hidden="1" customWidth="1"/>
    <col min="49" max="49" width="59.6640625" style="11" hidden="1" customWidth="1"/>
    <col min="50" max="50" width="14.1640625" style="11" bestFit="1" customWidth="1"/>
    <col min="51" max="51" width="12.6640625" style="11" bestFit="1" customWidth="1"/>
    <col min="52" max="52" width="19.83203125" style="11" customWidth="1"/>
    <col min="53" max="16384" width="9.33203125" style="11"/>
  </cols>
  <sheetData>
    <row r="1" spans="1:49" ht="34.5" customHeight="1" x14ac:dyDescent="0.15">
      <c r="A1" s="163" t="s">
        <v>71</v>
      </c>
      <c r="B1" s="163"/>
      <c r="C1" s="163"/>
      <c r="D1" s="163"/>
      <c r="E1" s="163"/>
      <c r="F1" s="163"/>
      <c r="G1" s="83"/>
      <c r="H1" s="2"/>
      <c r="I1" s="3"/>
      <c r="J1" s="4"/>
      <c r="K1" s="11"/>
      <c r="L1" s="9"/>
      <c r="M1" s="10"/>
    </row>
    <row r="2" spans="1:49" ht="15" customHeight="1" x14ac:dyDescent="0.15">
      <c r="A2" s="64" t="s">
        <v>5</v>
      </c>
      <c r="B2" s="183" t="s">
        <v>1</v>
      </c>
      <c r="C2" s="184"/>
      <c r="D2" s="180" t="s">
        <v>6</v>
      </c>
      <c r="E2" s="177" t="s">
        <v>7</v>
      </c>
      <c r="F2" s="178"/>
      <c r="G2" s="179"/>
      <c r="H2" s="193" t="s">
        <v>8</v>
      </c>
      <c r="I2" s="194"/>
      <c r="J2" s="191" t="s">
        <v>9</v>
      </c>
      <c r="K2" s="192"/>
      <c r="L2" s="192"/>
      <c r="M2" s="161" t="s">
        <v>10</v>
      </c>
      <c r="N2" s="175" t="s">
        <v>70</v>
      </c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66" t="s">
        <v>132</v>
      </c>
      <c r="AT2" s="166"/>
      <c r="AU2" s="166"/>
      <c r="AV2" s="166"/>
      <c r="AW2" s="166"/>
    </row>
    <row r="3" spans="1:49" s="8" customFormat="1" ht="15" customHeight="1" x14ac:dyDescent="0.15">
      <c r="A3" s="65"/>
      <c r="B3" s="185"/>
      <c r="C3" s="186"/>
      <c r="D3" s="182"/>
      <c r="E3" s="159" t="s">
        <v>4</v>
      </c>
      <c r="F3" s="159" t="s">
        <v>3</v>
      </c>
      <c r="G3" s="199" t="s">
        <v>2</v>
      </c>
      <c r="H3" s="195"/>
      <c r="I3" s="196"/>
      <c r="J3" s="159" t="s">
        <v>4</v>
      </c>
      <c r="K3" s="159" t="s">
        <v>3</v>
      </c>
      <c r="L3" s="180" t="s">
        <v>2</v>
      </c>
      <c r="M3" s="162"/>
      <c r="N3" s="12"/>
      <c r="O3" s="12"/>
      <c r="P3" s="12"/>
      <c r="Q3" s="12"/>
      <c r="R3" s="12"/>
      <c r="S3" s="12"/>
      <c r="T3" s="12"/>
      <c r="U3" s="12" t="s">
        <v>113</v>
      </c>
      <c r="V3" s="40" t="s">
        <v>114</v>
      </c>
      <c r="W3" s="12" t="s">
        <v>115</v>
      </c>
      <c r="X3" s="12" t="s">
        <v>116</v>
      </c>
      <c r="Y3" s="12" t="s">
        <v>117</v>
      </c>
      <c r="Z3" s="12"/>
      <c r="AA3" s="12"/>
      <c r="AB3" s="12" t="s">
        <v>113</v>
      </c>
      <c r="AC3" s="12" t="s">
        <v>114</v>
      </c>
      <c r="AD3" s="12" t="s">
        <v>115</v>
      </c>
      <c r="AE3" s="12" t="s">
        <v>116</v>
      </c>
      <c r="AF3" s="12" t="s">
        <v>117</v>
      </c>
      <c r="AG3" s="12"/>
      <c r="AH3" s="12"/>
      <c r="AI3" s="12" t="s">
        <v>113</v>
      </c>
      <c r="AJ3" s="12" t="s">
        <v>114</v>
      </c>
      <c r="AK3" s="12" t="s">
        <v>115</v>
      </c>
      <c r="AL3" s="12" t="s">
        <v>116</v>
      </c>
      <c r="AM3" s="12" t="s">
        <v>117</v>
      </c>
      <c r="AN3" s="12"/>
      <c r="AO3" s="12"/>
      <c r="AP3" s="12" t="s">
        <v>113</v>
      </c>
      <c r="AQ3" s="12" t="s">
        <v>114</v>
      </c>
      <c r="AR3" s="12" t="s">
        <v>115</v>
      </c>
      <c r="AS3" s="12" t="s">
        <v>116</v>
      </c>
      <c r="AT3" s="12" t="s">
        <v>117</v>
      </c>
      <c r="AU3" s="12"/>
      <c r="AV3" s="12" t="s">
        <v>113</v>
      </c>
      <c r="AW3" s="12" t="s">
        <v>114</v>
      </c>
    </row>
    <row r="4" spans="1:49" s="8" customFormat="1" ht="15" customHeight="1" x14ac:dyDescent="0.15">
      <c r="A4" s="66"/>
      <c r="B4" s="187"/>
      <c r="C4" s="188"/>
      <c r="D4" s="182"/>
      <c r="E4" s="160"/>
      <c r="F4" s="160"/>
      <c r="G4" s="200"/>
      <c r="H4" s="197"/>
      <c r="I4" s="198"/>
      <c r="J4" s="160"/>
      <c r="K4" s="160"/>
      <c r="L4" s="182"/>
      <c r="M4" s="162"/>
      <c r="N4" s="60">
        <v>1</v>
      </c>
      <c r="O4" s="60">
        <v>2</v>
      </c>
      <c r="P4" s="60">
        <v>3</v>
      </c>
      <c r="Q4" s="60">
        <v>4</v>
      </c>
      <c r="R4" s="60">
        <v>5</v>
      </c>
      <c r="S4" s="60">
        <v>6</v>
      </c>
      <c r="T4" s="60">
        <v>7</v>
      </c>
      <c r="U4" s="60">
        <v>8</v>
      </c>
      <c r="V4" s="61">
        <v>9</v>
      </c>
      <c r="W4" s="60">
        <v>10</v>
      </c>
      <c r="X4" s="60">
        <v>11</v>
      </c>
      <c r="Y4" s="60">
        <v>12</v>
      </c>
      <c r="Z4" s="60">
        <v>13</v>
      </c>
      <c r="AA4" s="60">
        <v>14</v>
      </c>
      <c r="AB4" s="60">
        <v>15</v>
      </c>
      <c r="AC4" s="60">
        <v>16</v>
      </c>
      <c r="AD4" s="60">
        <v>17</v>
      </c>
      <c r="AE4" s="60">
        <v>18</v>
      </c>
      <c r="AF4" s="60">
        <v>19</v>
      </c>
      <c r="AG4" s="60">
        <v>20</v>
      </c>
      <c r="AH4" s="60">
        <v>21</v>
      </c>
      <c r="AI4" s="60">
        <v>22</v>
      </c>
      <c r="AJ4" s="60">
        <v>23</v>
      </c>
      <c r="AK4" s="60">
        <v>24</v>
      </c>
      <c r="AL4" s="60">
        <v>25</v>
      </c>
      <c r="AM4" s="60">
        <v>26</v>
      </c>
      <c r="AN4" s="60">
        <v>27</v>
      </c>
      <c r="AO4" s="60">
        <v>28</v>
      </c>
      <c r="AP4" s="60">
        <v>29</v>
      </c>
      <c r="AQ4" s="60">
        <v>30</v>
      </c>
      <c r="AR4" s="60">
        <v>31</v>
      </c>
      <c r="AS4" s="60">
        <v>32</v>
      </c>
      <c r="AT4" s="60">
        <v>33</v>
      </c>
      <c r="AU4" s="60">
        <v>34</v>
      </c>
      <c r="AV4" s="60">
        <v>35</v>
      </c>
      <c r="AW4" s="60">
        <v>36</v>
      </c>
    </row>
    <row r="5" spans="1:49" ht="15" customHeight="1" x14ac:dyDescent="0.15">
      <c r="A5" s="13">
        <v>1</v>
      </c>
      <c r="B5" s="189" t="s">
        <v>34</v>
      </c>
      <c r="C5" s="190"/>
      <c r="D5" s="14" t="s">
        <v>19</v>
      </c>
      <c r="E5" s="15">
        <v>43374</v>
      </c>
      <c r="F5" s="15">
        <v>43399</v>
      </c>
      <c r="G5" s="84">
        <f>IF(NETWORKDAYS(E5,F5)=0,"",NETWORKDAYS(E5,F5))</f>
        <v>20</v>
      </c>
      <c r="H5" s="15"/>
      <c r="I5" s="15"/>
      <c r="J5" s="15"/>
      <c r="K5" s="15"/>
      <c r="L5" s="31"/>
      <c r="M5" s="37">
        <f t="shared" ref="M5:M20" si="0">IF(L5=0,0,+G5-L5)</f>
        <v>0</v>
      </c>
      <c r="N5" s="56">
        <f>IF(AND((("2018-10-"&amp;N4)-$E$5)&gt;=0,(("2018-10-"&amp;N4)-$F$5)&lt;=0),1,0)</f>
        <v>1</v>
      </c>
      <c r="O5" s="56">
        <f t="shared" ref="O5:AW5" si="1">IF(AND((("2018-10-"&amp;O4)-$E$5)&gt;=0,(("2018-10-"&amp;O4)-$F$5)&lt;=0),1,0)</f>
        <v>1</v>
      </c>
      <c r="P5" s="56">
        <f t="shared" si="1"/>
        <v>1</v>
      </c>
      <c r="Q5" s="56">
        <f t="shared" si="1"/>
        <v>1</v>
      </c>
      <c r="R5" s="56">
        <f t="shared" si="1"/>
        <v>1</v>
      </c>
      <c r="S5" s="56">
        <f t="shared" si="1"/>
        <v>1</v>
      </c>
      <c r="T5" s="56">
        <f t="shared" si="1"/>
        <v>1</v>
      </c>
      <c r="U5" s="56">
        <f t="shared" si="1"/>
        <v>1</v>
      </c>
      <c r="V5" s="56">
        <f t="shared" si="1"/>
        <v>1</v>
      </c>
      <c r="W5" s="56">
        <f t="shared" si="1"/>
        <v>1</v>
      </c>
      <c r="X5" s="56">
        <f t="shared" si="1"/>
        <v>1</v>
      </c>
      <c r="Y5" s="56">
        <f t="shared" si="1"/>
        <v>1</v>
      </c>
      <c r="Z5" s="56">
        <f t="shared" si="1"/>
        <v>1</v>
      </c>
      <c r="AA5" s="56">
        <f t="shared" si="1"/>
        <v>1</v>
      </c>
      <c r="AB5" s="56">
        <f t="shared" si="1"/>
        <v>1</v>
      </c>
      <c r="AC5" s="56">
        <f t="shared" si="1"/>
        <v>1</v>
      </c>
      <c r="AD5" s="56">
        <f t="shared" si="1"/>
        <v>1</v>
      </c>
      <c r="AE5" s="56">
        <f t="shared" si="1"/>
        <v>1</v>
      </c>
      <c r="AF5" s="56">
        <f t="shared" si="1"/>
        <v>1</v>
      </c>
      <c r="AG5" s="56">
        <f t="shared" si="1"/>
        <v>1</v>
      </c>
      <c r="AH5" s="56">
        <f t="shared" si="1"/>
        <v>1</v>
      </c>
      <c r="AI5" s="56">
        <f t="shared" si="1"/>
        <v>1</v>
      </c>
      <c r="AJ5" s="56">
        <f t="shared" si="1"/>
        <v>1</v>
      </c>
      <c r="AK5" s="56">
        <f t="shared" si="1"/>
        <v>1</v>
      </c>
      <c r="AL5" s="56">
        <f t="shared" si="1"/>
        <v>1</v>
      </c>
      <c r="AM5" s="56">
        <f t="shared" si="1"/>
        <v>1</v>
      </c>
      <c r="AN5" s="56">
        <f t="shared" si="1"/>
        <v>0</v>
      </c>
      <c r="AO5" s="56">
        <f t="shared" si="1"/>
        <v>0</v>
      </c>
      <c r="AP5" s="56">
        <f t="shared" si="1"/>
        <v>0</v>
      </c>
      <c r="AQ5" s="56">
        <f t="shared" si="1"/>
        <v>0</v>
      </c>
      <c r="AR5" s="56">
        <f t="shared" si="1"/>
        <v>0</v>
      </c>
      <c r="AS5" s="56" t="e">
        <f t="shared" si="1"/>
        <v>#VALUE!</v>
      </c>
      <c r="AT5" s="56" t="e">
        <f t="shared" si="1"/>
        <v>#VALUE!</v>
      </c>
      <c r="AU5" s="56" t="e">
        <f t="shared" si="1"/>
        <v>#VALUE!</v>
      </c>
      <c r="AV5" s="56" t="e">
        <f t="shared" si="1"/>
        <v>#VALUE!</v>
      </c>
      <c r="AW5" s="56" t="e">
        <f t="shared" si="1"/>
        <v>#VALUE!</v>
      </c>
    </row>
    <row r="6" spans="1:49" s="8" customFormat="1" ht="15" customHeight="1" x14ac:dyDescent="0.15">
      <c r="A6" s="17">
        <v>1.1000000000000001</v>
      </c>
      <c r="B6" s="157" t="s">
        <v>11</v>
      </c>
      <c r="C6" s="158"/>
      <c r="D6" s="18" t="s">
        <v>19</v>
      </c>
      <c r="E6" s="19">
        <f>MIN(E7:E12)</f>
        <v>43374</v>
      </c>
      <c r="F6" s="19">
        <f>MAX(F7:F12)</f>
        <v>43385</v>
      </c>
      <c r="G6" s="85">
        <f>IF(NETWORKDAYS(E6,F6)=0,"",NETWORKDAYS(E6,F6))</f>
        <v>10</v>
      </c>
      <c r="H6" s="28">
        <f t="shared" ref="H6:H53" si="2">IF(I6="준비",0,IF(I6="지연",25,IF(I6="진행",50,100)))</f>
        <v>100</v>
      </c>
      <c r="I6" s="21" t="s">
        <v>18</v>
      </c>
      <c r="J6" s="19">
        <f>MIN(J7:J12)</f>
        <v>43374</v>
      </c>
      <c r="K6" s="19">
        <f>MAX(K7:K12)</f>
        <v>43385</v>
      </c>
      <c r="L6" s="34">
        <f t="shared" ref="L6:L29" si="3">IF(NETWORKDAYS(J6,K6)=0,0,NETWORKDAYS(J6,K6))</f>
        <v>10</v>
      </c>
      <c r="M6" s="38">
        <f t="shared" si="0"/>
        <v>0</v>
      </c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</row>
    <row r="7" spans="1:49" ht="15" customHeight="1" x14ac:dyDescent="0.15">
      <c r="A7" s="29" t="s">
        <v>15</v>
      </c>
      <c r="B7" s="171" t="s">
        <v>17</v>
      </c>
      <c r="C7" s="172"/>
      <c r="D7" s="39" t="s">
        <v>19</v>
      </c>
      <c r="E7" s="23">
        <v>43374</v>
      </c>
      <c r="F7" s="50">
        <v>43385</v>
      </c>
      <c r="G7" s="86">
        <f>IF(NETWORKDAYS(E7,F7)=0,"",NETWORKDAYS(E7,F7))</f>
        <v>10</v>
      </c>
      <c r="H7" s="28">
        <f t="shared" si="2"/>
        <v>100</v>
      </c>
      <c r="I7" s="21" t="s">
        <v>18</v>
      </c>
      <c r="J7" s="23">
        <v>43374</v>
      </c>
      <c r="K7" s="50">
        <v>43385</v>
      </c>
      <c r="L7" s="33">
        <f t="shared" si="3"/>
        <v>10</v>
      </c>
      <c r="M7" s="36">
        <f t="shared" si="0"/>
        <v>0</v>
      </c>
      <c r="N7" s="56">
        <f>IF(AND((("2018-10-"&amp;N4)-$E$7)&gt;=0,(("2018-10-"&amp;N4)-$F$7)&lt;=0),1,0)</f>
        <v>1</v>
      </c>
      <c r="O7" s="56">
        <f t="shared" ref="O7:AW7" si="4">IF(AND((("2018-10-"&amp;O4)-$E$7)&gt;=0,(("2018-10-"&amp;O4)-$F$7)&lt;=0),1,0)</f>
        <v>1</v>
      </c>
      <c r="P7" s="56">
        <f t="shared" si="4"/>
        <v>1</v>
      </c>
      <c r="Q7" s="56">
        <f t="shared" si="4"/>
        <v>1</v>
      </c>
      <c r="R7" s="56">
        <f t="shared" si="4"/>
        <v>1</v>
      </c>
      <c r="S7" s="56">
        <f t="shared" si="4"/>
        <v>1</v>
      </c>
      <c r="T7" s="56">
        <f t="shared" si="4"/>
        <v>1</v>
      </c>
      <c r="U7" s="56">
        <f t="shared" si="4"/>
        <v>1</v>
      </c>
      <c r="V7" s="56">
        <f t="shared" si="4"/>
        <v>1</v>
      </c>
      <c r="W7" s="56">
        <f t="shared" si="4"/>
        <v>1</v>
      </c>
      <c r="X7" s="56">
        <f t="shared" si="4"/>
        <v>1</v>
      </c>
      <c r="Y7" s="56">
        <f t="shared" si="4"/>
        <v>1</v>
      </c>
      <c r="Z7" s="56">
        <f t="shared" si="4"/>
        <v>0</v>
      </c>
      <c r="AA7" s="56">
        <f t="shared" si="4"/>
        <v>0</v>
      </c>
      <c r="AB7" s="56">
        <f t="shared" si="4"/>
        <v>0</v>
      </c>
      <c r="AC7" s="56">
        <f t="shared" si="4"/>
        <v>0</v>
      </c>
      <c r="AD7" s="56">
        <f t="shared" si="4"/>
        <v>0</v>
      </c>
      <c r="AE7" s="56">
        <f t="shared" si="4"/>
        <v>0</v>
      </c>
      <c r="AF7" s="56">
        <f t="shared" si="4"/>
        <v>0</v>
      </c>
      <c r="AG7" s="56">
        <f t="shared" si="4"/>
        <v>0</v>
      </c>
      <c r="AH7" s="56">
        <f t="shared" si="4"/>
        <v>0</v>
      </c>
      <c r="AI7" s="56">
        <f t="shared" si="4"/>
        <v>0</v>
      </c>
      <c r="AJ7" s="56">
        <f t="shared" si="4"/>
        <v>0</v>
      </c>
      <c r="AK7" s="56">
        <f t="shared" si="4"/>
        <v>0</v>
      </c>
      <c r="AL7" s="56">
        <f t="shared" si="4"/>
        <v>0</v>
      </c>
      <c r="AM7" s="56">
        <f t="shared" si="4"/>
        <v>0</v>
      </c>
      <c r="AN7" s="56">
        <f t="shared" si="4"/>
        <v>0</v>
      </c>
      <c r="AO7" s="56">
        <f t="shared" si="4"/>
        <v>0</v>
      </c>
      <c r="AP7" s="56">
        <f t="shared" si="4"/>
        <v>0</v>
      </c>
      <c r="AQ7" s="56">
        <f t="shared" si="4"/>
        <v>0</v>
      </c>
      <c r="AR7" s="56">
        <f t="shared" si="4"/>
        <v>0</v>
      </c>
      <c r="AS7" s="56" t="e">
        <f t="shared" si="4"/>
        <v>#VALUE!</v>
      </c>
      <c r="AT7" s="56" t="e">
        <f t="shared" si="4"/>
        <v>#VALUE!</v>
      </c>
      <c r="AU7" s="56" t="e">
        <f t="shared" si="4"/>
        <v>#VALUE!</v>
      </c>
      <c r="AV7" s="56" t="e">
        <f t="shared" si="4"/>
        <v>#VALUE!</v>
      </c>
      <c r="AW7" s="56" t="e">
        <f t="shared" si="4"/>
        <v>#VALUE!</v>
      </c>
    </row>
    <row r="8" spans="1:49" ht="15" customHeight="1" x14ac:dyDescent="0.15">
      <c r="A8" s="29" t="s">
        <v>23</v>
      </c>
      <c r="B8" s="169" t="s">
        <v>37</v>
      </c>
      <c r="C8" s="170"/>
      <c r="D8" s="39" t="s">
        <v>19</v>
      </c>
      <c r="E8" s="23">
        <v>43376</v>
      </c>
      <c r="F8" s="50">
        <v>43385</v>
      </c>
      <c r="G8" s="86">
        <f t="shared" ref="G8:G12" si="5">IF(NETWORKDAYS(E8,F8)=0,"",NETWORKDAYS(E8,F8))</f>
        <v>8</v>
      </c>
      <c r="H8" s="28">
        <f t="shared" si="2"/>
        <v>100</v>
      </c>
      <c r="I8" s="21" t="s">
        <v>18</v>
      </c>
      <c r="J8" s="23">
        <v>43376</v>
      </c>
      <c r="K8" s="50">
        <v>43385</v>
      </c>
      <c r="L8" s="33">
        <f t="shared" si="3"/>
        <v>8</v>
      </c>
      <c r="M8" s="36">
        <f t="shared" si="0"/>
        <v>0</v>
      </c>
      <c r="N8" s="56">
        <f>IF(AND((("2018-10-"&amp;N4)-$E$8)&gt;=0,(("2018-10-"&amp;N4)-$F$8)&lt;=0),1,0)</f>
        <v>0</v>
      </c>
      <c r="O8" s="56">
        <f t="shared" ref="O8:AW8" si="6">IF(AND((("2018-10-"&amp;O4)-$E$8)&gt;=0,(("2018-10-"&amp;O4)-$F$8)&lt;=0),1,0)</f>
        <v>0</v>
      </c>
      <c r="P8" s="56">
        <f t="shared" si="6"/>
        <v>1</v>
      </c>
      <c r="Q8" s="56">
        <f t="shared" si="6"/>
        <v>1</v>
      </c>
      <c r="R8" s="56">
        <f t="shared" si="6"/>
        <v>1</v>
      </c>
      <c r="S8" s="56">
        <f t="shared" si="6"/>
        <v>1</v>
      </c>
      <c r="T8" s="56">
        <f t="shared" si="6"/>
        <v>1</v>
      </c>
      <c r="U8" s="56">
        <f t="shared" si="6"/>
        <v>1</v>
      </c>
      <c r="V8" s="56">
        <f t="shared" si="6"/>
        <v>1</v>
      </c>
      <c r="W8" s="56">
        <f t="shared" si="6"/>
        <v>1</v>
      </c>
      <c r="X8" s="56">
        <f t="shared" si="6"/>
        <v>1</v>
      </c>
      <c r="Y8" s="56">
        <f t="shared" si="6"/>
        <v>1</v>
      </c>
      <c r="Z8" s="56">
        <f t="shared" si="6"/>
        <v>0</v>
      </c>
      <c r="AA8" s="56">
        <f t="shared" si="6"/>
        <v>0</v>
      </c>
      <c r="AB8" s="56">
        <f t="shared" si="6"/>
        <v>0</v>
      </c>
      <c r="AC8" s="56">
        <f t="shared" si="6"/>
        <v>0</v>
      </c>
      <c r="AD8" s="56">
        <f t="shared" si="6"/>
        <v>0</v>
      </c>
      <c r="AE8" s="56">
        <f t="shared" si="6"/>
        <v>0</v>
      </c>
      <c r="AF8" s="56">
        <f t="shared" si="6"/>
        <v>0</v>
      </c>
      <c r="AG8" s="56">
        <f t="shared" si="6"/>
        <v>0</v>
      </c>
      <c r="AH8" s="56">
        <f t="shared" si="6"/>
        <v>0</v>
      </c>
      <c r="AI8" s="56">
        <f t="shared" si="6"/>
        <v>0</v>
      </c>
      <c r="AJ8" s="56">
        <f t="shared" si="6"/>
        <v>0</v>
      </c>
      <c r="AK8" s="56">
        <f t="shared" si="6"/>
        <v>0</v>
      </c>
      <c r="AL8" s="56">
        <f t="shared" si="6"/>
        <v>0</v>
      </c>
      <c r="AM8" s="56">
        <f t="shared" si="6"/>
        <v>0</v>
      </c>
      <c r="AN8" s="56">
        <f t="shared" si="6"/>
        <v>0</v>
      </c>
      <c r="AO8" s="56">
        <f t="shared" si="6"/>
        <v>0</v>
      </c>
      <c r="AP8" s="56">
        <f t="shared" si="6"/>
        <v>0</v>
      </c>
      <c r="AQ8" s="56">
        <f t="shared" si="6"/>
        <v>0</v>
      </c>
      <c r="AR8" s="56">
        <f t="shared" si="6"/>
        <v>0</v>
      </c>
      <c r="AS8" s="56" t="e">
        <f t="shared" si="6"/>
        <v>#VALUE!</v>
      </c>
      <c r="AT8" s="56" t="e">
        <f t="shared" si="6"/>
        <v>#VALUE!</v>
      </c>
      <c r="AU8" s="56" t="e">
        <f t="shared" si="6"/>
        <v>#VALUE!</v>
      </c>
      <c r="AV8" s="56" t="e">
        <f t="shared" si="6"/>
        <v>#VALUE!</v>
      </c>
      <c r="AW8" s="56" t="e">
        <f t="shared" si="6"/>
        <v>#VALUE!</v>
      </c>
    </row>
    <row r="9" spans="1:49" ht="15" customHeight="1" x14ac:dyDescent="0.15">
      <c r="A9" s="29" t="s">
        <v>24</v>
      </c>
      <c r="B9" s="173" t="s">
        <v>69</v>
      </c>
      <c r="C9" s="174"/>
      <c r="D9" s="39" t="s">
        <v>19</v>
      </c>
      <c r="E9" s="23">
        <v>43376</v>
      </c>
      <c r="F9" s="50">
        <v>43385</v>
      </c>
      <c r="G9" s="86">
        <f t="shared" si="5"/>
        <v>8</v>
      </c>
      <c r="H9" s="28">
        <f t="shared" si="2"/>
        <v>100</v>
      </c>
      <c r="I9" s="21" t="s">
        <v>18</v>
      </c>
      <c r="J9" s="23">
        <v>43376</v>
      </c>
      <c r="K9" s="50">
        <v>43385</v>
      </c>
      <c r="L9" s="32">
        <f>IF(NETWORKDAYS(J9,K9)=0,0,NETWORKDAYS(J9,K9))</f>
        <v>8</v>
      </c>
      <c r="M9" s="30">
        <f>IF(L9=0,0,+G9-L9)</f>
        <v>0</v>
      </c>
      <c r="N9" s="56">
        <f>IF(AND((("2018-10-"&amp;N4)-$E$9)&gt;=0,(("2018-10-"&amp;N4)-$F$9)&lt;=0),1,0)</f>
        <v>0</v>
      </c>
      <c r="O9" s="56">
        <f t="shared" ref="O9:AW9" si="7">IF(AND((("2018-10-"&amp;O4)-$E$9)&gt;=0,(("2018-10-"&amp;O4)-$F$9)&lt;=0),1,0)</f>
        <v>0</v>
      </c>
      <c r="P9" s="56">
        <f t="shared" si="7"/>
        <v>1</v>
      </c>
      <c r="Q9" s="56">
        <f t="shared" si="7"/>
        <v>1</v>
      </c>
      <c r="R9" s="56">
        <f t="shared" si="7"/>
        <v>1</v>
      </c>
      <c r="S9" s="56">
        <f t="shared" si="7"/>
        <v>1</v>
      </c>
      <c r="T9" s="56">
        <f t="shared" si="7"/>
        <v>1</v>
      </c>
      <c r="U9" s="56">
        <f t="shared" si="7"/>
        <v>1</v>
      </c>
      <c r="V9" s="56">
        <f t="shared" si="7"/>
        <v>1</v>
      </c>
      <c r="W9" s="56">
        <f t="shared" si="7"/>
        <v>1</v>
      </c>
      <c r="X9" s="56">
        <f t="shared" si="7"/>
        <v>1</v>
      </c>
      <c r="Y9" s="56">
        <f t="shared" si="7"/>
        <v>1</v>
      </c>
      <c r="Z9" s="56">
        <f t="shared" si="7"/>
        <v>0</v>
      </c>
      <c r="AA9" s="56">
        <f t="shared" si="7"/>
        <v>0</v>
      </c>
      <c r="AB9" s="56">
        <f t="shared" si="7"/>
        <v>0</v>
      </c>
      <c r="AC9" s="56">
        <f t="shared" si="7"/>
        <v>0</v>
      </c>
      <c r="AD9" s="56">
        <f t="shared" si="7"/>
        <v>0</v>
      </c>
      <c r="AE9" s="56">
        <f t="shared" si="7"/>
        <v>0</v>
      </c>
      <c r="AF9" s="56">
        <f t="shared" si="7"/>
        <v>0</v>
      </c>
      <c r="AG9" s="56">
        <f t="shared" si="7"/>
        <v>0</v>
      </c>
      <c r="AH9" s="56">
        <f t="shared" si="7"/>
        <v>0</v>
      </c>
      <c r="AI9" s="56">
        <f t="shared" si="7"/>
        <v>0</v>
      </c>
      <c r="AJ9" s="56">
        <f t="shared" si="7"/>
        <v>0</v>
      </c>
      <c r="AK9" s="56">
        <f t="shared" si="7"/>
        <v>0</v>
      </c>
      <c r="AL9" s="56">
        <f t="shared" si="7"/>
        <v>0</v>
      </c>
      <c r="AM9" s="56">
        <f t="shared" si="7"/>
        <v>0</v>
      </c>
      <c r="AN9" s="56">
        <f t="shared" si="7"/>
        <v>0</v>
      </c>
      <c r="AO9" s="56">
        <f t="shared" si="7"/>
        <v>0</v>
      </c>
      <c r="AP9" s="56">
        <f t="shared" si="7"/>
        <v>0</v>
      </c>
      <c r="AQ9" s="56">
        <f t="shared" si="7"/>
        <v>0</v>
      </c>
      <c r="AR9" s="56">
        <f t="shared" si="7"/>
        <v>0</v>
      </c>
      <c r="AS9" s="56" t="e">
        <f t="shared" si="7"/>
        <v>#VALUE!</v>
      </c>
      <c r="AT9" s="56" t="e">
        <f t="shared" si="7"/>
        <v>#VALUE!</v>
      </c>
      <c r="AU9" s="56" t="e">
        <f t="shared" si="7"/>
        <v>#VALUE!</v>
      </c>
      <c r="AV9" s="56" t="e">
        <f t="shared" si="7"/>
        <v>#VALUE!</v>
      </c>
      <c r="AW9" s="56" t="e">
        <f t="shared" si="7"/>
        <v>#VALUE!</v>
      </c>
    </row>
    <row r="10" spans="1:49" ht="15" customHeight="1" x14ac:dyDescent="0.15">
      <c r="A10" s="29" t="s">
        <v>25</v>
      </c>
      <c r="B10" s="173" t="s">
        <v>38</v>
      </c>
      <c r="C10" s="174"/>
      <c r="D10" s="39" t="s">
        <v>19</v>
      </c>
      <c r="E10" s="23">
        <v>43376</v>
      </c>
      <c r="F10" s="50">
        <v>43385</v>
      </c>
      <c r="G10" s="86">
        <f t="shared" si="5"/>
        <v>8</v>
      </c>
      <c r="H10" s="28">
        <f t="shared" si="2"/>
        <v>100</v>
      </c>
      <c r="I10" s="21" t="s">
        <v>18</v>
      </c>
      <c r="J10" s="23">
        <v>43376</v>
      </c>
      <c r="K10" s="50">
        <v>43385</v>
      </c>
      <c r="L10" s="32">
        <f>IF(NETWORKDAYS(J10,K10)=0,0,NETWORKDAYS(J10,K10))</f>
        <v>8</v>
      </c>
      <c r="M10" s="30">
        <f>IF(L10=0,0,+G10-L10)</f>
        <v>0</v>
      </c>
      <c r="N10" s="56">
        <f>IF(AND((("2018-10-"&amp;N4)-$E$10)&gt;=0,(("2018-10-"&amp;N4)-$F$10)&lt;=0),1,0)</f>
        <v>0</v>
      </c>
      <c r="O10" s="56">
        <f t="shared" ref="O10:AW10" si="8">IF(AND((("2018-10-"&amp;O4)-$E$10)&gt;=0,(("2018-10-"&amp;O4)-$F$10)&lt;=0),1,0)</f>
        <v>0</v>
      </c>
      <c r="P10" s="56">
        <f t="shared" si="8"/>
        <v>1</v>
      </c>
      <c r="Q10" s="56">
        <f t="shared" si="8"/>
        <v>1</v>
      </c>
      <c r="R10" s="56">
        <f t="shared" si="8"/>
        <v>1</v>
      </c>
      <c r="S10" s="56">
        <f t="shared" si="8"/>
        <v>1</v>
      </c>
      <c r="T10" s="56">
        <f t="shared" si="8"/>
        <v>1</v>
      </c>
      <c r="U10" s="56">
        <f t="shared" si="8"/>
        <v>1</v>
      </c>
      <c r="V10" s="56">
        <f t="shared" si="8"/>
        <v>1</v>
      </c>
      <c r="W10" s="56">
        <f t="shared" si="8"/>
        <v>1</v>
      </c>
      <c r="X10" s="56">
        <f t="shared" si="8"/>
        <v>1</v>
      </c>
      <c r="Y10" s="56">
        <f t="shared" si="8"/>
        <v>1</v>
      </c>
      <c r="Z10" s="56">
        <f t="shared" si="8"/>
        <v>0</v>
      </c>
      <c r="AA10" s="56">
        <f t="shared" si="8"/>
        <v>0</v>
      </c>
      <c r="AB10" s="56">
        <f t="shared" si="8"/>
        <v>0</v>
      </c>
      <c r="AC10" s="56">
        <f t="shared" si="8"/>
        <v>0</v>
      </c>
      <c r="AD10" s="56">
        <f t="shared" si="8"/>
        <v>0</v>
      </c>
      <c r="AE10" s="56">
        <f t="shared" si="8"/>
        <v>0</v>
      </c>
      <c r="AF10" s="56">
        <f t="shared" si="8"/>
        <v>0</v>
      </c>
      <c r="AG10" s="56">
        <f t="shared" si="8"/>
        <v>0</v>
      </c>
      <c r="AH10" s="56">
        <f t="shared" si="8"/>
        <v>0</v>
      </c>
      <c r="AI10" s="56">
        <f t="shared" si="8"/>
        <v>0</v>
      </c>
      <c r="AJ10" s="56">
        <f t="shared" si="8"/>
        <v>0</v>
      </c>
      <c r="AK10" s="56">
        <f t="shared" si="8"/>
        <v>0</v>
      </c>
      <c r="AL10" s="56">
        <f t="shared" si="8"/>
        <v>0</v>
      </c>
      <c r="AM10" s="56">
        <f t="shared" si="8"/>
        <v>0</v>
      </c>
      <c r="AN10" s="56">
        <f t="shared" si="8"/>
        <v>0</v>
      </c>
      <c r="AO10" s="56">
        <f t="shared" si="8"/>
        <v>0</v>
      </c>
      <c r="AP10" s="56">
        <f t="shared" si="8"/>
        <v>0</v>
      </c>
      <c r="AQ10" s="56">
        <f t="shared" si="8"/>
        <v>0</v>
      </c>
      <c r="AR10" s="56">
        <f t="shared" si="8"/>
        <v>0</v>
      </c>
      <c r="AS10" s="56" t="e">
        <f t="shared" si="8"/>
        <v>#VALUE!</v>
      </c>
      <c r="AT10" s="56" t="e">
        <f t="shared" si="8"/>
        <v>#VALUE!</v>
      </c>
      <c r="AU10" s="56" t="e">
        <f t="shared" si="8"/>
        <v>#VALUE!</v>
      </c>
      <c r="AV10" s="56" t="e">
        <f t="shared" si="8"/>
        <v>#VALUE!</v>
      </c>
      <c r="AW10" s="56" t="e">
        <f t="shared" si="8"/>
        <v>#VALUE!</v>
      </c>
    </row>
    <row r="11" spans="1:49" ht="15" customHeight="1" x14ac:dyDescent="0.15">
      <c r="A11" s="29" t="s">
        <v>27</v>
      </c>
      <c r="B11" s="173" t="s">
        <v>39</v>
      </c>
      <c r="C11" s="174"/>
      <c r="D11" s="39" t="s">
        <v>19</v>
      </c>
      <c r="E11" s="23">
        <v>43376</v>
      </c>
      <c r="F11" s="50">
        <v>43385</v>
      </c>
      <c r="G11" s="86">
        <f t="shared" si="5"/>
        <v>8</v>
      </c>
      <c r="H11" s="28">
        <f t="shared" si="2"/>
        <v>100</v>
      </c>
      <c r="I11" s="21" t="s">
        <v>18</v>
      </c>
      <c r="J11" s="23">
        <v>43376</v>
      </c>
      <c r="K11" s="50">
        <v>43385</v>
      </c>
      <c r="L11" s="32">
        <f>IF(NETWORKDAYS(J11,K11)=0,0,NETWORKDAYS(J11,K11))</f>
        <v>8</v>
      </c>
      <c r="M11" s="30">
        <f>IF(L11=0,0,+G11-L11)</f>
        <v>0</v>
      </c>
      <c r="N11" s="56">
        <f>IF(AND((("2018-10-"&amp;N4)-$E$11)&gt;=0,(("2018-10-"&amp;N4)-$F$11)&lt;=0),1,0)</f>
        <v>0</v>
      </c>
      <c r="O11" s="56">
        <f t="shared" ref="O11:AW11" si="9">IF(AND((("2018-10-"&amp;O4)-$E$11)&gt;=0,(("2018-10-"&amp;O4)-$F$11)&lt;=0),1,0)</f>
        <v>0</v>
      </c>
      <c r="P11" s="56">
        <f t="shared" si="9"/>
        <v>1</v>
      </c>
      <c r="Q11" s="56">
        <f t="shared" si="9"/>
        <v>1</v>
      </c>
      <c r="R11" s="56">
        <f t="shared" si="9"/>
        <v>1</v>
      </c>
      <c r="S11" s="56">
        <f t="shared" si="9"/>
        <v>1</v>
      </c>
      <c r="T11" s="56">
        <f t="shared" si="9"/>
        <v>1</v>
      </c>
      <c r="U11" s="56">
        <f t="shared" si="9"/>
        <v>1</v>
      </c>
      <c r="V11" s="56">
        <f t="shared" si="9"/>
        <v>1</v>
      </c>
      <c r="W11" s="56">
        <f t="shared" si="9"/>
        <v>1</v>
      </c>
      <c r="X11" s="56">
        <f t="shared" si="9"/>
        <v>1</v>
      </c>
      <c r="Y11" s="56">
        <f t="shared" si="9"/>
        <v>1</v>
      </c>
      <c r="Z11" s="56">
        <f t="shared" si="9"/>
        <v>0</v>
      </c>
      <c r="AA11" s="56">
        <f t="shared" si="9"/>
        <v>0</v>
      </c>
      <c r="AB11" s="56">
        <f t="shared" si="9"/>
        <v>0</v>
      </c>
      <c r="AC11" s="56">
        <f t="shared" si="9"/>
        <v>0</v>
      </c>
      <c r="AD11" s="56">
        <f t="shared" si="9"/>
        <v>0</v>
      </c>
      <c r="AE11" s="56">
        <f t="shared" si="9"/>
        <v>0</v>
      </c>
      <c r="AF11" s="56">
        <f t="shared" si="9"/>
        <v>0</v>
      </c>
      <c r="AG11" s="56">
        <f t="shared" si="9"/>
        <v>0</v>
      </c>
      <c r="AH11" s="56">
        <f t="shared" si="9"/>
        <v>0</v>
      </c>
      <c r="AI11" s="56">
        <f t="shared" si="9"/>
        <v>0</v>
      </c>
      <c r="AJ11" s="56">
        <f t="shared" si="9"/>
        <v>0</v>
      </c>
      <c r="AK11" s="56">
        <f t="shared" si="9"/>
        <v>0</v>
      </c>
      <c r="AL11" s="56">
        <f t="shared" si="9"/>
        <v>0</v>
      </c>
      <c r="AM11" s="56">
        <f t="shared" si="9"/>
        <v>0</v>
      </c>
      <c r="AN11" s="56">
        <f t="shared" si="9"/>
        <v>0</v>
      </c>
      <c r="AO11" s="56">
        <f t="shared" si="9"/>
        <v>0</v>
      </c>
      <c r="AP11" s="56">
        <f t="shared" si="9"/>
        <v>0</v>
      </c>
      <c r="AQ11" s="56">
        <f t="shared" si="9"/>
        <v>0</v>
      </c>
      <c r="AR11" s="56">
        <f t="shared" si="9"/>
        <v>0</v>
      </c>
      <c r="AS11" s="56" t="e">
        <f t="shared" si="9"/>
        <v>#VALUE!</v>
      </c>
      <c r="AT11" s="56" t="e">
        <f t="shared" si="9"/>
        <v>#VALUE!</v>
      </c>
      <c r="AU11" s="56" t="e">
        <f t="shared" si="9"/>
        <v>#VALUE!</v>
      </c>
      <c r="AV11" s="56" t="e">
        <f t="shared" si="9"/>
        <v>#VALUE!</v>
      </c>
      <c r="AW11" s="56" t="e">
        <f t="shared" si="9"/>
        <v>#VALUE!</v>
      </c>
    </row>
    <row r="12" spans="1:49" ht="15" customHeight="1" x14ac:dyDescent="0.15">
      <c r="A12" s="29" t="s">
        <v>28</v>
      </c>
      <c r="B12" s="173" t="s">
        <v>29</v>
      </c>
      <c r="C12" s="174"/>
      <c r="D12" s="39" t="s">
        <v>19</v>
      </c>
      <c r="E12" s="23">
        <v>43376</v>
      </c>
      <c r="F12" s="50">
        <v>43385</v>
      </c>
      <c r="G12" s="86">
        <f t="shared" si="5"/>
        <v>8</v>
      </c>
      <c r="H12" s="28">
        <f t="shared" si="2"/>
        <v>100</v>
      </c>
      <c r="I12" s="21" t="s">
        <v>18</v>
      </c>
      <c r="J12" s="23">
        <v>43376</v>
      </c>
      <c r="K12" s="50">
        <v>43385</v>
      </c>
      <c r="L12" s="32">
        <f t="shared" si="3"/>
        <v>8</v>
      </c>
      <c r="M12" s="30">
        <f t="shared" si="0"/>
        <v>0</v>
      </c>
      <c r="N12" s="56">
        <f>IF(AND((("2018-10-"&amp;N4)-$E$12)&gt;=0,(("2018-10-"&amp;N4)-$F$12)&lt;=0),1,0)</f>
        <v>0</v>
      </c>
      <c r="O12" s="56">
        <f t="shared" ref="O12:AW12" si="10">IF(AND((("2018-10-"&amp;O4)-$E$12)&gt;=0,(("2018-10-"&amp;O4)-$F$12)&lt;=0),1,0)</f>
        <v>0</v>
      </c>
      <c r="P12" s="56">
        <f t="shared" si="10"/>
        <v>1</v>
      </c>
      <c r="Q12" s="56">
        <f t="shared" si="10"/>
        <v>1</v>
      </c>
      <c r="R12" s="56">
        <f t="shared" si="10"/>
        <v>1</v>
      </c>
      <c r="S12" s="56">
        <f t="shared" si="10"/>
        <v>1</v>
      </c>
      <c r="T12" s="56">
        <f t="shared" si="10"/>
        <v>1</v>
      </c>
      <c r="U12" s="56">
        <f t="shared" si="10"/>
        <v>1</v>
      </c>
      <c r="V12" s="56">
        <f t="shared" si="10"/>
        <v>1</v>
      </c>
      <c r="W12" s="56">
        <f t="shared" si="10"/>
        <v>1</v>
      </c>
      <c r="X12" s="56">
        <f t="shared" si="10"/>
        <v>1</v>
      </c>
      <c r="Y12" s="56">
        <f t="shared" si="10"/>
        <v>1</v>
      </c>
      <c r="Z12" s="56">
        <f t="shared" si="10"/>
        <v>0</v>
      </c>
      <c r="AA12" s="56">
        <f t="shared" si="10"/>
        <v>0</v>
      </c>
      <c r="AB12" s="56">
        <f t="shared" si="10"/>
        <v>0</v>
      </c>
      <c r="AC12" s="56">
        <f t="shared" si="10"/>
        <v>0</v>
      </c>
      <c r="AD12" s="56">
        <f t="shared" si="10"/>
        <v>0</v>
      </c>
      <c r="AE12" s="56">
        <f t="shared" si="10"/>
        <v>0</v>
      </c>
      <c r="AF12" s="56">
        <f t="shared" si="10"/>
        <v>0</v>
      </c>
      <c r="AG12" s="56">
        <f t="shared" si="10"/>
        <v>0</v>
      </c>
      <c r="AH12" s="56">
        <f t="shared" si="10"/>
        <v>0</v>
      </c>
      <c r="AI12" s="56">
        <f t="shared" si="10"/>
        <v>0</v>
      </c>
      <c r="AJ12" s="56">
        <f t="shared" si="10"/>
        <v>0</v>
      </c>
      <c r="AK12" s="56">
        <f t="shared" si="10"/>
        <v>0</v>
      </c>
      <c r="AL12" s="56">
        <f t="shared" si="10"/>
        <v>0</v>
      </c>
      <c r="AM12" s="56">
        <f t="shared" si="10"/>
        <v>0</v>
      </c>
      <c r="AN12" s="56">
        <f t="shared" si="10"/>
        <v>0</v>
      </c>
      <c r="AO12" s="56">
        <f t="shared" si="10"/>
        <v>0</v>
      </c>
      <c r="AP12" s="56">
        <f t="shared" si="10"/>
        <v>0</v>
      </c>
      <c r="AQ12" s="56">
        <f t="shared" si="10"/>
        <v>0</v>
      </c>
      <c r="AR12" s="56">
        <f t="shared" si="10"/>
        <v>0</v>
      </c>
      <c r="AS12" s="56" t="e">
        <f t="shared" si="10"/>
        <v>#VALUE!</v>
      </c>
      <c r="AT12" s="56" t="e">
        <f t="shared" si="10"/>
        <v>#VALUE!</v>
      </c>
      <c r="AU12" s="56" t="e">
        <f t="shared" si="10"/>
        <v>#VALUE!</v>
      </c>
      <c r="AV12" s="56" t="e">
        <f t="shared" si="10"/>
        <v>#VALUE!</v>
      </c>
      <c r="AW12" s="56" t="e">
        <f t="shared" si="10"/>
        <v>#VALUE!</v>
      </c>
    </row>
    <row r="13" spans="1:49" s="8" customFormat="1" ht="15" customHeight="1" x14ac:dyDescent="0.15">
      <c r="A13" s="17">
        <v>1.2</v>
      </c>
      <c r="B13" s="157" t="s">
        <v>0</v>
      </c>
      <c r="C13" s="158"/>
      <c r="D13" s="18" t="s">
        <v>19</v>
      </c>
      <c r="E13" s="19">
        <f>MIN(E14:E14)</f>
        <v>43383</v>
      </c>
      <c r="F13" s="19">
        <f>MAX(F14:F14)</f>
        <v>43383</v>
      </c>
      <c r="G13" s="85">
        <f>IF(NETWORKDAYS(E13,F13)=0,"",NETWORKDAYS(E13,F13))</f>
        <v>1</v>
      </c>
      <c r="H13" s="28">
        <f t="shared" si="2"/>
        <v>100</v>
      </c>
      <c r="I13" s="21" t="s">
        <v>18</v>
      </c>
      <c r="J13" s="19">
        <f>MIN(J14:J14)</f>
        <v>43383</v>
      </c>
      <c r="K13" s="19">
        <f>MAX(K14:K14)</f>
        <v>43383</v>
      </c>
      <c r="L13" s="34">
        <f t="shared" si="3"/>
        <v>1</v>
      </c>
      <c r="M13" s="38">
        <f t="shared" si="0"/>
        <v>0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</row>
    <row r="14" spans="1:49" ht="15" customHeight="1" x14ac:dyDescent="0.15">
      <c r="A14" s="29" t="s">
        <v>14</v>
      </c>
      <c r="B14" s="167" t="s">
        <v>26</v>
      </c>
      <c r="C14" s="168"/>
      <c r="D14" s="39" t="s">
        <v>19</v>
      </c>
      <c r="E14" s="23">
        <v>43383</v>
      </c>
      <c r="F14" s="23">
        <v>43383</v>
      </c>
      <c r="G14" s="86">
        <f>IF(NETWORKDAYS(E14,F14)=0,"",NETWORKDAYS(E14,F14))</f>
        <v>1</v>
      </c>
      <c r="H14" s="28">
        <f t="shared" si="2"/>
        <v>100</v>
      </c>
      <c r="I14" s="21" t="s">
        <v>18</v>
      </c>
      <c r="J14" s="23">
        <v>43383</v>
      </c>
      <c r="K14" s="23">
        <v>43383</v>
      </c>
      <c r="L14" s="33">
        <f t="shared" si="3"/>
        <v>1</v>
      </c>
      <c r="M14" s="36">
        <f t="shared" si="0"/>
        <v>0</v>
      </c>
      <c r="N14" s="56">
        <f>IF(AND((("2018-10-"&amp;N4)-$E$14)&gt;=0,(("2018-10-"&amp;N4)-$F$14)&lt;=0),1,0)</f>
        <v>0</v>
      </c>
      <c r="O14" s="56">
        <f t="shared" ref="O14:AW14" si="11">IF(AND((("2018-10-"&amp;O4)-$E$14)&gt;=0,(("2018-10-"&amp;O4)-$F$14)&lt;=0),1,0)</f>
        <v>0</v>
      </c>
      <c r="P14" s="56">
        <f t="shared" si="11"/>
        <v>0</v>
      </c>
      <c r="Q14" s="56">
        <f t="shared" si="11"/>
        <v>0</v>
      </c>
      <c r="R14" s="56">
        <f t="shared" si="11"/>
        <v>0</v>
      </c>
      <c r="S14" s="56">
        <f t="shared" si="11"/>
        <v>0</v>
      </c>
      <c r="T14" s="56">
        <f t="shared" si="11"/>
        <v>0</v>
      </c>
      <c r="U14" s="56">
        <f t="shared" si="11"/>
        <v>0</v>
      </c>
      <c r="V14" s="56">
        <f t="shared" si="11"/>
        <v>0</v>
      </c>
      <c r="W14" s="56">
        <f t="shared" si="11"/>
        <v>1</v>
      </c>
      <c r="X14" s="56">
        <f t="shared" si="11"/>
        <v>0</v>
      </c>
      <c r="Y14" s="56">
        <f t="shared" si="11"/>
        <v>0</v>
      </c>
      <c r="Z14" s="56">
        <f t="shared" si="11"/>
        <v>0</v>
      </c>
      <c r="AA14" s="56">
        <f t="shared" si="11"/>
        <v>0</v>
      </c>
      <c r="AB14" s="56">
        <f t="shared" si="11"/>
        <v>0</v>
      </c>
      <c r="AC14" s="56">
        <f t="shared" si="11"/>
        <v>0</v>
      </c>
      <c r="AD14" s="56">
        <f t="shared" si="11"/>
        <v>0</v>
      </c>
      <c r="AE14" s="56">
        <f t="shared" si="11"/>
        <v>0</v>
      </c>
      <c r="AF14" s="56">
        <f t="shared" si="11"/>
        <v>0</v>
      </c>
      <c r="AG14" s="56">
        <f t="shared" si="11"/>
        <v>0</v>
      </c>
      <c r="AH14" s="56">
        <f t="shared" si="11"/>
        <v>0</v>
      </c>
      <c r="AI14" s="56">
        <f t="shared" si="11"/>
        <v>0</v>
      </c>
      <c r="AJ14" s="56">
        <f t="shared" si="11"/>
        <v>0</v>
      </c>
      <c r="AK14" s="56">
        <f t="shared" si="11"/>
        <v>0</v>
      </c>
      <c r="AL14" s="56">
        <f t="shared" si="11"/>
        <v>0</v>
      </c>
      <c r="AM14" s="56">
        <f t="shared" si="11"/>
        <v>0</v>
      </c>
      <c r="AN14" s="56">
        <f t="shared" si="11"/>
        <v>0</v>
      </c>
      <c r="AO14" s="56">
        <f t="shared" si="11"/>
        <v>0</v>
      </c>
      <c r="AP14" s="56">
        <f t="shared" si="11"/>
        <v>0</v>
      </c>
      <c r="AQ14" s="56">
        <f t="shared" si="11"/>
        <v>0</v>
      </c>
      <c r="AR14" s="56">
        <f t="shared" si="11"/>
        <v>0</v>
      </c>
      <c r="AS14" s="56" t="e">
        <f t="shared" si="11"/>
        <v>#VALUE!</v>
      </c>
      <c r="AT14" s="56" t="e">
        <f t="shared" si="11"/>
        <v>#VALUE!</v>
      </c>
      <c r="AU14" s="56" t="e">
        <f t="shared" si="11"/>
        <v>#VALUE!</v>
      </c>
      <c r="AV14" s="56" t="e">
        <f t="shared" si="11"/>
        <v>#VALUE!</v>
      </c>
      <c r="AW14" s="56" t="e">
        <f t="shared" si="11"/>
        <v>#VALUE!</v>
      </c>
    </row>
    <row r="15" spans="1:49" s="8" customFormat="1" ht="15" customHeight="1" x14ac:dyDescent="0.15">
      <c r="A15" s="17">
        <v>1.3</v>
      </c>
      <c r="B15" s="157" t="s">
        <v>30</v>
      </c>
      <c r="C15" s="158"/>
      <c r="D15" s="18" t="s">
        <v>19</v>
      </c>
      <c r="E15" s="19">
        <f>MIN(E16:E20)</f>
        <v>43381</v>
      </c>
      <c r="F15" s="19">
        <f>MAX(F16:F20)</f>
        <v>43385</v>
      </c>
      <c r="G15" s="85">
        <f>IF(NETWORKDAYS(E15,F15)=0,"",NETWORKDAYS(E15,F15))</f>
        <v>5</v>
      </c>
      <c r="H15" s="28">
        <f t="shared" si="2"/>
        <v>100</v>
      </c>
      <c r="I15" s="21" t="s">
        <v>18</v>
      </c>
      <c r="J15" s="19">
        <f>MIN(J16:J18)</f>
        <v>0</v>
      </c>
      <c r="K15" s="19">
        <f>MAX(K16:K20)</f>
        <v>0</v>
      </c>
      <c r="L15" s="34">
        <f t="shared" si="3"/>
        <v>0</v>
      </c>
      <c r="M15" s="38">
        <f t="shared" si="0"/>
        <v>0</v>
      </c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</row>
    <row r="16" spans="1:49" ht="15" customHeight="1" x14ac:dyDescent="0.15">
      <c r="A16" s="29" t="s">
        <v>13</v>
      </c>
      <c r="B16" s="169" t="s">
        <v>40</v>
      </c>
      <c r="C16" s="170"/>
      <c r="D16" s="39" t="s">
        <v>19</v>
      </c>
      <c r="E16" s="23">
        <v>43381</v>
      </c>
      <c r="F16" s="23">
        <v>43385</v>
      </c>
      <c r="G16" s="86">
        <f>IF(NETWORKDAYS(E16,F16)=0,"",NETWORKDAYS(E16,F16))</f>
        <v>5</v>
      </c>
      <c r="H16" s="28">
        <f t="shared" si="2"/>
        <v>100</v>
      </c>
      <c r="I16" s="21" t="s">
        <v>18</v>
      </c>
      <c r="J16" s="23"/>
      <c r="K16" s="26"/>
      <c r="L16" s="33">
        <f t="shared" si="3"/>
        <v>0</v>
      </c>
      <c r="M16" s="36">
        <f t="shared" si="0"/>
        <v>0</v>
      </c>
      <c r="N16" s="56">
        <f>IF(AND((("2018-10-"&amp;N4)-$E$16)&gt;=0,(("2018-10-"&amp;N4)-$F$16)&lt;=0),1,0)</f>
        <v>0</v>
      </c>
      <c r="O16" s="56">
        <f t="shared" ref="O16:AW16" si="12">IF(AND((("2018-10-"&amp;O4)-$E$16)&gt;=0,(("2018-10-"&amp;O4)-$F$16)&lt;=0),1,0)</f>
        <v>0</v>
      </c>
      <c r="P16" s="56">
        <f t="shared" si="12"/>
        <v>0</v>
      </c>
      <c r="Q16" s="56">
        <f t="shared" si="12"/>
        <v>0</v>
      </c>
      <c r="R16" s="56">
        <f t="shared" si="12"/>
        <v>0</v>
      </c>
      <c r="S16" s="56">
        <f t="shared" si="12"/>
        <v>0</v>
      </c>
      <c r="T16" s="56">
        <f t="shared" si="12"/>
        <v>0</v>
      </c>
      <c r="U16" s="56">
        <f t="shared" si="12"/>
        <v>1</v>
      </c>
      <c r="V16" s="56">
        <f t="shared" si="12"/>
        <v>1</v>
      </c>
      <c r="W16" s="56">
        <f t="shared" si="12"/>
        <v>1</v>
      </c>
      <c r="X16" s="56">
        <f t="shared" si="12"/>
        <v>1</v>
      </c>
      <c r="Y16" s="56">
        <f t="shared" si="12"/>
        <v>1</v>
      </c>
      <c r="Z16" s="56">
        <f t="shared" si="12"/>
        <v>0</v>
      </c>
      <c r="AA16" s="56">
        <f t="shared" si="12"/>
        <v>0</v>
      </c>
      <c r="AB16" s="56">
        <f t="shared" si="12"/>
        <v>0</v>
      </c>
      <c r="AC16" s="56">
        <f t="shared" si="12"/>
        <v>0</v>
      </c>
      <c r="AD16" s="56">
        <f t="shared" si="12"/>
        <v>0</v>
      </c>
      <c r="AE16" s="56">
        <f t="shared" si="12"/>
        <v>0</v>
      </c>
      <c r="AF16" s="56">
        <f t="shared" si="12"/>
        <v>0</v>
      </c>
      <c r="AG16" s="56">
        <f t="shared" si="12"/>
        <v>0</v>
      </c>
      <c r="AH16" s="56">
        <f t="shared" si="12"/>
        <v>0</v>
      </c>
      <c r="AI16" s="56">
        <f t="shared" si="12"/>
        <v>0</v>
      </c>
      <c r="AJ16" s="56">
        <f t="shared" si="12"/>
        <v>0</v>
      </c>
      <c r="AK16" s="56">
        <f t="shared" si="12"/>
        <v>0</v>
      </c>
      <c r="AL16" s="56">
        <f t="shared" si="12"/>
        <v>0</v>
      </c>
      <c r="AM16" s="56">
        <f t="shared" si="12"/>
        <v>0</v>
      </c>
      <c r="AN16" s="56">
        <f t="shared" si="12"/>
        <v>0</v>
      </c>
      <c r="AO16" s="56">
        <f t="shared" si="12"/>
        <v>0</v>
      </c>
      <c r="AP16" s="56">
        <f t="shared" si="12"/>
        <v>0</v>
      </c>
      <c r="AQ16" s="56">
        <f t="shared" si="12"/>
        <v>0</v>
      </c>
      <c r="AR16" s="56">
        <f t="shared" si="12"/>
        <v>0</v>
      </c>
      <c r="AS16" s="56" t="e">
        <f t="shared" si="12"/>
        <v>#VALUE!</v>
      </c>
      <c r="AT16" s="56" t="e">
        <f t="shared" si="12"/>
        <v>#VALUE!</v>
      </c>
      <c r="AU16" s="56" t="e">
        <f t="shared" si="12"/>
        <v>#VALUE!</v>
      </c>
      <c r="AV16" s="56" t="e">
        <f t="shared" si="12"/>
        <v>#VALUE!</v>
      </c>
      <c r="AW16" s="56" t="e">
        <f t="shared" si="12"/>
        <v>#VALUE!</v>
      </c>
    </row>
    <row r="17" spans="1:49" ht="15" customHeight="1" x14ac:dyDescent="0.15">
      <c r="A17" s="29" t="s">
        <v>20</v>
      </c>
      <c r="B17" s="173" t="s">
        <v>41</v>
      </c>
      <c r="C17" s="174"/>
      <c r="D17" s="39" t="s">
        <v>19</v>
      </c>
      <c r="E17" s="23">
        <v>43381</v>
      </c>
      <c r="F17" s="23">
        <v>43385</v>
      </c>
      <c r="G17" s="86">
        <f t="shared" ref="G17:G20" si="13">IF(NETWORKDAYS(E17,F17)=0,"",NETWORKDAYS(E17,F17))</f>
        <v>5</v>
      </c>
      <c r="H17" s="28">
        <f t="shared" si="2"/>
        <v>100</v>
      </c>
      <c r="I17" s="21" t="s">
        <v>18</v>
      </c>
      <c r="J17" s="26"/>
      <c r="K17" s="26"/>
      <c r="L17" s="32">
        <f t="shared" si="3"/>
        <v>0</v>
      </c>
      <c r="M17" s="30">
        <f t="shared" si="0"/>
        <v>0</v>
      </c>
      <c r="N17" s="56">
        <f>IF(AND((("2018-10-"&amp;N4)-$E$17)&gt;=0,(("2018-10-"&amp;N4)-$F$17)&lt;=0),1,0)</f>
        <v>0</v>
      </c>
      <c r="O17" s="56">
        <f t="shared" ref="O17:AW17" si="14">IF(AND((("2018-10-"&amp;O4)-$E$17)&gt;=0,(("2018-10-"&amp;O4)-$F$17)&lt;=0),1,0)</f>
        <v>0</v>
      </c>
      <c r="P17" s="56">
        <f t="shared" si="14"/>
        <v>0</v>
      </c>
      <c r="Q17" s="56">
        <f t="shared" si="14"/>
        <v>0</v>
      </c>
      <c r="R17" s="56">
        <f t="shared" si="14"/>
        <v>0</v>
      </c>
      <c r="S17" s="56">
        <f t="shared" si="14"/>
        <v>0</v>
      </c>
      <c r="T17" s="56">
        <f t="shared" si="14"/>
        <v>0</v>
      </c>
      <c r="U17" s="56">
        <f t="shared" si="14"/>
        <v>1</v>
      </c>
      <c r="V17" s="56">
        <f t="shared" si="14"/>
        <v>1</v>
      </c>
      <c r="W17" s="56">
        <f t="shared" si="14"/>
        <v>1</v>
      </c>
      <c r="X17" s="56">
        <f t="shared" si="14"/>
        <v>1</v>
      </c>
      <c r="Y17" s="56">
        <f t="shared" si="14"/>
        <v>1</v>
      </c>
      <c r="Z17" s="56">
        <f t="shared" si="14"/>
        <v>0</v>
      </c>
      <c r="AA17" s="56">
        <f t="shared" si="14"/>
        <v>0</v>
      </c>
      <c r="AB17" s="56">
        <f t="shared" si="14"/>
        <v>0</v>
      </c>
      <c r="AC17" s="56">
        <f t="shared" si="14"/>
        <v>0</v>
      </c>
      <c r="AD17" s="56">
        <f t="shared" si="14"/>
        <v>0</v>
      </c>
      <c r="AE17" s="56">
        <f t="shared" si="14"/>
        <v>0</v>
      </c>
      <c r="AF17" s="56">
        <f t="shared" si="14"/>
        <v>0</v>
      </c>
      <c r="AG17" s="56">
        <f t="shared" si="14"/>
        <v>0</v>
      </c>
      <c r="AH17" s="56">
        <f t="shared" si="14"/>
        <v>0</v>
      </c>
      <c r="AI17" s="56">
        <f t="shared" si="14"/>
        <v>0</v>
      </c>
      <c r="AJ17" s="56">
        <f t="shared" si="14"/>
        <v>0</v>
      </c>
      <c r="AK17" s="56">
        <f t="shared" si="14"/>
        <v>0</v>
      </c>
      <c r="AL17" s="56">
        <f t="shared" si="14"/>
        <v>0</v>
      </c>
      <c r="AM17" s="56">
        <f t="shared" si="14"/>
        <v>0</v>
      </c>
      <c r="AN17" s="56">
        <f t="shared" si="14"/>
        <v>0</v>
      </c>
      <c r="AO17" s="56">
        <f t="shared" si="14"/>
        <v>0</v>
      </c>
      <c r="AP17" s="56">
        <f t="shared" si="14"/>
        <v>0</v>
      </c>
      <c r="AQ17" s="56">
        <f t="shared" si="14"/>
        <v>0</v>
      </c>
      <c r="AR17" s="56">
        <f t="shared" si="14"/>
        <v>0</v>
      </c>
      <c r="AS17" s="56" t="e">
        <f t="shared" si="14"/>
        <v>#VALUE!</v>
      </c>
      <c r="AT17" s="56" t="e">
        <f t="shared" si="14"/>
        <v>#VALUE!</v>
      </c>
      <c r="AU17" s="56" t="e">
        <f t="shared" si="14"/>
        <v>#VALUE!</v>
      </c>
      <c r="AV17" s="56" t="e">
        <f t="shared" si="14"/>
        <v>#VALUE!</v>
      </c>
      <c r="AW17" s="56" t="e">
        <f t="shared" si="14"/>
        <v>#VALUE!</v>
      </c>
    </row>
    <row r="18" spans="1:49" ht="15" customHeight="1" x14ac:dyDescent="0.15">
      <c r="A18" s="29" t="s">
        <v>21</v>
      </c>
      <c r="B18" s="173" t="s">
        <v>42</v>
      </c>
      <c r="C18" s="174"/>
      <c r="D18" s="39" t="s">
        <v>19</v>
      </c>
      <c r="E18" s="23">
        <v>43381</v>
      </c>
      <c r="F18" s="23">
        <v>43385</v>
      </c>
      <c r="G18" s="86">
        <f t="shared" si="13"/>
        <v>5</v>
      </c>
      <c r="H18" s="28">
        <f t="shared" si="2"/>
        <v>100</v>
      </c>
      <c r="I18" s="21" t="s">
        <v>18</v>
      </c>
      <c r="J18" s="26"/>
      <c r="K18" s="26"/>
      <c r="L18" s="32">
        <f t="shared" si="3"/>
        <v>0</v>
      </c>
      <c r="M18" s="30">
        <f t="shared" si="0"/>
        <v>0</v>
      </c>
      <c r="N18" s="56">
        <f>IF(AND((("2018-10-"&amp;N4)-$E$18)&gt;=0,(("2018-10-"&amp;N4)-$F$18)&lt;=0),1,0)</f>
        <v>0</v>
      </c>
      <c r="O18" s="56">
        <f t="shared" ref="O18:AW18" si="15">IF(AND((("2018-10-"&amp;O4)-$E$18)&gt;=0,(("2018-10-"&amp;O4)-$F$18)&lt;=0),1,0)</f>
        <v>0</v>
      </c>
      <c r="P18" s="56">
        <f t="shared" si="15"/>
        <v>0</v>
      </c>
      <c r="Q18" s="56">
        <f t="shared" si="15"/>
        <v>0</v>
      </c>
      <c r="R18" s="56">
        <f t="shared" si="15"/>
        <v>0</v>
      </c>
      <c r="S18" s="56">
        <f t="shared" si="15"/>
        <v>0</v>
      </c>
      <c r="T18" s="56">
        <f t="shared" si="15"/>
        <v>0</v>
      </c>
      <c r="U18" s="56">
        <f t="shared" si="15"/>
        <v>1</v>
      </c>
      <c r="V18" s="56">
        <f t="shared" si="15"/>
        <v>1</v>
      </c>
      <c r="W18" s="56">
        <f t="shared" si="15"/>
        <v>1</v>
      </c>
      <c r="X18" s="56">
        <f t="shared" si="15"/>
        <v>1</v>
      </c>
      <c r="Y18" s="56">
        <f t="shared" si="15"/>
        <v>1</v>
      </c>
      <c r="Z18" s="56">
        <f t="shared" si="15"/>
        <v>0</v>
      </c>
      <c r="AA18" s="56">
        <f t="shared" si="15"/>
        <v>0</v>
      </c>
      <c r="AB18" s="56">
        <f t="shared" si="15"/>
        <v>0</v>
      </c>
      <c r="AC18" s="56">
        <f t="shared" si="15"/>
        <v>0</v>
      </c>
      <c r="AD18" s="56">
        <f t="shared" si="15"/>
        <v>0</v>
      </c>
      <c r="AE18" s="56">
        <f t="shared" si="15"/>
        <v>0</v>
      </c>
      <c r="AF18" s="56">
        <f t="shared" si="15"/>
        <v>0</v>
      </c>
      <c r="AG18" s="56">
        <f t="shared" si="15"/>
        <v>0</v>
      </c>
      <c r="AH18" s="56">
        <f t="shared" si="15"/>
        <v>0</v>
      </c>
      <c r="AI18" s="56">
        <f t="shared" si="15"/>
        <v>0</v>
      </c>
      <c r="AJ18" s="56">
        <f t="shared" si="15"/>
        <v>0</v>
      </c>
      <c r="AK18" s="56">
        <f t="shared" si="15"/>
        <v>0</v>
      </c>
      <c r="AL18" s="56">
        <f t="shared" si="15"/>
        <v>0</v>
      </c>
      <c r="AM18" s="56">
        <f t="shared" si="15"/>
        <v>0</v>
      </c>
      <c r="AN18" s="56">
        <f t="shared" si="15"/>
        <v>0</v>
      </c>
      <c r="AO18" s="56">
        <f t="shared" si="15"/>
        <v>0</v>
      </c>
      <c r="AP18" s="56">
        <f t="shared" si="15"/>
        <v>0</v>
      </c>
      <c r="AQ18" s="56">
        <f t="shared" si="15"/>
        <v>0</v>
      </c>
      <c r="AR18" s="56">
        <f t="shared" si="15"/>
        <v>0</v>
      </c>
      <c r="AS18" s="56" t="e">
        <f t="shared" si="15"/>
        <v>#VALUE!</v>
      </c>
      <c r="AT18" s="56" t="e">
        <f t="shared" si="15"/>
        <v>#VALUE!</v>
      </c>
      <c r="AU18" s="56" t="e">
        <f t="shared" si="15"/>
        <v>#VALUE!</v>
      </c>
      <c r="AV18" s="56" t="e">
        <f t="shared" si="15"/>
        <v>#VALUE!</v>
      </c>
      <c r="AW18" s="56" t="e">
        <f t="shared" si="15"/>
        <v>#VALUE!</v>
      </c>
    </row>
    <row r="19" spans="1:49" ht="15" customHeight="1" x14ac:dyDescent="0.15">
      <c r="A19" s="29" t="s">
        <v>22</v>
      </c>
      <c r="B19" s="173" t="s">
        <v>43</v>
      </c>
      <c r="C19" s="174"/>
      <c r="D19" s="39" t="s">
        <v>19</v>
      </c>
      <c r="E19" s="23">
        <v>43381</v>
      </c>
      <c r="F19" s="23">
        <v>43385</v>
      </c>
      <c r="G19" s="86">
        <f t="shared" si="13"/>
        <v>5</v>
      </c>
      <c r="H19" s="28">
        <f t="shared" si="2"/>
        <v>100</v>
      </c>
      <c r="I19" s="21" t="s">
        <v>18</v>
      </c>
      <c r="J19" s="26"/>
      <c r="K19" s="26"/>
      <c r="L19" s="32">
        <f t="shared" si="3"/>
        <v>0</v>
      </c>
      <c r="M19" s="30">
        <f t="shared" si="0"/>
        <v>0</v>
      </c>
      <c r="N19" s="56">
        <f>IF(AND((("2018-10-"&amp;N4)-$E$19)&gt;=0,(("2018-10-"&amp;N4)-$F$19)&lt;=0),1,0)</f>
        <v>0</v>
      </c>
      <c r="O19" s="56">
        <f t="shared" ref="O19:AW19" si="16">IF(AND((("2018-10-"&amp;O4)-$E$19)&gt;=0,(("2018-10-"&amp;O4)-$F$19)&lt;=0),1,0)</f>
        <v>0</v>
      </c>
      <c r="P19" s="56">
        <f t="shared" si="16"/>
        <v>0</v>
      </c>
      <c r="Q19" s="56">
        <f t="shared" si="16"/>
        <v>0</v>
      </c>
      <c r="R19" s="56">
        <f t="shared" si="16"/>
        <v>0</v>
      </c>
      <c r="S19" s="56">
        <f t="shared" si="16"/>
        <v>0</v>
      </c>
      <c r="T19" s="56">
        <f t="shared" si="16"/>
        <v>0</v>
      </c>
      <c r="U19" s="56">
        <f t="shared" si="16"/>
        <v>1</v>
      </c>
      <c r="V19" s="56">
        <f t="shared" si="16"/>
        <v>1</v>
      </c>
      <c r="W19" s="56">
        <f t="shared" si="16"/>
        <v>1</v>
      </c>
      <c r="X19" s="56">
        <f t="shared" si="16"/>
        <v>1</v>
      </c>
      <c r="Y19" s="56">
        <f t="shared" si="16"/>
        <v>1</v>
      </c>
      <c r="Z19" s="56">
        <f t="shared" si="16"/>
        <v>0</v>
      </c>
      <c r="AA19" s="56">
        <f t="shared" si="16"/>
        <v>0</v>
      </c>
      <c r="AB19" s="56">
        <f t="shared" si="16"/>
        <v>0</v>
      </c>
      <c r="AC19" s="56">
        <f t="shared" si="16"/>
        <v>0</v>
      </c>
      <c r="AD19" s="56">
        <f t="shared" si="16"/>
        <v>0</v>
      </c>
      <c r="AE19" s="56">
        <f t="shared" si="16"/>
        <v>0</v>
      </c>
      <c r="AF19" s="56">
        <f t="shared" si="16"/>
        <v>0</v>
      </c>
      <c r="AG19" s="56">
        <f t="shared" si="16"/>
        <v>0</v>
      </c>
      <c r="AH19" s="56">
        <f t="shared" si="16"/>
        <v>0</v>
      </c>
      <c r="AI19" s="56">
        <f t="shared" si="16"/>
        <v>0</v>
      </c>
      <c r="AJ19" s="56">
        <f t="shared" si="16"/>
        <v>0</v>
      </c>
      <c r="AK19" s="56">
        <f t="shared" si="16"/>
        <v>0</v>
      </c>
      <c r="AL19" s="56">
        <f t="shared" si="16"/>
        <v>0</v>
      </c>
      <c r="AM19" s="56">
        <f t="shared" si="16"/>
        <v>0</v>
      </c>
      <c r="AN19" s="56">
        <f t="shared" si="16"/>
        <v>0</v>
      </c>
      <c r="AO19" s="56">
        <f t="shared" si="16"/>
        <v>0</v>
      </c>
      <c r="AP19" s="56">
        <f t="shared" si="16"/>
        <v>0</v>
      </c>
      <c r="AQ19" s="56">
        <f t="shared" si="16"/>
        <v>0</v>
      </c>
      <c r="AR19" s="56">
        <f t="shared" si="16"/>
        <v>0</v>
      </c>
      <c r="AS19" s="56" t="e">
        <f t="shared" si="16"/>
        <v>#VALUE!</v>
      </c>
      <c r="AT19" s="56" t="e">
        <f t="shared" si="16"/>
        <v>#VALUE!</v>
      </c>
      <c r="AU19" s="56" t="e">
        <f t="shared" si="16"/>
        <v>#VALUE!</v>
      </c>
      <c r="AV19" s="56" t="e">
        <f t="shared" si="16"/>
        <v>#VALUE!</v>
      </c>
      <c r="AW19" s="56" t="e">
        <f t="shared" si="16"/>
        <v>#VALUE!</v>
      </c>
    </row>
    <row r="20" spans="1:49" ht="15" customHeight="1" x14ac:dyDescent="0.15">
      <c r="A20" s="29" t="s">
        <v>31</v>
      </c>
      <c r="B20" s="173" t="s">
        <v>33</v>
      </c>
      <c r="C20" s="174"/>
      <c r="D20" s="39" t="s">
        <v>19</v>
      </c>
      <c r="E20" s="23">
        <v>43381</v>
      </c>
      <c r="F20" s="23">
        <v>43385</v>
      </c>
      <c r="G20" s="86">
        <f t="shared" si="13"/>
        <v>5</v>
      </c>
      <c r="H20" s="28">
        <f t="shared" si="2"/>
        <v>100</v>
      </c>
      <c r="I20" s="21" t="s">
        <v>18</v>
      </c>
      <c r="J20" s="26"/>
      <c r="K20" s="26"/>
      <c r="L20" s="32">
        <f t="shared" si="3"/>
        <v>0</v>
      </c>
      <c r="M20" s="35">
        <f t="shared" si="0"/>
        <v>0</v>
      </c>
      <c r="N20" s="56">
        <f>IF(AND((("2018-10-"&amp;N4)-$E$20)&gt;=0,(("2018-10-"&amp;N4)-$F$20)&lt;=0),1,0)</f>
        <v>0</v>
      </c>
      <c r="O20" s="56">
        <f t="shared" ref="O20:AW20" si="17">IF(AND((("2018-10-"&amp;O4)-$E$20)&gt;=0,(("2018-10-"&amp;O4)-$F$20)&lt;=0),1,0)</f>
        <v>0</v>
      </c>
      <c r="P20" s="56">
        <f t="shared" si="17"/>
        <v>0</v>
      </c>
      <c r="Q20" s="56">
        <f t="shared" si="17"/>
        <v>0</v>
      </c>
      <c r="R20" s="56">
        <f t="shared" si="17"/>
        <v>0</v>
      </c>
      <c r="S20" s="56">
        <f t="shared" si="17"/>
        <v>0</v>
      </c>
      <c r="T20" s="56">
        <f t="shared" si="17"/>
        <v>0</v>
      </c>
      <c r="U20" s="56">
        <f t="shared" si="17"/>
        <v>1</v>
      </c>
      <c r="V20" s="56">
        <f t="shared" si="17"/>
        <v>1</v>
      </c>
      <c r="W20" s="56">
        <f t="shared" si="17"/>
        <v>1</v>
      </c>
      <c r="X20" s="56">
        <f t="shared" si="17"/>
        <v>1</v>
      </c>
      <c r="Y20" s="56">
        <f t="shared" si="17"/>
        <v>1</v>
      </c>
      <c r="Z20" s="56">
        <f t="shared" si="17"/>
        <v>0</v>
      </c>
      <c r="AA20" s="56">
        <f t="shared" si="17"/>
        <v>0</v>
      </c>
      <c r="AB20" s="56">
        <f t="shared" si="17"/>
        <v>0</v>
      </c>
      <c r="AC20" s="56">
        <f t="shared" si="17"/>
        <v>0</v>
      </c>
      <c r="AD20" s="56">
        <f t="shared" si="17"/>
        <v>0</v>
      </c>
      <c r="AE20" s="56">
        <f t="shared" si="17"/>
        <v>0</v>
      </c>
      <c r="AF20" s="56">
        <f t="shared" si="17"/>
        <v>0</v>
      </c>
      <c r="AG20" s="56">
        <f t="shared" si="17"/>
        <v>0</v>
      </c>
      <c r="AH20" s="56">
        <f t="shared" si="17"/>
        <v>0</v>
      </c>
      <c r="AI20" s="56">
        <f t="shared" si="17"/>
        <v>0</v>
      </c>
      <c r="AJ20" s="56">
        <f t="shared" si="17"/>
        <v>0</v>
      </c>
      <c r="AK20" s="56">
        <f t="shared" si="17"/>
        <v>0</v>
      </c>
      <c r="AL20" s="56">
        <f t="shared" si="17"/>
        <v>0</v>
      </c>
      <c r="AM20" s="56">
        <f t="shared" si="17"/>
        <v>0</v>
      </c>
      <c r="AN20" s="56">
        <f t="shared" si="17"/>
        <v>0</v>
      </c>
      <c r="AO20" s="56">
        <f t="shared" si="17"/>
        <v>0</v>
      </c>
      <c r="AP20" s="56">
        <f t="shared" si="17"/>
        <v>0</v>
      </c>
      <c r="AQ20" s="56">
        <f t="shared" si="17"/>
        <v>0</v>
      </c>
      <c r="AR20" s="56">
        <f t="shared" si="17"/>
        <v>0</v>
      </c>
      <c r="AS20" s="56" t="e">
        <f t="shared" si="17"/>
        <v>#VALUE!</v>
      </c>
      <c r="AT20" s="56" t="e">
        <f t="shared" si="17"/>
        <v>#VALUE!</v>
      </c>
      <c r="AU20" s="56" t="e">
        <f t="shared" si="17"/>
        <v>#VALUE!</v>
      </c>
      <c r="AV20" s="56" t="e">
        <f t="shared" si="17"/>
        <v>#VALUE!</v>
      </c>
      <c r="AW20" s="56" t="e">
        <f t="shared" si="17"/>
        <v>#VALUE!</v>
      </c>
    </row>
    <row r="21" spans="1:49" ht="15" customHeight="1" x14ac:dyDescent="0.15">
      <c r="A21" s="29" t="s">
        <v>256</v>
      </c>
      <c r="B21" s="173" t="s">
        <v>257</v>
      </c>
      <c r="C21" s="174"/>
      <c r="D21" s="39" t="s">
        <v>19</v>
      </c>
      <c r="E21" s="23">
        <v>43384</v>
      </c>
      <c r="F21" s="23">
        <v>43385</v>
      </c>
      <c r="G21" s="86">
        <f t="shared" ref="G21" si="18">IF(NETWORKDAYS(E21,F21)=0,"",NETWORKDAYS(E21,F21))</f>
        <v>2</v>
      </c>
      <c r="H21" s="28">
        <f t="shared" si="2"/>
        <v>100</v>
      </c>
      <c r="I21" s="21" t="s">
        <v>18</v>
      </c>
      <c r="J21" s="26"/>
      <c r="K21" s="26"/>
      <c r="L21" s="32">
        <f t="shared" ref="L21" si="19">IF(NETWORKDAYS(J21,K21)=0,0,NETWORKDAYS(J21,K21))</f>
        <v>0</v>
      </c>
      <c r="M21" s="35">
        <f t="shared" ref="M21" si="20">IF(L21=0,0,+G21-L21)</f>
        <v>0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</row>
    <row r="22" spans="1:49" s="8" customFormat="1" ht="15" customHeight="1" x14ac:dyDescent="0.15">
      <c r="A22" s="17">
        <v>1.4</v>
      </c>
      <c r="B22" s="157" t="s">
        <v>55</v>
      </c>
      <c r="C22" s="158"/>
      <c r="D22" s="18" t="s">
        <v>19</v>
      </c>
      <c r="E22" s="19">
        <f>MIN(E23:E27)</f>
        <v>43385</v>
      </c>
      <c r="F22" s="19">
        <f>MAX(F23:F27)</f>
        <v>43399</v>
      </c>
      <c r="G22" s="85">
        <f>IF(NETWORKDAYS(E22,F22)=0,"",NETWORKDAYS(E22,F22))</f>
        <v>11</v>
      </c>
      <c r="H22" s="28">
        <f t="shared" si="2"/>
        <v>50</v>
      </c>
      <c r="I22" s="21" t="s">
        <v>320</v>
      </c>
      <c r="J22" s="19">
        <f>MIN(J23:J23)</f>
        <v>43383</v>
      </c>
      <c r="K22" s="19">
        <f>MAX(K29:K53)</f>
        <v>43392</v>
      </c>
      <c r="L22" s="34">
        <f t="shared" si="3"/>
        <v>8</v>
      </c>
      <c r="M22" s="38" t="e">
        <f>IF(L22=0,0,+#REF!-L22)</f>
        <v>#REF!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</row>
    <row r="23" spans="1:49" s="8" customFormat="1" ht="15" customHeight="1" x14ac:dyDescent="0.15">
      <c r="A23" s="29" t="s">
        <v>12</v>
      </c>
      <c r="B23" s="155" t="s">
        <v>90</v>
      </c>
      <c r="C23" s="156"/>
      <c r="D23" s="43" t="s">
        <v>73</v>
      </c>
      <c r="E23" s="23">
        <v>43385</v>
      </c>
      <c r="F23" s="23">
        <v>43399</v>
      </c>
      <c r="G23" s="86">
        <f>IF(NETWORKDAYS(E23,F23)=0,"",NETWORKDAYS(E23,F23))</f>
        <v>11</v>
      </c>
      <c r="H23" s="28">
        <f t="shared" si="2"/>
        <v>50</v>
      </c>
      <c r="I23" s="21" t="s">
        <v>320</v>
      </c>
      <c r="J23" s="23">
        <v>43383</v>
      </c>
      <c r="K23" s="23">
        <v>43383</v>
      </c>
      <c r="L23" s="33">
        <f t="shared" si="3"/>
        <v>1</v>
      </c>
      <c r="M23" s="36">
        <f>IF(L23=0,0,+G23-L23)</f>
        <v>10</v>
      </c>
      <c r="N23" s="56">
        <f>IF(AND((("2018-10-"&amp;N4)-$E$23)&gt;=0,(("2018-10-"&amp;N4)-$F$23)&lt;=0),1,0)</f>
        <v>0</v>
      </c>
      <c r="O23" s="56">
        <f t="shared" ref="O23:AW23" si="21">IF(AND((("2018-10-"&amp;O4)-$E$23)&gt;=0,(("2018-10-"&amp;O4)-$F$23)&lt;=0),1,0)</f>
        <v>0</v>
      </c>
      <c r="P23" s="56">
        <f t="shared" si="21"/>
        <v>0</v>
      </c>
      <c r="Q23" s="56">
        <f t="shared" si="21"/>
        <v>0</v>
      </c>
      <c r="R23" s="56">
        <f t="shared" si="21"/>
        <v>0</v>
      </c>
      <c r="S23" s="56">
        <f t="shared" si="21"/>
        <v>0</v>
      </c>
      <c r="T23" s="56">
        <f t="shared" si="21"/>
        <v>0</v>
      </c>
      <c r="U23" s="56">
        <f t="shared" si="21"/>
        <v>0</v>
      </c>
      <c r="V23" s="56">
        <f t="shared" si="21"/>
        <v>0</v>
      </c>
      <c r="W23" s="56">
        <f t="shared" si="21"/>
        <v>0</v>
      </c>
      <c r="X23" s="56">
        <f t="shared" si="21"/>
        <v>0</v>
      </c>
      <c r="Y23" s="56">
        <f t="shared" si="21"/>
        <v>1</v>
      </c>
      <c r="Z23" s="56">
        <f t="shared" si="21"/>
        <v>1</v>
      </c>
      <c r="AA23" s="56">
        <f t="shared" si="21"/>
        <v>1</v>
      </c>
      <c r="AB23" s="56">
        <f t="shared" si="21"/>
        <v>1</v>
      </c>
      <c r="AC23" s="56">
        <f t="shared" si="21"/>
        <v>1</v>
      </c>
      <c r="AD23" s="56">
        <f t="shared" si="21"/>
        <v>1</v>
      </c>
      <c r="AE23" s="56">
        <f t="shared" si="21"/>
        <v>1</v>
      </c>
      <c r="AF23" s="56">
        <f t="shared" si="21"/>
        <v>1</v>
      </c>
      <c r="AG23" s="56">
        <f t="shared" si="21"/>
        <v>1</v>
      </c>
      <c r="AH23" s="56">
        <f t="shared" si="21"/>
        <v>1</v>
      </c>
      <c r="AI23" s="56">
        <f t="shared" si="21"/>
        <v>1</v>
      </c>
      <c r="AJ23" s="56">
        <f t="shared" si="21"/>
        <v>1</v>
      </c>
      <c r="AK23" s="56">
        <f t="shared" si="21"/>
        <v>1</v>
      </c>
      <c r="AL23" s="56">
        <f t="shared" si="21"/>
        <v>1</v>
      </c>
      <c r="AM23" s="56">
        <f t="shared" si="21"/>
        <v>1</v>
      </c>
      <c r="AN23" s="56">
        <f t="shared" si="21"/>
        <v>0</v>
      </c>
      <c r="AO23" s="56">
        <f t="shared" si="21"/>
        <v>0</v>
      </c>
      <c r="AP23" s="56">
        <f t="shared" si="21"/>
        <v>0</v>
      </c>
      <c r="AQ23" s="56">
        <f t="shared" si="21"/>
        <v>0</v>
      </c>
      <c r="AR23" s="56">
        <f t="shared" si="21"/>
        <v>0</v>
      </c>
      <c r="AS23" s="56" t="e">
        <f t="shared" si="21"/>
        <v>#VALUE!</v>
      </c>
      <c r="AT23" s="56" t="e">
        <f t="shared" si="21"/>
        <v>#VALUE!</v>
      </c>
      <c r="AU23" s="56" t="e">
        <f t="shared" si="21"/>
        <v>#VALUE!</v>
      </c>
      <c r="AV23" s="56" t="e">
        <f t="shared" si="21"/>
        <v>#VALUE!</v>
      </c>
      <c r="AW23" s="56" t="e">
        <f t="shared" si="21"/>
        <v>#VALUE!</v>
      </c>
    </row>
    <row r="24" spans="1:49" s="8" customFormat="1" ht="15" customHeight="1" x14ac:dyDescent="0.15">
      <c r="A24" s="29" t="s">
        <v>51</v>
      </c>
      <c r="B24" s="155" t="s">
        <v>91</v>
      </c>
      <c r="C24" s="156"/>
      <c r="D24" s="42" t="s">
        <v>82</v>
      </c>
      <c r="E24" s="23">
        <v>43385</v>
      </c>
      <c r="F24" s="23">
        <v>43399</v>
      </c>
      <c r="G24" s="86">
        <f t="shared" ref="G24:G27" si="22">IF(NETWORKDAYS(E24,F24)=0,"",NETWORKDAYS(E24,F24))</f>
        <v>11</v>
      </c>
      <c r="H24" s="28">
        <f t="shared" si="2"/>
        <v>50</v>
      </c>
      <c r="I24" s="21" t="s">
        <v>320</v>
      </c>
      <c r="J24" s="26"/>
      <c r="K24" s="26"/>
      <c r="L24" s="32">
        <f t="shared" si="3"/>
        <v>0</v>
      </c>
      <c r="M24" s="30">
        <f>IF(L24=0,0,+G24-L24)</f>
        <v>0</v>
      </c>
      <c r="N24" s="56">
        <f>IF(AND((("2018-10-"&amp;N4)-$E$24)&gt;=0,(("2018-10-"&amp;N4)-$F$24)&lt;=0),1,0)</f>
        <v>0</v>
      </c>
      <c r="O24" s="56">
        <f t="shared" ref="O24:AW24" si="23">IF(AND((("2018-10-"&amp;O4)-$E$24)&gt;=0,(("2018-10-"&amp;O4)-$F$24)&lt;=0),1,0)</f>
        <v>0</v>
      </c>
      <c r="P24" s="56">
        <f t="shared" si="23"/>
        <v>0</v>
      </c>
      <c r="Q24" s="56">
        <f t="shared" si="23"/>
        <v>0</v>
      </c>
      <c r="R24" s="56">
        <f t="shared" si="23"/>
        <v>0</v>
      </c>
      <c r="S24" s="56">
        <f t="shared" si="23"/>
        <v>0</v>
      </c>
      <c r="T24" s="56">
        <f t="shared" si="23"/>
        <v>0</v>
      </c>
      <c r="U24" s="56">
        <f t="shared" si="23"/>
        <v>0</v>
      </c>
      <c r="V24" s="56">
        <f t="shared" si="23"/>
        <v>0</v>
      </c>
      <c r="W24" s="56">
        <f t="shared" si="23"/>
        <v>0</v>
      </c>
      <c r="X24" s="56">
        <f t="shared" si="23"/>
        <v>0</v>
      </c>
      <c r="Y24" s="56">
        <f t="shared" si="23"/>
        <v>1</v>
      </c>
      <c r="Z24" s="56">
        <f t="shared" si="23"/>
        <v>1</v>
      </c>
      <c r="AA24" s="56">
        <f t="shared" si="23"/>
        <v>1</v>
      </c>
      <c r="AB24" s="56">
        <f t="shared" si="23"/>
        <v>1</v>
      </c>
      <c r="AC24" s="56">
        <f t="shared" si="23"/>
        <v>1</v>
      </c>
      <c r="AD24" s="56">
        <f t="shared" si="23"/>
        <v>1</v>
      </c>
      <c r="AE24" s="56">
        <f t="shared" si="23"/>
        <v>1</v>
      </c>
      <c r="AF24" s="56">
        <f t="shared" si="23"/>
        <v>1</v>
      </c>
      <c r="AG24" s="56">
        <f t="shared" si="23"/>
        <v>1</v>
      </c>
      <c r="AH24" s="56">
        <f t="shared" si="23"/>
        <v>1</v>
      </c>
      <c r="AI24" s="56">
        <f t="shared" si="23"/>
        <v>1</v>
      </c>
      <c r="AJ24" s="56">
        <f t="shared" si="23"/>
        <v>1</v>
      </c>
      <c r="AK24" s="56">
        <f t="shared" si="23"/>
        <v>1</v>
      </c>
      <c r="AL24" s="56">
        <f t="shared" si="23"/>
        <v>1</v>
      </c>
      <c r="AM24" s="56">
        <f t="shared" si="23"/>
        <v>1</v>
      </c>
      <c r="AN24" s="56">
        <f t="shared" si="23"/>
        <v>0</v>
      </c>
      <c r="AO24" s="56">
        <f t="shared" si="23"/>
        <v>0</v>
      </c>
      <c r="AP24" s="56">
        <f t="shared" si="23"/>
        <v>0</v>
      </c>
      <c r="AQ24" s="56">
        <f t="shared" si="23"/>
        <v>0</v>
      </c>
      <c r="AR24" s="56">
        <f t="shared" si="23"/>
        <v>0</v>
      </c>
      <c r="AS24" s="56" t="e">
        <f t="shared" si="23"/>
        <v>#VALUE!</v>
      </c>
      <c r="AT24" s="56" t="e">
        <f t="shared" si="23"/>
        <v>#VALUE!</v>
      </c>
      <c r="AU24" s="56" t="e">
        <f t="shared" si="23"/>
        <v>#VALUE!</v>
      </c>
      <c r="AV24" s="56" t="e">
        <f t="shared" si="23"/>
        <v>#VALUE!</v>
      </c>
      <c r="AW24" s="56" t="e">
        <f t="shared" si="23"/>
        <v>#VALUE!</v>
      </c>
    </row>
    <row r="25" spans="1:49" s="8" customFormat="1" ht="15" customHeight="1" x14ac:dyDescent="0.15">
      <c r="A25" s="29" t="s">
        <v>52</v>
      </c>
      <c r="B25" s="155" t="s">
        <v>75</v>
      </c>
      <c r="C25" s="156"/>
      <c r="D25" s="44" t="s">
        <v>76</v>
      </c>
      <c r="E25" s="23">
        <v>43385</v>
      </c>
      <c r="F25" s="23">
        <v>43399</v>
      </c>
      <c r="G25" s="86">
        <f t="shared" si="22"/>
        <v>11</v>
      </c>
      <c r="H25" s="28">
        <f t="shared" si="2"/>
        <v>50</v>
      </c>
      <c r="I25" s="21" t="s">
        <v>320</v>
      </c>
      <c r="J25" s="26"/>
      <c r="K25" s="26"/>
      <c r="L25" s="32">
        <f t="shared" si="3"/>
        <v>0</v>
      </c>
      <c r="M25" s="30">
        <f>IF(L25=0,0,+G25-L25)</f>
        <v>0</v>
      </c>
      <c r="N25" s="56">
        <f>IF(AND((("2018-10-"&amp;N4)-$E$25)&gt;=0,(("2018-10-"&amp;N4)-$F$25)&lt;=0),1,0)</f>
        <v>0</v>
      </c>
      <c r="O25" s="56">
        <f t="shared" ref="O25:AW25" si="24">IF(AND((("2018-10-"&amp;O4)-$E$25)&gt;=0,(("2018-10-"&amp;O4)-$F$25)&lt;=0),1,0)</f>
        <v>0</v>
      </c>
      <c r="P25" s="56">
        <f t="shared" si="24"/>
        <v>0</v>
      </c>
      <c r="Q25" s="56">
        <f t="shared" si="24"/>
        <v>0</v>
      </c>
      <c r="R25" s="56">
        <f t="shared" si="24"/>
        <v>0</v>
      </c>
      <c r="S25" s="56">
        <f t="shared" si="24"/>
        <v>0</v>
      </c>
      <c r="T25" s="56">
        <f t="shared" si="24"/>
        <v>0</v>
      </c>
      <c r="U25" s="56">
        <f t="shared" si="24"/>
        <v>0</v>
      </c>
      <c r="V25" s="56">
        <f t="shared" si="24"/>
        <v>0</v>
      </c>
      <c r="W25" s="56">
        <f t="shared" si="24"/>
        <v>0</v>
      </c>
      <c r="X25" s="56">
        <f t="shared" si="24"/>
        <v>0</v>
      </c>
      <c r="Y25" s="56">
        <f t="shared" si="24"/>
        <v>1</v>
      </c>
      <c r="Z25" s="56">
        <f t="shared" si="24"/>
        <v>1</v>
      </c>
      <c r="AA25" s="56">
        <f t="shared" si="24"/>
        <v>1</v>
      </c>
      <c r="AB25" s="56">
        <f t="shared" si="24"/>
        <v>1</v>
      </c>
      <c r="AC25" s="56">
        <f t="shared" si="24"/>
        <v>1</v>
      </c>
      <c r="AD25" s="56">
        <f t="shared" si="24"/>
        <v>1</v>
      </c>
      <c r="AE25" s="56">
        <f t="shared" si="24"/>
        <v>1</v>
      </c>
      <c r="AF25" s="56">
        <f t="shared" si="24"/>
        <v>1</v>
      </c>
      <c r="AG25" s="56">
        <f t="shared" si="24"/>
        <v>1</v>
      </c>
      <c r="AH25" s="56">
        <f t="shared" si="24"/>
        <v>1</v>
      </c>
      <c r="AI25" s="56">
        <f t="shared" si="24"/>
        <v>1</v>
      </c>
      <c r="AJ25" s="56">
        <f t="shared" si="24"/>
        <v>1</v>
      </c>
      <c r="AK25" s="56">
        <f t="shared" si="24"/>
        <v>1</v>
      </c>
      <c r="AL25" s="56">
        <f t="shared" si="24"/>
        <v>1</v>
      </c>
      <c r="AM25" s="56">
        <f t="shared" si="24"/>
        <v>1</v>
      </c>
      <c r="AN25" s="56">
        <f t="shared" si="24"/>
        <v>0</v>
      </c>
      <c r="AO25" s="56">
        <f t="shared" si="24"/>
        <v>0</v>
      </c>
      <c r="AP25" s="56">
        <f t="shared" si="24"/>
        <v>0</v>
      </c>
      <c r="AQ25" s="56">
        <f t="shared" si="24"/>
        <v>0</v>
      </c>
      <c r="AR25" s="56">
        <f t="shared" si="24"/>
        <v>0</v>
      </c>
      <c r="AS25" s="56" t="e">
        <f t="shared" si="24"/>
        <v>#VALUE!</v>
      </c>
      <c r="AT25" s="56" t="e">
        <f t="shared" si="24"/>
        <v>#VALUE!</v>
      </c>
      <c r="AU25" s="56" t="e">
        <f t="shared" si="24"/>
        <v>#VALUE!</v>
      </c>
      <c r="AV25" s="56" t="e">
        <f t="shared" si="24"/>
        <v>#VALUE!</v>
      </c>
      <c r="AW25" s="56" t="e">
        <f t="shared" si="24"/>
        <v>#VALUE!</v>
      </c>
    </row>
    <row r="26" spans="1:49" s="8" customFormat="1" ht="15" hidden="1" customHeight="1" x14ac:dyDescent="0.15">
      <c r="A26" s="29" t="s">
        <v>53</v>
      </c>
      <c r="B26" s="155" t="s">
        <v>93</v>
      </c>
      <c r="C26" s="156"/>
      <c r="D26" s="45" t="s">
        <v>86</v>
      </c>
      <c r="E26" s="23">
        <v>43385</v>
      </c>
      <c r="F26" s="23">
        <v>43399</v>
      </c>
      <c r="G26" s="86">
        <f t="shared" si="22"/>
        <v>11</v>
      </c>
      <c r="H26" s="28">
        <f t="shared" si="2"/>
        <v>50</v>
      </c>
      <c r="I26" s="21" t="s">
        <v>320</v>
      </c>
      <c r="J26" s="26"/>
      <c r="K26" s="26"/>
      <c r="L26" s="32">
        <f t="shared" si="3"/>
        <v>0</v>
      </c>
      <c r="M26" s="30">
        <f>IF(L26=0,0,+G26-L26)</f>
        <v>0</v>
      </c>
      <c r="N26" s="56">
        <f>IF(AND((("2018-10-"&amp;N4)-$E$26)&gt;=0,(("2018-10-"&amp;N4)-$F$26)&lt;=0),1,0)</f>
        <v>0</v>
      </c>
      <c r="O26" s="56">
        <f t="shared" ref="O26:AW26" si="25">IF(AND((("2018-10-"&amp;O4)-$E$26)&gt;=0,(("2018-10-"&amp;O4)-$F$26)&lt;=0),1,0)</f>
        <v>0</v>
      </c>
      <c r="P26" s="56">
        <f t="shared" si="25"/>
        <v>0</v>
      </c>
      <c r="Q26" s="56">
        <f t="shared" si="25"/>
        <v>0</v>
      </c>
      <c r="R26" s="56">
        <f t="shared" si="25"/>
        <v>0</v>
      </c>
      <c r="S26" s="56">
        <f t="shared" si="25"/>
        <v>0</v>
      </c>
      <c r="T26" s="56">
        <f t="shared" si="25"/>
        <v>0</v>
      </c>
      <c r="U26" s="56">
        <f t="shared" si="25"/>
        <v>0</v>
      </c>
      <c r="V26" s="56">
        <f t="shared" si="25"/>
        <v>0</v>
      </c>
      <c r="W26" s="56">
        <f t="shared" si="25"/>
        <v>0</v>
      </c>
      <c r="X26" s="56">
        <f t="shared" si="25"/>
        <v>0</v>
      </c>
      <c r="Y26" s="56">
        <f t="shared" si="25"/>
        <v>1</v>
      </c>
      <c r="Z26" s="56">
        <f t="shared" si="25"/>
        <v>1</v>
      </c>
      <c r="AA26" s="56">
        <f t="shared" si="25"/>
        <v>1</v>
      </c>
      <c r="AB26" s="56">
        <f t="shared" si="25"/>
        <v>1</v>
      </c>
      <c r="AC26" s="56">
        <f t="shared" si="25"/>
        <v>1</v>
      </c>
      <c r="AD26" s="56">
        <f t="shared" si="25"/>
        <v>1</v>
      </c>
      <c r="AE26" s="56">
        <f t="shared" si="25"/>
        <v>1</v>
      </c>
      <c r="AF26" s="56">
        <f t="shared" si="25"/>
        <v>1</v>
      </c>
      <c r="AG26" s="56">
        <f t="shared" si="25"/>
        <v>1</v>
      </c>
      <c r="AH26" s="56">
        <f t="shared" si="25"/>
        <v>1</v>
      </c>
      <c r="AI26" s="56">
        <f t="shared" si="25"/>
        <v>1</v>
      </c>
      <c r="AJ26" s="56">
        <f t="shared" si="25"/>
        <v>1</v>
      </c>
      <c r="AK26" s="56">
        <f t="shared" si="25"/>
        <v>1</v>
      </c>
      <c r="AL26" s="56">
        <f t="shared" si="25"/>
        <v>1</v>
      </c>
      <c r="AM26" s="56">
        <f t="shared" si="25"/>
        <v>1</v>
      </c>
      <c r="AN26" s="56">
        <f t="shared" si="25"/>
        <v>0</v>
      </c>
      <c r="AO26" s="56">
        <f t="shared" si="25"/>
        <v>0</v>
      </c>
      <c r="AP26" s="56">
        <f t="shared" si="25"/>
        <v>0</v>
      </c>
      <c r="AQ26" s="56">
        <f t="shared" si="25"/>
        <v>0</v>
      </c>
      <c r="AR26" s="56">
        <f t="shared" si="25"/>
        <v>0</v>
      </c>
      <c r="AS26" s="56" t="e">
        <f t="shared" si="25"/>
        <v>#VALUE!</v>
      </c>
      <c r="AT26" s="56" t="e">
        <f t="shared" si="25"/>
        <v>#VALUE!</v>
      </c>
      <c r="AU26" s="56" t="e">
        <f t="shared" si="25"/>
        <v>#VALUE!</v>
      </c>
      <c r="AV26" s="56" t="e">
        <f t="shared" si="25"/>
        <v>#VALUE!</v>
      </c>
      <c r="AW26" s="56" t="e">
        <f t="shared" si="25"/>
        <v>#VALUE!</v>
      </c>
    </row>
    <row r="27" spans="1:49" s="8" customFormat="1" ht="15" customHeight="1" x14ac:dyDescent="0.15">
      <c r="A27" s="29" t="s">
        <v>89</v>
      </c>
      <c r="B27" s="155" t="s">
        <v>78</v>
      </c>
      <c r="C27" s="156"/>
      <c r="D27" s="55" t="s">
        <v>88</v>
      </c>
      <c r="E27" s="23">
        <v>43385</v>
      </c>
      <c r="F27" s="23">
        <v>43399</v>
      </c>
      <c r="G27" s="86">
        <f t="shared" si="22"/>
        <v>11</v>
      </c>
      <c r="H27" s="28">
        <f t="shared" si="2"/>
        <v>50</v>
      </c>
      <c r="I27" s="21" t="s">
        <v>320</v>
      </c>
      <c r="J27" s="23">
        <v>43383</v>
      </c>
      <c r="K27" s="23">
        <v>43383</v>
      </c>
      <c r="L27" s="32">
        <f>IF(NETWORKDAYS(J27,K27)=0,0,NETWORKDAYS(J27,K27))</f>
        <v>1</v>
      </c>
      <c r="M27" s="30">
        <f>IF(L27=0,0,+G27-L27)</f>
        <v>10</v>
      </c>
      <c r="N27" s="56">
        <f>IF(AND((("2018-10-"&amp;N4)-$E$27)&gt;=0,(("2018-10-"&amp;N4)-$F$27)&lt;=0),1,0)</f>
        <v>0</v>
      </c>
      <c r="O27" s="56">
        <f t="shared" ref="O27:AW27" si="26">IF(AND((("2018-10-"&amp;O4)-$E$27)&gt;=0,(("2018-10-"&amp;O4)-$F$27)&lt;=0),1,0)</f>
        <v>0</v>
      </c>
      <c r="P27" s="56">
        <f t="shared" si="26"/>
        <v>0</v>
      </c>
      <c r="Q27" s="56">
        <f t="shared" si="26"/>
        <v>0</v>
      </c>
      <c r="R27" s="56">
        <f t="shared" si="26"/>
        <v>0</v>
      </c>
      <c r="S27" s="56">
        <f t="shared" si="26"/>
        <v>0</v>
      </c>
      <c r="T27" s="56">
        <f t="shared" si="26"/>
        <v>0</v>
      </c>
      <c r="U27" s="56">
        <f t="shared" si="26"/>
        <v>0</v>
      </c>
      <c r="V27" s="56">
        <f t="shared" si="26"/>
        <v>0</v>
      </c>
      <c r="W27" s="56">
        <f t="shared" si="26"/>
        <v>0</v>
      </c>
      <c r="X27" s="56">
        <f t="shared" si="26"/>
        <v>0</v>
      </c>
      <c r="Y27" s="56">
        <f t="shared" si="26"/>
        <v>1</v>
      </c>
      <c r="Z27" s="56">
        <f t="shared" si="26"/>
        <v>1</v>
      </c>
      <c r="AA27" s="56">
        <f t="shared" si="26"/>
        <v>1</v>
      </c>
      <c r="AB27" s="56">
        <f t="shared" si="26"/>
        <v>1</v>
      </c>
      <c r="AC27" s="56">
        <f t="shared" si="26"/>
        <v>1</v>
      </c>
      <c r="AD27" s="56">
        <f t="shared" si="26"/>
        <v>1</v>
      </c>
      <c r="AE27" s="56">
        <f t="shared" si="26"/>
        <v>1</v>
      </c>
      <c r="AF27" s="56">
        <f t="shared" si="26"/>
        <v>1</v>
      </c>
      <c r="AG27" s="56">
        <f t="shared" si="26"/>
        <v>1</v>
      </c>
      <c r="AH27" s="56">
        <f t="shared" si="26"/>
        <v>1</v>
      </c>
      <c r="AI27" s="56">
        <f t="shared" si="26"/>
        <v>1</v>
      </c>
      <c r="AJ27" s="56">
        <f t="shared" si="26"/>
        <v>1</v>
      </c>
      <c r="AK27" s="56">
        <f t="shared" si="26"/>
        <v>1</v>
      </c>
      <c r="AL27" s="56">
        <f t="shared" si="26"/>
        <v>1</v>
      </c>
      <c r="AM27" s="56">
        <f t="shared" si="26"/>
        <v>1</v>
      </c>
      <c r="AN27" s="56">
        <f t="shared" si="26"/>
        <v>0</v>
      </c>
      <c r="AO27" s="56">
        <f t="shared" si="26"/>
        <v>0</v>
      </c>
      <c r="AP27" s="56">
        <f t="shared" si="26"/>
        <v>0</v>
      </c>
      <c r="AQ27" s="56">
        <f t="shared" si="26"/>
        <v>0</v>
      </c>
      <c r="AR27" s="56">
        <f t="shared" si="26"/>
        <v>0</v>
      </c>
      <c r="AS27" s="56" t="e">
        <f t="shared" si="26"/>
        <v>#VALUE!</v>
      </c>
      <c r="AT27" s="56" t="e">
        <f t="shared" si="26"/>
        <v>#VALUE!</v>
      </c>
      <c r="AU27" s="56" t="e">
        <f t="shared" si="26"/>
        <v>#VALUE!</v>
      </c>
      <c r="AV27" s="56" t="e">
        <f t="shared" si="26"/>
        <v>#VALUE!</v>
      </c>
      <c r="AW27" s="56" t="e">
        <f t="shared" si="26"/>
        <v>#VALUE!</v>
      </c>
    </row>
    <row r="28" spans="1:49" s="8" customFormat="1" ht="15" customHeight="1" x14ac:dyDescent="0.15">
      <c r="A28" s="17">
        <v>1.5</v>
      </c>
      <c r="B28" s="157" t="s">
        <v>225</v>
      </c>
      <c r="C28" s="158"/>
      <c r="D28" s="18"/>
      <c r="E28" s="19">
        <f>MIN(E29:E35)</f>
        <v>43385</v>
      </c>
      <c r="F28" s="19">
        <f>MAX(F29:F35)</f>
        <v>43399</v>
      </c>
      <c r="G28" s="85">
        <f>IF(NETWORKDAYS(E28,F28)=0,"",NETWORKDAYS(E28,F28))</f>
        <v>11</v>
      </c>
      <c r="H28" s="28">
        <f t="shared" si="2"/>
        <v>50</v>
      </c>
      <c r="I28" s="21" t="s">
        <v>320</v>
      </c>
      <c r="J28" s="19">
        <f>MIN(J29:J31)</f>
        <v>43385</v>
      </c>
      <c r="K28" s="19">
        <f>MAX(K34:K53)</f>
        <v>43388</v>
      </c>
      <c r="L28" s="34">
        <f t="shared" si="3"/>
        <v>2</v>
      </c>
      <c r="M28" s="38" t="e">
        <f>IF(L28=0,0,+#REF!-L28)</f>
        <v>#REF!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</row>
    <row r="29" spans="1:49" ht="49.5" customHeight="1" x14ac:dyDescent="0.15">
      <c r="A29" s="74" t="s">
        <v>232</v>
      </c>
      <c r="B29" s="41" t="s">
        <v>227</v>
      </c>
      <c r="C29" s="68" t="s">
        <v>349</v>
      </c>
      <c r="D29" s="49" t="s">
        <v>79</v>
      </c>
      <c r="E29" s="50">
        <v>43385</v>
      </c>
      <c r="F29" s="50">
        <v>43391</v>
      </c>
      <c r="G29" s="86">
        <f>IF(NETWORKDAYS(E29,F29)=0,"",NETWORKDAYS(E29,F29))</f>
        <v>5</v>
      </c>
      <c r="H29" s="28">
        <f t="shared" si="2"/>
        <v>100</v>
      </c>
      <c r="I29" s="21" t="s">
        <v>18</v>
      </c>
      <c r="J29" s="50">
        <v>43385</v>
      </c>
      <c r="K29" s="50">
        <v>43391</v>
      </c>
      <c r="L29" s="32">
        <f t="shared" si="3"/>
        <v>5</v>
      </c>
      <c r="M29" s="28">
        <v>50</v>
      </c>
      <c r="N29" s="56">
        <f t="shared" ref="N29:AW29" si="27">IF(AND((("2018-10-"&amp;N4)-$E$29)&gt;=0,(("2018-10-"&amp;N4)-$F$29)&lt;=0),1,0)</f>
        <v>0</v>
      </c>
      <c r="O29" s="56">
        <f t="shared" si="27"/>
        <v>0</v>
      </c>
      <c r="P29" s="56">
        <f t="shared" si="27"/>
        <v>0</v>
      </c>
      <c r="Q29" s="56">
        <f t="shared" si="27"/>
        <v>0</v>
      </c>
      <c r="R29" s="56">
        <f t="shared" si="27"/>
        <v>0</v>
      </c>
      <c r="S29" s="56">
        <f t="shared" si="27"/>
        <v>0</v>
      </c>
      <c r="T29" s="56">
        <f t="shared" si="27"/>
        <v>0</v>
      </c>
      <c r="U29" s="56">
        <f t="shared" si="27"/>
        <v>0</v>
      </c>
      <c r="V29" s="56">
        <f t="shared" si="27"/>
        <v>0</v>
      </c>
      <c r="W29" s="56">
        <f t="shared" si="27"/>
        <v>0</v>
      </c>
      <c r="X29" s="56">
        <f t="shared" si="27"/>
        <v>0</v>
      </c>
      <c r="Y29" s="56">
        <f t="shared" si="27"/>
        <v>1</v>
      </c>
      <c r="Z29" s="56">
        <f t="shared" si="27"/>
        <v>1</v>
      </c>
      <c r="AA29" s="56">
        <f t="shared" si="27"/>
        <v>1</v>
      </c>
      <c r="AB29" s="56">
        <f t="shared" si="27"/>
        <v>1</v>
      </c>
      <c r="AC29" s="56">
        <f t="shared" si="27"/>
        <v>1</v>
      </c>
      <c r="AD29" s="56">
        <f t="shared" si="27"/>
        <v>1</v>
      </c>
      <c r="AE29" s="56">
        <f t="shared" si="27"/>
        <v>1</v>
      </c>
      <c r="AF29" s="56">
        <f t="shared" si="27"/>
        <v>0</v>
      </c>
      <c r="AG29" s="56">
        <f t="shared" si="27"/>
        <v>0</v>
      </c>
      <c r="AH29" s="56">
        <f t="shared" si="27"/>
        <v>0</v>
      </c>
      <c r="AI29" s="56">
        <f t="shared" si="27"/>
        <v>0</v>
      </c>
      <c r="AJ29" s="56">
        <f t="shared" si="27"/>
        <v>0</v>
      </c>
      <c r="AK29" s="56">
        <f t="shared" si="27"/>
        <v>0</v>
      </c>
      <c r="AL29" s="56">
        <f t="shared" si="27"/>
        <v>0</v>
      </c>
      <c r="AM29" s="56">
        <f t="shared" si="27"/>
        <v>0</v>
      </c>
      <c r="AN29" s="56">
        <f t="shared" si="27"/>
        <v>0</v>
      </c>
      <c r="AO29" s="56">
        <f t="shared" si="27"/>
        <v>0</v>
      </c>
      <c r="AP29" s="56">
        <f t="shared" si="27"/>
        <v>0</v>
      </c>
      <c r="AQ29" s="56">
        <f t="shared" si="27"/>
        <v>0</v>
      </c>
      <c r="AR29" s="56">
        <f t="shared" si="27"/>
        <v>0</v>
      </c>
      <c r="AS29" s="56" t="e">
        <f t="shared" si="27"/>
        <v>#VALUE!</v>
      </c>
      <c r="AT29" s="56" t="e">
        <f t="shared" si="27"/>
        <v>#VALUE!</v>
      </c>
      <c r="AU29" s="56" t="e">
        <f t="shared" si="27"/>
        <v>#VALUE!</v>
      </c>
      <c r="AV29" s="56" t="e">
        <f t="shared" si="27"/>
        <v>#VALUE!</v>
      </c>
      <c r="AW29" s="56" t="e">
        <f t="shared" si="27"/>
        <v>#VALUE!</v>
      </c>
    </row>
    <row r="30" spans="1:49" ht="37.5" customHeight="1" x14ac:dyDescent="0.15">
      <c r="A30" s="74" t="s">
        <v>59</v>
      </c>
      <c r="B30" s="41" t="s">
        <v>241</v>
      </c>
      <c r="C30" s="68" t="s">
        <v>243</v>
      </c>
      <c r="D30" s="75" t="s">
        <v>81</v>
      </c>
      <c r="E30" s="50">
        <v>43385</v>
      </c>
      <c r="F30" s="50">
        <v>43388</v>
      </c>
      <c r="G30" s="86">
        <f t="shared" ref="G30:G37" si="28">IF(NETWORKDAYS(E30,F30)=0,"",NETWORKDAYS(E30,F30))</f>
        <v>2</v>
      </c>
      <c r="H30" s="28">
        <f t="shared" si="2"/>
        <v>100</v>
      </c>
      <c r="I30" s="21" t="s">
        <v>18</v>
      </c>
      <c r="J30" s="50">
        <v>43385</v>
      </c>
      <c r="K30" s="50">
        <v>43388</v>
      </c>
      <c r="L30" s="32">
        <f t="shared" ref="L30:L37" si="29">IF(NETWORKDAYS(J30,K30)=0,0,NETWORKDAYS(J30,K30))</f>
        <v>2</v>
      </c>
      <c r="M30" s="28">
        <v>70</v>
      </c>
      <c r="N30" s="56" t="e">
        <f>IF(AND((("2018-10-"&amp;#REF!)-#REF!)&gt;=0,(("2018-10-"&amp;#REF!)-#REF!)&lt;=0),1,0)</f>
        <v>#REF!</v>
      </c>
      <c r="O30" s="56" t="e">
        <f>IF(AND((("2018-10-"&amp;#REF!)-#REF!)&gt;=0,(("2018-10-"&amp;#REF!)-#REF!)&lt;=0),1,0)</f>
        <v>#REF!</v>
      </c>
      <c r="P30" s="56" t="e">
        <f>IF(AND((("2018-10-"&amp;#REF!)-#REF!)&gt;=0,(("2018-10-"&amp;#REF!)-#REF!)&lt;=0),1,0)</f>
        <v>#REF!</v>
      </c>
      <c r="Q30" s="56" t="e">
        <f>IF(AND((("2018-10-"&amp;#REF!)-#REF!)&gt;=0,(("2018-10-"&amp;#REF!)-#REF!)&lt;=0),1,0)</f>
        <v>#REF!</v>
      </c>
      <c r="R30" s="56" t="e">
        <f>IF(AND((("2018-10-"&amp;#REF!)-#REF!)&gt;=0,(("2018-10-"&amp;#REF!)-#REF!)&lt;=0),1,0)</f>
        <v>#REF!</v>
      </c>
      <c r="S30" s="56" t="e">
        <f>IF(AND((("2018-10-"&amp;#REF!)-#REF!)&gt;=0,(("2018-10-"&amp;#REF!)-#REF!)&lt;=0),1,0)</f>
        <v>#REF!</v>
      </c>
      <c r="T30" s="56" t="e">
        <f>IF(AND((("2018-10-"&amp;#REF!)-#REF!)&gt;=0,(("2018-10-"&amp;#REF!)-#REF!)&lt;=0),1,0)</f>
        <v>#REF!</v>
      </c>
      <c r="U30" s="56" t="e">
        <f>IF(AND((("2018-10-"&amp;#REF!)-#REF!)&gt;=0,(("2018-10-"&amp;#REF!)-#REF!)&lt;=0),1,0)</f>
        <v>#REF!</v>
      </c>
      <c r="V30" s="56" t="e">
        <f>IF(AND((("2018-10-"&amp;#REF!)-#REF!)&gt;=0,(("2018-10-"&amp;#REF!)-#REF!)&lt;=0),1,0)</f>
        <v>#REF!</v>
      </c>
      <c r="W30" s="56" t="e">
        <f>IF(AND((("2018-10-"&amp;#REF!)-#REF!)&gt;=0,(("2018-10-"&amp;#REF!)-#REF!)&lt;=0),1,0)</f>
        <v>#REF!</v>
      </c>
      <c r="X30" s="56" t="e">
        <f>IF(AND((("2018-10-"&amp;#REF!)-#REF!)&gt;=0,(("2018-10-"&amp;#REF!)-#REF!)&lt;=0),1,0)</f>
        <v>#REF!</v>
      </c>
      <c r="Y30" s="56" t="e">
        <f>IF(AND((("2018-10-"&amp;#REF!)-#REF!)&gt;=0,(("2018-10-"&amp;#REF!)-#REF!)&lt;=0),1,0)</f>
        <v>#REF!</v>
      </c>
      <c r="Z30" s="56" t="e">
        <f>IF(AND((("2018-10-"&amp;#REF!)-#REF!)&gt;=0,(("2018-10-"&amp;#REF!)-#REF!)&lt;=0),1,0)</f>
        <v>#REF!</v>
      </c>
      <c r="AA30" s="56" t="e">
        <f>IF(AND((("2018-10-"&amp;#REF!)-#REF!)&gt;=0,(("2018-10-"&amp;#REF!)-#REF!)&lt;=0),1,0)</f>
        <v>#REF!</v>
      </c>
      <c r="AB30" s="56" t="e">
        <f>IF(AND((("2018-10-"&amp;#REF!)-#REF!)&gt;=0,(("2018-10-"&amp;#REF!)-#REF!)&lt;=0),1,0)</f>
        <v>#REF!</v>
      </c>
      <c r="AC30" s="56" t="e">
        <f>IF(AND((("2018-10-"&amp;#REF!)-#REF!)&gt;=0,(("2018-10-"&amp;#REF!)-#REF!)&lt;=0),1,0)</f>
        <v>#REF!</v>
      </c>
      <c r="AD30" s="56" t="e">
        <f>IF(AND((("2018-10-"&amp;#REF!)-#REF!)&gt;=0,(("2018-10-"&amp;#REF!)-#REF!)&lt;=0),1,0)</f>
        <v>#REF!</v>
      </c>
      <c r="AE30" s="56" t="e">
        <f>IF(AND((("2018-10-"&amp;#REF!)-#REF!)&gt;=0,(("2018-10-"&amp;#REF!)-#REF!)&lt;=0),1,0)</f>
        <v>#REF!</v>
      </c>
      <c r="AF30" s="56" t="e">
        <f>IF(AND((("2018-10-"&amp;#REF!)-#REF!)&gt;=0,(("2018-10-"&amp;#REF!)-#REF!)&lt;=0),1,0)</f>
        <v>#REF!</v>
      </c>
      <c r="AG30" s="56" t="e">
        <f>IF(AND((("2018-10-"&amp;#REF!)-#REF!)&gt;=0,(("2018-10-"&amp;#REF!)-#REF!)&lt;=0),1,0)</f>
        <v>#REF!</v>
      </c>
      <c r="AH30" s="56" t="e">
        <f>IF(AND((("2018-10-"&amp;#REF!)-#REF!)&gt;=0,(("2018-10-"&amp;#REF!)-#REF!)&lt;=0),1,0)</f>
        <v>#REF!</v>
      </c>
      <c r="AI30" s="56" t="e">
        <f>IF(AND((("2018-10-"&amp;#REF!)-#REF!)&gt;=0,(("2018-10-"&amp;#REF!)-#REF!)&lt;=0),1,0)</f>
        <v>#REF!</v>
      </c>
      <c r="AJ30" s="56" t="e">
        <f>IF(AND((("2018-10-"&amp;#REF!)-#REF!)&gt;=0,(("2018-10-"&amp;#REF!)-#REF!)&lt;=0),1,0)</f>
        <v>#REF!</v>
      </c>
      <c r="AK30" s="56" t="e">
        <f>IF(AND((("2018-10-"&amp;#REF!)-#REF!)&gt;=0,(("2018-10-"&amp;#REF!)-#REF!)&lt;=0),1,0)</f>
        <v>#REF!</v>
      </c>
      <c r="AL30" s="56" t="e">
        <f>IF(AND((("2018-10-"&amp;#REF!)-#REF!)&gt;=0,(("2018-10-"&amp;#REF!)-#REF!)&lt;=0),1,0)</f>
        <v>#REF!</v>
      </c>
      <c r="AM30" s="56" t="e">
        <f>IF(AND((("2018-10-"&amp;#REF!)-#REF!)&gt;=0,(("2018-10-"&amp;#REF!)-#REF!)&lt;=0),1,0)</f>
        <v>#REF!</v>
      </c>
      <c r="AN30" s="56" t="e">
        <f>IF(AND((("2018-10-"&amp;#REF!)-#REF!)&gt;=0,(("2018-10-"&amp;#REF!)-#REF!)&lt;=0),1,0)</f>
        <v>#REF!</v>
      </c>
      <c r="AO30" s="56" t="e">
        <f>IF(AND((("2018-10-"&amp;#REF!)-#REF!)&gt;=0,(("2018-10-"&amp;#REF!)-#REF!)&lt;=0),1,0)</f>
        <v>#REF!</v>
      </c>
      <c r="AP30" s="56" t="e">
        <f>IF(AND((("2018-10-"&amp;#REF!)-#REF!)&gt;=0,(("2018-10-"&amp;#REF!)-#REF!)&lt;=0),1,0)</f>
        <v>#REF!</v>
      </c>
      <c r="AQ30" s="56" t="e">
        <f>IF(AND((("2018-10-"&amp;#REF!)-#REF!)&gt;=0,(("2018-10-"&amp;#REF!)-#REF!)&lt;=0),1,0)</f>
        <v>#REF!</v>
      </c>
      <c r="AR30" s="56" t="e">
        <f>IF(AND((("2018-10-"&amp;#REF!)-#REF!)&gt;=0,(("2018-10-"&amp;#REF!)-#REF!)&lt;=0),1,0)</f>
        <v>#REF!</v>
      </c>
      <c r="AS30" s="56" t="e">
        <f>IF(AND((("2018-10-"&amp;#REF!)-#REF!)&gt;=0,(("2018-10-"&amp;#REF!)-#REF!)&lt;=0),1,0)</f>
        <v>#REF!</v>
      </c>
      <c r="AT30" s="56" t="e">
        <f>IF(AND((("2018-10-"&amp;#REF!)-#REF!)&gt;=0,(("2018-10-"&amp;#REF!)-#REF!)&lt;=0),1,0)</f>
        <v>#REF!</v>
      </c>
      <c r="AU30" s="56" t="e">
        <f>IF(AND((("2018-10-"&amp;#REF!)-#REF!)&gt;=0,(("2018-10-"&amp;#REF!)-#REF!)&lt;=0),1,0)</f>
        <v>#REF!</v>
      </c>
      <c r="AV30" s="56" t="e">
        <f>IF(AND((("2018-10-"&amp;#REF!)-#REF!)&gt;=0,(("2018-10-"&amp;#REF!)-#REF!)&lt;=0),1,0)</f>
        <v>#REF!</v>
      </c>
      <c r="AW30" s="56" t="e">
        <f>IF(AND((("2018-10-"&amp;#REF!)-#REF!)&gt;=0,(("2018-10-"&amp;#REF!)-#REF!)&lt;=0),1,0)</f>
        <v>#REF!</v>
      </c>
    </row>
    <row r="31" spans="1:49" ht="55.5" customHeight="1" x14ac:dyDescent="0.15">
      <c r="A31" s="74" t="s">
        <v>61</v>
      </c>
      <c r="B31" s="41" t="s">
        <v>195</v>
      </c>
      <c r="C31" s="68" t="s">
        <v>343</v>
      </c>
      <c r="D31" s="77" t="s">
        <v>87</v>
      </c>
      <c r="E31" s="50">
        <v>43385</v>
      </c>
      <c r="F31" s="50">
        <v>43388</v>
      </c>
      <c r="G31" s="86">
        <f t="shared" si="28"/>
        <v>2</v>
      </c>
      <c r="H31" s="28">
        <f t="shared" si="2"/>
        <v>100</v>
      </c>
      <c r="I31" s="21" t="s">
        <v>18</v>
      </c>
      <c r="J31" s="50">
        <v>43385</v>
      </c>
      <c r="K31" s="50">
        <v>43392</v>
      </c>
      <c r="L31" s="32">
        <f t="shared" si="29"/>
        <v>6</v>
      </c>
      <c r="M31" s="28">
        <f t="shared" ref="M31:M32" si="30">IF(N31="준비",0,IF(N31="지연",25,IF(N31="진행",50,100)))</f>
        <v>100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</row>
    <row r="32" spans="1:49" ht="30.75" customHeight="1" x14ac:dyDescent="0.15">
      <c r="A32" s="74" t="s">
        <v>62</v>
      </c>
      <c r="B32" s="41" t="s">
        <v>75</v>
      </c>
      <c r="C32" s="106" t="s">
        <v>338</v>
      </c>
      <c r="D32" s="76" t="s">
        <v>83</v>
      </c>
      <c r="E32" s="50">
        <v>43397</v>
      </c>
      <c r="F32" s="50">
        <v>43397</v>
      </c>
      <c r="G32" s="86">
        <v>1</v>
      </c>
      <c r="H32" s="28">
        <f t="shared" si="2"/>
        <v>100</v>
      </c>
      <c r="I32" s="21" t="s">
        <v>330</v>
      </c>
      <c r="J32" s="50">
        <v>43390</v>
      </c>
      <c r="K32" s="50">
        <v>43391</v>
      </c>
      <c r="L32" s="86">
        <v>1</v>
      </c>
      <c r="M32" s="28">
        <f t="shared" si="30"/>
        <v>100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49" ht="27" x14ac:dyDescent="0.15">
      <c r="A33" s="74" t="s">
        <v>62</v>
      </c>
      <c r="B33" s="41" t="s">
        <v>238</v>
      </c>
      <c r="C33" s="90" t="s">
        <v>354</v>
      </c>
      <c r="D33" s="76" t="s">
        <v>83</v>
      </c>
      <c r="E33" s="50">
        <v>43398</v>
      </c>
      <c r="F33" s="50">
        <v>43399</v>
      </c>
      <c r="G33" s="86">
        <f t="shared" si="28"/>
        <v>2</v>
      </c>
      <c r="H33" s="28">
        <f t="shared" si="2"/>
        <v>100</v>
      </c>
      <c r="I33" s="21" t="s">
        <v>285</v>
      </c>
      <c r="J33" s="104"/>
      <c r="K33" s="50"/>
      <c r="L33" s="32">
        <f t="shared" si="29"/>
        <v>0</v>
      </c>
      <c r="M33" s="30">
        <f>IF(L33=0,0,+#REF!-L33)</f>
        <v>0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</row>
    <row r="34" spans="1:49" ht="27" customHeight="1" x14ac:dyDescent="0.15">
      <c r="A34" s="74" t="s">
        <v>279</v>
      </c>
      <c r="B34" s="41" t="s">
        <v>205</v>
      </c>
      <c r="C34" s="68" t="s">
        <v>272</v>
      </c>
      <c r="D34" s="77" t="s">
        <v>87</v>
      </c>
      <c r="E34" s="50">
        <v>43389</v>
      </c>
      <c r="F34" s="50">
        <v>43395</v>
      </c>
      <c r="G34" s="86">
        <f t="shared" si="28"/>
        <v>5</v>
      </c>
      <c r="H34" s="28">
        <f t="shared" si="2"/>
        <v>100</v>
      </c>
      <c r="I34" s="21" t="s">
        <v>18</v>
      </c>
      <c r="J34" s="26"/>
      <c r="K34" s="26"/>
      <c r="L34" s="32">
        <f t="shared" si="29"/>
        <v>0</v>
      </c>
      <c r="M34" s="30">
        <f>IF(L34=0,0,+#REF!-L34)</f>
        <v>0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</row>
    <row r="35" spans="1:49" ht="15" customHeight="1" x14ac:dyDescent="0.15">
      <c r="A35" s="135" t="s">
        <v>280</v>
      </c>
      <c r="B35" s="136" t="s">
        <v>228</v>
      </c>
      <c r="C35" s="137" t="s">
        <v>248</v>
      </c>
      <c r="D35" s="136" t="s">
        <v>88</v>
      </c>
      <c r="E35" s="138" t="s">
        <v>255</v>
      </c>
      <c r="F35" s="138" t="s">
        <v>255</v>
      </c>
      <c r="G35" s="139"/>
      <c r="H35" s="140">
        <f t="shared" si="2"/>
        <v>0</v>
      </c>
      <c r="I35" s="141" t="s">
        <v>204</v>
      </c>
      <c r="J35" s="142"/>
      <c r="K35" s="142"/>
      <c r="L35" s="143">
        <f t="shared" si="29"/>
        <v>0</v>
      </c>
      <c r="M35" s="144">
        <f>IF(L35=0,0,+#REF!-L35)</f>
        <v>0</v>
      </c>
      <c r="N35" s="56" t="e">
        <v>#REF!</v>
      </c>
      <c r="O35" s="56" t="e">
        <v>#REF!</v>
      </c>
      <c r="P35" s="56" t="e">
        <v>#REF!</v>
      </c>
      <c r="Q35" s="56" t="e">
        <v>#REF!</v>
      </c>
      <c r="R35" s="56" t="e">
        <v>#REF!</v>
      </c>
      <c r="S35" s="56" t="e">
        <v>#REF!</v>
      </c>
      <c r="T35" s="56" t="e">
        <v>#REF!</v>
      </c>
      <c r="U35" s="56" t="e">
        <v>#REF!</v>
      </c>
      <c r="V35" s="56" t="e">
        <v>#REF!</v>
      </c>
      <c r="W35" s="56" t="e">
        <v>#REF!</v>
      </c>
      <c r="X35" s="56" t="e">
        <v>#REF!</v>
      </c>
      <c r="Y35" s="56" t="e">
        <v>#REF!</v>
      </c>
      <c r="Z35" s="56" t="e">
        <v>#REF!</v>
      </c>
      <c r="AA35" s="56" t="e">
        <v>#REF!</v>
      </c>
      <c r="AB35" s="56" t="e">
        <v>#REF!</v>
      </c>
      <c r="AC35" s="56" t="e">
        <v>#REF!</v>
      </c>
      <c r="AD35" s="56" t="e">
        <v>#REF!</v>
      </c>
      <c r="AE35" s="56" t="e">
        <v>#REF!</v>
      </c>
      <c r="AF35" s="56" t="e">
        <v>#REF!</v>
      </c>
      <c r="AG35" s="56" t="e">
        <v>#REF!</v>
      </c>
      <c r="AH35" s="56" t="e">
        <v>#REF!</v>
      </c>
      <c r="AI35" s="56" t="e">
        <v>#REF!</v>
      </c>
      <c r="AJ35" s="56" t="e">
        <v>#REF!</v>
      </c>
      <c r="AK35" s="56" t="e">
        <v>#REF!</v>
      </c>
      <c r="AL35" s="56" t="e">
        <v>#REF!</v>
      </c>
      <c r="AM35" s="56" t="e">
        <v>#REF!</v>
      </c>
      <c r="AN35" s="56" t="e">
        <v>#REF!</v>
      </c>
      <c r="AO35" s="56" t="e">
        <v>#REF!</v>
      </c>
      <c r="AP35" s="56" t="e">
        <v>#REF!</v>
      </c>
      <c r="AQ35" s="56" t="e">
        <v>#REF!</v>
      </c>
      <c r="AR35" s="56" t="e">
        <v>#REF!</v>
      </c>
      <c r="AS35" s="56" t="e">
        <v>#REF!</v>
      </c>
      <c r="AT35" s="56" t="e">
        <v>#REF!</v>
      </c>
      <c r="AU35" s="56" t="e">
        <v>#REF!</v>
      </c>
      <c r="AV35" s="56" t="e">
        <v>#REF!</v>
      </c>
      <c r="AW35" s="56" t="e">
        <v>#REF!</v>
      </c>
    </row>
    <row r="36" spans="1:49" ht="15" hidden="1" customHeight="1" x14ac:dyDescent="0.15">
      <c r="A36" s="107" t="s">
        <v>282</v>
      </c>
      <c r="B36" s="70" t="s">
        <v>109</v>
      </c>
      <c r="C36" s="72" t="s">
        <v>99</v>
      </c>
      <c r="D36" s="45" t="s">
        <v>85</v>
      </c>
      <c r="E36" s="50">
        <v>43386</v>
      </c>
      <c r="F36" s="50">
        <v>43388</v>
      </c>
      <c r="G36" s="86">
        <f t="shared" si="28"/>
        <v>1</v>
      </c>
      <c r="H36" s="28">
        <f t="shared" si="2"/>
        <v>0</v>
      </c>
      <c r="I36" s="21" t="s">
        <v>95</v>
      </c>
      <c r="J36" s="26"/>
      <c r="K36" s="26"/>
      <c r="L36" s="32">
        <f t="shared" si="29"/>
        <v>0</v>
      </c>
      <c r="M36" s="30">
        <f>IF(L36=0,0,+#REF!-L36)</f>
        <v>0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</row>
    <row r="37" spans="1:49" ht="15" hidden="1" customHeight="1" x14ac:dyDescent="0.15">
      <c r="A37" s="107" t="s">
        <v>281</v>
      </c>
      <c r="B37" s="70" t="s">
        <v>130</v>
      </c>
      <c r="C37" s="91" t="s">
        <v>264</v>
      </c>
      <c r="D37" s="45" t="s">
        <v>85</v>
      </c>
      <c r="E37" s="50">
        <v>43389</v>
      </c>
      <c r="F37" s="50">
        <v>43389</v>
      </c>
      <c r="G37" s="86">
        <f t="shared" si="28"/>
        <v>1</v>
      </c>
      <c r="H37" s="28">
        <f t="shared" si="2"/>
        <v>0</v>
      </c>
      <c r="I37" s="21" t="s">
        <v>95</v>
      </c>
      <c r="J37" s="26"/>
      <c r="K37" s="26"/>
      <c r="L37" s="32">
        <f t="shared" si="29"/>
        <v>0</v>
      </c>
      <c r="M37" s="30">
        <f>IF(L37=0,0,+#REF!-L37)</f>
        <v>0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</row>
    <row r="38" spans="1:49" ht="15" customHeight="1" x14ac:dyDescent="0.15">
      <c r="A38" s="17">
        <v>1.6</v>
      </c>
      <c r="B38" s="157" t="s">
        <v>226</v>
      </c>
      <c r="C38" s="158"/>
      <c r="D38" s="18"/>
      <c r="E38" s="19">
        <f>MIN(E39:E41)</f>
        <v>43385</v>
      </c>
      <c r="F38" s="19">
        <f>MAX(F39:F41)</f>
        <v>43390</v>
      </c>
      <c r="G38" s="85">
        <f>IF(NETWORKDAYS(E38,F38)=0,"",NETWORKDAYS(E38,F38))</f>
        <v>4</v>
      </c>
      <c r="H38" s="28">
        <f t="shared" si="2"/>
        <v>50</v>
      </c>
      <c r="I38" s="21" t="s">
        <v>320</v>
      </c>
      <c r="J38" s="19">
        <f>MIN(J39:J41)</f>
        <v>43385</v>
      </c>
      <c r="K38" s="19">
        <f>MAX(K44:K65)</f>
        <v>43388</v>
      </c>
      <c r="L38" s="34">
        <f t="shared" ref="L38:L39" si="31">IF(NETWORKDAYS(J38,K38)=0,0,NETWORKDAYS(J38,K38))</f>
        <v>2</v>
      </c>
      <c r="M38" s="38" t="e">
        <f>IF(L38=0,0,+#REF!-L38)</f>
        <v>#REF!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</row>
    <row r="39" spans="1:49" ht="17.25" customHeight="1" x14ac:dyDescent="0.15">
      <c r="A39" s="74" t="s">
        <v>183</v>
      </c>
      <c r="B39" s="67" t="s">
        <v>234</v>
      </c>
      <c r="C39" s="73" t="s">
        <v>233</v>
      </c>
      <c r="D39" s="75" t="s">
        <v>82</v>
      </c>
      <c r="E39" s="50">
        <v>43385</v>
      </c>
      <c r="F39" s="50">
        <v>43390</v>
      </c>
      <c r="G39" s="86">
        <f>IF(NETWORKDAYS(E39,F39)=0,"",NETWORKDAYS(E39,F39))</f>
        <v>4</v>
      </c>
      <c r="H39" s="28">
        <f t="shared" si="2"/>
        <v>100</v>
      </c>
      <c r="I39" s="21" t="s">
        <v>335</v>
      </c>
      <c r="J39" s="50">
        <v>43385</v>
      </c>
      <c r="K39" s="50" t="s">
        <v>290</v>
      </c>
      <c r="L39" s="32" t="e">
        <f t="shared" si="31"/>
        <v>#VALUE!</v>
      </c>
      <c r="M39" s="28" t="e">
        <f t="shared" ref="M39:M42" si="32">IF(N39="준비",0,IF(N39="지연",25,IF(N39="진행",50,100)))</f>
        <v>#REF!</v>
      </c>
      <c r="N39" s="56" t="e">
        <f>IF(AND((("2018-10-"&amp;#REF!)-#REF!)&gt;=0,(("2018-10-"&amp;#REF!)-#REF!)&lt;=0),1,0)</f>
        <v>#REF!</v>
      </c>
      <c r="O39" s="56" t="e">
        <f>IF(AND((("2018-10-"&amp;#REF!)-#REF!)&gt;=0,(("2018-10-"&amp;#REF!)-#REF!)&lt;=0),1,0)</f>
        <v>#REF!</v>
      </c>
      <c r="P39" s="56" t="e">
        <f>IF(AND((("2018-10-"&amp;#REF!)-#REF!)&gt;=0,(("2018-10-"&amp;#REF!)-#REF!)&lt;=0),1,0)</f>
        <v>#REF!</v>
      </c>
      <c r="Q39" s="56" t="e">
        <f>IF(AND((("2018-10-"&amp;#REF!)-#REF!)&gt;=0,(("2018-10-"&amp;#REF!)-#REF!)&lt;=0),1,0)</f>
        <v>#REF!</v>
      </c>
      <c r="R39" s="56" t="e">
        <f>IF(AND((("2018-10-"&amp;#REF!)-#REF!)&gt;=0,(("2018-10-"&amp;#REF!)-#REF!)&lt;=0),1,0)</f>
        <v>#REF!</v>
      </c>
      <c r="S39" s="56" t="e">
        <f>IF(AND((("2018-10-"&amp;#REF!)-#REF!)&gt;=0,(("2018-10-"&amp;#REF!)-#REF!)&lt;=0),1,0)</f>
        <v>#REF!</v>
      </c>
      <c r="T39" s="56" t="e">
        <f>IF(AND((("2018-10-"&amp;#REF!)-#REF!)&gt;=0,(("2018-10-"&amp;#REF!)-#REF!)&lt;=0),1,0)</f>
        <v>#REF!</v>
      </c>
      <c r="U39" s="56" t="e">
        <f>IF(AND((("2018-10-"&amp;#REF!)-#REF!)&gt;=0,(("2018-10-"&amp;#REF!)-#REF!)&lt;=0),1,0)</f>
        <v>#REF!</v>
      </c>
      <c r="V39" s="56" t="e">
        <f>IF(AND((("2018-10-"&amp;#REF!)-#REF!)&gt;=0,(("2018-10-"&amp;#REF!)-#REF!)&lt;=0),1,0)</f>
        <v>#REF!</v>
      </c>
      <c r="W39" s="56" t="e">
        <f>IF(AND((("2018-10-"&amp;#REF!)-#REF!)&gt;=0,(("2018-10-"&amp;#REF!)-#REF!)&lt;=0),1,0)</f>
        <v>#REF!</v>
      </c>
      <c r="X39" s="56" t="e">
        <f>IF(AND((("2018-10-"&amp;#REF!)-#REF!)&gt;=0,(("2018-10-"&amp;#REF!)-#REF!)&lt;=0),1,0)</f>
        <v>#REF!</v>
      </c>
      <c r="Y39" s="56" t="e">
        <f>IF(AND((("2018-10-"&amp;#REF!)-#REF!)&gt;=0,(("2018-10-"&amp;#REF!)-#REF!)&lt;=0),1,0)</f>
        <v>#REF!</v>
      </c>
      <c r="Z39" s="56" t="e">
        <f>IF(AND((("2018-10-"&amp;#REF!)-#REF!)&gt;=0,(("2018-10-"&amp;#REF!)-#REF!)&lt;=0),1,0)</f>
        <v>#REF!</v>
      </c>
      <c r="AA39" s="56" t="e">
        <f>IF(AND((("2018-10-"&amp;#REF!)-#REF!)&gt;=0,(("2018-10-"&amp;#REF!)-#REF!)&lt;=0),1,0)</f>
        <v>#REF!</v>
      </c>
      <c r="AB39" s="56" t="e">
        <f>IF(AND((("2018-10-"&amp;#REF!)-#REF!)&gt;=0,(("2018-10-"&amp;#REF!)-#REF!)&lt;=0),1,0)</f>
        <v>#REF!</v>
      </c>
      <c r="AC39" s="56" t="e">
        <f>IF(AND((("2018-10-"&amp;#REF!)-#REF!)&gt;=0,(("2018-10-"&amp;#REF!)-#REF!)&lt;=0),1,0)</f>
        <v>#REF!</v>
      </c>
      <c r="AD39" s="56" t="e">
        <f>IF(AND((("2018-10-"&amp;#REF!)-#REF!)&gt;=0,(("2018-10-"&amp;#REF!)-#REF!)&lt;=0),1,0)</f>
        <v>#REF!</v>
      </c>
      <c r="AE39" s="56" t="e">
        <f>IF(AND((("2018-10-"&amp;#REF!)-#REF!)&gt;=0,(("2018-10-"&amp;#REF!)-#REF!)&lt;=0),1,0)</f>
        <v>#REF!</v>
      </c>
      <c r="AF39" s="56" t="e">
        <f>IF(AND((("2018-10-"&amp;#REF!)-#REF!)&gt;=0,(("2018-10-"&amp;#REF!)-#REF!)&lt;=0),1,0)</f>
        <v>#REF!</v>
      </c>
      <c r="AG39" s="56" t="e">
        <f>IF(AND((("2018-10-"&amp;#REF!)-#REF!)&gt;=0,(("2018-10-"&amp;#REF!)-#REF!)&lt;=0),1,0)</f>
        <v>#REF!</v>
      </c>
      <c r="AH39" s="56" t="e">
        <f>IF(AND((("2018-10-"&amp;#REF!)-#REF!)&gt;=0,(("2018-10-"&amp;#REF!)-#REF!)&lt;=0),1,0)</f>
        <v>#REF!</v>
      </c>
      <c r="AI39" s="56" t="e">
        <f>IF(AND((("2018-10-"&amp;#REF!)-#REF!)&gt;=0,(("2018-10-"&amp;#REF!)-#REF!)&lt;=0),1,0)</f>
        <v>#REF!</v>
      </c>
      <c r="AJ39" s="56" t="e">
        <f>IF(AND((("2018-10-"&amp;#REF!)-#REF!)&gt;=0,(("2018-10-"&amp;#REF!)-#REF!)&lt;=0),1,0)</f>
        <v>#REF!</v>
      </c>
      <c r="AK39" s="56" t="e">
        <f>IF(AND((("2018-10-"&amp;#REF!)-#REF!)&gt;=0,(("2018-10-"&amp;#REF!)-#REF!)&lt;=0),1,0)</f>
        <v>#REF!</v>
      </c>
      <c r="AL39" s="56" t="e">
        <f>IF(AND((("2018-10-"&amp;#REF!)-#REF!)&gt;=0,(("2018-10-"&amp;#REF!)-#REF!)&lt;=0),1,0)</f>
        <v>#REF!</v>
      </c>
      <c r="AM39" s="56" t="e">
        <f>IF(AND((("2018-10-"&amp;#REF!)-#REF!)&gt;=0,(("2018-10-"&amp;#REF!)-#REF!)&lt;=0),1,0)</f>
        <v>#REF!</v>
      </c>
      <c r="AN39" s="56" t="e">
        <f>IF(AND((("2018-10-"&amp;#REF!)-#REF!)&gt;=0,(("2018-10-"&amp;#REF!)-#REF!)&lt;=0),1,0)</f>
        <v>#REF!</v>
      </c>
      <c r="AO39" s="56" t="e">
        <f>IF(AND((("2018-10-"&amp;#REF!)-#REF!)&gt;=0,(("2018-10-"&amp;#REF!)-#REF!)&lt;=0),1,0)</f>
        <v>#REF!</v>
      </c>
      <c r="AP39" s="56" t="e">
        <f>IF(AND((("2018-10-"&amp;#REF!)-#REF!)&gt;=0,(("2018-10-"&amp;#REF!)-#REF!)&lt;=0),1,0)</f>
        <v>#REF!</v>
      </c>
      <c r="AQ39" s="56" t="e">
        <f>IF(AND((("2018-10-"&amp;#REF!)-#REF!)&gt;=0,(("2018-10-"&amp;#REF!)-#REF!)&lt;=0),1,0)</f>
        <v>#REF!</v>
      </c>
      <c r="AR39" s="56" t="e">
        <f>IF(AND((("2018-10-"&amp;#REF!)-#REF!)&gt;=0,(("2018-10-"&amp;#REF!)-#REF!)&lt;=0),1,0)</f>
        <v>#REF!</v>
      </c>
      <c r="AS39" s="56" t="e">
        <f>IF(AND((("2018-10-"&amp;#REF!)-#REF!)&gt;=0,(("2018-10-"&amp;#REF!)-#REF!)&lt;=0),1,0)</f>
        <v>#REF!</v>
      </c>
      <c r="AT39" s="56" t="e">
        <f>IF(AND((("2018-10-"&amp;#REF!)-#REF!)&gt;=0,(("2018-10-"&amp;#REF!)-#REF!)&lt;=0),1,0)</f>
        <v>#REF!</v>
      </c>
      <c r="AU39" s="56" t="e">
        <f>IF(AND((("2018-10-"&amp;#REF!)-#REF!)&gt;=0,(("2018-10-"&amp;#REF!)-#REF!)&lt;=0),1,0)</f>
        <v>#REF!</v>
      </c>
      <c r="AV39" s="56" t="e">
        <f>IF(AND((("2018-10-"&amp;#REF!)-#REF!)&gt;=0,(("2018-10-"&amp;#REF!)-#REF!)&lt;=0),1,0)</f>
        <v>#REF!</v>
      </c>
      <c r="AW39" s="56" t="e">
        <f>IF(AND((("2018-10-"&amp;#REF!)-#REF!)&gt;=0,(("2018-10-"&amp;#REF!)-#REF!)&lt;=0),1,0)</f>
        <v>#REF!</v>
      </c>
    </row>
    <row r="40" spans="1:49" ht="17.25" customHeight="1" x14ac:dyDescent="0.15">
      <c r="A40" s="74" t="s">
        <v>244</v>
      </c>
      <c r="B40" s="67" t="s">
        <v>236</v>
      </c>
      <c r="C40" s="73" t="s">
        <v>235</v>
      </c>
      <c r="D40" s="75" t="s">
        <v>81</v>
      </c>
      <c r="E40" s="50">
        <v>43385</v>
      </c>
      <c r="F40" s="50">
        <v>43390</v>
      </c>
      <c r="G40" s="86">
        <f t="shared" ref="G40:G42" si="33">IF(NETWORKDAYS(E40,F40)=0,"",NETWORKDAYS(E40,F40))</f>
        <v>4</v>
      </c>
      <c r="H40" s="28">
        <f t="shared" si="2"/>
        <v>100</v>
      </c>
      <c r="I40" s="21" t="s">
        <v>18</v>
      </c>
      <c r="J40" s="50">
        <v>43385</v>
      </c>
      <c r="K40" s="50" t="s">
        <v>289</v>
      </c>
      <c r="L40" s="32" t="e">
        <f t="shared" ref="L40:L42" si="34">IF(NETWORKDAYS(J40,K40)=0,0,NETWORKDAYS(J40,K40))</f>
        <v>#VALUE!</v>
      </c>
      <c r="M40" s="28">
        <f t="shared" si="32"/>
        <v>100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</row>
    <row r="41" spans="1:49" ht="17.25" customHeight="1" x14ac:dyDescent="0.15">
      <c r="A41" s="74" t="s">
        <v>245</v>
      </c>
      <c r="B41" s="78" t="s">
        <v>230</v>
      </c>
      <c r="C41" s="79" t="s">
        <v>144</v>
      </c>
      <c r="D41" s="76" t="s">
        <v>83</v>
      </c>
      <c r="E41" s="80">
        <v>43385</v>
      </c>
      <c r="F41" s="80">
        <v>43390</v>
      </c>
      <c r="G41" s="86">
        <f t="shared" si="33"/>
        <v>4</v>
      </c>
      <c r="H41" s="28">
        <f t="shared" si="2"/>
        <v>100</v>
      </c>
      <c r="I41" s="21" t="s">
        <v>331</v>
      </c>
      <c r="J41" s="80">
        <v>43385</v>
      </c>
      <c r="K41" s="80" t="s">
        <v>289</v>
      </c>
      <c r="L41" s="32" t="e">
        <f t="shared" si="34"/>
        <v>#VALUE!</v>
      </c>
      <c r="M41" s="28">
        <v>50</v>
      </c>
      <c r="N41" s="56">
        <f t="shared" ref="N41:AW41" si="35">IF(AND((("2018-10-"&amp;N4)-$E$41)&gt;=0,(("2018-10-"&amp;N4)-$F$41)&lt;=0),1,0)</f>
        <v>0</v>
      </c>
      <c r="O41" s="56">
        <f t="shared" si="35"/>
        <v>0</v>
      </c>
      <c r="P41" s="56">
        <f t="shared" si="35"/>
        <v>0</v>
      </c>
      <c r="Q41" s="56">
        <f t="shared" si="35"/>
        <v>0</v>
      </c>
      <c r="R41" s="56">
        <f t="shared" si="35"/>
        <v>0</v>
      </c>
      <c r="S41" s="56">
        <f t="shared" si="35"/>
        <v>0</v>
      </c>
      <c r="T41" s="56">
        <f t="shared" si="35"/>
        <v>0</v>
      </c>
      <c r="U41" s="56">
        <f t="shared" si="35"/>
        <v>0</v>
      </c>
      <c r="V41" s="56">
        <f t="shared" si="35"/>
        <v>0</v>
      </c>
      <c r="W41" s="56">
        <f t="shared" si="35"/>
        <v>0</v>
      </c>
      <c r="X41" s="56">
        <f t="shared" si="35"/>
        <v>0</v>
      </c>
      <c r="Y41" s="56">
        <f t="shared" si="35"/>
        <v>1</v>
      </c>
      <c r="Z41" s="56">
        <f t="shared" si="35"/>
        <v>1</v>
      </c>
      <c r="AA41" s="56">
        <f t="shared" si="35"/>
        <v>1</v>
      </c>
      <c r="AB41" s="56">
        <f t="shared" si="35"/>
        <v>1</v>
      </c>
      <c r="AC41" s="56">
        <f t="shared" si="35"/>
        <v>1</v>
      </c>
      <c r="AD41" s="56">
        <f t="shared" si="35"/>
        <v>1</v>
      </c>
      <c r="AE41" s="56">
        <f t="shared" si="35"/>
        <v>0</v>
      </c>
      <c r="AF41" s="56">
        <f t="shared" si="35"/>
        <v>0</v>
      </c>
      <c r="AG41" s="56">
        <f t="shared" si="35"/>
        <v>0</v>
      </c>
      <c r="AH41" s="56">
        <f t="shared" si="35"/>
        <v>0</v>
      </c>
      <c r="AI41" s="56">
        <f t="shared" si="35"/>
        <v>0</v>
      </c>
      <c r="AJ41" s="56">
        <f t="shared" si="35"/>
        <v>0</v>
      </c>
      <c r="AK41" s="56">
        <f t="shared" si="35"/>
        <v>0</v>
      </c>
      <c r="AL41" s="56">
        <f t="shared" si="35"/>
        <v>0</v>
      </c>
      <c r="AM41" s="56">
        <f t="shared" si="35"/>
        <v>0</v>
      </c>
      <c r="AN41" s="56">
        <f t="shared" si="35"/>
        <v>0</v>
      </c>
      <c r="AO41" s="56">
        <f t="shared" si="35"/>
        <v>0</v>
      </c>
      <c r="AP41" s="56">
        <f t="shared" si="35"/>
        <v>0</v>
      </c>
      <c r="AQ41" s="56">
        <f t="shared" si="35"/>
        <v>0</v>
      </c>
      <c r="AR41" s="56">
        <f t="shared" si="35"/>
        <v>0</v>
      </c>
      <c r="AS41" s="56" t="e">
        <f t="shared" si="35"/>
        <v>#VALUE!</v>
      </c>
      <c r="AT41" s="56" t="e">
        <f t="shared" si="35"/>
        <v>#VALUE!</v>
      </c>
      <c r="AU41" s="56" t="e">
        <f t="shared" si="35"/>
        <v>#VALUE!</v>
      </c>
      <c r="AV41" s="56" t="e">
        <f t="shared" si="35"/>
        <v>#VALUE!</v>
      </c>
      <c r="AW41" s="56" t="e">
        <f t="shared" si="35"/>
        <v>#VALUE!</v>
      </c>
    </row>
    <row r="42" spans="1:49" ht="17.25" hidden="1" customHeight="1" x14ac:dyDescent="0.15">
      <c r="A42" s="107" t="s">
        <v>246</v>
      </c>
      <c r="B42" s="70" t="s">
        <v>237</v>
      </c>
      <c r="C42" s="81" t="s">
        <v>260</v>
      </c>
      <c r="D42" s="45" t="s">
        <v>85</v>
      </c>
      <c r="E42" s="80">
        <v>43385</v>
      </c>
      <c r="F42" s="80">
        <v>43390</v>
      </c>
      <c r="G42" s="86">
        <f t="shared" si="33"/>
        <v>4</v>
      </c>
      <c r="H42" s="28">
        <f t="shared" si="2"/>
        <v>50</v>
      </c>
      <c r="I42" s="21" t="s">
        <v>320</v>
      </c>
      <c r="J42" s="26"/>
      <c r="K42" s="26"/>
      <c r="L42" s="32">
        <f t="shared" si="34"/>
        <v>0</v>
      </c>
      <c r="M42" s="28">
        <f t="shared" si="32"/>
        <v>100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</row>
    <row r="43" spans="1:49" ht="15" customHeight="1" x14ac:dyDescent="0.15">
      <c r="A43" s="17">
        <v>1.7</v>
      </c>
      <c r="B43" s="157" t="s">
        <v>107</v>
      </c>
      <c r="C43" s="158"/>
      <c r="D43" s="18"/>
      <c r="E43" s="19">
        <f>MIN(E44:E49)</f>
        <v>43385</v>
      </c>
      <c r="F43" s="19">
        <f>MAX(F44:F49)</f>
        <v>43399</v>
      </c>
      <c r="G43" s="85">
        <f>IF(NETWORKDAYS(E43,F43)=0,"",NETWORKDAYS(E43,F43))</f>
        <v>11</v>
      </c>
      <c r="H43" s="28">
        <f t="shared" si="2"/>
        <v>50</v>
      </c>
      <c r="I43" s="21" t="s">
        <v>320</v>
      </c>
      <c r="J43" s="19">
        <f>MIN(J44:J46)</f>
        <v>0</v>
      </c>
      <c r="K43" s="19">
        <f>MAX(K48:K70)</f>
        <v>43388</v>
      </c>
      <c r="L43" s="34">
        <f t="shared" ref="L43" si="36">IF(NETWORKDAYS(J43,K43)=0,0,NETWORKDAYS(J43,K43))</f>
        <v>30991</v>
      </c>
      <c r="M43" s="38" t="e">
        <f>IF(L43=0,0,+#REF!-L43)</f>
        <v>#REF!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 t="e">
        <f>IF(AND((("2018-10-"&amp;AS4)-$E$43)&gt;=0,(("2018-10-"&amp;AS4)-$F$43)&lt;=0),1,0)</f>
        <v>#VALUE!</v>
      </c>
      <c r="AT43" s="56" t="e">
        <f>IF(AND((("2018-10-"&amp;AT4)-$E$43)&gt;=0,(("2018-10-"&amp;AT4)-$F$43)&lt;=0),1,0)</f>
        <v>#VALUE!</v>
      </c>
      <c r="AU43" s="56" t="e">
        <f>IF(AND((("2018-10-"&amp;AU4)-$E$43)&gt;=0,(("2018-10-"&amp;AU4)-$F$43)&lt;=0),1,0)</f>
        <v>#VALUE!</v>
      </c>
      <c r="AV43" s="56" t="e">
        <f>IF(AND((("2018-10-"&amp;AV4)-$E$43)&gt;=0,(("2018-10-"&amp;AV4)-$F$43)&lt;=0),1,0)</f>
        <v>#VALUE!</v>
      </c>
      <c r="AW43" s="56" t="e">
        <f>IF(AND((("2018-10-"&amp;AW4)-$E$43)&gt;=0,(("2018-10-"&amp;AW4)-$F$43)&lt;=0),1,0)</f>
        <v>#VALUE!</v>
      </c>
    </row>
    <row r="44" spans="1:49" ht="36" customHeight="1" x14ac:dyDescent="0.15">
      <c r="A44" s="74" t="s">
        <v>154</v>
      </c>
      <c r="B44" s="41" t="s">
        <v>121</v>
      </c>
      <c r="C44" s="68" t="s">
        <v>249</v>
      </c>
      <c r="D44" s="49" t="s">
        <v>79</v>
      </c>
      <c r="E44" s="50">
        <v>43392</v>
      </c>
      <c r="F44" s="50">
        <v>43392</v>
      </c>
      <c r="G44" s="86">
        <f>IF(NETWORKDAYS(E44,F44)=0,"",NETWORKDAYS(E44,F44))</f>
        <v>1</v>
      </c>
      <c r="H44" s="28">
        <f t="shared" si="2"/>
        <v>100</v>
      </c>
      <c r="I44" s="21" t="s">
        <v>285</v>
      </c>
      <c r="J44" s="26"/>
      <c r="K44" s="26"/>
      <c r="L44" s="32">
        <f t="shared" ref="L44" si="37">IF(NETWORKDAYS(J44,K44)=0,0,NETWORKDAYS(J44,K44))</f>
        <v>0</v>
      </c>
      <c r="M44" s="30">
        <f>IF(L44=0,0,+#REF!-L44)</f>
        <v>0</v>
      </c>
      <c r="N44" s="56">
        <f t="shared" ref="N44:AW44" si="38">IF(AND((("2018-10-"&amp;N4)-$E$44)&gt;=0,(("2018-10-"&amp;N4)-$F$44)&lt;=0),1,0)</f>
        <v>0</v>
      </c>
      <c r="O44" s="56">
        <f t="shared" si="38"/>
        <v>0</v>
      </c>
      <c r="P44" s="56">
        <f t="shared" si="38"/>
        <v>0</v>
      </c>
      <c r="Q44" s="56">
        <f t="shared" si="38"/>
        <v>0</v>
      </c>
      <c r="R44" s="56">
        <f t="shared" si="38"/>
        <v>0</v>
      </c>
      <c r="S44" s="56">
        <f t="shared" si="38"/>
        <v>0</v>
      </c>
      <c r="T44" s="56">
        <f t="shared" si="38"/>
        <v>0</v>
      </c>
      <c r="U44" s="56">
        <f t="shared" si="38"/>
        <v>0</v>
      </c>
      <c r="V44" s="56">
        <f t="shared" si="38"/>
        <v>0</v>
      </c>
      <c r="W44" s="56">
        <f t="shared" si="38"/>
        <v>0</v>
      </c>
      <c r="X44" s="56">
        <f t="shared" si="38"/>
        <v>0</v>
      </c>
      <c r="Y44" s="56">
        <f t="shared" si="38"/>
        <v>0</v>
      </c>
      <c r="Z44" s="56">
        <f t="shared" si="38"/>
        <v>0</v>
      </c>
      <c r="AA44" s="56">
        <f t="shared" si="38"/>
        <v>0</v>
      </c>
      <c r="AB44" s="56">
        <f t="shared" si="38"/>
        <v>0</v>
      </c>
      <c r="AC44" s="56">
        <f t="shared" si="38"/>
        <v>0</v>
      </c>
      <c r="AD44" s="56">
        <f t="shared" si="38"/>
        <v>0</v>
      </c>
      <c r="AE44" s="56">
        <f t="shared" si="38"/>
        <v>0</v>
      </c>
      <c r="AF44" s="56">
        <f t="shared" si="38"/>
        <v>1</v>
      </c>
      <c r="AG44" s="56">
        <f t="shared" si="38"/>
        <v>0</v>
      </c>
      <c r="AH44" s="56">
        <f t="shared" si="38"/>
        <v>0</v>
      </c>
      <c r="AI44" s="56">
        <f t="shared" si="38"/>
        <v>0</v>
      </c>
      <c r="AJ44" s="56">
        <f t="shared" si="38"/>
        <v>0</v>
      </c>
      <c r="AK44" s="56">
        <f t="shared" si="38"/>
        <v>0</v>
      </c>
      <c r="AL44" s="56">
        <f t="shared" si="38"/>
        <v>0</v>
      </c>
      <c r="AM44" s="56">
        <f t="shared" si="38"/>
        <v>0</v>
      </c>
      <c r="AN44" s="56">
        <f t="shared" si="38"/>
        <v>0</v>
      </c>
      <c r="AO44" s="56">
        <f t="shared" si="38"/>
        <v>0</v>
      </c>
      <c r="AP44" s="56">
        <f t="shared" si="38"/>
        <v>0</v>
      </c>
      <c r="AQ44" s="56">
        <f t="shared" si="38"/>
        <v>0</v>
      </c>
      <c r="AR44" s="56">
        <f t="shared" si="38"/>
        <v>0</v>
      </c>
      <c r="AS44" s="56" t="e">
        <f t="shared" si="38"/>
        <v>#VALUE!</v>
      </c>
      <c r="AT44" s="56" t="e">
        <f t="shared" si="38"/>
        <v>#VALUE!</v>
      </c>
      <c r="AU44" s="56" t="e">
        <f t="shared" si="38"/>
        <v>#VALUE!</v>
      </c>
      <c r="AV44" s="56" t="e">
        <f t="shared" si="38"/>
        <v>#VALUE!</v>
      </c>
      <c r="AW44" s="56" t="e">
        <f t="shared" si="38"/>
        <v>#VALUE!</v>
      </c>
    </row>
    <row r="45" spans="1:49" ht="33.75" customHeight="1" x14ac:dyDescent="0.15">
      <c r="A45" s="74" t="s">
        <v>155</v>
      </c>
      <c r="B45" s="41" t="s">
        <v>126</v>
      </c>
      <c r="C45" s="68" t="s">
        <v>250</v>
      </c>
      <c r="D45" s="49" t="s">
        <v>79</v>
      </c>
      <c r="E45" s="50">
        <v>43395</v>
      </c>
      <c r="F45" s="50">
        <v>43395</v>
      </c>
      <c r="G45" s="86">
        <f t="shared" ref="G45:G51" si="39">IF(NETWORKDAYS(E45,F45)=0,"",NETWORKDAYS(E45,F45))</f>
        <v>1</v>
      </c>
      <c r="H45" s="28">
        <f t="shared" si="2"/>
        <v>100</v>
      </c>
      <c r="I45" s="21" t="s">
        <v>285</v>
      </c>
      <c r="J45" s="26"/>
      <c r="K45" s="26"/>
      <c r="L45" s="32">
        <f t="shared" ref="L45:L51" si="40">IF(NETWORKDAYS(J45,K45)=0,0,NETWORKDAYS(J45,K45))</f>
        <v>0</v>
      </c>
      <c r="M45" s="30">
        <f>IF(L45=0,0,+#REF!-L45)</f>
        <v>0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</row>
    <row r="46" spans="1:49" ht="15" customHeight="1" x14ac:dyDescent="0.15">
      <c r="A46" s="74" t="s">
        <v>156</v>
      </c>
      <c r="B46" s="41" t="s">
        <v>127</v>
      </c>
      <c r="C46" s="68" t="s">
        <v>223</v>
      </c>
      <c r="D46" s="49" t="s">
        <v>79</v>
      </c>
      <c r="E46" s="50">
        <v>43396</v>
      </c>
      <c r="F46" s="50">
        <v>43396</v>
      </c>
      <c r="G46" s="86">
        <f t="shared" si="39"/>
        <v>1</v>
      </c>
      <c r="H46" s="28">
        <f t="shared" si="2"/>
        <v>100</v>
      </c>
      <c r="I46" s="21" t="s">
        <v>285</v>
      </c>
      <c r="J46" s="26"/>
      <c r="K46" s="26"/>
      <c r="L46" s="32">
        <f t="shared" si="40"/>
        <v>0</v>
      </c>
      <c r="M46" s="30">
        <f>IF(L46=0,0,+#REF!-L46)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</row>
    <row r="47" spans="1:49" ht="94.5" x14ac:dyDescent="0.15">
      <c r="A47" s="74" t="s">
        <v>158</v>
      </c>
      <c r="B47" s="41" t="s">
        <v>107</v>
      </c>
      <c r="C47" s="68" t="s">
        <v>261</v>
      </c>
      <c r="D47" s="75" t="s">
        <v>81</v>
      </c>
      <c r="E47" s="50">
        <v>43388</v>
      </c>
      <c r="F47" s="50">
        <v>43397</v>
      </c>
      <c r="G47" s="86">
        <f t="shared" si="39"/>
        <v>8</v>
      </c>
      <c r="H47" s="28">
        <f t="shared" si="2"/>
        <v>100</v>
      </c>
      <c r="I47" s="21" t="s">
        <v>18</v>
      </c>
      <c r="J47" s="26"/>
      <c r="K47" s="26"/>
      <c r="L47" s="32">
        <f t="shared" si="40"/>
        <v>0</v>
      </c>
      <c r="M47" s="30">
        <f>IF(L47=0,0,+#REF!-L47)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</row>
    <row r="48" spans="1:49" ht="40.5" x14ac:dyDescent="0.15">
      <c r="A48" s="74" t="s">
        <v>159</v>
      </c>
      <c r="B48" s="41" t="s">
        <v>108</v>
      </c>
      <c r="C48" s="68" t="s">
        <v>262</v>
      </c>
      <c r="D48" s="75" t="s">
        <v>81</v>
      </c>
      <c r="E48" s="50">
        <v>43398</v>
      </c>
      <c r="F48" s="50">
        <v>43399</v>
      </c>
      <c r="G48" s="86">
        <f t="shared" si="39"/>
        <v>2</v>
      </c>
      <c r="H48" s="28">
        <f t="shared" si="2"/>
        <v>100</v>
      </c>
      <c r="I48" s="21" t="s">
        <v>18</v>
      </c>
      <c r="J48" s="26"/>
      <c r="K48" s="26"/>
      <c r="L48" s="32">
        <f t="shared" si="40"/>
        <v>0</v>
      </c>
      <c r="M48" s="30">
        <f>IF(L48=0,0,+#REF!-L48)</f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</row>
    <row r="49" spans="1:49" ht="57" customHeight="1" x14ac:dyDescent="0.15">
      <c r="A49" s="74" t="s">
        <v>161</v>
      </c>
      <c r="B49" s="41" t="s">
        <v>135</v>
      </c>
      <c r="C49" s="90" t="s">
        <v>274</v>
      </c>
      <c r="D49" s="76" t="s">
        <v>83</v>
      </c>
      <c r="E49" s="50">
        <v>43385</v>
      </c>
      <c r="F49" s="50">
        <v>43388</v>
      </c>
      <c r="G49" s="86">
        <f t="shared" si="39"/>
        <v>2</v>
      </c>
      <c r="H49" s="28">
        <f t="shared" si="2"/>
        <v>100</v>
      </c>
      <c r="I49" s="21" t="s">
        <v>332</v>
      </c>
      <c r="J49" s="50">
        <v>43385</v>
      </c>
      <c r="K49" s="105">
        <v>43388</v>
      </c>
      <c r="L49" s="32">
        <f t="shared" si="40"/>
        <v>2</v>
      </c>
      <c r="M49" s="30" t="e">
        <f>IF(L49=0,0,+#REF!-L49)</f>
        <v>#REF!</v>
      </c>
      <c r="N49" s="56">
        <f t="shared" ref="N49:AW49" si="41">IF(AND((("2018-10-"&amp;N4)-$E$49)&gt;=0,(("2018-10-"&amp;N4)-$F$49)&lt;=0),1,0)</f>
        <v>0</v>
      </c>
      <c r="O49" s="56">
        <f t="shared" si="41"/>
        <v>0</v>
      </c>
      <c r="P49" s="56">
        <f t="shared" si="41"/>
        <v>0</v>
      </c>
      <c r="Q49" s="56">
        <f t="shared" si="41"/>
        <v>0</v>
      </c>
      <c r="R49" s="56">
        <f t="shared" si="41"/>
        <v>0</v>
      </c>
      <c r="S49" s="56">
        <f t="shared" si="41"/>
        <v>0</v>
      </c>
      <c r="T49" s="56">
        <f t="shared" si="41"/>
        <v>0</v>
      </c>
      <c r="U49" s="56">
        <f t="shared" si="41"/>
        <v>0</v>
      </c>
      <c r="V49" s="56">
        <f t="shared" si="41"/>
        <v>0</v>
      </c>
      <c r="W49" s="56">
        <f t="shared" si="41"/>
        <v>0</v>
      </c>
      <c r="X49" s="56">
        <f t="shared" si="41"/>
        <v>0</v>
      </c>
      <c r="Y49" s="56">
        <f t="shared" si="41"/>
        <v>1</v>
      </c>
      <c r="Z49" s="56">
        <f t="shared" si="41"/>
        <v>1</v>
      </c>
      <c r="AA49" s="56">
        <f t="shared" si="41"/>
        <v>1</v>
      </c>
      <c r="AB49" s="56">
        <f t="shared" si="41"/>
        <v>1</v>
      </c>
      <c r="AC49" s="56">
        <f t="shared" si="41"/>
        <v>0</v>
      </c>
      <c r="AD49" s="56">
        <f t="shared" si="41"/>
        <v>0</v>
      </c>
      <c r="AE49" s="56">
        <f t="shared" si="41"/>
        <v>0</v>
      </c>
      <c r="AF49" s="56">
        <f t="shared" si="41"/>
        <v>0</v>
      </c>
      <c r="AG49" s="56">
        <f t="shared" si="41"/>
        <v>0</v>
      </c>
      <c r="AH49" s="56">
        <f t="shared" si="41"/>
        <v>0</v>
      </c>
      <c r="AI49" s="56">
        <f t="shared" si="41"/>
        <v>0</v>
      </c>
      <c r="AJ49" s="56">
        <f t="shared" si="41"/>
        <v>0</v>
      </c>
      <c r="AK49" s="56">
        <f t="shared" si="41"/>
        <v>0</v>
      </c>
      <c r="AL49" s="56">
        <f t="shared" si="41"/>
        <v>0</v>
      </c>
      <c r="AM49" s="56">
        <f t="shared" si="41"/>
        <v>0</v>
      </c>
      <c r="AN49" s="56">
        <f t="shared" si="41"/>
        <v>0</v>
      </c>
      <c r="AO49" s="56">
        <f t="shared" si="41"/>
        <v>0</v>
      </c>
      <c r="AP49" s="56">
        <f t="shared" si="41"/>
        <v>0</v>
      </c>
      <c r="AQ49" s="56">
        <f t="shared" si="41"/>
        <v>0</v>
      </c>
      <c r="AR49" s="56">
        <f t="shared" si="41"/>
        <v>0</v>
      </c>
      <c r="AS49" s="56" t="e">
        <f t="shared" si="41"/>
        <v>#VALUE!</v>
      </c>
      <c r="AT49" s="56" t="e">
        <f t="shared" si="41"/>
        <v>#VALUE!</v>
      </c>
      <c r="AU49" s="56" t="e">
        <f t="shared" si="41"/>
        <v>#VALUE!</v>
      </c>
      <c r="AV49" s="56" t="e">
        <f t="shared" si="41"/>
        <v>#VALUE!</v>
      </c>
      <c r="AW49" s="56" t="e">
        <f t="shared" si="41"/>
        <v>#VALUE!</v>
      </c>
    </row>
    <row r="50" spans="1:49" ht="43.5" customHeight="1" x14ac:dyDescent="0.15">
      <c r="A50" s="74" t="s">
        <v>162</v>
      </c>
      <c r="B50" s="41" t="s">
        <v>238</v>
      </c>
      <c r="C50" s="90" t="s">
        <v>263</v>
      </c>
      <c r="D50" s="76" t="s">
        <v>239</v>
      </c>
      <c r="E50" s="50">
        <v>43389</v>
      </c>
      <c r="F50" s="50">
        <v>43396</v>
      </c>
      <c r="G50" s="86">
        <f t="shared" si="39"/>
        <v>6</v>
      </c>
      <c r="H50" s="28">
        <f t="shared" si="2"/>
        <v>100</v>
      </c>
      <c r="I50" s="21" t="s">
        <v>333</v>
      </c>
      <c r="J50" s="26"/>
      <c r="K50" s="26"/>
      <c r="L50" s="32">
        <f t="shared" si="40"/>
        <v>0</v>
      </c>
      <c r="M50" s="30">
        <f>IF(L50=0,0,+#REF!-L50)</f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</row>
    <row r="51" spans="1:49" ht="44.25" hidden="1" customHeight="1" x14ac:dyDescent="0.15">
      <c r="A51" s="107" t="s">
        <v>163</v>
      </c>
      <c r="B51" s="70" t="s">
        <v>104</v>
      </c>
      <c r="C51" s="72" t="s">
        <v>251</v>
      </c>
      <c r="D51" s="87" t="s">
        <v>85</v>
      </c>
      <c r="E51" s="50">
        <v>43390</v>
      </c>
      <c r="F51" s="50">
        <v>43399</v>
      </c>
      <c r="G51" s="86">
        <f t="shared" si="39"/>
        <v>8</v>
      </c>
      <c r="H51" s="28">
        <f t="shared" si="2"/>
        <v>0</v>
      </c>
      <c r="I51" s="21" t="s">
        <v>16</v>
      </c>
      <c r="J51" s="26"/>
      <c r="K51" s="26"/>
      <c r="L51" s="32">
        <f t="shared" si="40"/>
        <v>0</v>
      </c>
      <c r="M51" s="30">
        <f>IF(L51=0,0,+#REF!-L51)</f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</row>
    <row r="52" spans="1:49" ht="15" customHeight="1" x14ac:dyDescent="0.15">
      <c r="A52" s="17">
        <v>1.9</v>
      </c>
      <c r="B52" s="157" t="s">
        <v>229</v>
      </c>
      <c r="C52" s="158"/>
      <c r="D52" s="18"/>
      <c r="E52" s="19">
        <f>MIN(E53:E56)</f>
        <v>43396</v>
      </c>
      <c r="F52" s="19">
        <f>MAX(F53:F53)</f>
        <v>43399</v>
      </c>
      <c r="G52" s="85">
        <f>IF(NETWORKDAYS(E52,F52)=0,"",NETWORKDAYS(E52,F52))</f>
        <v>4</v>
      </c>
      <c r="H52" s="28">
        <f t="shared" si="2"/>
        <v>0</v>
      </c>
      <c r="I52" s="21" t="s">
        <v>192</v>
      </c>
      <c r="J52" s="19">
        <f>MIN(J60:J81)</f>
        <v>0</v>
      </c>
      <c r="K52" s="19">
        <f>MAX(K60:K81)</f>
        <v>0</v>
      </c>
      <c r="L52" s="34">
        <f t="shared" ref="L52" si="42">IF(NETWORKDAYS(J52,K52)=0,0,NETWORKDAYS(J52,K52))</f>
        <v>0</v>
      </c>
      <c r="M52" s="38">
        <f>IF(L52=0,0,+#REF!-L52)</f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</row>
    <row r="53" spans="1:49" ht="15" customHeight="1" x14ac:dyDescent="0.15">
      <c r="A53" s="74" t="s">
        <v>175</v>
      </c>
      <c r="B53" s="67"/>
      <c r="C53" s="47" t="s">
        <v>231</v>
      </c>
      <c r="D53" s="77" t="s">
        <v>87</v>
      </c>
      <c r="E53" s="50">
        <v>43396</v>
      </c>
      <c r="F53" s="50">
        <v>43399</v>
      </c>
      <c r="G53" s="86">
        <f>IF(NETWORKDAYS(E53,F53)=0,"",NETWORKDAYS(E53,F53))</f>
        <v>4</v>
      </c>
      <c r="H53" s="28">
        <f t="shared" si="2"/>
        <v>100</v>
      </c>
      <c r="I53" s="21" t="s">
        <v>18</v>
      </c>
      <c r="J53" s="50"/>
      <c r="K53" s="50"/>
      <c r="L53" s="88">
        <f t="shared" ref="L53" si="43">IF(NETWORKDAYS(J53,K53)=0,0,NETWORKDAYS(J53,K53))</f>
        <v>0</v>
      </c>
      <c r="M53" s="89">
        <f>IF(L53=0,0,+#REF!-L53)</f>
        <v>0</v>
      </c>
      <c r="N53" s="56" t="e">
        <f>IF(AND((("2018-10-"&amp;#REF!)-#REF!)&gt;=0,(("2018-10-"&amp;#REF!)-#REF!)&lt;=0),1,0)</f>
        <v>#REF!</v>
      </c>
      <c r="O53" s="56" t="e">
        <f>IF(AND((("2018-10-"&amp;#REF!)-#REF!)&gt;=0,(("2018-10-"&amp;#REF!)-#REF!)&lt;=0),1,0)</f>
        <v>#REF!</v>
      </c>
      <c r="P53" s="56" t="e">
        <f>IF(AND((("2018-10-"&amp;#REF!)-#REF!)&gt;=0,(("2018-10-"&amp;#REF!)-#REF!)&lt;=0),1,0)</f>
        <v>#REF!</v>
      </c>
      <c r="Q53" s="56" t="e">
        <f>IF(AND((("2018-10-"&amp;#REF!)-#REF!)&gt;=0,(("2018-10-"&amp;#REF!)-#REF!)&lt;=0),1,0)</f>
        <v>#REF!</v>
      </c>
      <c r="R53" s="56" t="e">
        <f>IF(AND((("2018-10-"&amp;#REF!)-#REF!)&gt;=0,(("2018-10-"&amp;#REF!)-#REF!)&lt;=0),1,0)</f>
        <v>#REF!</v>
      </c>
      <c r="S53" s="56" t="e">
        <f>IF(AND((("2018-10-"&amp;#REF!)-#REF!)&gt;=0,(("2018-10-"&amp;#REF!)-#REF!)&lt;=0),1,0)</f>
        <v>#REF!</v>
      </c>
      <c r="T53" s="56" t="e">
        <f>IF(AND((("2018-10-"&amp;#REF!)-#REF!)&gt;=0,(("2018-10-"&amp;#REF!)-#REF!)&lt;=0),1,0)</f>
        <v>#REF!</v>
      </c>
      <c r="U53" s="56" t="e">
        <f>IF(AND((("2018-10-"&amp;#REF!)-#REF!)&gt;=0,(("2018-10-"&amp;#REF!)-#REF!)&lt;=0),1,0)</f>
        <v>#REF!</v>
      </c>
      <c r="V53" s="56" t="e">
        <f>IF(AND((("2018-10-"&amp;#REF!)-#REF!)&gt;=0,(("2018-10-"&amp;#REF!)-#REF!)&lt;=0),1,0)</f>
        <v>#REF!</v>
      </c>
      <c r="W53" s="56" t="e">
        <f>IF(AND((("2018-10-"&amp;#REF!)-#REF!)&gt;=0,(("2018-10-"&amp;#REF!)-#REF!)&lt;=0),1,0)</f>
        <v>#REF!</v>
      </c>
      <c r="X53" s="56" t="e">
        <f>IF(AND((("2018-10-"&amp;#REF!)-#REF!)&gt;=0,(("2018-10-"&amp;#REF!)-#REF!)&lt;=0),1,0)</f>
        <v>#REF!</v>
      </c>
      <c r="Y53" s="56" t="e">
        <f>IF(AND((("2018-10-"&amp;#REF!)-#REF!)&gt;=0,(("2018-10-"&amp;#REF!)-#REF!)&lt;=0),1,0)</f>
        <v>#REF!</v>
      </c>
      <c r="Z53" s="56" t="e">
        <f>IF(AND((("2018-10-"&amp;#REF!)-#REF!)&gt;=0,(("2018-10-"&amp;#REF!)-#REF!)&lt;=0),1,0)</f>
        <v>#REF!</v>
      </c>
      <c r="AA53" s="56" t="e">
        <f>IF(AND((("2018-10-"&amp;#REF!)-#REF!)&gt;=0,(("2018-10-"&amp;#REF!)-#REF!)&lt;=0),1,0)</f>
        <v>#REF!</v>
      </c>
      <c r="AB53" s="56" t="e">
        <f>IF(AND((("2018-10-"&amp;#REF!)-#REF!)&gt;=0,(("2018-10-"&amp;#REF!)-#REF!)&lt;=0),1,0)</f>
        <v>#REF!</v>
      </c>
      <c r="AC53" s="56" t="e">
        <f>IF(AND((("2018-10-"&amp;#REF!)-#REF!)&gt;=0,(("2018-10-"&amp;#REF!)-#REF!)&lt;=0),1,0)</f>
        <v>#REF!</v>
      </c>
      <c r="AD53" s="56" t="e">
        <f>IF(AND((("2018-10-"&amp;#REF!)-#REF!)&gt;=0,(("2018-10-"&amp;#REF!)-#REF!)&lt;=0),1,0)</f>
        <v>#REF!</v>
      </c>
      <c r="AE53" s="56" t="e">
        <f>IF(AND((("2018-10-"&amp;#REF!)-#REF!)&gt;=0,(("2018-10-"&amp;#REF!)-#REF!)&lt;=0),1,0)</f>
        <v>#REF!</v>
      </c>
      <c r="AF53" s="56" t="e">
        <f>IF(AND((("2018-10-"&amp;#REF!)-#REF!)&gt;=0,(("2018-10-"&amp;#REF!)-#REF!)&lt;=0),1,0)</f>
        <v>#REF!</v>
      </c>
      <c r="AG53" s="56" t="e">
        <f>IF(AND((("2018-10-"&amp;#REF!)-#REF!)&gt;=0,(("2018-10-"&amp;#REF!)-#REF!)&lt;=0),1,0)</f>
        <v>#REF!</v>
      </c>
      <c r="AH53" s="56" t="e">
        <f>IF(AND((("2018-10-"&amp;#REF!)-#REF!)&gt;=0,(("2018-10-"&amp;#REF!)-#REF!)&lt;=0),1,0)</f>
        <v>#REF!</v>
      </c>
      <c r="AI53" s="56" t="e">
        <f>IF(AND((("2018-10-"&amp;#REF!)-#REF!)&gt;=0,(("2018-10-"&amp;#REF!)-#REF!)&lt;=0),1,0)</f>
        <v>#REF!</v>
      </c>
      <c r="AJ53" s="56" t="e">
        <f>IF(AND((("2018-10-"&amp;#REF!)-#REF!)&gt;=0,(("2018-10-"&amp;#REF!)-#REF!)&lt;=0),1,0)</f>
        <v>#REF!</v>
      </c>
      <c r="AK53" s="56" t="e">
        <f>IF(AND((("2018-10-"&amp;#REF!)-#REF!)&gt;=0,(("2018-10-"&amp;#REF!)-#REF!)&lt;=0),1,0)</f>
        <v>#REF!</v>
      </c>
      <c r="AL53" s="56" t="e">
        <f>IF(AND((("2018-10-"&amp;#REF!)-#REF!)&gt;=0,(("2018-10-"&amp;#REF!)-#REF!)&lt;=0),1,0)</f>
        <v>#REF!</v>
      </c>
      <c r="AM53" s="56" t="e">
        <f>IF(AND((("2018-10-"&amp;#REF!)-#REF!)&gt;=0,(("2018-10-"&amp;#REF!)-#REF!)&lt;=0),1,0)</f>
        <v>#REF!</v>
      </c>
      <c r="AN53" s="56" t="e">
        <f>IF(AND((("2018-10-"&amp;#REF!)-#REF!)&gt;=0,(("2018-10-"&amp;#REF!)-#REF!)&lt;=0),1,0)</f>
        <v>#REF!</v>
      </c>
      <c r="AO53" s="56" t="e">
        <f>IF(AND((("2018-10-"&amp;#REF!)-#REF!)&gt;=0,(("2018-10-"&amp;#REF!)-#REF!)&lt;=0),1,0)</f>
        <v>#REF!</v>
      </c>
      <c r="AP53" s="56" t="e">
        <f>IF(AND((("2018-10-"&amp;#REF!)-#REF!)&gt;=0,(("2018-10-"&amp;#REF!)-#REF!)&lt;=0),1,0)</f>
        <v>#REF!</v>
      </c>
      <c r="AQ53" s="56" t="e">
        <f>IF(AND((("2018-10-"&amp;#REF!)-#REF!)&gt;=0,(("2018-10-"&amp;#REF!)-#REF!)&lt;=0),1,0)</f>
        <v>#REF!</v>
      </c>
      <c r="AR53" s="56" t="e">
        <f>IF(AND((("2018-10-"&amp;#REF!)-#REF!)&gt;=0,(("2018-10-"&amp;#REF!)-#REF!)&lt;=0),1,0)</f>
        <v>#REF!</v>
      </c>
      <c r="AS53" s="56" t="e">
        <f>IF(AND((("2018-10-"&amp;#REF!)-#REF!)&gt;=0,(("2018-10-"&amp;#REF!)-#REF!)&lt;=0),1,0)</f>
        <v>#REF!</v>
      </c>
      <c r="AT53" s="56" t="e">
        <f>IF(AND((("2018-10-"&amp;#REF!)-#REF!)&gt;=0,(("2018-10-"&amp;#REF!)-#REF!)&lt;=0),1,0)</f>
        <v>#REF!</v>
      </c>
      <c r="AU53" s="56" t="e">
        <f>IF(AND((("2018-10-"&amp;#REF!)-#REF!)&gt;=0,(("2018-10-"&amp;#REF!)-#REF!)&lt;=0),1,0)</f>
        <v>#REF!</v>
      </c>
      <c r="AV53" s="56" t="e">
        <f>IF(AND((("2018-10-"&amp;#REF!)-#REF!)&gt;=0,(("2018-10-"&amp;#REF!)-#REF!)&lt;=0),1,0)</f>
        <v>#REF!</v>
      </c>
      <c r="AW53" s="56" t="e">
        <f>IF(AND((("2018-10-"&amp;#REF!)-#REF!)&gt;=0,(("2018-10-"&amp;#REF!)-#REF!)&lt;=0),1,0)</f>
        <v>#REF!</v>
      </c>
    </row>
    <row r="55" spans="1:49" ht="15" customHeight="1" x14ac:dyDescent="0.15">
      <c r="C55" s="57"/>
      <c r="D55" s="57"/>
      <c r="K55" s="59"/>
    </row>
    <row r="56" spans="1:49" ht="15" customHeight="1" x14ac:dyDescent="0.15">
      <c r="A56" s="5" t="s">
        <v>253</v>
      </c>
      <c r="B56" s="11" t="s">
        <v>254</v>
      </c>
      <c r="C56" s="58"/>
      <c r="D56" s="57"/>
      <c r="E56" s="59"/>
      <c r="F56" s="11"/>
      <c r="K56" s="59"/>
    </row>
    <row r="57" spans="1:49" ht="21" customHeight="1" x14ac:dyDescent="0.15">
      <c r="A57" s="92" t="s">
        <v>60</v>
      </c>
      <c r="B57" s="93" t="s">
        <v>242</v>
      </c>
      <c r="C57" s="94" t="s">
        <v>247</v>
      </c>
      <c r="D57" s="95" t="s">
        <v>81</v>
      </c>
      <c r="E57" s="96">
        <v>43389</v>
      </c>
      <c r="F57" s="96">
        <v>43389</v>
      </c>
      <c r="G57" s="97">
        <f t="shared" ref="G57:G58" si="44">IF(NETWORKDAYS(E57,F57)=0,"",NETWORKDAYS(E57,F57))</f>
        <v>1</v>
      </c>
      <c r="H57" s="98">
        <f t="shared" ref="H57:H58" si="45">IF(I57="준비",0,IF(I57="지연",25,IF(I57="진행",50,100)))</f>
        <v>0</v>
      </c>
      <c r="I57" s="99" t="s">
        <v>16</v>
      </c>
      <c r="J57" s="100"/>
      <c r="K57" s="100"/>
      <c r="L57" s="101">
        <f t="shared" ref="L57:L58" si="46">IF(NETWORKDAYS(J57,K57)=0,0,NETWORKDAYS(J57,K57))</f>
        <v>0</v>
      </c>
      <c r="M57" s="102">
        <f>IF(L57=0,0,+#REF!-L57)</f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</row>
    <row r="58" spans="1:49" ht="22.5" customHeight="1" x14ac:dyDescent="0.15">
      <c r="A58" s="92" t="s">
        <v>160</v>
      </c>
      <c r="B58" s="93" t="s">
        <v>240</v>
      </c>
      <c r="C58" s="94" t="s">
        <v>252</v>
      </c>
      <c r="D58" s="95" t="s">
        <v>81</v>
      </c>
      <c r="E58" s="96">
        <v>43397</v>
      </c>
      <c r="F58" s="96">
        <v>43399</v>
      </c>
      <c r="G58" s="97">
        <f t="shared" si="44"/>
        <v>3</v>
      </c>
      <c r="H58" s="98">
        <f t="shared" si="45"/>
        <v>0</v>
      </c>
      <c r="I58" s="99" t="s">
        <v>16</v>
      </c>
      <c r="J58" s="100"/>
      <c r="K58" s="100"/>
      <c r="L58" s="101">
        <f t="shared" si="46"/>
        <v>0</v>
      </c>
      <c r="M58" s="102">
        <f>IF(L58=0,0,+#REF!-L58)</f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</row>
    <row r="59" spans="1:49" ht="15" customHeight="1" x14ac:dyDescent="0.15">
      <c r="B59" s="11" t="s">
        <v>258</v>
      </c>
      <c r="E59" s="59"/>
      <c r="K59" s="59"/>
    </row>
    <row r="60" spans="1:49" x14ac:dyDescent="0.15">
      <c r="B60" s="11" t="s">
        <v>259</v>
      </c>
      <c r="C60" s="58"/>
      <c r="D60" s="57"/>
      <c r="E60" s="59"/>
    </row>
    <row r="61" spans="1:49" ht="15" customHeight="1" x14ac:dyDescent="0.15">
      <c r="E61" s="59"/>
    </row>
    <row r="62" spans="1:49" ht="24.95" customHeight="1" x14ac:dyDescent="0.15"/>
    <row r="63" spans="1:49" ht="24.95" customHeight="1" x14ac:dyDescent="0.15"/>
    <row r="64" spans="1:49" ht="24.95" customHeight="1" x14ac:dyDescent="0.15"/>
    <row r="65" spans="2:6" ht="24.95" customHeight="1" x14ac:dyDescent="0.15"/>
    <row r="66" spans="2:6" ht="24.95" customHeight="1" x14ac:dyDescent="0.15"/>
    <row r="67" spans="2:6" ht="24.95" customHeight="1" x14ac:dyDescent="0.15"/>
    <row r="68" spans="2:6" x14ac:dyDescent="0.15">
      <c r="C68" s="58"/>
      <c r="D68" s="57"/>
      <c r="E68" s="59"/>
    </row>
    <row r="69" spans="2:6" x14ac:dyDescent="0.15">
      <c r="E69" s="59"/>
    </row>
    <row r="70" spans="2:6" x14ac:dyDescent="0.15">
      <c r="D70" s="57"/>
      <c r="E70" s="59"/>
      <c r="F70" s="82"/>
    </row>
    <row r="71" spans="2:6" x14ac:dyDescent="0.15">
      <c r="E71" s="59"/>
    </row>
    <row r="72" spans="2:6" x14ac:dyDescent="0.15">
      <c r="C72" s="58"/>
      <c r="D72" s="57"/>
      <c r="E72" s="59"/>
    </row>
    <row r="73" spans="2:6" x14ac:dyDescent="0.15">
      <c r="E73" s="59"/>
    </row>
    <row r="74" spans="2:6" x14ac:dyDescent="0.15">
      <c r="B74" s="108" t="s">
        <v>276</v>
      </c>
      <c r="C74" s="109" t="s">
        <v>277</v>
      </c>
      <c r="D74" s="110" t="s">
        <v>278</v>
      </c>
      <c r="E74" s="109" t="s">
        <v>283</v>
      </c>
    </row>
    <row r="75" spans="2:6" x14ac:dyDescent="0.15">
      <c r="B75" s="11" t="s">
        <v>270</v>
      </c>
      <c r="C75" s="103" t="s">
        <v>273</v>
      </c>
      <c r="D75" s="74" t="s">
        <v>245</v>
      </c>
      <c r="E75" s="59" t="s">
        <v>284</v>
      </c>
    </row>
    <row r="76" spans="2:6" x14ac:dyDescent="0.15">
      <c r="B76" s="11" t="s">
        <v>265</v>
      </c>
      <c r="C76" s="103" t="s">
        <v>275</v>
      </c>
      <c r="D76" s="74" t="s">
        <v>161</v>
      </c>
      <c r="E76" s="59" t="s">
        <v>285</v>
      </c>
    </row>
    <row r="77" spans="2:6" x14ac:dyDescent="0.15">
      <c r="B77" s="11" t="s">
        <v>266</v>
      </c>
      <c r="C77" s="103" t="s">
        <v>275</v>
      </c>
      <c r="D77" s="74" t="s">
        <v>161</v>
      </c>
      <c r="E77" s="59" t="s">
        <v>286</v>
      </c>
    </row>
    <row r="78" spans="2:6" x14ac:dyDescent="0.15">
      <c r="B78" s="11" t="s">
        <v>268</v>
      </c>
      <c r="C78" s="103" t="s">
        <v>267</v>
      </c>
      <c r="D78" s="74" t="s">
        <v>62</v>
      </c>
      <c r="E78" s="59" t="s">
        <v>287</v>
      </c>
    </row>
    <row r="79" spans="2:6" x14ac:dyDescent="0.15">
      <c r="B79" s="11" t="s">
        <v>269</v>
      </c>
      <c r="C79" s="103" t="s">
        <v>271</v>
      </c>
      <c r="D79" s="74" t="s">
        <v>62</v>
      </c>
      <c r="E79" s="59" t="s">
        <v>288</v>
      </c>
    </row>
    <row r="85" spans="5:6" x14ac:dyDescent="0.15">
      <c r="E85" s="82"/>
      <c r="F85" s="82"/>
    </row>
  </sheetData>
  <mergeCells count="42">
    <mergeCell ref="B52:C52"/>
    <mergeCell ref="B38:C38"/>
    <mergeCell ref="B43:C43"/>
    <mergeCell ref="B24:C24"/>
    <mergeCell ref="B25:C25"/>
    <mergeCell ref="B26:C26"/>
    <mergeCell ref="B27:C27"/>
    <mergeCell ref="B28:C28"/>
    <mergeCell ref="B23:C23"/>
    <mergeCell ref="B11:C11"/>
    <mergeCell ref="B12:C12"/>
    <mergeCell ref="B13:C13"/>
    <mergeCell ref="B14:C14"/>
    <mergeCell ref="B15:C15"/>
    <mergeCell ref="B16:C16"/>
    <mergeCell ref="B21:C21"/>
    <mergeCell ref="B17:C17"/>
    <mergeCell ref="B18:C18"/>
    <mergeCell ref="B19:C19"/>
    <mergeCell ref="B20:C20"/>
    <mergeCell ref="B22:C22"/>
    <mergeCell ref="B10:C10"/>
    <mergeCell ref="M2:M4"/>
    <mergeCell ref="N2:AR2"/>
    <mergeCell ref="AS2:AW2"/>
    <mergeCell ref="E3:E4"/>
    <mergeCell ref="F3:F4"/>
    <mergeCell ref="G3:G4"/>
    <mergeCell ref="J3:J4"/>
    <mergeCell ref="K3:K4"/>
    <mergeCell ref="L3:L4"/>
    <mergeCell ref="J2:L2"/>
    <mergeCell ref="B5:C5"/>
    <mergeCell ref="B6:C6"/>
    <mergeCell ref="B7:C7"/>
    <mergeCell ref="B8:C8"/>
    <mergeCell ref="B9:C9"/>
    <mergeCell ref="A1:F1"/>
    <mergeCell ref="B2:C4"/>
    <mergeCell ref="D2:D4"/>
    <mergeCell ref="E2:G2"/>
    <mergeCell ref="H2:I4"/>
  </mergeCells>
  <phoneticPr fontId="3" type="noConversion"/>
  <conditionalFormatting sqref="N5:AW53">
    <cfRule type="cellIs" dxfId="38" priority="152" stopIfTrue="1" operator="between">
      <formula>$E5-6</formula>
      <formula>$F5</formula>
    </cfRule>
    <cfRule type="cellIs" dxfId="37" priority="153" stopIfTrue="1" operator="notBetween">
      <formula>$E5-6</formula>
      <formula>$F5</formula>
    </cfRule>
  </conditionalFormatting>
  <conditionalFormatting sqref="N41:AW42 N22:AW29 N44:AW48">
    <cfRule type="cellIs" dxfId="36" priority="156" stopIfTrue="1" operator="between">
      <formula>#REF!-6</formula>
      <formula>#REF!</formula>
    </cfRule>
    <cfRule type="cellIs" dxfId="35" priority="157" stopIfTrue="1" operator="notBetween">
      <formula>#REF!-6</formula>
      <formula>#REF!</formula>
    </cfRule>
  </conditionalFormatting>
  <conditionalFormatting sqref="N38:AW38">
    <cfRule type="cellIs" dxfId="34" priority="168" stopIfTrue="1" operator="between">
      <formula>$E35-6</formula>
      <formula>$F35</formula>
    </cfRule>
    <cfRule type="cellIs" dxfId="33" priority="169" stopIfTrue="1" operator="notBetween">
      <formula>$E35-6</formula>
      <formula>$F35</formula>
    </cfRule>
  </conditionalFormatting>
  <conditionalFormatting sqref="N43:AW43 N49:AW51">
    <cfRule type="cellIs" dxfId="32" priority="119" stopIfTrue="1" operator="between">
      <formula>#REF!-6</formula>
      <formula>#REF!</formula>
    </cfRule>
    <cfRule type="cellIs" dxfId="31" priority="120" stopIfTrue="1" operator="notBetween">
      <formula>#REF!-6</formula>
      <formula>#REF!</formula>
    </cfRule>
  </conditionalFormatting>
  <conditionalFormatting sqref="N39:AW40">
    <cfRule type="cellIs" dxfId="30" priority="114" stopIfTrue="1" operator="between">
      <formula>#REF!-6</formula>
      <formula>#REF!</formula>
    </cfRule>
    <cfRule type="cellIs" dxfId="29" priority="115" stopIfTrue="1" operator="notBetween">
      <formula>#REF!-6</formula>
      <formula>#REF!</formula>
    </cfRule>
  </conditionalFormatting>
  <conditionalFormatting sqref="N39:AW40">
    <cfRule type="cellIs" dxfId="28" priority="184" operator="equal">
      <formula>1</formula>
    </cfRule>
    <cfRule type="colorScale" priority="185">
      <colorScale>
        <cfvo type="min"/>
        <cfvo type="max"/>
        <color theme="0"/>
        <color theme="8" tint="-0.249977111117893"/>
      </colorScale>
    </cfRule>
    <cfRule type="colorScale" priority="186">
      <colorScale>
        <cfvo type="num" val="0"/>
        <cfvo type="num" val="1"/>
        <color theme="0"/>
        <color rgb="FFFFEF9C"/>
      </colorScale>
    </cfRule>
  </conditionalFormatting>
  <conditionalFormatting sqref="N53:AW53">
    <cfRule type="cellIs" dxfId="27" priority="89" stopIfTrue="1" operator="between">
      <formula>#REF!-6</formula>
      <formula>#REF!</formula>
    </cfRule>
    <cfRule type="cellIs" dxfId="26" priority="90" stopIfTrue="1" operator="notBetween">
      <formula>#REF!-6</formula>
      <formula>#REF!</formula>
    </cfRule>
  </conditionalFormatting>
  <conditionalFormatting sqref="N31:AW32">
    <cfRule type="cellIs" dxfId="25" priority="97" stopIfTrue="1" operator="between">
      <formula>$E16-6</formula>
      <formula>$F16</formula>
    </cfRule>
    <cfRule type="cellIs" dxfId="24" priority="98" stopIfTrue="1" operator="notBetween">
      <formula>$E16-6</formula>
      <formula>$F16</formula>
    </cfRule>
  </conditionalFormatting>
  <conditionalFormatting sqref="N30:AW30">
    <cfRule type="cellIs" dxfId="23" priority="68" stopIfTrue="1" operator="between">
      <formula>#REF!-6</formula>
      <formula>#REF!</formula>
    </cfRule>
    <cfRule type="cellIs" dxfId="22" priority="69" stopIfTrue="1" operator="notBetween">
      <formula>#REF!-6</formula>
      <formula>#REF!</formula>
    </cfRule>
  </conditionalFormatting>
  <conditionalFormatting sqref="N34:AW34">
    <cfRule type="cellIs" dxfId="21" priority="43" stopIfTrue="1" operator="between">
      <formula>$E15-6</formula>
      <formula>$F15</formula>
    </cfRule>
    <cfRule type="cellIs" dxfId="20" priority="44" stopIfTrue="1" operator="notBetween">
      <formula>$E15-6</formula>
      <formula>$F15</formula>
    </cfRule>
  </conditionalFormatting>
  <conditionalFormatting sqref="N35:AW37">
    <cfRule type="cellIs" dxfId="19" priority="38" stopIfTrue="1" operator="between">
      <formula>#REF!-6</formula>
      <formula>#REF!</formula>
    </cfRule>
    <cfRule type="cellIs" dxfId="18" priority="39" stopIfTrue="1" operator="notBetween">
      <formula>#REF!-6</formula>
      <formula>#REF!</formula>
    </cfRule>
  </conditionalFormatting>
  <conditionalFormatting sqref="N52:AW53">
    <cfRule type="cellIs" dxfId="17" priority="3224" operator="equal">
      <formula>1</formula>
    </cfRule>
    <cfRule type="colorScale" priority="3225">
      <colorScale>
        <cfvo type="min"/>
        <cfvo type="max"/>
        <color theme="0"/>
        <color theme="8" tint="-0.249977111117893"/>
      </colorScale>
    </cfRule>
    <cfRule type="colorScale" priority="3226">
      <colorScale>
        <cfvo type="num" val="0"/>
        <cfvo type="num" val="1"/>
        <color theme="0"/>
        <color rgb="FFFFEF9C"/>
      </colorScale>
    </cfRule>
  </conditionalFormatting>
  <conditionalFormatting sqref="N31:AW37">
    <cfRule type="cellIs" dxfId="16" priority="3270" operator="equal">
      <formula>1</formula>
    </cfRule>
    <cfRule type="colorScale" priority="3271">
      <colorScale>
        <cfvo type="min"/>
        <cfvo type="max"/>
        <color theme="0"/>
        <color theme="8" tint="-0.249977111117893"/>
      </colorScale>
    </cfRule>
    <cfRule type="colorScale" priority="3272">
      <colorScale>
        <cfvo type="num" val="0"/>
        <cfvo type="num" val="1"/>
        <color theme="0"/>
        <color rgb="FFFFEF9C"/>
      </colorScale>
    </cfRule>
  </conditionalFormatting>
  <conditionalFormatting sqref="N57:AW57">
    <cfRule type="cellIs" dxfId="15" priority="28" stopIfTrue="1" operator="between">
      <formula>$E57-6</formula>
      <formula>$F57</formula>
    </cfRule>
    <cfRule type="cellIs" dxfId="14" priority="29" stopIfTrue="1" operator="notBetween">
      <formula>$E57-6</formula>
      <formula>$F57</formula>
    </cfRule>
  </conditionalFormatting>
  <conditionalFormatting sqref="N57:AW57">
    <cfRule type="cellIs" dxfId="13" priority="26" stopIfTrue="1" operator="between">
      <formula>#REF!-6</formula>
      <formula>#REF!</formula>
    </cfRule>
    <cfRule type="cellIs" dxfId="12" priority="27" stopIfTrue="1" operator="notBetween">
      <formula>#REF!-6</formula>
      <formula>#REF!</formula>
    </cfRule>
  </conditionalFormatting>
  <conditionalFormatting sqref="N57:AW57">
    <cfRule type="cellIs" dxfId="11" priority="30" operator="equal">
      <formula>1</formula>
    </cfRule>
    <cfRule type="colorScale" priority="31">
      <colorScale>
        <cfvo type="min"/>
        <cfvo type="max"/>
        <color theme="0"/>
        <color theme="8" tint="-0.249977111117893"/>
      </colorScale>
    </cfRule>
    <cfRule type="colorScale" priority="32">
      <colorScale>
        <cfvo type="num" val="0"/>
        <cfvo type="num" val="1"/>
        <color theme="0"/>
        <color rgb="FFFFEF9C"/>
      </colorScale>
    </cfRule>
  </conditionalFormatting>
  <conditionalFormatting sqref="N58:AW58">
    <cfRule type="cellIs" dxfId="10" priority="17" stopIfTrue="1" operator="between">
      <formula>$E58-6</formula>
      <formula>$F58</formula>
    </cfRule>
    <cfRule type="cellIs" dxfId="9" priority="18" stopIfTrue="1" operator="notBetween">
      <formula>$E58-6</formula>
      <formula>$F58</formula>
    </cfRule>
  </conditionalFormatting>
  <conditionalFormatting sqref="N58:AW58">
    <cfRule type="cellIs" dxfId="8" priority="19" stopIfTrue="1" operator="between">
      <formula>#REF!-6</formula>
      <formula>#REF!</formula>
    </cfRule>
    <cfRule type="cellIs" dxfId="7" priority="20" stopIfTrue="1" operator="notBetween">
      <formula>#REF!-6</formula>
      <formula>#REF!</formula>
    </cfRule>
  </conditionalFormatting>
  <conditionalFormatting sqref="N58:AW58">
    <cfRule type="cellIs" dxfId="6" priority="21" operator="equal">
      <formula>1</formula>
    </cfRule>
    <cfRule type="colorScale" priority="22">
      <colorScale>
        <cfvo type="min"/>
        <cfvo type="max"/>
        <color theme="0"/>
        <color theme="8" tint="-0.249977111117893"/>
      </colorScale>
    </cfRule>
    <cfRule type="colorScale" priority="23">
      <colorScale>
        <cfvo type="num" val="0"/>
        <cfvo type="num" val="1"/>
        <color theme="0"/>
        <color rgb="FFFFEF9C"/>
      </colorScale>
    </cfRule>
  </conditionalFormatting>
  <conditionalFormatting sqref="N30:AW30">
    <cfRule type="cellIs" dxfId="5" priority="3328" operator="equal">
      <formula>1</formula>
    </cfRule>
    <cfRule type="colorScale" priority="3329">
      <colorScale>
        <cfvo type="min"/>
        <cfvo type="max"/>
        <color theme="0"/>
        <color theme="8" tint="-0.249977111117893"/>
      </colorScale>
    </cfRule>
    <cfRule type="colorScale" priority="3330">
      <colorScale>
        <cfvo type="num" val="0"/>
        <cfvo type="num" val="1"/>
        <color theme="0"/>
        <color rgb="FFFFEF9C"/>
      </colorScale>
    </cfRule>
  </conditionalFormatting>
  <conditionalFormatting sqref="N33:AW33">
    <cfRule type="cellIs" dxfId="4" priority="3356" stopIfTrue="1" operator="between">
      <formula>$E17-6</formula>
      <formula>$F17</formula>
    </cfRule>
    <cfRule type="cellIs" dxfId="3" priority="3357" stopIfTrue="1" operator="notBetween">
      <formula>$E17-6</formula>
      <formula>$F17</formula>
    </cfRule>
  </conditionalFormatting>
  <conditionalFormatting sqref="N52:AW52">
    <cfRule type="cellIs" dxfId="2" priority="3362" stopIfTrue="1" operator="between">
      <formula>$E38-6</formula>
      <formula>$F38</formula>
    </cfRule>
    <cfRule type="cellIs" dxfId="1" priority="3363" stopIfTrue="1" operator="notBetween">
      <formula>$E38-6</formula>
      <formula>$F38</formula>
    </cfRule>
  </conditionalFormatting>
  <conditionalFormatting sqref="N41:AW51 N5:AW29 N38:AW38">
    <cfRule type="cellIs" dxfId="0" priority="3368" operator="equal">
      <formula>1</formula>
    </cfRule>
    <cfRule type="colorScale" priority="3369">
      <colorScale>
        <cfvo type="min"/>
        <cfvo type="max"/>
        <color theme="0"/>
        <color theme="8" tint="-0.249977111117893"/>
      </colorScale>
    </cfRule>
    <cfRule type="colorScale" priority="3370">
      <colorScale>
        <cfvo type="num" val="0"/>
        <cfvo type="num" val="1"/>
        <color theme="0"/>
        <color rgb="FFFFEF9C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" id="{37C33C2D-1F45-4079-B416-9618633B03B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H59:H1048576 H54:H56 H1:H2</xm:sqref>
        </x14:conditionalFormatting>
        <x14:conditionalFormatting xmlns:xm="http://schemas.microsoft.com/office/excel/2006/main">
          <x14:cfRule type="iconSet" priority="25" id="{937D2E87-8645-462E-9468-A3C9D9B1E76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H57</xm:sqref>
        </x14:conditionalFormatting>
        <x14:conditionalFormatting xmlns:xm="http://schemas.microsoft.com/office/excel/2006/main">
          <x14:cfRule type="iconSet" priority="24" id="{D7D8F6AE-45E5-4723-A568-E028DA0C32AC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H58</xm:sqref>
        </x14:conditionalFormatting>
        <x14:conditionalFormatting xmlns:xm="http://schemas.microsoft.com/office/excel/2006/main">
          <x14:cfRule type="iconSet" priority="14" id="{9F67ED31-3D8D-4851-8DE9-B1DE8B6444A5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M29:M30</xm:sqref>
        </x14:conditionalFormatting>
        <x14:conditionalFormatting xmlns:xm="http://schemas.microsoft.com/office/excel/2006/main">
          <x14:cfRule type="iconSet" priority="13" id="{7FAFD62F-91FE-4867-A766-9B6A14CB1B51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M39:M42</xm:sqref>
        </x14:conditionalFormatting>
        <x14:conditionalFormatting xmlns:xm="http://schemas.microsoft.com/office/excel/2006/main">
          <x14:cfRule type="iconSet" priority="2" id="{C4B62F52-2575-45AC-A299-A5AE0DF7224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M31</xm:sqref>
        </x14:conditionalFormatting>
        <x14:conditionalFormatting xmlns:xm="http://schemas.microsoft.com/office/excel/2006/main">
          <x14:cfRule type="iconSet" priority="1" id="{A22475E8-5C98-4518-B0D9-66DFC3B7EA3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M32</xm:sqref>
        </x14:conditionalFormatting>
        <x14:conditionalFormatting xmlns:xm="http://schemas.microsoft.com/office/excel/2006/main">
          <x14:cfRule type="iconSet" priority="3382" id="{AAEB1C52-4E52-4C91-9C0F-9513591B3CB8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H6:H53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H28"/>
  <sheetViews>
    <sheetView topLeftCell="A7" workbookViewId="0">
      <selection activeCell="F25" sqref="F25"/>
    </sheetView>
  </sheetViews>
  <sheetFormatPr defaultRowHeight="12" x14ac:dyDescent="0.15"/>
  <cols>
    <col min="5" max="5" width="19.33203125" bestFit="1" customWidth="1"/>
    <col min="6" max="6" width="118.5" customWidth="1"/>
  </cols>
  <sheetData>
    <row r="7" spans="5:8" ht="29.25" customHeight="1" x14ac:dyDescent="0.15">
      <c r="E7" s="111" t="s">
        <v>314</v>
      </c>
      <c r="F7" s="111" t="s">
        <v>319</v>
      </c>
      <c r="H7" s="112"/>
    </row>
    <row r="8" spans="5:8" s="127" customFormat="1" ht="45" customHeight="1" x14ac:dyDescent="0.15">
      <c r="E8" s="125" t="s">
        <v>313</v>
      </c>
      <c r="F8" s="126" t="s">
        <v>321</v>
      </c>
      <c r="H8" s="128"/>
    </row>
    <row r="9" spans="5:8" s="127" customFormat="1" ht="45" customHeight="1" x14ac:dyDescent="0.15">
      <c r="E9" s="125" t="s">
        <v>311</v>
      </c>
      <c r="F9" s="126" t="s">
        <v>322</v>
      </c>
      <c r="H9" s="128"/>
    </row>
    <row r="10" spans="5:8" s="127" customFormat="1" ht="45" customHeight="1" x14ac:dyDescent="0.15">
      <c r="E10" s="125" t="s">
        <v>310</v>
      </c>
      <c r="F10" s="129" t="s">
        <v>323</v>
      </c>
      <c r="H10" s="128"/>
    </row>
    <row r="11" spans="5:8" s="127" customFormat="1" ht="45" customHeight="1" x14ac:dyDescent="0.15">
      <c r="E11" s="125" t="s">
        <v>309</v>
      </c>
      <c r="F11" s="129" t="s">
        <v>324</v>
      </c>
      <c r="H11" s="128"/>
    </row>
    <row r="12" spans="5:8" s="127" customFormat="1" ht="45" customHeight="1" x14ac:dyDescent="0.15">
      <c r="E12" s="125" t="s">
        <v>307</v>
      </c>
      <c r="F12" s="129" t="s">
        <v>336</v>
      </c>
      <c r="H12" s="128"/>
    </row>
    <row r="13" spans="5:8" s="127" customFormat="1" ht="48" x14ac:dyDescent="0.15">
      <c r="E13" s="125" t="s">
        <v>306</v>
      </c>
      <c r="F13" s="130" t="s">
        <v>337</v>
      </c>
      <c r="H13" s="128"/>
    </row>
    <row r="14" spans="5:8" s="127" customFormat="1" ht="115.5" customHeight="1" x14ac:dyDescent="0.15">
      <c r="E14" s="125" t="s">
        <v>305</v>
      </c>
      <c r="F14" s="130" t="s">
        <v>344</v>
      </c>
      <c r="G14" s="127" t="s">
        <v>345</v>
      </c>
    </row>
    <row r="15" spans="5:8" ht="45" customHeight="1" x14ac:dyDescent="0.15">
      <c r="E15" s="111" t="s">
        <v>304</v>
      </c>
      <c r="F15" s="111"/>
    </row>
    <row r="16" spans="5:8" ht="45" customHeight="1" x14ac:dyDescent="0.15">
      <c r="E16" s="111" t="s">
        <v>303</v>
      </c>
      <c r="F16" s="111"/>
    </row>
    <row r="17" spans="5:6" ht="45" customHeight="1" x14ac:dyDescent="0.15">
      <c r="E17" s="111" t="s">
        <v>302</v>
      </c>
      <c r="F17" s="111"/>
    </row>
    <row r="18" spans="5:6" ht="45" customHeight="1" x14ac:dyDescent="0.15">
      <c r="E18" s="111" t="s">
        <v>301</v>
      </c>
      <c r="F18" s="111"/>
    </row>
    <row r="19" spans="5:6" ht="45" customHeight="1" x14ac:dyDescent="0.15">
      <c r="E19" s="111" t="s">
        <v>300</v>
      </c>
      <c r="F19" s="111"/>
    </row>
    <row r="20" spans="5:6" ht="45" customHeight="1" x14ac:dyDescent="0.15">
      <c r="E20" s="111" t="s">
        <v>299</v>
      </c>
      <c r="F20" s="111"/>
    </row>
    <row r="21" spans="5:6" ht="45" customHeight="1" x14ac:dyDescent="0.15">
      <c r="E21" s="111" t="s">
        <v>298</v>
      </c>
      <c r="F21" s="111"/>
    </row>
    <row r="22" spans="5:6" ht="45" customHeight="1" x14ac:dyDescent="0.15">
      <c r="E22" s="111" t="s">
        <v>297</v>
      </c>
      <c r="F22" s="111"/>
    </row>
    <row r="23" spans="5:6" ht="45" customHeight="1" x14ac:dyDescent="0.15">
      <c r="E23" s="111" t="s">
        <v>296</v>
      </c>
      <c r="F23" s="111"/>
    </row>
    <row r="24" spans="5:6" ht="45" customHeight="1" x14ac:dyDescent="0.15">
      <c r="E24" s="111" t="s">
        <v>295</v>
      </c>
      <c r="F24" s="111"/>
    </row>
    <row r="25" spans="5:6" ht="45" customHeight="1" x14ac:dyDescent="0.15">
      <c r="E25" s="111" t="s">
        <v>294</v>
      </c>
      <c r="F25" s="111"/>
    </row>
    <row r="26" spans="5:6" ht="45" customHeight="1" x14ac:dyDescent="0.15">
      <c r="E26" s="111" t="s">
        <v>293</v>
      </c>
      <c r="F26" s="111"/>
    </row>
    <row r="27" spans="5:6" ht="45" customHeight="1" x14ac:dyDescent="0.15">
      <c r="E27" s="111" t="s">
        <v>292</v>
      </c>
      <c r="F27" s="111"/>
    </row>
    <row r="28" spans="5:6" ht="45" customHeight="1" x14ac:dyDescent="0.15">
      <c r="E28" s="111" t="s">
        <v>291</v>
      </c>
      <c r="F28" s="111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28"/>
  <sheetViews>
    <sheetView workbookViewId="0">
      <selection activeCell="G13" sqref="D13:G14"/>
    </sheetView>
  </sheetViews>
  <sheetFormatPr defaultRowHeight="12" x14ac:dyDescent="0.15"/>
  <cols>
    <col min="5" max="5" width="19.33203125" bestFit="1" customWidth="1"/>
    <col min="6" max="6" width="118.5" customWidth="1"/>
  </cols>
  <sheetData>
    <row r="7" spans="5:7" ht="29.25" customHeight="1" x14ac:dyDescent="0.15">
      <c r="E7" s="111" t="s">
        <v>314</v>
      </c>
      <c r="F7" s="111" t="s">
        <v>318</v>
      </c>
    </row>
    <row r="8" spans="5:7" ht="45" customHeight="1" x14ac:dyDescent="0.15">
      <c r="E8" s="111" t="s">
        <v>313</v>
      </c>
      <c r="F8" s="132" t="s">
        <v>312</v>
      </c>
    </row>
    <row r="9" spans="5:7" ht="45" customHeight="1" x14ac:dyDescent="0.15">
      <c r="E9" s="111" t="s">
        <v>311</v>
      </c>
      <c r="F9" s="132" t="s">
        <v>325</v>
      </c>
    </row>
    <row r="10" spans="5:7" ht="45" customHeight="1" x14ac:dyDescent="0.15">
      <c r="E10" s="111" t="s">
        <v>310</v>
      </c>
      <c r="F10" s="132" t="s">
        <v>326</v>
      </c>
    </row>
    <row r="11" spans="5:7" ht="45" customHeight="1" x14ac:dyDescent="0.15">
      <c r="E11" s="111" t="s">
        <v>309</v>
      </c>
      <c r="F11" s="133" t="s">
        <v>308</v>
      </c>
    </row>
    <row r="12" spans="5:7" ht="45" customHeight="1" x14ac:dyDescent="0.15">
      <c r="E12" s="111" t="s">
        <v>307</v>
      </c>
      <c r="F12" s="132" t="s">
        <v>339</v>
      </c>
    </row>
    <row r="13" spans="5:7" ht="45" customHeight="1" x14ac:dyDescent="0.15">
      <c r="E13" s="111" t="s">
        <v>306</v>
      </c>
      <c r="F13" s="132" t="s">
        <v>346</v>
      </c>
      <c r="G13" t="s">
        <v>348</v>
      </c>
    </row>
    <row r="14" spans="5:7" ht="58.5" customHeight="1" x14ac:dyDescent="0.15">
      <c r="E14" s="111" t="s">
        <v>305</v>
      </c>
      <c r="F14" s="132" t="s">
        <v>347</v>
      </c>
    </row>
    <row r="15" spans="5:7" ht="45" customHeight="1" x14ac:dyDescent="0.15">
      <c r="E15" s="111" t="s">
        <v>304</v>
      </c>
      <c r="F15" s="111"/>
    </row>
    <row r="16" spans="5:7" ht="45" customHeight="1" x14ac:dyDescent="0.15">
      <c r="E16" s="111" t="s">
        <v>303</v>
      </c>
      <c r="F16" s="111"/>
    </row>
    <row r="17" spans="5:6" ht="45" customHeight="1" x14ac:dyDescent="0.15">
      <c r="E17" s="111" t="s">
        <v>302</v>
      </c>
      <c r="F17" s="111"/>
    </row>
    <row r="18" spans="5:6" ht="45" customHeight="1" x14ac:dyDescent="0.15">
      <c r="E18" s="111" t="s">
        <v>301</v>
      </c>
      <c r="F18" s="111"/>
    </row>
    <row r="19" spans="5:6" ht="45" customHeight="1" x14ac:dyDescent="0.15">
      <c r="E19" s="111" t="s">
        <v>300</v>
      </c>
      <c r="F19" s="111"/>
    </row>
    <row r="20" spans="5:6" ht="45" customHeight="1" x14ac:dyDescent="0.15">
      <c r="E20" s="111" t="s">
        <v>299</v>
      </c>
      <c r="F20" s="111"/>
    </row>
    <row r="21" spans="5:6" ht="45" customHeight="1" x14ac:dyDescent="0.15">
      <c r="E21" s="111" t="s">
        <v>298</v>
      </c>
      <c r="F21" s="111"/>
    </row>
    <row r="22" spans="5:6" ht="45" customHeight="1" x14ac:dyDescent="0.15">
      <c r="E22" s="111" t="s">
        <v>297</v>
      </c>
      <c r="F22" s="111"/>
    </row>
    <row r="23" spans="5:6" ht="45" customHeight="1" x14ac:dyDescent="0.15">
      <c r="E23" s="111" t="s">
        <v>296</v>
      </c>
      <c r="F23" s="111"/>
    </row>
    <row r="24" spans="5:6" ht="45" customHeight="1" x14ac:dyDescent="0.15">
      <c r="E24" s="111" t="s">
        <v>295</v>
      </c>
      <c r="F24" s="111"/>
    </row>
    <row r="25" spans="5:6" ht="45" customHeight="1" x14ac:dyDescent="0.15">
      <c r="E25" s="111" t="s">
        <v>294</v>
      </c>
      <c r="F25" s="111"/>
    </row>
    <row r="26" spans="5:6" ht="45" customHeight="1" x14ac:dyDescent="0.15">
      <c r="E26" s="111" t="s">
        <v>293</v>
      </c>
      <c r="F26" s="111"/>
    </row>
    <row r="27" spans="5:6" ht="45" customHeight="1" x14ac:dyDescent="0.15">
      <c r="E27" s="111" t="s">
        <v>292</v>
      </c>
      <c r="F27" s="111"/>
    </row>
    <row r="28" spans="5:6" ht="45" customHeight="1" x14ac:dyDescent="0.15">
      <c r="E28" s="111" t="s">
        <v>291</v>
      </c>
      <c r="F28" s="111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H28"/>
  <sheetViews>
    <sheetView topLeftCell="A7" workbookViewId="0">
      <selection activeCell="F15" sqref="F15"/>
    </sheetView>
  </sheetViews>
  <sheetFormatPr defaultRowHeight="12" x14ac:dyDescent="0.15"/>
  <cols>
    <col min="5" max="5" width="19.33203125" bestFit="1" customWidth="1"/>
    <col min="6" max="6" width="118.5" customWidth="1"/>
  </cols>
  <sheetData>
    <row r="7" spans="5:8" ht="29.25" customHeight="1" x14ac:dyDescent="0.15">
      <c r="E7" s="111" t="s">
        <v>314</v>
      </c>
      <c r="F7" s="111" t="s">
        <v>316</v>
      </c>
      <c r="H7" s="112"/>
    </row>
    <row r="8" spans="5:8" ht="45" customHeight="1" x14ac:dyDescent="0.15">
      <c r="E8" s="111" t="s">
        <v>313</v>
      </c>
      <c r="F8" s="133" t="s">
        <v>315</v>
      </c>
      <c r="H8" s="113"/>
    </row>
    <row r="9" spans="5:8" ht="60" x14ac:dyDescent="0.15">
      <c r="E9" s="111" t="s">
        <v>311</v>
      </c>
      <c r="F9" s="132" t="s">
        <v>327</v>
      </c>
      <c r="H9" s="113"/>
    </row>
    <row r="10" spans="5:8" ht="45" customHeight="1" x14ac:dyDescent="0.15">
      <c r="E10" s="111" t="s">
        <v>310</v>
      </c>
      <c r="F10" s="132" t="s">
        <v>328</v>
      </c>
      <c r="H10" s="113"/>
    </row>
    <row r="11" spans="5:8" ht="48" x14ac:dyDescent="0.15">
      <c r="E11" s="111" t="s">
        <v>309</v>
      </c>
      <c r="F11" s="134" t="s">
        <v>329</v>
      </c>
      <c r="H11" s="113"/>
    </row>
    <row r="12" spans="5:8" ht="40.5" customHeight="1" x14ac:dyDescent="0.15">
      <c r="E12" s="111" t="s">
        <v>307</v>
      </c>
      <c r="F12" s="132" t="s">
        <v>340</v>
      </c>
      <c r="H12" s="113"/>
    </row>
    <row r="13" spans="5:8" ht="45" customHeight="1" x14ac:dyDescent="0.15">
      <c r="E13" s="111" t="s">
        <v>306</v>
      </c>
      <c r="F13" s="132" t="s">
        <v>341</v>
      </c>
      <c r="H13" s="112"/>
    </row>
    <row r="14" spans="5:8" ht="45" customHeight="1" x14ac:dyDescent="0.15">
      <c r="E14" s="111" t="s">
        <v>305</v>
      </c>
      <c r="F14" s="132" t="s">
        <v>342</v>
      </c>
    </row>
    <row r="15" spans="5:8" ht="45" customHeight="1" x14ac:dyDescent="0.15">
      <c r="E15" s="111" t="s">
        <v>304</v>
      </c>
      <c r="F15" s="111"/>
    </row>
    <row r="16" spans="5:8" ht="45" customHeight="1" x14ac:dyDescent="0.15">
      <c r="E16" s="111" t="s">
        <v>303</v>
      </c>
      <c r="F16" s="111"/>
    </row>
    <row r="17" spans="5:6" ht="45" customHeight="1" x14ac:dyDescent="0.15">
      <c r="E17" s="111" t="s">
        <v>302</v>
      </c>
      <c r="F17" s="111"/>
    </row>
    <row r="18" spans="5:6" ht="45" customHeight="1" x14ac:dyDescent="0.15">
      <c r="E18" s="111" t="s">
        <v>301</v>
      </c>
      <c r="F18" s="111"/>
    </row>
    <row r="19" spans="5:6" ht="45" customHeight="1" x14ac:dyDescent="0.15">
      <c r="E19" s="111" t="s">
        <v>300</v>
      </c>
      <c r="F19" s="111"/>
    </row>
    <row r="20" spans="5:6" ht="45" customHeight="1" x14ac:dyDescent="0.15">
      <c r="E20" s="111" t="s">
        <v>299</v>
      </c>
      <c r="F20" s="111"/>
    </row>
    <row r="21" spans="5:6" ht="45" customHeight="1" x14ac:dyDescent="0.15">
      <c r="E21" s="111" t="s">
        <v>298</v>
      </c>
      <c r="F21" s="111"/>
    </row>
    <row r="22" spans="5:6" ht="45" customHeight="1" x14ac:dyDescent="0.15">
      <c r="E22" s="111" t="s">
        <v>297</v>
      </c>
      <c r="F22" s="111"/>
    </row>
    <row r="23" spans="5:6" ht="45" customHeight="1" x14ac:dyDescent="0.15">
      <c r="E23" s="111" t="s">
        <v>296</v>
      </c>
      <c r="F23" s="111"/>
    </row>
    <row r="24" spans="5:6" ht="45" customHeight="1" x14ac:dyDescent="0.15">
      <c r="E24" s="111" t="s">
        <v>295</v>
      </c>
      <c r="F24" s="111"/>
    </row>
    <row r="25" spans="5:6" ht="45" customHeight="1" x14ac:dyDescent="0.15">
      <c r="E25" s="111" t="s">
        <v>294</v>
      </c>
      <c r="F25" s="111"/>
    </row>
    <row r="26" spans="5:6" ht="45" customHeight="1" x14ac:dyDescent="0.15">
      <c r="E26" s="111" t="s">
        <v>293</v>
      </c>
      <c r="F26" s="111"/>
    </row>
    <row r="27" spans="5:6" ht="45" customHeight="1" x14ac:dyDescent="0.15">
      <c r="E27" s="111" t="s">
        <v>292</v>
      </c>
      <c r="F27" s="111"/>
    </row>
    <row r="28" spans="5:6" ht="45" customHeight="1" x14ac:dyDescent="0.15">
      <c r="E28" s="111" t="s">
        <v>291</v>
      </c>
      <c r="F28" s="111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M28"/>
  <sheetViews>
    <sheetView topLeftCell="D1" workbookViewId="0">
      <selection activeCell="M8" sqref="M8:M16"/>
    </sheetView>
  </sheetViews>
  <sheetFormatPr defaultRowHeight="12" x14ac:dyDescent="0.15"/>
  <cols>
    <col min="1" max="4" width="9.33203125" style="117"/>
    <col min="5" max="5" width="19.33203125" style="117" bestFit="1" customWidth="1"/>
    <col min="6" max="6" width="118.5" style="117" customWidth="1"/>
    <col min="7" max="8" width="0" style="117" hidden="1" customWidth="1"/>
    <col min="9" max="12" width="9.33203125" style="117"/>
    <col min="13" max="13" width="80" style="117" bestFit="1" customWidth="1"/>
    <col min="14" max="16384" width="9.33203125" style="117"/>
  </cols>
  <sheetData>
    <row r="7" spans="5:13" ht="29.25" customHeight="1" x14ac:dyDescent="0.15">
      <c r="E7" s="114" t="s">
        <v>314</v>
      </c>
      <c r="F7" s="131" t="s">
        <v>317</v>
      </c>
      <c r="G7" s="115" t="s">
        <v>278</v>
      </c>
      <c r="H7" s="116" t="s">
        <v>283</v>
      </c>
    </row>
    <row r="8" spans="5:13" ht="45" customHeight="1" x14ac:dyDescent="0.15">
      <c r="E8" s="114" t="s">
        <v>313</v>
      </c>
      <c r="F8" s="118" t="s">
        <v>273</v>
      </c>
      <c r="G8" s="74" t="s">
        <v>245</v>
      </c>
      <c r="H8" s="119" t="s">
        <v>284</v>
      </c>
      <c r="I8" s="120"/>
      <c r="J8" s="120"/>
    </row>
    <row r="9" spans="5:13" ht="95.25" customHeight="1" x14ac:dyDescent="0.15">
      <c r="E9" s="114" t="s">
        <v>311</v>
      </c>
      <c r="F9" s="118" t="s">
        <v>275</v>
      </c>
      <c r="G9" s="74" t="s">
        <v>161</v>
      </c>
      <c r="H9" s="119" t="s">
        <v>285</v>
      </c>
      <c r="I9" s="121"/>
      <c r="J9" s="122"/>
      <c r="K9" s="123"/>
      <c r="L9" s="123"/>
      <c r="M9" s="145"/>
    </row>
    <row r="10" spans="5:13" ht="45" customHeight="1" x14ac:dyDescent="0.15">
      <c r="E10" s="114" t="s">
        <v>310</v>
      </c>
      <c r="F10" s="118" t="s">
        <v>275</v>
      </c>
      <c r="G10" s="74" t="s">
        <v>161</v>
      </c>
      <c r="H10" s="119" t="s">
        <v>286</v>
      </c>
      <c r="I10" s="121"/>
      <c r="J10" s="122"/>
      <c r="K10" s="123"/>
      <c r="L10" s="123"/>
    </row>
    <row r="11" spans="5:13" ht="45" customHeight="1" x14ac:dyDescent="0.15">
      <c r="E11" s="114" t="s">
        <v>309</v>
      </c>
      <c r="F11" s="118" t="s">
        <v>267</v>
      </c>
      <c r="G11" s="74" t="s">
        <v>62</v>
      </c>
      <c r="H11" s="119" t="s">
        <v>287</v>
      </c>
      <c r="I11" s="121"/>
      <c r="J11" s="122"/>
      <c r="K11" s="123"/>
      <c r="L11" s="123"/>
    </row>
    <row r="12" spans="5:13" ht="45" customHeight="1" x14ac:dyDescent="0.15">
      <c r="E12" s="114" t="s">
        <v>307</v>
      </c>
      <c r="F12" s="118" t="s">
        <v>271</v>
      </c>
      <c r="G12" s="74" t="s">
        <v>62</v>
      </c>
      <c r="H12" s="119" t="s">
        <v>288</v>
      </c>
      <c r="I12" s="121"/>
      <c r="J12" s="122"/>
      <c r="K12" s="123"/>
      <c r="L12" s="123"/>
    </row>
    <row r="13" spans="5:13" ht="59.25" customHeight="1" x14ac:dyDescent="0.15">
      <c r="E13" s="114" t="s">
        <v>306</v>
      </c>
      <c r="F13" s="124" t="s">
        <v>334</v>
      </c>
      <c r="G13" s="114"/>
      <c r="H13" s="74"/>
      <c r="I13" s="121"/>
      <c r="J13" s="122"/>
      <c r="K13" s="123"/>
      <c r="L13" s="123"/>
    </row>
    <row r="14" spans="5:13" ht="45" customHeight="1" x14ac:dyDescent="0.15">
      <c r="E14" s="114" t="s">
        <v>305</v>
      </c>
      <c r="F14" s="124" t="s">
        <v>351</v>
      </c>
      <c r="G14" s="114"/>
      <c r="H14" s="114"/>
      <c r="J14" s="123"/>
      <c r="K14" s="123"/>
      <c r="L14" s="123"/>
    </row>
    <row r="15" spans="5:13" ht="45" customHeight="1" x14ac:dyDescent="0.15">
      <c r="E15" s="114" t="s">
        <v>304</v>
      </c>
      <c r="F15" s="124" t="s">
        <v>350</v>
      </c>
      <c r="G15" s="114"/>
      <c r="H15" s="114"/>
      <c r="J15" s="123"/>
      <c r="K15" s="123"/>
      <c r="L15" s="123"/>
      <c r="M15" s="146"/>
    </row>
    <row r="16" spans="5:13" ht="45" customHeight="1" x14ac:dyDescent="0.15">
      <c r="E16" s="114" t="s">
        <v>303</v>
      </c>
      <c r="F16" s="114" t="s">
        <v>352</v>
      </c>
      <c r="G16" s="114"/>
      <c r="H16" s="114"/>
    </row>
    <row r="17" spans="5:8" ht="45" customHeight="1" x14ac:dyDescent="0.15">
      <c r="E17" s="114" t="s">
        <v>302</v>
      </c>
      <c r="F17" s="124" t="s">
        <v>353</v>
      </c>
      <c r="G17" s="114"/>
      <c r="H17" s="114"/>
    </row>
    <row r="18" spans="5:8" ht="45" customHeight="1" x14ac:dyDescent="0.15">
      <c r="E18" s="114" t="s">
        <v>301</v>
      </c>
      <c r="F18" s="124"/>
      <c r="G18" s="114"/>
      <c r="H18" s="114"/>
    </row>
    <row r="19" spans="5:8" ht="45" customHeight="1" x14ac:dyDescent="0.15">
      <c r="E19" s="114" t="s">
        <v>300</v>
      </c>
      <c r="F19" s="114"/>
      <c r="G19" s="114"/>
      <c r="H19" s="114"/>
    </row>
    <row r="20" spans="5:8" ht="45" customHeight="1" x14ac:dyDescent="0.15">
      <c r="E20" s="114" t="s">
        <v>299</v>
      </c>
      <c r="F20" s="114"/>
      <c r="G20" s="114"/>
      <c r="H20" s="114"/>
    </row>
    <row r="21" spans="5:8" ht="45" customHeight="1" x14ac:dyDescent="0.15">
      <c r="E21" s="114" t="s">
        <v>298</v>
      </c>
      <c r="F21" s="114"/>
      <c r="G21" s="114"/>
      <c r="H21" s="114"/>
    </row>
    <row r="22" spans="5:8" ht="45" customHeight="1" x14ac:dyDescent="0.15">
      <c r="E22" s="114" t="s">
        <v>297</v>
      </c>
      <c r="F22" s="114"/>
      <c r="G22" s="114"/>
      <c r="H22" s="114"/>
    </row>
    <row r="23" spans="5:8" ht="45" customHeight="1" x14ac:dyDescent="0.15">
      <c r="E23" s="114" t="s">
        <v>296</v>
      </c>
      <c r="F23" s="114"/>
      <c r="G23" s="114"/>
      <c r="H23" s="114"/>
    </row>
    <row r="24" spans="5:8" ht="45" customHeight="1" x14ac:dyDescent="0.15">
      <c r="E24" s="114" t="s">
        <v>295</v>
      </c>
      <c r="F24" s="114"/>
      <c r="G24" s="114"/>
      <c r="H24" s="114"/>
    </row>
    <row r="25" spans="5:8" ht="45" customHeight="1" x14ac:dyDescent="0.15">
      <c r="E25" s="114" t="s">
        <v>294</v>
      </c>
      <c r="F25" s="114"/>
      <c r="G25" s="114"/>
      <c r="H25" s="114"/>
    </row>
    <row r="26" spans="5:8" ht="45" customHeight="1" x14ac:dyDescent="0.15">
      <c r="E26" s="114" t="s">
        <v>293</v>
      </c>
      <c r="F26" s="114"/>
      <c r="G26" s="114"/>
      <c r="H26" s="114"/>
    </row>
    <row r="27" spans="5:8" ht="45" customHeight="1" x14ac:dyDescent="0.15">
      <c r="E27" s="114" t="s">
        <v>292</v>
      </c>
      <c r="F27" s="114"/>
      <c r="G27" s="114"/>
      <c r="H27" s="114"/>
    </row>
    <row r="28" spans="5:8" ht="45" customHeight="1" x14ac:dyDescent="0.15">
      <c r="E28" s="114" t="s">
        <v>291</v>
      </c>
      <c r="F28" s="114"/>
      <c r="G28" s="114"/>
      <c r="H28" s="114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"/>
    </sheetView>
  </sheetViews>
  <sheetFormatPr defaultRowHeight="12" x14ac:dyDescent="0.15"/>
  <cols>
    <col min="1" max="1" width="22.5" bestFit="1" customWidth="1"/>
    <col min="3" max="4" width="14.83203125" bestFit="1" customWidth="1"/>
    <col min="5" max="6" width="13.33203125" bestFit="1" customWidth="1"/>
    <col min="7" max="7" width="14.83203125" bestFit="1" customWidth="1"/>
  </cols>
  <sheetData>
    <row r="1" spans="1:7" x14ac:dyDescent="0.15">
      <c r="A1" s="201" t="s">
        <v>57</v>
      </c>
      <c r="B1" s="201"/>
      <c r="C1" s="201"/>
      <c r="D1" s="201"/>
      <c r="E1" s="201"/>
      <c r="F1" s="201"/>
      <c r="G1" s="201"/>
    </row>
    <row r="2" spans="1:7" ht="13.5" x14ac:dyDescent="0.15">
      <c r="A2" s="47" t="s">
        <v>32</v>
      </c>
      <c r="B2" s="49" t="s">
        <v>35</v>
      </c>
      <c r="C2" s="50">
        <v>43186</v>
      </c>
      <c r="D2" s="50">
        <v>43193</v>
      </c>
      <c r="E2" s="51" t="s">
        <v>54</v>
      </c>
      <c r="F2" s="50">
        <v>43192</v>
      </c>
      <c r="G2" s="50">
        <v>43196</v>
      </c>
    </row>
    <row r="3" spans="1:7" ht="13.5" x14ac:dyDescent="0.15">
      <c r="A3" s="47" t="s">
        <v>36</v>
      </c>
      <c r="B3" s="49" t="s">
        <v>35</v>
      </c>
      <c r="C3" s="50">
        <v>43186</v>
      </c>
      <c r="D3" s="50">
        <v>43193</v>
      </c>
      <c r="E3" s="51" t="s">
        <v>54</v>
      </c>
      <c r="F3" s="50">
        <v>43192</v>
      </c>
      <c r="G3" s="50">
        <v>43196</v>
      </c>
    </row>
    <row r="4" spans="1:7" ht="13.5" x14ac:dyDescent="0.15">
      <c r="A4" s="47" t="s">
        <v>50</v>
      </c>
      <c r="B4" s="49" t="s">
        <v>35</v>
      </c>
      <c r="C4" s="50">
        <v>43186</v>
      </c>
      <c r="D4" s="50">
        <v>43193</v>
      </c>
      <c r="E4" s="51" t="s">
        <v>54</v>
      </c>
      <c r="F4" s="50">
        <v>43199</v>
      </c>
      <c r="G4" s="50">
        <v>43202</v>
      </c>
    </row>
    <row r="11" spans="1:7" x14ac:dyDescent="0.15">
      <c r="A11" s="201" t="s">
        <v>56</v>
      </c>
      <c r="B11" s="201"/>
      <c r="C11" s="201"/>
      <c r="D11" s="201"/>
      <c r="E11" s="201"/>
      <c r="F11" s="201"/>
      <c r="G11" s="201"/>
    </row>
    <row r="12" spans="1:7" ht="13.5" x14ac:dyDescent="0.15">
      <c r="A12" s="47" t="s">
        <v>44</v>
      </c>
      <c r="B12" s="49" t="s">
        <v>35</v>
      </c>
      <c r="C12" s="50">
        <v>43193</v>
      </c>
      <c r="D12" s="50">
        <v>43196</v>
      </c>
      <c r="E12" s="51" t="s">
        <v>54</v>
      </c>
      <c r="F12" s="50">
        <v>43202</v>
      </c>
      <c r="G12" s="50">
        <v>43206</v>
      </c>
    </row>
    <row r="13" spans="1:7" ht="13.5" x14ac:dyDescent="0.15">
      <c r="A13" s="47" t="s">
        <v>45</v>
      </c>
      <c r="B13" s="49" t="s">
        <v>35</v>
      </c>
      <c r="C13" s="50">
        <v>43196</v>
      </c>
      <c r="D13" s="50">
        <v>43199</v>
      </c>
      <c r="E13" s="51" t="s">
        <v>54</v>
      </c>
      <c r="F13" s="50">
        <v>43206</v>
      </c>
      <c r="G13" s="50">
        <v>43208</v>
      </c>
    </row>
    <row r="14" spans="1:7" ht="13.5" x14ac:dyDescent="0.15">
      <c r="A14" s="47" t="s">
        <v>46</v>
      </c>
      <c r="B14" s="49" t="s">
        <v>35</v>
      </c>
      <c r="C14" s="50">
        <v>43199</v>
      </c>
      <c r="D14" s="50">
        <v>43202</v>
      </c>
      <c r="E14" s="51" t="s">
        <v>54</v>
      </c>
      <c r="F14" s="50">
        <v>43208</v>
      </c>
      <c r="G14" s="50">
        <v>43210</v>
      </c>
    </row>
    <row r="15" spans="1:7" ht="13.5" x14ac:dyDescent="0.15">
      <c r="A15" s="47" t="s">
        <v>47</v>
      </c>
      <c r="B15" s="49" t="s">
        <v>35</v>
      </c>
      <c r="C15" s="50">
        <v>43202</v>
      </c>
      <c r="D15" s="50">
        <v>43205</v>
      </c>
      <c r="E15" s="51" t="s">
        <v>54</v>
      </c>
      <c r="F15" s="50">
        <v>43210</v>
      </c>
      <c r="G15" s="50">
        <v>43214</v>
      </c>
    </row>
    <row r="16" spans="1:7" ht="13.5" x14ac:dyDescent="0.15">
      <c r="A16" s="47" t="s">
        <v>48</v>
      </c>
      <c r="B16" s="49" t="s">
        <v>35</v>
      </c>
      <c r="C16" s="50">
        <v>43205</v>
      </c>
      <c r="D16" s="50">
        <v>43208</v>
      </c>
      <c r="E16" s="51" t="s">
        <v>54</v>
      </c>
      <c r="F16" s="50">
        <v>43214</v>
      </c>
      <c r="G16" s="50">
        <v>43216</v>
      </c>
    </row>
    <row r="17" spans="1:7" ht="13.5" x14ac:dyDescent="0.15">
      <c r="A17" s="47" t="s">
        <v>49</v>
      </c>
      <c r="B17" s="49" t="s">
        <v>35</v>
      </c>
      <c r="C17" s="50">
        <v>43208</v>
      </c>
      <c r="D17" s="50">
        <v>43211</v>
      </c>
      <c r="E17" s="51" t="s">
        <v>54</v>
      </c>
      <c r="F17" s="50">
        <v>43216</v>
      </c>
      <c r="G17" s="50">
        <v>43220</v>
      </c>
    </row>
    <row r="19" spans="1:7" ht="27" x14ac:dyDescent="0.15">
      <c r="A19" s="52" t="s">
        <v>68</v>
      </c>
    </row>
  </sheetData>
  <mergeCells count="2">
    <mergeCell ref="A1:G1"/>
    <mergeCell ref="A11:G1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27C9F98F17C48981E722052ACC339" ma:contentTypeVersion="0" ma:contentTypeDescription="Create a new document." ma:contentTypeScope="" ma:versionID="d8225a6a30c2ecfe740778ab073feb3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43F6DA9-64F9-47F6-8D46-43735A0C77E9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A4EC045-5FFF-4448-8A6E-98F87B84D8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B126C0-1D3B-4F20-BEFE-A2F9322451A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WBS</vt:lpstr>
      <vt:lpstr>WBS(수정)</vt:lpstr>
      <vt:lpstr>김승환 업무일지</vt:lpstr>
      <vt:lpstr>김태훈 업무일지</vt:lpstr>
      <vt:lpstr>고예린 업무일지</vt:lpstr>
      <vt:lpstr>김선종 업무일지</vt:lpstr>
      <vt:lpstr>Sheet1</vt:lpstr>
      <vt:lpstr>WBS!Print_Area</vt:lpstr>
    </vt:vector>
  </TitlesOfParts>
  <Company>웅진홀딩스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618</dc:creator>
  <cp:lastModifiedBy>tj</cp:lastModifiedBy>
  <cp:lastPrinted>2014-05-14T02:23:19Z</cp:lastPrinted>
  <dcterms:created xsi:type="dcterms:W3CDTF">2011-01-20T11:42:37Z</dcterms:created>
  <dcterms:modified xsi:type="dcterms:W3CDTF">2018-11-02T06:25:35Z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0x01010067527C9F98F17C48981E722052ACC339</vt:lpwstr>
  </property>
  <property fmtid="{D5CDD505-2E9C-101B-9397-08002B2CF9AE}" pid="3" name="_NewReviewCycle">
    <vt:lpwstr/>
  </property>
  <property fmtid="{D5CDD505-2E9C-101B-9397-08002B2CF9AE}" pid="4" name="WorkbookGuid">
    <vt:lpwstr>3645582b-5476-4b06-8d7a-e8ecdf19e7b4</vt:lpwstr>
  </property>
</Properties>
</file>