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\HILFT-KPI-Analysis\KPI\"/>
    </mc:Choice>
  </mc:AlternateContent>
  <xr:revisionPtr revIDLastSave="0" documentId="13_ncr:1_{F08CC229-56EF-4C6D-B764-CD6775F82910}" xr6:coauthVersionLast="47" xr6:coauthVersionMax="47" xr10:uidLastSave="{00000000-0000-0000-0000-000000000000}"/>
  <bookViews>
    <workbookView xWindow="-108" yWindow="-108" windowWidth="30936" windowHeight="12456" activeTab="10" xr2:uid="{00000000-000D-0000-FFFF-FFFF00000000}"/>
  </bookViews>
  <sheets>
    <sheet name="Peak Demand" sheetId="13" r:id="rId1"/>
    <sheet name="Cost" sheetId="17" r:id="rId2"/>
    <sheet name="FF" sheetId="15" r:id="rId3"/>
    <sheet name="Energy" sheetId="31" r:id="rId4"/>
    <sheet name="Cold" sheetId="34" r:id="rId5"/>
    <sheet name="Warm" sheetId="36" r:id="rId6"/>
    <sheet name="Heater" sheetId="35" r:id="rId7"/>
    <sheet name="Fan" sheetId="37" r:id="rId8"/>
    <sheet name="Peak Demand (all)" sheetId="38" r:id="rId9"/>
    <sheet name="Cost (all)" sheetId="39" r:id="rId10"/>
    <sheet name="FF (all)" sheetId="40" r:id="rId11"/>
    <sheet name="legend" sheetId="8" r:id="rId12"/>
  </sheets>
  <definedNames>
    <definedName name="_xlnm.Print_Area" localSheetId="4">Cold!$B$2:$M$18</definedName>
    <definedName name="_xlnm.Print_Area" localSheetId="1">Cost!$B$2:$M$17</definedName>
    <definedName name="_xlnm.Print_Area" localSheetId="9">'Cost (all)'!$B$2:$M$17</definedName>
    <definedName name="_xlnm.Print_Area" localSheetId="3">Energy!$B$2:$M$17</definedName>
    <definedName name="_xlnm.Print_Area" localSheetId="7">Fan!$B$2:$M$18</definedName>
    <definedName name="_xlnm.Print_Area" localSheetId="2">FF!$B$2:$M$17</definedName>
    <definedName name="_xlnm.Print_Area" localSheetId="10">'FF (all)'!$B$2:$M$17</definedName>
    <definedName name="_xlnm.Print_Area" localSheetId="6">Heater!$B$2:$M$18</definedName>
    <definedName name="_xlnm.Print_Area" localSheetId="0">'Peak Demand'!#REF!</definedName>
    <definedName name="_xlnm.Print_Area" localSheetId="8">'Peak Demand (all)'!#REF!</definedName>
    <definedName name="_xlnm.Print_Area" localSheetId="5">Warm!$B$2:$M$3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0" l="1"/>
  <c r="M4" i="39"/>
  <c r="L46" i="39"/>
  <c r="K46" i="39"/>
  <c r="J46" i="39"/>
  <c r="I46" i="39"/>
  <c r="H46" i="39"/>
  <c r="G46" i="39"/>
  <c r="F46" i="39"/>
  <c r="E46" i="39"/>
  <c r="D46" i="39"/>
  <c r="L30" i="39"/>
  <c r="K30" i="39"/>
  <c r="J30" i="39"/>
  <c r="I30" i="39"/>
  <c r="H30" i="39"/>
  <c r="G30" i="39"/>
  <c r="F30" i="39"/>
  <c r="E30" i="39"/>
  <c r="D30" i="39"/>
  <c r="M15" i="39"/>
  <c r="L45" i="39"/>
  <c r="K45" i="39"/>
  <c r="J45" i="39"/>
  <c r="I45" i="39"/>
  <c r="H45" i="39"/>
  <c r="G45" i="39"/>
  <c r="F45" i="39"/>
  <c r="E45" i="39"/>
  <c r="D45" i="39"/>
  <c r="L29" i="39"/>
  <c r="K29" i="39"/>
  <c r="J29" i="39"/>
  <c r="I29" i="39"/>
  <c r="H29" i="39"/>
  <c r="G29" i="39"/>
  <c r="F29" i="39"/>
  <c r="E29" i="39"/>
  <c r="D29" i="39"/>
  <c r="L44" i="39"/>
  <c r="K44" i="39"/>
  <c r="J44" i="39"/>
  <c r="I44" i="39"/>
  <c r="H44" i="39"/>
  <c r="G44" i="39"/>
  <c r="F44" i="39"/>
  <c r="E44" i="39"/>
  <c r="L43" i="39"/>
  <c r="K43" i="39"/>
  <c r="J43" i="39"/>
  <c r="I43" i="39"/>
  <c r="H43" i="39"/>
  <c r="G43" i="39"/>
  <c r="F43" i="39"/>
  <c r="E43" i="39"/>
  <c r="D43" i="39"/>
  <c r="L27" i="39"/>
  <c r="K27" i="39"/>
  <c r="J27" i="39"/>
  <c r="I27" i="39"/>
  <c r="H27" i="39"/>
  <c r="G27" i="39"/>
  <c r="F27" i="39"/>
  <c r="E27" i="39"/>
  <c r="D27" i="39"/>
  <c r="L42" i="39"/>
  <c r="K42" i="39"/>
  <c r="J42" i="39"/>
  <c r="I42" i="39"/>
  <c r="H42" i="39"/>
  <c r="G42" i="39"/>
  <c r="F42" i="39"/>
  <c r="E42" i="39"/>
  <c r="D42" i="39"/>
  <c r="L26" i="39"/>
  <c r="K26" i="39"/>
  <c r="J26" i="39"/>
  <c r="I26" i="39"/>
  <c r="H26" i="39"/>
  <c r="G26" i="39"/>
  <c r="F26" i="39"/>
  <c r="E26" i="39"/>
  <c r="D26" i="39"/>
  <c r="L41" i="39"/>
  <c r="K41" i="39"/>
  <c r="J41" i="39"/>
  <c r="I41" i="39"/>
  <c r="H41" i="39"/>
  <c r="G41" i="39"/>
  <c r="F41" i="39"/>
  <c r="E41" i="39"/>
  <c r="L40" i="39"/>
  <c r="K40" i="39"/>
  <c r="J40" i="39"/>
  <c r="I40" i="39"/>
  <c r="H40" i="39"/>
  <c r="G40" i="39"/>
  <c r="F40" i="39"/>
  <c r="E40" i="39"/>
  <c r="D40" i="39"/>
  <c r="L24" i="39"/>
  <c r="K24" i="39"/>
  <c r="J24" i="39"/>
  <c r="I24" i="39"/>
  <c r="H24" i="39"/>
  <c r="G24" i="39"/>
  <c r="F24" i="39"/>
  <c r="E24" i="39"/>
  <c r="D24" i="39"/>
  <c r="L39" i="39"/>
  <c r="K39" i="39"/>
  <c r="J39" i="39"/>
  <c r="I39" i="39"/>
  <c r="H39" i="39"/>
  <c r="G39" i="39"/>
  <c r="F39" i="39"/>
  <c r="E39" i="39"/>
  <c r="D39" i="39"/>
  <c r="L23" i="39"/>
  <c r="K23" i="39"/>
  <c r="J23" i="39"/>
  <c r="I23" i="39"/>
  <c r="H23" i="39"/>
  <c r="G23" i="39"/>
  <c r="F23" i="39"/>
  <c r="E23" i="39"/>
  <c r="D23" i="39"/>
  <c r="L38" i="39"/>
  <c r="K38" i="39"/>
  <c r="J38" i="39"/>
  <c r="I38" i="39"/>
  <c r="H38" i="39"/>
  <c r="G38" i="39"/>
  <c r="F38" i="39"/>
  <c r="E38" i="39"/>
  <c r="L37" i="39"/>
  <c r="K37" i="39"/>
  <c r="J37" i="39"/>
  <c r="I37" i="39"/>
  <c r="H37" i="39"/>
  <c r="G37" i="39"/>
  <c r="F37" i="39"/>
  <c r="E37" i="39"/>
  <c r="D37" i="39"/>
  <c r="L21" i="39"/>
  <c r="K21" i="39"/>
  <c r="J21" i="39"/>
  <c r="I21" i="39"/>
  <c r="H21" i="39"/>
  <c r="G21" i="39"/>
  <c r="F21" i="39"/>
  <c r="E21" i="39"/>
  <c r="D21" i="39"/>
  <c r="L36" i="39"/>
  <c r="K36" i="39"/>
  <c r="J36" i="39"/>
  <c r="I36" i="39"/>
  <c r="H36" i="39"/>
  <c r="G36" i="39"/>
  <c r="F36" i="39"/>
  <c r="E36" i="39"/>
  <c r="D36" i="39"/>
  <c r="L20" i="39"/>
  <c r="K20" i="39"/>
  <c r="J20" i="39"/>
  <c r="I20" i="39"/>
  <c r="H20" i="39"/>
  <c r="G20" i="39"/>
  <c r="F20" i="39"/>
  <c r="E20" i="39"/>
  <c r="D20" i="39"/>
  <c r="L35" i="39"/>
  <c r="K35" i="39"/>
  <c r="J35" i="39"/>
  <c r="I35" i="39"/>
  <c r="H35" i="39"/>
  <c r="G35" i="39"/>
  <c r="F35" i="39"/>
  <c r="E35" i="39"/>
  <c r="L46" i="38"/>
  <c r="K46" i="38"/>
  <c r="J46" i="38"/>
  <c r="I46" i="38"/>
  <c r="H46" i="38"/>
  <c r="G46" i="38"/>
  <c r="F46" i="38"/>
  <c r="E46" i="38"/>
  <c r="D46" i="38"/>
  <c r="L30" i="38"/>
  <c r="K30" i="38"/>
  <c r="J30" i="38"/>
  <c r="I30" i="38"/>
  <c r="H30" i="38"/>
  <c r="G30" i="38"/>
  <c r="F30" i="38"/>
  <c r="E30" i="38"/>
  <c r="D30" i="38"/>
  <c r="L45" i="38"/>
  <c r="K45" i="38"/>
  <c r="J45" i="38"/>
  <c r="I45" i="38"/>
  <c r="H45" i="38"/>
  <c r="G45" i="38"/>
  <c r="F45" i="38"/>
  <c r="E45" i="38"/>
  <c r="D45" i="38"/>
  <c r="L29" i="38"/>
  <c r="K29" i="38"/>
  <c r="J29" i="38"/>
  <c r="I29" i="38"/>
  <c r="H29" i="38"/>
  <c r="G29" i="38"/>
  <c r="F29" i="38"/>
  <c r="E29" i="38"/>
  <c r="D29" i="38"/>
  <c r="L44" i="38"/>
  <c r="K44" i="38"/>
  <c r="J44" i="38"/>
  <c r="I44" i="38"/>
  <c r="H44" i="38"/>
  <c r="G44" i="38"/>
  <c r="F44" i="38"/>
  <c r="E44" i="38"/>
  <c r="L43" i="38"/>
  <c r="K43" i="38"/>
  <c r="J43" i="38"/>
  <c r="I43" i="38"/>
  <c r="H43" i="38"/>
  <c r="G43" i="38"/>
  <c r="F43" i="38"/>
  <c r="E43" i="38"/>
  <c r="D43" i="38"/>
  <c r="L27" i="38"/>
  <c r="K27" i="38"/>
  <c r="J27" i="38"/>
  <c r="I27" i="38"/>
  <c r="H27" i="38"/>
  <c r="G27" i="38"/>
  <c r="F27" i="38"/>
  <c r="E27" i="38"/>
  <c r="D27" i="38"/>
  <c r="L42" i="38"/>
  <c r="K42" i="38"/>
  <c r="J42" i="38"/>
  <c r="I42" i="38"/>
  <c r="H42" i="38"/>
  <c r="G42" i="38"/>
  <c r="F42" i="38"/>
  <c r="E42" i="38"/>
  <c r="D42" i="38"/>
  <c r="L26" i="38"/>
  <c r="K26" i="38"/>
  <c r="J26" i="38"/>
  <c r="I26" i="38"/>
  <c r="H26" i="38"/>
  <c r="G26" i="38"/>
  <c r="F26" i="38"/>
  <c r="E26" i="38"/>
  <c r="D26" i="38"/>
  <c r="L41" i="38"/>
  <c r="K41" i="38"/>
  <c r="J41" i="38"/>
  <c r="I41" i="38"/>
  <c r="H41" i="38"/>
  <c r="G41" i="38"/>
  <c r="F41" i="38"/>
  <c r="E41" i="38"/>
  <c r="L40" i="38"/>
  <c r="K40" i="38"/>
  <c r="J40" i="38"/>
  <c r="I40" i="38"/>
  <c r="H40" i="38"/>
  <c r="G40" i="38"/>
  <c r="F40" i="38"/>
  <c r="E40" i="38"/>
  <c r="D40" i="38"/>
  <c r="L24" i="38"/>
  <c r="K24" i="38"/>
  <c r="J24" i="38"/>
  <c r="I24" i="38"/>
  <c r="H24" i="38"/>
  <c r="G24" i="38"/>
  <c r="F24" i="38"/>
  <c r="E24" i="38"/>
  <c r="D24" i="38"/>
  <c r="L39" i="38"/>
  <c r="K39" i="38"/>
  <c r="J39" i="38"/>
  <c r="I39" i="38"/>
  <c r="H39" i="38"/>
  <c r="G39" i="38"/>
  <c r="F39" i="38"/>
  <c r="E39" i="38"/>
  <c r="D39" i="38"/>
  <c r="L23" i="38"/>
  <c r="K23" i="38"/>
  <c r="J23" i="38"/>
  <c r="I23" i="38"/>
  <c r="H23" i="38"/>
  <c r="G23" i="38"/>
  <c r="F23" i="38"/>
  <c r="E23" i="38"/>
  <c r="D23" i="38"/>
  <c r="L38" i="38"/>
  <c r="K38" i="38"/>
  <c r="J38" i="38"/>
  <c r="I38" i="38"/>
  <c r="H38" i="38"/>
  <c r="G38" i="38"/>
  <c r="F38" i="38"/>
  <c r="E38" i="38"/>
  <c r="L37" i="38"/>
  <c r="K37" i="38"/>
  <c r="J37" i="38"/>
  <c r="I37" i="38"/>
  <c r="H37" i="38"/>
  <c r="G37" i="38"/>
  <c r="F37" i="38"/>
  <c r="E37" i="38"/>
  <c r="D37" i="38"/>
  <c r="L21" i="38"/>
  <c r="K21" i="38"/>
  <c r="J21" i="38"/>
  <c r="I21" i="38"/>
  <c r="H21" i="38"/>
  <c r="G21" i="38"/>
  <c r="F21" i="38"/>
  <c r="E21" i="38"/>
  <c r="D21" i="38"/>
  <c r="L36" i="38"/>
  <c r="K36" i="38"/>
  <c r="J36" i="38"/>
  <c r="I36" i="38"/>
  <c r="H36" i="38"/>
  <c r="G36" i="38"/>
  <c r="F36" i="38"/>
  <c r="E36" i="38"/>
  <c r="D36" i="38"/>
  <c r="L20" i="38"/>
  <c r="K20" i="38"/>
  <c r="J20" i="38"/>
  <c r="I20" i="38"/>
  <c r="H20" i="38"/>
  <c r="G20" i="38"/>
  <c r="F20" i="38"/>
  <c r="E20" i="38"/>
  <c r="D20" i="38"/>
  <c r="L35" i="38"/>
  <c r="K35" i="38"/>
  <c r="J35" i="38"/>
  <c r="I35" i="38"/>
  <c r="H35" i="38"/>
  <c r="G35" i="38"/>
  <c r="F35" i="38"/>
  <c r="E35" i="38"/>
  <c r="L46" i="36"/>
  <c r="K46" i="36"/>
  <c r="J46" i="36"/>
  <c r="I46" i="36"/>
  <c r="H46" i="36"/>
  <c r="G46" i="36"/>
  <c r="F46" i="36"/>
  <c r="E46" i="36"/>
  <c r="D46" i="36"/>
  <c r="L30" i="36"/>
  <c r="K30" i="36"/>
  <c r="J30" i="36"/>
  <c r="I30" i="36"/>
  <c r="H30" i="36"/>
  <c r="G30" i="36"/>
  <c r="F30" i="36"/>
  <c r="E30" i="36"/>
  <c r="D30" i="36"/>
  <c r="L45" i="36"/>
  <c r="K45" i="36"/>
  <c r="J45" i="36"/>
  <c r="I45" i="36"/>
  <c r="H45" i="36"/>
  <c r="G45" i="36"/>
  <c r="F45" i="36"/>
  <c r="E45" i="36"/>
  <c r="D45" i="36"/>
  <c r="L29" i="36"/>
  <c r="K29" i="36"/>
  <c r="J29" i="36"/>
  <c r="I29" i="36"/>
  <c r="H29" i="36"/>
  <c r="G29" i="36"/>
  <c r="F29" i="36"/>
  <c r="E29" i="36"/>
  <c r="D29" i="36"/>
  <c r="L44" i="36"/>
  <c r="K44" i="36"/>
  <c r="J44" i="36"/>
  <c r="I44" i="36"/>
  <c r="H44" i="36"/>
  <c r="G44" i="36"/>
  <c r="F44" i="36"/>
  <c r="E44" i="36"/>
  <c r="L43" i="36"/>
  <c r="K43" i="36"/>
  <c r="J43" i="36"/>
  <c r="I43" i="36"/>
  <c r="H43" i="36"/>
  <c r="G43" i="36"/>
  <c r="F43" i="36"/>
  <c r="E43" i="36"/>
  <c r="D43" i="36"/>
  <c r="L27" i="36"/>
  <c r="K27" i="36"/>
  <c r="J27" i="36"/>
  <c r="I27" i="36"/>
  <c r="H27" i="36"/>
  <c r="G27" i="36"/>
  <c r="F27" i="36"/>
  <c r="E27" i="36"/>
  <c r="D27" i="36"/>
  <c r="L42" i="36"/>
  <c r="K42" i="36"/>
  <c r="J42" i="36"/>
  <c r="I42" i="36"/>
  <c r="H42" i="36"/>
  <c r="G42" i="36"/>
  <c r="F42" i="36"/>
  <c r="E42" i="36"/>
  <c r="D42" i="36"/>
  <c r="L26" i="36"/>
  <c r="K26" i="36"/>
  <c r="J26" i="36"/>
  <c r="I26" i="36"/>
  <c r="H26" i="36"/>
  <c r="G26" i="36"/>
  <c r="F26" i="36"/>
  <c r="E26" i="36"/>
  <c r="D26" i="36"/>
  <c r="L41" i="36"/>
  <c r="K41" i="36"/>
  <c r="J41" i="36"/>
  <c r="I41" i="36"/>
  <c r="H41" i="36"/>
  <c r="G41" i="36"/>
  <c r="F41" i="36"/>
  <c r="E41" i="36"/>
  <c r="L40" i="36"/>
  <c r="K40" i="36"/>
  <c r="J40" i="36"/>
  <c r="I40" i="36"/>
  <c r="H40" i="36"/>
  <c r="G40" i="36"/>
  <c r="F40" i="36"/>
  <c r="E40" i="36"/>
  <c r="D40" i="36"/>
  <c r="L24" i="36"/>
  <c r="K24" i="36"/>
  <c r="J24" i="36"/>
  <c r="I24" i="36"/>
  <c r="H24" i="36"/>
  <c r="G24" i="36"/>
  <c r="F24" i="36"/>
  <c r="E24" i="36"/>
  <c r="D24" i="36"/>
  <c r="L39" i="36"/>
  <c r="K39" i="36"/>
  <c r="J39" i="36"/>
  <c r="I39" i="36"/>
  <c r="H39" i="36"/>
  <c r="G39" i="36"/>
  <c r="F39" i="36"/>
  <c r="E39" i="36"/>
  <c r="D39" i="36"/>
  <c r="L23" i="36"/>
  <c r="K23" i="36"/>
  <c r="J23" i="36"/>
  <c r="I23" i="36"/>
  <c r="H23" i="36"/>
  <c r="G23" i="36"/>
  <c r="F23" i="36"/>
  <c r="E23" i="36"/>
  <c r="D23" i="36"/>
  <c r="L38" i="36"/>
  <c r="K38" i="36"/>
  <c r="J38" i="36"/>
  <c r="I38" i="36"/>
  <c r="H38" i="36"/>
  <c r="G38" i="36"/>
  <c r="F38" i="36"/>
  <c r="E38" i="36"/>
  <c r="L37" i="36"/>
  <c r="K37" i="36"/>
  <c r="J37" i="36"/>
  <c r="I37" i="36"/>
  <c r="H37" i="36"/>
  <c r="G37" i="36"/>
  <c r="F37" i="36"/>
  <c r="E37" i="36"/>
  <c r="D37" i="36"/>
  <c r="L21" i="36"/>
  <c r="K21" i="36"/>
  <c r="J21" i="36"/>
  <c r="I21" i="36"/>
  <c r="H21" i="36"/>
  <c r="G21" i="36"/>
  <c r="F21" i="36"/>
  <c r="E21" i="36"/>
  <c r="D21" i="36"/>
  <c r="L36" i="36"/>
  <c r="K36" i="36"/>
  <c r="J36" i="36"/>
  <c r="I36" i="36"/>
  <c r="H36" i="36"/>
  <c r="G36" i="36"/>
  <c r="F36" i="36"/>
  <c r="E36" i="36"/>
  <c r="D36" i="36"/>
  <c r="L20" i="36"/>
  <c r="K20" i="36"/>
  <c r="J20" i="36"/>
  <c r="I20" i="36"/>
  <c r="H20" i="36"/>
  <c r="G20" i="36"/>
  <c r="F20" i="36"/>
  <c r="E20" i="36"/>
  <c r="D20" i="36"/>
  <c r="L35" i="36"/>
  <c r="K35" i="36"/>
  <c r="J35" i="36"/>
  <c r="I35" i="36"/>
  <c r="H35" i="36"/>
  <c r="G35" i="36"/>
  <c r="F35" i="36"/>
  <c r="E35" i="36"/>
  <c r="L46" i="37"/>
  <c r="K46" i="37"/>
  <c r="J46" i="37"/>
  <c r="I46" i="37"/>
  <c r="H46" i="37"/>
  <c r="G46" i="37"/>
  <c r="F46" i="37"/>
  <c r="E46" i="37"/>
  <c r="D46" i="37"/>
  <c r="L30" i="37"/>
  <c r="K30" i="37"/>
  <c r="J30" i="37"/>
  <c r="I30" i="37"/>
  <c r="H30" i="37"/>
  <c r="G30" i="37"/>
  <c r="F30" i="37"/>
  <c r="E30" i="37"/>
  <c r="D30" i="37"/>
  <c r="L45" i="37"/>
  <c r="K45" i="37"/>
  <c r="J45" i="37"/>
  <c r="I45" i="37"/>
  <c r="H45" i="37"/>
  <c r="G45" i="37"/>
  <c r="F45" i="37"/>
  <c r="E45" i="37"/>
  <c r="D45" i="37"/>
  <c r="L29" i="37"/>
  <c r="K29" i="37"/>
  <c r="J29" i="37"/>
  <c r="I29" i="37"/>
  <c r="H29" i="37"/>
  <c r="G29" i="37"/>
  <c r="F29" i="37"/>
  <c r="E29" i="37"/>
  <c r="D29" i="37"/>
  <c r="L44" i="37"/>
  <c r="K44" i="37"/>
  <c r="J44" i="37"/>
  <c r="I44" i="37"/>
  <c r="H44" i="37"/>
  <c r="G44" i="37"/>
  <c r="F44" i="37"/>
  <c r="E44" i="37"/>
  <c r="L43" i="37"/>
  <c r="K43" i="37"/>
  <c r="J43" i="37"/>
  <c r="I43" i="37"/>
  <c r="H43" i="37"/>
  <c r="G43" i="37"/>
  <c r="F43" i="37"/>
  <c r="E43" i="37"/>
  <c r="D43" i="37"/>
  <c r="L27" i="37"/>
  <c r="K27" i="37"/>
  <c r="J27" i="37"/>
  <c r="I27" i="37"/>
  <c r="H27" i="37"/>
  <c r="G27" i="37"/>
  <c r="F27" i="37"/>
  <c r="E27" i="37"/>
  <c r="D27" i="37"/>
  <c r="L42" i="37"/>
  <c r="K42" i="37"/>
  <c r="J42" i="37"/>
  <c r="I42" i="37"/>
  <c r="H42" i="37"/>
  <c r="G42" i="37"/>
  <c r="F42" i="37"/>
  <c r="E42" i="37"/>
  <c r="D42" i="37"/>
  <c r="L26" i="37"/>
  <c r="K26" i="37"/>
  <c r="J26" i="37"/>
  <c r="I26" i="37"/>
  <c r="H26" i="37"/>
  <c r="G26" i="37"/>
  <c r="F26" i="37"/>
  <c r="E26" i="37"/>
  <c r="D26" i="37"/>
  <c r="L41" i="37"/>
  <c r="K41" i="37"/>
  <c r="J41" i="37"/>
  <c r="I41" i="37"/>
  <c r="H41" i="37"/>
  <c r="G41" i="37"/>
  <c r="F41" i="37"/>
  <c r="E41" i="37"/>
  <c r="L40" i="37"/>
  <c r="K40" i="37"/>
  <c r="J40" i="37"/>
  <c r="I40" i="37"/>
  <c r="H40" i="37"/>
  <c r="G40" i="37"/>
  <c r="F40" i="37"/>
  <c r="E40" i="37"/>
  <c r="D40" i="37"/>
  <c r="L24" i="37"/>
  <c r="K24" i="37"/>
  <c r="J24" i="37"/>
  <c r="I24" i="37"/>
  <c r="H24" i="37"/>
  <c r="G24" i="37"/>
  <c r="F24" i="37"/>
  <c r="E24" i="37"/>
  <c r="D24" i="37"/>
  <c r="L39" i="37"/>
  <c r="K39" i="37"/>
  <c r="J39" i="37"/>
  <c r="I39" i="37"/>
  <c r="H39" i="37"/>
  <c r="G39" i="37"/>
  <c r="F39" i="37"/>
  <c r="E39" i="37"/>
  <c r="D39" i="37"/>
  <c r="L23" i="37"/>
  <c r="K23" i="37"/>
  <c r="J23" i="37"/>
  <c r="I23" i="37"/>
  <c r="H23" i="37"/>
  <c r="G23" i="37"/>
  <c r="F23" i="37"/>
  <c r="E23" i="37"/>
  <c r="D23" i="37"/>
  <c r="L38" i="37"/>
  <c r="K38" i="37"/>
  <c r="J38" i="37"/>
  <c r="I38" i="37"/>
  <c r="H38" i="37"/>
  <c r="G38" i="37"/>
  <c r="F38" i="37"/>
  <c r="E38" i="37"/>
  <c r="L37" i="37"/>
  <c r="K37" i="37"/>
  <c r="J37" i="37"/>
  <c r="I37" i="37"/>
  <c r="H37" i="37"/>
  <c r="G37" i="37"/>
  <c r="F37" i="37"/>
  <c r="E37" i="37"/>
  <c r="D37" i="37"/>
  <c r="L21" i="37"/>
  <c r="K21" i="37"/>
  <c r="J21" i="37"/>
  <c r="I21" i="37"/>
  <c r="H21" i="37"/>
  <c r="G21" i="37"/>
  <c r="F21" i="37"/>
  <c r="E21" i="37"/>
  <c r="D21" i="37"/>
  <c r="L36" i="37"/>
  <c r="K36" i="37"/>
  <c r="J36" i="37"/>
  <c r="I36" i="37"/>
  <c r="H36" i="37"/>
  <c r="G36" i="37"/>
  <c r="F36" i="37"/>
  <c r="E36" i="37"/>
  <c r="D36" i="37"/>
  <c r="L20" i="37"/>
  <c r="K20" i="37"/>
  <c r="J20" i="37"/>
  <c r="I20" i="37"/>
  <c r="H20" i="37"/>
  <c r="G20" i="37"/>
  <c r="F20" i="37"/>
  <c r="E20" i="37"/>
  <c r="D20" i="37"/>
  <c r="L35" i="37"/>
  <c r="K35" i="37"/>
  <c r="J35" i="37"/>
  <c r="I35" i="37"/>
  <c r="H35" i="37"/>
  <c r="G35" i="37"/>
  <c r="F35" i="37"/>
  <c r="E35" i="37"/>
  <c r="L46" i="35"/>
  <c r="K46" i="35"/>
  <c r="J46" i="35"/>
  <c r="I46" i="35"/>
  <c r="H46" i="35"/>
  <c r="G46" i="35"/>
  <c r="F46" i="35"/>
  <c r="E46" i="35"/>
  <c r="D46" i="35"/>
  <c r="L30" i="35"/>
  <c r="K30" i="35"/>
  <c r="J30" i="35"/>
  <c r="I30" i="35"/>
  <c r="H30" i="35"/>
  <c r="G30" i="35"/>
  <c r="F30" i="35"/>
  <c r="E30" i="35"/>
  <c r="D30" i="35"/>
  <c r="L45" i="35"/>
  <c r="K45" i="35"/>
  <c r="J45" i="35"/>
  <c r="I45" i="35"/>
  <c r="H45" i="35"/>
  <c r="G45" i="35"/>
  <c r="F45" i="35"/>
  <c r="E45" i="35"/>
  <c r="D45" i="35"/>
  <c r="L29" i="35"/>
  <c r="K29" i="35"/>
  <c r="J29" i="35"/>
  <c r="I29" i="35"/>
  <c r="H29" i="35"/>
  <c r="G29" i="35"/>
  <c r="F29" i="35"/>
  <c r="E29" i="35"/>
  <c r="D29" i="35"/>
  <c r="L44" i="35"/>
  <c r="K44" i="35"/>
  <c r="J44" i="35"/>
  <c r="I44" i="35"/>
  <c r="H44" i="35"/>
  <c r="G44" i="35"/>
  <c r="F44" i="35"/>
  <c r="E44" i="35"/>
  <c r="L43" i="35"/>
  <c r="K43" i="35"/>
  <c r="J43" i="35"/>
  <c r="I43" i="35"/>
  <c r="H43" i="35"/>
  <c r="G43" i="35"/>
  <c r="F43" i="35"/>
  <c r="E43" i="35"/>
  <c r="D43" i="35"/>
  <c r="L27" i="35"/>
  <c r="K27" i="35"/>
  <c r="J27" i="35"/>
  <c r="I27" i="35"/>
  <c r="H27" i="35"/>
  <c r="G27" i="35"/>
  <c r="F27" i="35"/>
  <c r="E27" i="35"/>
  <c r="D27" i="35"/>
  <c r="L42" i="35"/>
  <c r="K42" i="35"/>
  <c r="J42" i="35"/>
  <c r="I42" i="35"/>
  <c r="H42" i="35"/>
  <c r="G42" i="35"/>
  <c r="F42" i="35"/>
  <c r="E42" i="35"/>
  <c r="D42" i="35"/>
  <c r="L26" i="35"/>
  <c r="K26" i="35"/>
  <c r="J26" i="35"/>
  <c r="I26" i="35"/>
  <c r="H26" i="35"/>
  <c r="G26" i="35"/>
  <c r="F26" i="35"/>
  <c r="E26" i="35"/>
  <c r="D26" i="35"/>
  <c r="L41" i="35"/>
  <c r="K41" i="35"/>
  <c r="J41" i="35"/>
  <c r="I41" i="35"/>
  <c r="H41" i="35"/>
  <c r="G41" i="35"/>
  <c r="F41" i="35"/>
  <c r="E41" i="35"/>
  <c r="L40" i="35"/>
  <c r="K40" i="35"/>
  <c r="J40" i="35"/>
  <c r="I40" i="35"/>
  <c r="H40" i="35"/>
  <c r="G40" i="35"/>
  <c r="F40" i="35"/>
  <c r="E40" i="35"/>
  <c r="D40" i="35"/>
  <c r="L24" i="35"/>
  <c r="K24" i="35"/>
  <c r="J24" i="35"/>
  <c r="I24" i="35"/>
  <c r="H24" i="35"/>
  <c r="G24" i="35"/>
  <c r="F24" i="35"/>
  <c r="E24" i="35"/>
  <c r="D24" i="35"/>
  <c r="L39" i="35"/>
  <c r="K39" i="35"/>
  <c r="J39" i="35"/>
  <c r="I39" i="35"/>
  <c r="H39" i="35"/>
  <c r="G39" i="35"/>
  <c r="F39" i="35"/>
  <c r="E39" i="35"/>
  <c r="D39" i="35"/>
  <c r="L23" i="35"/>
  <c r="K23" i="35"/>
  <c r="J23" i="35"/>
  <c r="I23" i="35"/>
  <c r="H23" i="35"/>
  <c r="G23" i="35"/>
  <c r="F23" i="35"/>
  <c r="E23" i="35"/>
  <c r="D23" i="35"/>
  <c r="L38" i="35"/>
  <c r="K38" i="35"/>
  <c r="J38" i="35"/>
  <c r="I38" i="35"/>
  <c r="H38" i="35"/>
  <c r="G38" i="35"/>
  <c r="F38" i="35"/>
  <c r="E38" i="35"/>
  <c r="L37" i="35"/>
  <c r="K37" i="35"/>
  <c r="J37" i="35"/>
  <c r="I37" i="35"/>
  <c r="H37" i="35"/>
  <c r="G37" i="35"/>
  <c r="F37" i="35"/>
  <c r="E37" i="35"/>
  <c r="D37" i="35"/>
  <c r="L21" i="35"/>
  <c r="K21" i="35"/>
  <c r="J21" i="35"/>
  <c r="I21" i="35"/>
  <c r="H21" i="35"/>
  <c r="G21" i="35"/>
  <c r="F21" i="35"/>
  <c r="E21" i="35"/>
  <c r="D21" i="35"/>
  <c r="L36" i="35"/>
  <c r="K36" i="35"/>
  <c r="J36" i="35"/>
  <c r="I36" i="35"/>
  <c r="H36" i="35"/>
  <c r="G36" i="35"/>
  <c r="F36" i="35"/>
  <c r="E36" i="35"/>
  <c r="D36" i="35"/>
  <c r="L20" i="35"/>
  <c r="K20" i="35"/>
  <c r="J20" i="35"/>
  <c r="I20" i="35"/>
  <c r="H20" i="35"/>
  <c r="G20" i="35"/>
  <c r="F20" i="35"/>
  <c r="E20" i="35"/>
  <c r="D20" i="35"/>
  <c r="L35" i="35"/>
  <c r="K35" i="35"/>
  <c r="J35" i="35"/>
  <c r="I35" i="35"/>
  <c r="H35" i="35"/>
  <c r="G35" i="35"/>
  <c r="F35" i="35"/>
  <c r="E35" i="35"/>
  <c r="L46" i="34"/>
  <c r="K46" i="34"/>
  <c r="J46" i="34"/>
  <c r="I46" i="34"/>
  <c r="H46" i="34"/>
  <c r="G46" i="34"/>
  <c r="F46" i="34"/>
  <c r="E46" i="34"/>
  <c r="D46" i="34"/>
  <c r="L30" i="34"/>
  <c r="K30" i="34"/>
  <c r="J30" i="34"/>
  <c r="I30" i="34"/>
  <c r="H30" i="34"/>
  <c r="G30" i="34"/>
  <c r="F30" i="34"/>
  <c r="E30" i="34"/>
  <c r="D30" i="34"/>
  <c r="L45" i="34"/>
  <c r="K45" i="34"/>
  <c r="J45" i="34"/>
  <c r="I45" i="34"/>
  <c r="H45" i="34"/>
  <c r="G45" i="34"/>
  <c r="F45" i="34"/>
  <c r="E45" i="34"/>
  <c r="D45" i="34"/>
  <c r="L29" i="34"/>
  <c r="K29" i="34"/>
  <c r="J29" i="34"/>
  <c r="I29" i="34"/>
  <c r="H29" i="34"/>
  <c r="G29" i="34"/>
  <c r="F29" i="34"/>
  <c r="E29" i="34"/>
  <c r="D29" i="34"/>
  <c r="L44" i="34"/>
  <c r="K44" i="34"/>
  <c r="J44" i="34"/>
  <c r="I44" i="34"/>
  <c r="H44" i="34"/>
  <c r="G44" i="34"/>
  <c r="F44" i="34"/>
  <c r="E44" i="34"/>
  <c r="L43" i="34"/>
  <c r="K43" i="34"/>
  <c r="J43" i="34"/>
  <c r="I43" i="34"/>
  <c r="H43" i="34"/>
  <c r="G43" i="34"/>
  <c r="F43" i="34"/>
  <c r="E43" i="34"/>
  <c r="D43" i="34"/>
  <c r="L27" i="34"/>
  <c r="K27" i="34"/>
  <c r="J27" i="34"/>
  <c r="I27" i="34"/>
  <c r="H27" i="34"/>
  <c r="G27" i="34"/>
  <c r="F27" i="34"/>
  <c r="E27" i="34"/>
  <c r="D27" i="34"/>
  <c r="L42" i="34"/>
  <c r="K42" i="34"/>
  <c r="J42" i="34"/>
  <c r="I42" i="34"/>
  <c r="H42" i="34"/>
  <c r="G42" i="34"/>
  <c r="F42" i="34"/>
  <c r="E42" i="34"/>
  <c r="D42" i="34"/>
  <c r="L26" i="34"/>
  <c r="K26" i="34"/>
  <c r="J26" i="34"/>
  <c r="I26" i="34"/>
  <c r="H26" i="34"/>
  <c r="G26" i="34"/>
  <c r="F26" i="34"/>
  <c r="E26" i="34"/>
  <c r="D26" i="34"/>
  <c r="L41" i="34"/>
  <c r="K41" i="34"/>
  <c r="J41" i="34"/>
  <c r="I41" i="34"/>
  <c r="H41" i="34"/>
  <c r="G41" i="34"/>
  <c r="F41" i="34"/>
  <c r="E41" i="34"/>
  <c r="L40" i="34"/>
  <c r="K40" i="34"/>
  <c r="J40" i="34"/>
  <c r="I40" i="34"/>
  <c r="H40" i="34"/>
  <c r="G40" i="34"/>
  <c r="F40" i="34"/>
  <c r="E40" i="34"/>
  <c r="D40" i="34"/>
  <c r="L24" i="34"/>
  <c r="K24" i="34"/>
  <c r="J24" i="34"/>
  <c r="I24" i="34"/>
  <c r="H24" i="34"/>
  <c r="G24" i="34"/>
  <c r="F24" i="34"/>
  <c r="E24" i="34"/>
  <c r="D24" i="34"/>
  <c r="L39" i="34"/>
  <c r="K39" i="34"/>
  <c r="J39" i="34"/>
  <c r="I39" i="34"/>
  <c r="H39" i="34"/>
  <c r="G39" i="34"/>
  <c r="F39" i="34"/>
  <c r="E39" i="34"/>
  <c r="D39" i="34"/>
  <c r="L23" i="34"/>
  <c r="K23" i="34"/>
  <c r="J23" i="34"/>
  <c r="I23" i="34"/>
  <c r="H23" i="34"/>
  <c r="G23" i="34"/>
  <c r="F23" i="34"/>
  <c r="E23" i="34"/>
  <c r="D23" i="34"/>
  <c r="L38" i="34"/>
  <c r="K38" i="34"/>
  <c r="J38" i="34"/>
  <c r="I38" i="34"/>
  <c r="H38" i="34"/>
  <c r="G38" i="34"/>
  <c r="F38" i="34"/>
  <c r="E38" i="34"/>
  <c r="L37" i="34"/>
  <c r="K37" i="34"/>
  <c r="J37" i="34"/>
  <c r="I37" i="34"/>
  <c r="H37" i="34"/>
  <c r="G37" i="34"/>
  <c r="F37" i="34"/>
  <c r="E37" i="34"/>
  <c r="D37" i="34"/>
  <c r="L21" i="34"/>
  <c r="K21" i="34"/>
  <c r="J21" i="34"/>
  <c r="I21" i="34"/>
  <c r="H21" i="34"/>
  <c r="G21" i="34"/>
  <c r="F21" i="34"/>
  <c r="E21" i="34"/>
  <c r="D21" i="34"/>
  <c r="L36" i="34"/>
  <c r="K36" i="34"/>
  <c r="J36" i="34"/>
  <c r="I36" i="34"/>
  <c r="H36" i="34"/>
  <c r="G36" i="34"/>
  <c r="F36" i="34"/>
  <c r="E36" i="34"/>
  <c r="D36" i="34"/>
  <c r="L20" i="34"/>
  <c r="K20" i="34"/>
  <c r="J20" i="34"/>
  <c r="I20" i="34"/>
  <c r="H20" i="34"/>
  <c r="G20" i="34"/>
  <c r="F20" i="34"/>
  <c r="E20" i="34"/>
  <c r="D20" i="34"/>
  <c r="L35" i="34"/>
  <c r="K35" i="34"/>
  <c r="J35" i="34"/>
  <c r="I35" i="34"/>
  <c r="H35" i="34"/>
  <c r="G35" i="34"/>
  <c r="F35" i="34"/>
  <c r="E35" i="34"/>
  <c r="L46" i="31" l="1"/>
  <c r="K46" i="31"/>
  <c r="J46" i="31"/>
  <c r="I46" i="31"/>
  <c r="H46" i="31"/>
  <c r="G46" i="31"/>
  <c r="F46" i="31"/>
  <c r="E46" i="31"/>
  <c r="D46" i="31"/>
  <c r="L30" i="31"/>
  <c r="K30" i="31"/>
  <c r="J30" i="31"/>
  <c r="I30" i="31"/>
  <c r="H30" i="31"/>
  <c r="G30" i="31"/>
  <c r="F30" i="31"/>
  <c r="E30" i="31"/>
  <c r="D30" i="31"/>
  <c r="L45" i="31"/>
  <c r="K45" i="31"/>
  <c r="J45" i="31"/>
  <c r="I45" i="31"/>
  <c r="H45" i="31"/>
  <c r="G45" i="31"/>
  <c r="F45" i="31"/>
  <c r="E45" i="31"/>
  <c r="D45" i="31"/>
  <c r="L29" i="31"/>
  <c r="K29" i="31"/>
  <c r="J29" i="31"/>
  <c r="I29" i="31"/>
  <c r="H29" i="31"/>
  <c r="G29" i="31"/>
  <c r="F29" i="31"/>
  <c r="E29" i="31"/>
  <c r="D29" i="31"/>
  <c r="L44" i="31"/>
  <c r="K44" i="31"/>
  <c r="J44" i="31"/>
  <c r="I44" i="31"/>
  <c r="H44" i="31"/>
  <c r="G44" i="31"/>
  <c r="F44" i="31"/>
  <c r="E44" i="31"/>
  <c r="L43" i="31"/>
  <c r="K43" i="31"/>
  <c r="J43" i="31"/>
  <c r="I43" i="31"/>
  <c r="H43" i="31"/>
  <c r="G43" i="31"/>
  <c r="F43" i="31"/>
  <c r="E43" i="31"/>
  <c r="D43" i="31"/>
  <c r="L27" i="31"/>
  <c r="K27" i="31"/>
  <c r="J27" i="31"/>
  <c r="I27" i="31"/>
  <c r="H27" i="31"/>
  <c r="G27" i="31"/>
  <c r="F27" i="31"/>
  <c r="E27" i="31"/>
  <c r="D27" i="31"/>
  <c r="L42" i="31"/>
  <c r="K42" i="31"/>
  <c r="J42" i="31"/>
  <c r="I42" i="31"/>
  <c r="H42" i="31"/>
  <c r="G42" i="31"/>
  <c r="F42" i="31"/>
  <c r="E42" i="31"/>
  <c r="D42" i="31"/>
  <c r="L26" i="31"/>
  <c r="K26" i="31"/>
  <c r="J26" i="31"/>
  <c r="I26" i="31"/>
  <c r="H26" i="31"/>
  <c r="G26" i="31"/>
  <c r="F26" i="31"/>
  <c r="E26" i="31"/>
  <c r="D26" i="31"/>
  <c r="L41" i="31"/>
  <c r="K41" i="31"/>
  <c r="J41" i="31"/>
  <c r="I41" i="31"/>
  <c r="H41" i="31"/>
  <c r="G41" i="31"/>
  <c r="F41" i="31"/>
  <c r="E41" i="31"/>
  <c r="L40" i="31"/>
  <c r="K40" i="31"/>
  <c r="J40" i="31"/>
  <c r="I40" i="31"/>
  <c r="H40" i="31"/>
  <c r="G40" i="31"/>
  <c r="F40" i="31"/>
  <c r="E40" i="31"/>
  <c r="D40" i="31"/>
  <c r="L24" i="31"/>
  <c r="K24" i="31"/>
  <c r="J24" i="31"/>
  <c r="I24" i="31"/>
  <c r="H24" i="31"/>
  <c r="G24" i="31"/>
  <c r="F24" i="31"/>
  <c r="E24" i="31"/>
  <c r="D24" i="31"/>
  <c r="L39" i="31"/>
  <c r="K39" i="31"/>
  <c r="J39" i="31"/>
  <c r="I39" i="31"/>
  <c r="H39" i="31"/>
  <c r="G39" i="31"/>
  <c r="F39" i="31"/>
  <c r="E39" i="31"/>
  <c r="D39" i="31"/>
  <c r="L23" i="31"/>
  <c r="K23" i="31"/>
  <c r="J23" i="31"/>
  <c r="I23" i="31"/>
  <c r="H23" i="31"/>
  <c r="G23" i="31"/>
  <c r="F23" i="31"/>
  <c r="E23" i="31"/>
  <c r="D23" i="31"/>
  <c r="L38" i="31"/>
  <c r="K38" i="31"/>
  <c r="J38" i="31"/>
  <c r="I38" i="31"/>
  <c r="H38" i="31"/>
  <c r="G38" i="31"/>
  <c r="F38" i="31"/>
  <c r="E38" i="31"/>
  <c r="L37" i="31"/>
  <c r="K37" i="31"/>
  <c r="J37" i="31"/>
  <c r="I37" i="31"/>
  <c r="H37" i="31"/>
  <c r="G37" i="31"/>
  <c r="F37" i="31"/>
  <c r="E37" i="31"/>
  <c r="D37" i="31"/>
  <c r="L21" i="31"/>
  <c r="K21" i="31"/>
  <c r="J21" i="31"/>
  <c r="I21" i="31"/>
  <c r="H21" i="31"/>
  <c r="G21" i="31"/>
  <c r="F21" i="31"/>
  <c r="E21" i="31"/>
  <c r="D21" i="31"/>
  <c r="L36" i="31"/>
  <c r="K36" i="31"/>
  <c r="J36" i="31"/>
  <c r="I36" i="31"/>
  <c r="H36" i="31"/>
  <c r="G36" i="31"/>
  <c r="F36" i="31"/>
  <c r="E36" i="31"/>
  <c r="D36" i="31"/>
  <c r="L20" i="31"/>
  <c r="K20" i="31"/>
  <c r="J20" i="31"/>
  <c r="I20" i="31"/>
  <c r="H20" i="31"/>
  <c r="G20" i="31"/>
  <c r="F20" i="31"/>
  <c r="E20" i="31"/>
  <c r="D20" i="31"/>
  <c r="L35" i="31"/>
  <c r="K35" i="31"/>
  <c r="J35" i="31"/>
  <c r="I35" i="31"/>
  <c r="H35" i="31"/>
  <c r="G35" i="31"/>
  <c r="F35" i="31"/>
  <c r="E35" i="31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D45" i="13"/>
  <c r="L44" i="13"/>
  <c r="K44" i="13"/>
  <c r="J44" i="13"/>
  <c r="I44" i="13"/>
  <c r="H44" i="13"/>
  <c r="G44" i="13"/>
  <c r="F44" i="13"/>
  <c r="E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D42" i="13"/>
  <c r="L41" i="13"/>
  <c r="K41" i="13"/>
  <c r="J41" i="13"/>
  <c r="I41" i="13"/>
  <c r="H41" i="13"/>
  <c r="G41" i="13"/>
  <c r="F41" i="13"/>
  <c r="E41" i="13"/>
  <c r="L40" i="13"/>
  <c r="K40" i="13"/>
  <c r="J40" i="13"/>
  <c r="I40" i="13"/>
  <c r="H40" i="13"/>
  <c r="G40" i="13"/>
  <c r="F40" i="13"/>
  <c r="E40" i="13"/>
  <c r="D40" i="13"/>
  <c r="L39" i="13"/>
  <c r="K39" i="13"/>
  <c r="J39" i="13"/>
  <c r="I39" i="13"/>
  <c r="H39" i="13"/>
  <c r="G39" i="13"/>
  <c r="F39" i="13"/>
  <c r="E39" i="13"/>
  <c r="D39" i="13"/>
  <c r="L38" i="13"/>
  <c r="K38" i="13"/>
  <c r="J38" i="13"/>
  <c r="I38" i="13"/>
  <c r="H38" i="13"/>
  <c r="G38" i="13"/>
  <c r="F38" i="13"/>
  <c r="E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D36" i="13"/>
  <c r="L35" i="13"/>
  <c r="K35" i="13"/>
  <c r="J35" i="13"/>
  <c r="I35" i="13"/>
  <c r="H35" i="13"/>
  <c r="G35" i="13"/>
  <c r="F35" i="13"/>
  <c r="E35" i="13"/>
  <c r="L30" i="13"/>
  <c r="K30" i="13"/>
  <c r="J30" i="13"/>
  <c r="I30" i="13"/>
  <c r="H30" i="13"/>
  <c r="G30" i="13"/>
  <c r="F30" i="13"/>
  <c r="E30" i="13"/>
  <c r="D30" i="13"/>
  <c r="L29" i="13"/>
  <c r="K29" i="13"/>
  <c r="J29" i="13"/>
  <c r="I29" i="13"/>
  <c r="H29" i="13"/>
  <c r="G29" i="13"/>
  <c r="F29" i="13"/>
  <c r="E29" i="13"/>
  <c r="D29" i="13"/>
  <c r="L27" i="13"/>
  <c r="K27" i="13"/>
  <c r="J27" i="13"/>
  <c r="I27" i="13"/>
  <c r="H27" i="13"/>
  <c r="G27" i="13"/>
  <c r="F27" i="13"/>
  <c r="E27" i="13"/>
  <c r="D27" i="13"/>
  <c r="L26" i="13"/>
  <c r="K26" i="13"/>
  <c r="J26" i="13"/>
  <c r="I26" i="13"/>
  <c r="H26" i="13"/>
  <c r="G26" i="13"/>
  <c r="F26" i="13"/>
  <c r="E26" i="13"/>
  <c r="D26" i="13"/>
  <c r="L24" i="13"/>
  <c r="K24" i="13"/>
  <c r="J24" i="13"/>
  <c r="I24" i="13"/>
  <c r="H24" i="13"/>
  <c r="G24" i="13"/>
  <c r="F24" i="13"/>
  <c r="E24" i="13"/>
  <c r="D24" i="13"/>
  <c r="L23" i="13"/>
  <c r="K23" i="13"/>
  <c r="J23" i="13"/>
  <c r="I23" i="13"/>
  <c r="H23" i="13"/>
  <c r="G23" i="13"/>
  <c r="F23" i="13"/>
  <c r="E23" i="13"/>
  <c r="D23" i="13"/>
  <c r="L21" i="13"/>
  <c r="K21" i="13"/>
  <c r="J21" i="13"/>
  <c r="I21" i="13"/>
  <c r="H21" i="13"/>
  <c r="G21" i="13"/>
  <c r="F21" i="13"/>
  <c r="E21" i="13"/>
  <c r="D21" i="13"/>
  <c r="L20" i="13"/>
  <c r="K20" i="13"/>
  <c r="J20" i="13"/>
  <c r="I20" i="13"/>
  <c r="H20" i="13"/>
  <c r="G20" i="13"/>
  <c r="F20" i="13"/>
  <c r="E20" i="13"/>
  <c r="D20" i="13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K41" i="17"/>
  <c r="J41" i="17"/>
  <c r="I41" i="17"/>
  <c r="H41" i="17"/>
  <c r="G41" i="17"/>
  <c r="F41" i="17"/>
  <c r="E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D36" i="17"/>
  <c r="L35" i="17"/>
  <c r="K35" i="17"/>
  <c r="J35" i="17"/>
  <c r="I35" i="17"/>
  <c r="H35" i="17"/>
  <c r="G35" i="17"/>
  <c r="F35" i="17"/>
  <c r="E35" i="17"/>
  <c r="L30" i="17"/>
  <c r="K30" i="17"/>
  <c r="J30" i="17"/>
  <c r="I30" i="17"/>
  <c r="H30" i="17"/>
  <c r="G30" i="17"/>
  <c r="F30" i="17"/>
  <c r="E30" i="17"/>
  <c r="D30" i="17"/>
  <c r="L29" i="17"/>
  <c r="K29" i="17"/>
  <c r="J29" i="17"/>
  <c r="I29" i="17"/>
  <c r="H29" i="17"/>
  <c r="G29" i="17"/>
  <c r="F29" i="17"/>
  <c r="E29" i="17"/>
  <c r="D29" i="17"/>
  <c r="L27" i="17"/>
  <c r="K27" i="17"/>
  <c r="J27" i="17"/>
  <c r="I27" i="17"/>
  <c r="H27" i="17"/>
  <c r="G27" i="17"/>
  <c r="F27" i="17"/>
  <c r="E27" i="17"/>
  <c r="D27" i="17"/>
  <c r="L26" i="17"/>
  <c r="K26" i="17"/>
  <c r="J26" i="17"/>
  <c r="I26" i="17"/>
  <c r="H26" i="17"/>
  <c r="G26" i="17"/>
  <c r="F26" i="17"/>
  <c r="E26" i="17"/>
  <c r="D26" i="17"/>
  <c r="L24" i="17"/>
  <c r="K24" i="17"/>
  <c r="J24" i="17"/>
  <c r="I24" i="17"/>
  <c r="H24" i="17"/>
  <c r="G24" i="17"/>
  <c r="F24" i="17"/>
  <c r="E24" i="17"/>
  <c r="D24" i="17"/>
  <c r="L23" i="17"/>
  <c r="K23" i="17"/>
  <c r="J23" i="17"/>
  <c r="I23" i="17"/>
  <c r="H23" i="17"/>
  <c r="G23" i="17"/>
  <c r="F23" i="17"/>
  <c r="E23" i="17"/>
  <c r="D23" i="17"/>
  <c r="L21" i="17"/>
  <c r="K21" i="17"/>
  <c r="J21" i="17"/>
  <c r="I21" i="17"/>
  <c r="H21" i="17"/>
  <c r="G21" i="17"/>
  <c r="F21" i="17"/>
  <c r="E21" i="17"/>
  <c r="D21" i="17"/>
  <c r="L20" i="17"/>
  <c r="K20" i="17"/>
  <c r="J20" i="17"/>
  <c r="I20" i="17"/>
  <c r="H20" i="17"/>
  <c r="G20" i="17"/>
  <c r="F20" i="17"/>
  <c r="E20" i="17"/>
  <c r="D20" i="17"/>
  <c r="M4" i="17"/>
  <c r="M15" i="17"/>
  <c r="M4" i="15" l="1"/>
</calcChain>
</file>

<file path=xl/sharedStrings.xml><?xml version="1.0" encoding="utf-8"?>
<sst xmlns="http://schemas.openxmlformats.org/spreadsheetml/2006/main" count="1359" uniqueCount="34">
  <si>
    <t>Location</t>
  </si>
  <si>
    <t>Default</t>
  </si>
  <si>
    <t>Variation</t>
  </si>
  <si>
    <t>MPC</t>
  </si>
  <si>
    <t>TES</t>
  </si>
  <si>
    <t>Atlanta</t>
  </si>
  <si>
    <t>Buffalo</t>
  </si>
  <si>
    <t>New York</t>
  </si>
  <si>
    <t>Tucson</t>
  </si>
  <si>
    <t>0 kW</t>
  </si>
  <si>
    <t>0 kWh</t>
  </si>
  <si>
    <t>NaN</t>
  </si>
  <si>
    <t>Baseline</t>
  </si>
  <si>
    <t xml:space="preserve">GEB </t>
  </si>
  <si>
    <t>28 kWh</t>
  </si>
  <si>
    <t>0 min</t>
  </si>
  <si>
    <t>20 min</t>
  </si>
  <si>
    <t>55 min</t>
  </si>
  <si>
    <t>200 min</t>
  </si>
  <si>
    <t>250 min</t>
  </si>
  <si>
    <t>3.8 kW</t>
  </si>
  <si>
    <t>HPB</t>
  </si>
  <si>
    <t>Eff</t>
  </si>
  <si>
    <t>Shed</t>
  </si>
  <si>
    <t>Shift</t>
  </si>
  <si>
    <t>ExtrmSum</t>
  </si>
  <si>
    <t>TypShldr</t>
  </si>
  <si>
    <t>ExtrmWin</t>
  </si>
  <si>
    <t>NRGSave</t>
  </si>
  <si>
    <t>DenOcc</t>
  </si>
  <si>
    <t xml:space="preserve">Baseline </t>
  </si>
  <si>
    <t>(a) Eff of Each Variation as Baseline</t>
  </si>
  <si>
    <t>(b) Eff with Default Settings as Baseline</t>
  </si>
  <si>
    <t>1.8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</si>
</sst>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6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2" fontId="2" fillId="2" borderId="29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 wrapText="1"/>
    </xf>
    <xf numFmtId="2" fontId="6" fillId="4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9" fontId="7" fillId="2" borderId="21" xfId="1" applyFont="1" applyFill="1" applyBorder="1" applyAlignment="1">
      <alignment horizontal="center" vertical="center"/>
    </xf>
    <xf numFmtId="9" fontId="6" fillId="2" borderId="28" xfId="1" quotePrefix="1" applyFont="1" applyFill="1" applyBorder="1" applyAlignment="1">
      <alignment horizontal="left" vertical="center"/>
    </xf>
    <xf numFmtId="9" fontId="6" fillId="2" borderId="22" xfId="1" quotePrefix="1" applyFont="1" applyFill="1" applyBorder="1" applyAlignment="1">
      <alignment horizontal="left" vertical="center"/>
    </xf>
    <xf numFmtId="9" fontId="6" fillId="2" borderId="23" xfId="1" quotePrefix="1" applyFont="1" applyFill="1" applyBorder="1" applyAlignment="1">
      <alignment horizontal="left" vertical="center"/>
    </xf>
    <xf numFmtId="9" fontId="6" fillId="2" borderId="24" xfId="1" quotePrefix="1" applyFont="1" applyFill="1" applyBorder="1" applyAlignment="1">
      <alignment horizontal="left" vertical="center"/>
    </xf>
    <xf numFmtId="9" fontId="6" fillId="2" borderId="32" xfId="1" quotePrefix="1" applyFont="1" applyFill="1" applyBorder="1" applyAlignment="1">
      <alignment horizontal="left" vertical="center"/>
    </xf>
    <xf numFmtId="9" fontId="6" fillId="2" borderId="25" xfId="1" quotePrefix="1" applyFont="1" applyFill="1" applyBorder="1" applyAlignment="1">
      <alignment horizontal="left" vertical="center"/>
    </xf>
    <xf numFmtId="9" fontId="6" fillId="2" borderId="26" xfId="1" quotePrefix="1" applyFont="1" applyFill="1" applyBorder="1" applyAlignment="1">
      <alignment horizontal="left" vertical="center"/>
    </xf>
    <xf numFmtId="9" fontId="6" fillId="2" borderId="27" xfId="1" quotePrefix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/>
    </xf>
    <xf numFmtId="9" fontId="6" fillId="2" borderId="38" xfId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 wrapText="1"/>
    </xf>
    <xf numFmtId="9" fontId="6" fillId="2" borderId="38" xfId="1" applyFont="1" applyFill="1" applyBorder="1" applyAlignment="1">
      <alignment horizontal="left" vertical="center" wrapText="1"/>
    </xf>
    <xf numFmtId="9" fontId="6" fillId="2" borderId="3" xfId="1" applyFont="1" applyFill="1" applyBorder="1" applyAlignment="1">
      <alignment horizontal="left" vertical="center"/>
    </xf>
    <xf numFmtId="9" fontId="6" fillId="2" borderId="11" xfId="1" applyFont="1" applyFill="1" applyBorder="1" applyAlignment="1">
      <alignment horizontal="left" vertical="center"/>
    </xf>
    <xf numFmtId="9" fontId="7" fillId="2" borderId="39" xfId="1" applyFont="1" applyFill="1" applyBorder="1" applyAlignment="1">
      <alignment horizontal="center" vertical="center"/>
    </xf>
    <xf numFmtId="9" fontId="6" fillId="2" borderId="40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 wrapText="1"/>
    </xf>
    <xf numFmtId="9" fontId="6" fillId="2" borderId="41" xfId="1" applyFont="1" applyFill="1" applyBorder="1" applyAlignment="1">
      <alignment horizontal="left" vertical="center" wrapText="1"/>
    </xf>
    <xf numFmtId="9" fontId="7" fillId="2" borderId="39" xfId="1" applyFont="1" applyFill="1" applyBorder="1" applyAlignment="1">
      <alignment horizontal="center" vertical="center" wrapText="1"/>
    </xf>
    <xf numFmtId="9" fontId="6" fillId="2" borderId="40" xfId="1" applyFont="1" applyFill="1" applyBorder="1" applyAlignment="1">
      <alignment horizontal="left" vertical="center" wrapText="1"/>
    </xf>
    <xf numFmtId="9" fontId="6" fillId="2" borderId="29" xfId="1" applyFont="1" applyFill="1" applyBorder="1" applyAlignment="1">
      <alignment horizontal="left" vertical="center" wrapText="1"/>
    </xf>
    <xf numFmtId="9" fontId="7" fillId="2" borderId="39" xfId="1" quotePrefix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left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5" xfId="2" applyFont="1" applyFill="1" applyBorder="1" applyAlignment="1">
      <alignment horizontal="center" vertical="center" wrapText="1"/>
    </xf>
    <xf numFmtId="44" fontId="6" fillId="2" borderId="16" xfId="2" applyFont="1" applyFill="1" applyBorder="1" applyAlignment="1">
      <alignment horizontal="center" vertical="center" wrapText="1"/>
    </xf>
    <xf numFmtId="44" fontId="6" fillId="2" borderId="17" xfId="2" applyFont="1" applyFill="1" applyBorder="1" applyAlignment="1">
      <alignment horizontal="center" vertical="center" wrapText="1"/>
    </xf>
    <xf numFmtId="44" fontId="6" fillId="2" borderId="0" xfId="2" applyFont="1" applyFill="1" applyAlignment="1">
      <alignment horizontal="center" vertical="center" wrapText="1"/>
    </xf>
    <xf numFmtId="44" fontId="6" fillId="2" borderId="9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12" xfId="2" applyFont="1" applyFill="1" applyBorder="1" applyAlignment="1">
      <alignment horizontal="center" vertical="center" wrapText="1"/>
    </xf>
    <xf numFmtId="44" fontId="6" fillId="2" borderId="13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7" fillId="2" borderId="0" xfId="1" applyFont="1" applyFill="1" applyBorder="1" applyAlignment="1">
      <alignment horizontal="center" vertical="center" wrapText="1"/>
    </xf>
    <xf numFmtId="9" fontId="6" fillId="2" borderId="35" xfId="1" quotePrefix="1" applyFont="1" applyFill="1" applyBorder="1" applyAlignment="1">
      <alignment horizontal="left" vertical="center"/>
    </xf>
    <xf numFmtId="9" fontId="6" fillId="2" borderId="30" xfId="1" quotePrefix="1" applyFont="1" applyFill="1" applyBorder="1" applyAlignment="1">
      <alignment horizontal="left" vertical="center"/>
    </xf>
    <xf numFmtId="9" fontId="6" fillId="2" borderId="33" xfId="1" quotePrefix="1" applyFont="1" applyFill="1" applyBorder="1" applyAlignment="1">
      <alignment horizontal="left" vertical="center"/>
    </xf>
    <xf numFmtId="9" fontId="7" fillId="2" borderId="36" xfId="1" applyFont="1" applyFill="1" applyBorder="1" applyAlignment="1">
      <alignment horizontal="center" vertical="center"/>
    </xf>
    <xf numFmtId="9" fontId="6" fillId="2" borderId="31" xfId="1" quotePrefix="1" applyFont="1" applyFill="1" applyBorder="1" applyAlignment="1">
      <alignment horizontal="left" vertical="center"/>
    </xf>
    <xf numFmtId="9" fontId="6" fillId="2" borderId="34" xfId="1" quotePrefix="1" applyFont="1" applyFill="1" applyBorder="1" applyAlignment="1">
      <alignment horizontal="left" vertical="center"/>
    </xf>
    <xf numFmtId="9" fontId="7" fillId="2" borderId="4" xfId="1" quotePrefix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left" vertical="center"/>
    </xf>
    <xf numFmtId="9" fontId="6" fillId="2" borderId="10" xfId="1" applyFont="1" applyFill="1" applyBorder="1" applyAlignment="1">
      <alignment horizontal="left" vertical="center"/>
    </xf>
    <xf numFmtId="9" fontId="6" fillId="2" borderId="7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/>
    </xf>
    <xf numFmtId="9" fontId="6" fillId="2" borderId="42" xfId="1" applyFont="1" applyFill="1" applyBorder="1" applyAlignment="1">
      <alignment horizontal="left" vertical="center" wrapText="1"/>
    </xf>
    <xf numFmtId="9" fontId="7" fillId="2" borderId="37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left" vertical="center" wrapText="1"/>
    </xf>
    <xf numFmtId="9" fontId="6" fillId="2" borderId="10" xfId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163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C249BBD4-2937-4AC6-8E95-9BAA67C87D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3F9F96A-439D-4201-A4DE-4155BA972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39731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73259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4</xdr:row>
      <xdr:rowOff>24762</xdr:rowOff>
    </xdr:from>
    <xdr:to>
      <xdr:col>12</xdr:col>
      <xdr:colOff>509594</xdr:colOff>
      <xdr:row>14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80A2EE-0BBB-420F-BE17-FE659F01215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0976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94764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2823" y="1321889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89133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7F148312-4986-459C-8E2D-ED11F3E949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56635" y="1651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737B-C16A-427F-A219-7D37ABFDDC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A47"/>
  <sheetViews>
    <sheetView zoomScale="160" zoomScaleNormal="160" workbookViewId="0">
      <selection activeCell="F4" sqref="F4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Z2" s="93"/>
    </row>
    <row r="3" spans="2:27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  <c r="Z3" s="93"/>
    </row>
    <row r="4" spans="2:27" x14ac:dyDescent="0.25">
      <c r="B4" s="121" t="s">
        <v>5</v>
      </c>
      <c r="C4" s="7" t="s">
        <v>22</v>
      </c>
      <c r="D4" s="45">
        <v>1.42546666666667</v>
      </c>
      <c r="E4" s="46">
        <v>1.7495700000000001</v>
      </c>
      <c r="F4" s="47" t="s">
        <v>11</v>
      </c>
      <c r="G4" s="47" t="s">
        <v>11</v>
      </c>
      <c r="H4" s="20">
        <v>1.36093333333333</v>
      </c>
      <c r="I4" s="46">
        <v>1.08257</v>
      </c>
      <c r="J4" s="46">
        <v>1.6900333333333299</v>
      </c>
      <c r="K4" s="46">
        <v>1.4123300000000001</v>
      </c>
      <c r="L4" s="48">
        <v>0.72072999999999998</v>
      </c>
      <c r="M4" s="10" t="s">
        <v>33</v>
      </c>
      <c r="Z4" s="94"/>
    </row>
    <row r="5" spans="2:27" x14ac:dyDescent="0.25">
      <c r="B5" s="127"/>
      <c r="C5" s="11" t="s">
        <v>23</v>
      </c>
      <c r="D5" s="49">
        <v>1.0549233333333301</v>
      </c>
      <c r="E5" s="50">
        <v>1.26352666666667</v>
      </c>
      <c r="F5" s="51" t="s">
        <v>11</v>
      </c>
      <c r="G5" s="52" t="s">
        <v>11</v>
      </c>
      <c r="H5" s="21">
        <v>1.1704000000000001</v>
      </c>
      <c r="I5" s="50">
        <v>0.713276666666667</v>
      </c>
      <c r="J5" s="50">
        <v>1.4462633333333299</v>
      </c>
      <c r="K5" s="50">
        <v>1.10863</v>
      </c>
      <c r="L5" s="53">
        <v>0.27101666666666702</v>
      </c>
      <c r="Z5" s="82"/>
    </row>
    <row r="6" spans="2:27" ht="13.8" thickBot="1" x14ac:dyDescent="0.3">
      <c r="B6" s="122"/>
      <c r="C6" s="12" t="s">
        <v>24</v>
      </c>
      <c r="D6" s="54">
        <v>1.03020333333333</v>
      </c>
      <c r="E6" s="55">
        <v>1.2284233333333301</v>
      </c>
      <c r="F6" s="56" t="s">
        <v>11</v>
      </c>
      <c r="G6" s="57" t="s">
        <v>11</v>
      </c>
      <c r="H6" s="18">
        <v>1.16902333333333</v>
      </c>
      <c r="I6" s="18">
        <v>0.68221333333333301</v>
      </c>
      <c r="J6" s="55">
        <v>1.31436666666667</v>
      </c>
      <c r="K6" s="55">
        <v>1.0079733333333301</v>
      </c>
      <c r="L6" s="17">
        <v>0.26627666666666699</v>
      </c>
      <c r="Z6" s="82"/>
    </row>
    <row r="7" spans="2:27" x14ac:dyDescent="0.25">
      <c r="B7" s="128" t="s">
        <v>6</v>
      </c>
      <c r="C7" s="7" t="s">
        <v>22</v>
      </c>
      <c r="D7" s="45">
        <v>0.70316666666666705</v>
      </c>
      <c r="E7" s="46">
        <v>1.1150805555555601</v>
      </c>
      <c r="F7" s="47" t="s">
        <v>11</v>
      </c>
      <c r="G7" s="47" t="s">
        <v>11</v>
      </c>
      <c r="H7" s="20">
        <v>0.82882222222222202</v>
      </c>
      <c r="I7" s="46">
        <v>0.61499166666666705</v>
      </c>
      <c r="J7" s="46">
        <v>0.93374444444444404</v>
      </c>
      <c r="K7" s="46">
        <v>0.711480555555556</v>
      </c>
      <c r="L7" s="48">
        <v>0.43112499999999998</v>
      </c>
      <c r="Z7" s="94"/>
    </row>
    <row r="8" spans="2:27" x14ac:dyDescent="0.25">
      <c r="B8" s="127"/>
      <c r="C8" s="11" t="s">
        <v>23</v>
      </c>
      <c r="D8" s="49">
        <v>0.528538888888889</v>
      </c>
      <c r="E8" s="50">
        <v>0.82538888888888895</v>
      </c>
      <c r="F8" s="51" t="s">
        <v>11</v>
      </c>
      <c r="G8" s="52" t="s">
        <v>11</v>
      </c>
      <c r="H8" s="21">
        <v>0.70016111111111101</v>
      </c>
      <c r="I8" s="50">
        <v>0.39958333333333301</v>
      </c>
      <c r="J8" s="50">
        <v>0.71148611111111104</v>
      </c>
      <c r="K8" s="50">
        <v>0.49755277777777801</v>
      </c>
      <c r="L8" s="53">
        <v>0.19709722222222201</v>
      </c>
      <c r="Z8" s="82"/>
    </row>
    <row r="9" spans="2:27" ht="13.8" thickBot="1" x14ac:dyDescent="0.3">
      <c r="B9" s="129"/>
      <c r="C9" s="12" t="s">
        <v>24</v>
      </c>
      <c r="D9" s="54">
        <v>0.49914722222222202</v>
      </c>
      <c r="E9" s="55">
        <v>0.74297777777777796</v>
      </c>
      <c r="F9" s="56" t="s">
        <v>11</v>
      </c>
      <c r="G9" s="57" t="s">
        <v>11</v>
      </c>
      <c r="H9" s="18">
        <v>0.63551666666666695</v>
      </c>
      <c r="I9" s="55">
        <v>0.40628888888888898</v>
      </c>
      <c r="J9" s="55">
        <v>0.70245277777777804</v>
      </c>
      <c r="K9" s="55">
        <v>0.49581111111111098</v>
      </c>
      <c r="L9" s="17">
        <v>0.223863888888889</v>
      </c>
      <c r="Z9" s="82"/>
    </row>
    <row r="10" spans="2:27" x14ac:dyDescent="0.25">
      <c r="B10" s="121" t="s">
        <v>7</v>
      </c>
      <c r="C10" s="7" t="s">
        <v>22</v>
      </c>
      <c r="D10" s="45">
        <v>0.86355833333333298</v>
      </c>
      <c r="E10" s="46">
        <v>1.4330479166666701</v>
      </c>
      <c r="F10" s="46">
        <v>0.789714583333333</v>
      </c>
      <c r="G10" s="47" t="s">
        <v>11</v>
      </c>
      <c r="H10" s="20">
        <v>0.94282708333333298</v>
      </c>
      <c r="I10" s="46">
        <v>0.761685416666667</v>
      </c>
      <c r="J10" s="46">
        <v>1.17146666666667</v>
      </c>
      <c r="K10" s="46">
        <v>0.90175416666666697</v>
      </c>
      <c r="L10" s="48">
        <v>0.39582916666666701</v>
      </c>
      <c r="Z10" s="94"/>
    </row>
    <row r="11" spans="2:27" x14ac:dyDescent="0.25">
      <c r="B11" s="127"/>
      <c r="C11" s="11" t="s">
        <v>23</v>
      </c>
      <c r="D11" s="49">
        <v>0.61666041666666704</v>
      </c>
      <c r="E11" s="50">
        <v>0.99301249999999996</v>
      </c>
      <c r="F11" s="50">
        <v>0.58413541666666702</v>
      </c>
      <c r="G11" s="52" t="s">
        <v>11</v>
      </c>
      <c r="H11" s="21">
        <v>0.64083958333333302</v>
      </c>
      <c r="I11" s="50">
        <v>0.46203125</v>
      </c>
      <c r="J11" s="50">
        <v>0.83688750000000001</v>
      </c>
      <c r="K11" s="50">
        <v>0.60665208333333298</v>
      </c>
      <c r="L11" s="53">
        <v>0.1414125</v>
      </c>
      <c r="Z11" s="82"/>
    </row>
    <row r="12" spans="2:27" ht="13.8" thickBot="1" x14ac:dyDescent="0.3">
      <c r="B12" s="122"/>
      <c r="C12" s="12" t="s">
        <v>24</v>
      </c>
      <c r="D12" s="54">
        <v>0.55251666666666699</v>
      </c>
      <c r="E12" s="55">
        <v>0.91695416666666696</v>
      </c>
      <c r="F12" s="55">
        <v>0.55410833333333298</v>
      </c>
      <c r="G12" s="57" t="s">
        <v>11</v>
      </c>
      <c r="H12" s="18">
        <v>0.68794374999999997</v>
      </c>
      <c r="I12" s="55">
        <v>0.42723749999999999</v>
      </c>
      <c r="J12" s="55">
        <v>0.785775</v>
      </c>
      <c r="K12" s="55">
        <v>0.53639375</v>
      </c>
      <c r="L12" s="17">
        <v>0.16042500000000001</v>
      </c>
      <c r="Z12" s="82"/>
    </row>
    <row r="13" spans="2:27" x14ac:dyDescent="0.25">
      <c r="B13" s="128" t="s">
        <v>8</v>
      </c>
      <c r="C13" s="7" t="s">
        <v>22</v>
      </c>
      <c r="D13" s="45">
        <v>1.3666055555555601</v>
      </c>
      <c r="E13" s="46">
        <v>1.73645</v>
      </c>
      <c r="F13" s="46">
        <v>0.77473124999999998</v>
      </c>
      <c r="G13" s="20">
        <v>8.8695833333333293E-2</v>
      </c>
      <c r="H13" s="20">
        <v>1.4193555555555599</v>
      </c>
      <c r="I13" s="46">
        <v>1.17166944444444</v>
      </c>
      <c r="J13" s="46">
        <v>1.67859166666667</v>
      </c>
      <c r="K13" s="46">
        <v>1.3045888888888899</v>
      </c>
      <c r="L13" s="48">
        <v>1.15683055555556</v>
      </c>
      <c r="Z13" s="94"/>
    </row>
    <row r="14" spans="2:27" x14ac:dyDescent="0.25">
      <c r="B14" s="127"/>
      <c r="C14" s="11" t="s">
        <v>23</v>
      </c>
      <c r="D14" s="49">
        <v>1.02338888888889</v>
      </c>
      <c r="E14" s="50">
        <v>1.2136750000000001</v>
      </c>
      <c r="F14" s="50">
        <v>0.59854166666666697</v>
      </c>
      <c r="G14" s="21">
        <v>5.2431249999999999E-2</v>
      </c>
      <c r="H14" s="21">
        <v>1.1644388888888899</v>
      </c>
      <c r="I14" s="50">
        <v>0.76981944444444494</v>
      </c>
      <c r="J14" s="50">
        <v>1.2881166666666699</v>
      </c>
      <c r="K14" s="50">
        <v>1.01528611111111</v>
      </c>
      <c r="L14" s="53">
        <v>0.852275</v>
      </c>
      <c r="Z14" s="82"/>
    </row>
    <row r="15" spans="2:27" ht="13.8" thickBot="1" x14ac:dyDescent="0.3">
      <c r="B15" s="122"/>
      <c r="C15" s="12" t="s">
        <v>24</v>
      </c>
      <c r="D15" s="54">
        <v>1.0008611111111101</v>
      </c>
      <c r="E15" s="55">
        <v>1.109475</v>
      </c>
      <c r="F15" s="55">
        <v>0.53342291666666697</v>
      </c>
      <c r="G15" s="18">
        <v>5.3854166666666703E-2</v>
      </c>
      <c r="H15" s="18">
        <v>1.04304722222222</v>
      </c>
      <c r="I15" s="55">
        <v>0.76155277777777797</v>
      </c>
      <c r="J15" s="55">
        <v>1.26616111111111</v>
      </c>
      <c r="K15" s="55">
        <v>0.97127222222222198</v>
      </c>
      <c r="L15" s="17">
        <v>0.68020833333333297</v>
      </c>
      <c r="M15" s="10" t="s">
        <v>9</v>
      </c>
      <c r="Z15" s="82"/>
    </row>
    <row r="16" spans="2:27" ht="16.2" thickBot="1" x14ac:dyDescent="0.3"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Z16" s="92"/>
      <c r="AA16" s="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0.25994528107754583</v>
      </c>
      <c r="E20" s="102">
        <f t="shared" si="0"/>
        <v>0.27780730884350441</v>
      </c>
      <c r="F20" s="78" t="str">
        <f t="shared" si="0"/>
        <v>NaN</v>
      </c>
      <c r="G20" s="78" t="str">
        <f t="shared" si="0"/>
        <v>NaN</v>
      </c>
      <c r="H20" s="106">
        <f t="shared" si="0"/>
        <v>0.14000195943959809</v>
      </c>
      <c r="I20" s="71">
        <f t="shared" si="0"/>
        <v>0.34112651683801787</v>
      </c>
      <c r="J20" s="67">
        <f t="shared" si="0"/>
        <v>0.14423975858464361</v>
      </c>
      <c r="K20" s="67">
        <f t="shared" si="0"/>
        <v>0.21503472984359184</v>
      </c>
      <c r="L20" s="69">
        <f t="shared" si="0"/>
        <v>0.6239692163963384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0.2772869703488956</v>
      </c>
      <c r="E21" s="103">
        <f t="shared" si="1"/>
        <v>0.29787128646848654</v>
      </c>
      <c r="F21" s="70" t="str">
        <f t="shared" si="1"/>
        <v>NaN</v>
      </c>
      <c r="G21" s="70" t="str">
        <f t="shared" si="1"/>
        <v>NaN</v>
      </c>
      <c r="H21" s="79">
        <f t="shared" si="1"/>
        <v>0.14101352013324225</v>
      </c>
      <c r="I21" s="72">
        <f t="shared" si="1"/>
        <v>0.36982058127111134</v>
      </c>
      <c r="J21" s="68">
        <f t="shared" si="1"/>
        <v>0.22228358415021046</v>
      </c>
      <c r="K21" s="68">
        <f t="shared" si="1"/>
        <v>0.28630466439618929</v>
      </c>
      <c r="L21" s="70">
        <f t="shared" si="1"/>
        <v>0.63054588172177239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0.24834478944457639</v>
      </c>
      <c r="E23" s="104">
        <f t="shared" si="2"/>
        <v>0.25979438456115822</v>
      </c>
      <c r="F23" s="78" t="str">
        <f t="shared" si="2"/>
        <v>NaN</v>
      </c>
      <c r="G23" s="78" t="str">
        <f t="shared" si="2"/>
        <v>NaN</v>
      </c>
      <c r="H23" s="76">
        <f t="shared" si="2"/>
        <v>0.15523366490602453</v>
      </c>
      <c r="I23" s="74">
        <f t="shared" si="2"/>
        <v>0.3502621986747797</v>
      </c>
      <c r="J23" s="74">
        <f t="shared" si="2"/>
        <v>0.23802908242797791</v>
      </c>
      <c r="K23" s="74">
        <f t="shared" si="2"/>
        <v>0.30067972498662815</v>
      </c>
      <c r="L23" s="78">
        <f t="shared" si="2"/>
        <v>0.54283045004993447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0.29014379394801365</v>
      </c>
      <c r="E24" s="103">
        <f t="shared" si="3"/>
        <v>0.33370035548005006</v>
      </c>
      <c r="F24" s="70" t="str">
        <f t="shared" si="3"/>
        <v>NaN</v>
      </c>
      <c r="G24" s="70" t="str">
        <f t="shared" si="3"/>
        <v>NaN</v>
      </c>
      <c r="H24" s="79">
        <f t="shared" si="3"/>
        <v>0.23322921414590933</v>
      </c>
      <c r="I24" s="68">
        <f t="shared" si="3"/>
        <v>0.3393587085642536</v>
      </c>
      <c r="J24" s="68">
        <f t="shared" si="3"/>
        <v>0.2477033925532795</v>
      </c>
      <c r="K24" s="68">
        <f t="shared" si="3"/>
        <v>0.303127671951682</v>
      </c>
      <c r="L24" s="70">
        <f t="shared" si="3"/>
        <v>0.48074482136529079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0.28590763025080262</v>
      </c>
      <c r="E26" s="74">
        <f t="shared" si="4"/>
        <v>0.30706259822086834</v>
      </c>
      <c r="F26" s="109">
        <f t="shared" si="4"/>
        <v>0.260320843764756</v>
      </c>
      <c r="G26" s="78" t="str">
        <f t="shared" si="4"/>
        <v>NaN</v>
      </c>
      <c r="H26" s="76">
        <f t="shared" si="4"/>
        <v>0.32029998431136858</v>
      </c>
      <c r="I26" s="74">
        <f t="shared" si="4"/>
        <v>0.39340935261440529</v>
      </c>
      <c r="J26" s="74">
        <f t="shared" si="4"/>
        <v>0.28560707375370109</v>
      </c>
      <c r="K26" s="74">
        <f t="shared" si="4"/>
        <v>0.32725336265889232</v>
      </c>
      <c r="L26" s="76">
        <f t="shared" si="4"/>
        <v>0.6427436078274511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0.36018605189767083</v>
      </c>
      <c r="E27" s="68">
        <f t="shared" si="5"/>
        <v>0.36013712032774098</v>
      </c>
      <c r="F27" s="110">
        <f t="shared" si="5"/>
        <v>0.29834354711485966</v>
      </c>
      <c r="G27" s="70" t="str">
        <f t="shared" si="5"/>
        <v>NaN</v>
      </c>
      <c r="H27" s="79">
        <f t="shared" si="5"/>
        <v>0.27033942685672718</v>
      </c>
      <c r="I27" s="68">
        <f t="shared" si="5"/>
        <v>0.43908930031809967</v>
      </c>
      <c r="J27" s="68">
        <f t="shared" si="5"/>
        <v>0.3292382768040083</v>
      </c>
      <c r="K27" s="68">
        <f t="shared" si="5"/>
        <v>0.40516631934978603</v>
      </c>
      <c r="L27" s="79">
        <f t="shared" si="5"/>
        <v>0.59471152327919274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0.25114537641927243</v>
      </c>
      <c r="E29" s="74">
        <f t="shared" si="6"/>
        <v>0.30105963315960721</v>
      </c>
      <c r="F29" s="78">
        <f t="shared" si="6"/>
        <v>0.22742026132718024</v>
      </c>
      <c r="G29" s="78">
        <f t="shared" si="6"/>
        <v>0.40886456522760345</v>
      </c>
      <c r="H29" s="78">
        <f t="shared" si="6"/>
        <v>0.17960028808066439</v>
      </c>
      <c r="I29" s="74">
        <f t="shared" si="6"/>
        <v>0.34297215985737056</v>
      </c>
      <c r="J29" s="74">
        <f t="shared" si="6"/>
        <v>0.23262059960979153</v>
      </c>
      <c r="K29" s="74">
        <f t="shared" si="6"/>
        <v>0.2217578121673083</v>
      </c>
      <c r="L29" s="78">
        <f t="shared" si="6"/>
        <v>0.26326721237865236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0.26762985336743017</v>
      </c>
      <c r="E30" s="68">
        <f t="shared" si="7"/>
        <v>0.36106711969823491</v>
      </c>
      <c r="F30" s="70">
        <f t="shared" si="7"/>
        <v>0.31147360240513472</v>
      </c>
      <c r="G30" s="70">
        <f t="shared" si="7"/>
        <v>0.39282191008596729</v>
      </c>
      <c r="H30" s="70">
        <f t="shared" si="7"/>
        <v>0.26512619185546249</v>
      </c>
      <c r="I30" s="68">
        <f t="shared" si="7"/>
        <v>0.35002761965950507</v>
      </c>
      <c r="J30" s="68">
        <f t="shared" si="7"/>
        <v>0.24570034734806018</v>
      </c>
      <c r="K30" s="68">
        <f t="shared" si="7"/>
        <v>0.25549555841346433</v>
      </c>
      <c r="L30" s="70">
        <f t="shared" si="7"/>
        <v>0.4120069442610223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-0.22736647647553737</v>
      </c>
      <c r="F35" s="60" t="str">
        <f t="shared" si="8"/>
        <v>NaN</v>
      </c>
      <c r="G35" s="60" t="str">
        <f t="shared" si="8"/>
        <v>NaN</v>
      </c>
      <c r="H35" s="60">
        <f t="shared" si="8"/>
        <v>4.5271723879903546E-2</v>
      </c>
      <c r="I35" s="60">
        <f t="shared" si="8"/>
        <v>0.2405504630062687</v>
      </c>
      <c r="J35" s="60">
        <f t="shared" si="8"/>
        <v>-0.1856000374146427</v>
      </c>
      <c r="K35" s="60">
        <f t="shared" si="8"/>
        <v>9.2156954447688757E-3</v>
      </c>
      <c r="L35" s="61">
        <f t="shared" si="8"/>
        <v>0.49439014124029679</v>
      </c>
    </row>
    <row r="36" spans="2:12" x14ac:dyDescent="0.25">
      <c r="B36" s="127"/>
      <c r="C36" s="11" t="s">
        <v>23</v>
      </c>
      <c r="D36" s="62">
        <f>IFERROR(($D$4-D5)/$D$4, "NaN")</f>
        <v>0.25994528107754583</v>
      </c>
      <c r="E36" s="59">
        <f t="shared" si="8"/>
        <v>0.11360490131886605</v>
      </c>
      <c r="F36" s="59" t="str">
        <f t="shared" si="8"/>
        <v>NaN</v>
      </c>
      <c r="G36" s="59" t="str">
        <f t="shared" si="8"/>
        <v>NaN</v>
      </c>
      <c r="H36" s="59">
        <f t="shared" si="8"/>
        <v>0.17893555326910671</v>
      </c>
      <c r="I36" s="59">
        <f t="shared" si="8"/>
        <v>0.49961883827518566</v>
      </c>
      <c r="J36" s="59">
        <f t="shared" si="8"/>
        <v>-1.4589374240010194E-2</v>
      </c>
      <c r="K36" s="59">
        <f t="shared" si="8"/>
        <v>0.22226873070807401</v>
      </c>
      <c r="L36" s="63">
        <f t="shared" si="8"/>
        <v>0.80987512861285205</v>
      </c>
    </row>
    <row r="37" spans="2:12" ht="13.8" thickBot="1" x14ac:dyDescent="0.3">
      <c r="B37" s="122"/>
      <c r="C37" s="12" t="s">
        <v>24</v>
      </c>
      <c r="D37" s="64">
        <f>IFERROR(($D$4-D6)/$D$4, "NaN")</f>
        <v>0.2772869703488956</v>
      </c>
      <c r="E37" s="65">
        <f t="shared" si="8"/>
        <v>0.13823075484052436</v>
      </c>
      <c r="F37" s="65" t="str">
        <f t="shared" si="8"/>
        <v>NaN</v>
      </c>
      <c r="G37" s="65" t="str">
        <f t="shared" si="8"/>
        <v>NaN</v>
      </c>
      <c r="H37" s="65">
        <f t="shared" si="8"/>
        <v>0.17990131886634045</v>
      </c>
      <c r="I37" s="65">
        <f t="shared" si="8"/>
        <v>0.52141053222336675</v>
      </c>
      <c r="J37" s="65">
        <f t="shared" si="8"/>
        <v>7.7939388270507712E-2</v>
      </c>
      <c r="K37" s="65">
        <f t="shared" si="8"/>
        <v>0.29288186324946613</v>
      </c>
      <c r="L37" s="66">
        <f t="shared" si="8"/>
        <v>0.8132003554391547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-0.5857983724421324</v>
      </c>
      <c r="F38" s="99" t="str">
        <f t="shared" si="9"/>
        <v>NaN</v>
      </c>
      <c r="G38" s="99" t="str">
        <f t="shared" si="9"/>
        <v>NaN</v>
      </c>
      <c r="H38" s="99">
        <f t="shared" si="9"/>
        <v>-0.17869953385478299</v>
      </c>
      <c r="I38" s="99">
        <f t="shared" si="9"/>
        <v>0.12539701351031043</v>
      </c>
      <c r="J38" s="99">
        <f t="shared" si="9"/>
        <v>-0.32791340760053594</v>
      </c>
      <c r="K38" s="99">
        <f t="shared" si="9"/>
        <v>-1.1823496879197369E-2</v>
      </c>
      <c r="L38" s="100">
        <f t="shared" si="9"/>
        <v>0.3868807774354116</v>
      </c>
    </row>
    <row r="39" spans="2:12" x14ac:dyDescent="0.25">
      <c r="B39" s="127"/>
      <c r="C39" s="11" t="s">
        <v>23</v>
      </c>
      <c r="D39" s="62">
        <f>IFERROR(($D$7-D8)/$D$7, "NaN")</f>
        <v>0.24834478944457639</v>
      </c>
      <c r="E39" s="59">
        <f t="shared" si="9"/>
        <v>-0.17381686023544229</v>
      </c>
      <c r="F39" s="59" t="str">
        <f t="shared" si="9"/>
        <v>NaN</v>
      </c>
      <c r="G39" s="59" t="str">
        <f t="shared" si="9"/>
        <v>NaN</v>
      </c>
      <c r="H39" s="59">
        <f t="shared" si="9"/>
        <v>4.2743146085177106E-3</v>
      </c>
      <c r="I39" s="59">
        <f t="shared" si="9"/>
        <v>0.43173737852571775</v>
      </c>
      <c r="J39" s="59">
        <f t="shared" si="9"/>
        <v>-1.1831397645570969E-2</v>
      </c>
      <c r="K39" s="59">
        <f t="shared" si="9"/>
        <v>0.29241131389744812</v>
      </c>
      <c r="L39" s="63">
        <f t="shared" si="9"/>
        <v>0.71970056095441304</v>
      </c>
    </row>
    <row r="40" spans="2:12" ht="13.8" thickBot="1" x14ac:dyDescent="0.3">
      <c r="B40" s="129"/>
      <c r="C40" s="12" t="s">
        <v>24</v>
      </c>
      <c r="D40" s="95">
        <f>IFERROR(($D$7-D9)/$D$7, "NaN")</f>
        <v>0.29014379394801365</v>
      </c>
      <c r="E40" s="96">
        <f t="shared" si="9"/>
        <v>-5.6616891838508016E-2</v>
      </c>
      <c r="F40" s="96" t="str">
        <f t="shared" si="9"/>
        <v>NaN</v>
      </c>
      <c r="G40" s="96" t="str">
        <f t="shared" si="9"/>
        <v>NaN</v>
      </c>
      <c r="H40" s="96">
        <f t="shared" si="9"/>
        <v>9.6207632140317703E-2</v>
      </c>
      <c r="I40" s="96">
        <f t="shared" si="9"/>
        <v>0.42220115351189086</v>
      </c>
      <c r="J40" s="96">
        <f t="shared" si="9"/>
        <v>1.01524847910265E-3</v>
      </c>
      <c r="K40" s="96">
        <f t="shared" si="9"/>
        <v>0.29488820415580369</v>
      </c>
      <c r="L40" s="97">
        <f t="shared" si="9"/>
        <v>0.6816346685628506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-0.65946857479228849</v>
      </c>
      <c r="F41" s="60">
        <f t="shared" si="10"/>
        <v>8.5511015468941506E-2</v>
      </c>
      <c r="G41" s="60" t="str">
        <f t="shared" si="10"/>
        <v>NaN</v>
      </c>
      <c r="H41" s="60">
        <f t="shared" si="10"/>
        <v>-9.1793162013760934E-2</v>
      </c>
      <c r="I41" s="60">
        <f t="shared" si="10"/>
        <v>0.11796877261717431</v>
      </c>
      <c r="J41" s="60">
        <f t="shared" si="10"/>
        <v>-0.35655765389329475</v>
      </c>
      <c r="K41" s="60">
        <f t="shared" si="10"/>
        <v>-4.4230750673087904E-2</v>
      </c>
      <c r="L41" s="61">
        <f t="shared" si="10"/>
        <v>0.54163007710345701</v>
      </c>
    </row>
    <row r="42" spans="2:12" x14ac:dyDescent="0.25">
      <c r="B42" s="127"/>
      <c r="C42" s="11" t="s">
        <v>23</v>
      </c>
      <c r="D42" s="62">
        <f>IFERROR(($D$10-D11)/$D$10, "NaN")</f>
        <v>0.28590763025080262</v>
      </c>
      <c r="E42" s="59">
        <f t="shared" si="10"/>
        <v>-0.14990784255068701</v>
      </c>
      <c r="F42" s="59">
        <f t="shared" si="10"/>
        <v>0.3235715595356416</v>
      </c>
      <c r="G42" s="59" t="str">
        <f t="shared" si="10"/>
        <v>NaN</v>
      </c>
      <c r="H42" s="59">
        <f t="shared" si="10"/>
        <v>0.2579081706505062</v>
      </c>
      <c r="I42" s="59">
        <f t="shared" si="10"/>
        <v>0.46496810676754108</v>
      </c>
      <c r="J42" s="59">
        <f t="shared" si="10"/>
        <v>3.0884808013355192E-2</v>
      </c>
      <c r="K42" s="59">
        <f t="shared" si="10"/>
        <v>0.29749727387649949</v>
      </c>
      <c r="L42" s="63">
        <f t="shared" si="10"/>
        <v>0.83624441506557168</v>
      </c>
    </row>
    <row r="43" spans="2:12" ht="13.8" thickBot="1" x14ac:dyDescent="0.3">
      <c r="B43" s="122"/>
      <c r="C43" s="12" t="s">
        <v>24</v>
      </c>
      <c r="D43" s="64">
        <f>IFERROR(($D$10-D12)/$D$10, "NaN")</f>
        <v>0.36018605189767083</v>
      </c>
      <c r="E43" s="65">
        <f t="shared" si="10"/>
        <v>-6.1832340992213221E-2</v>
      </c>
      <c r="F43" s="65">
        <f t="shared" si="10"/>
        <v>0.35834290291140353</v>
      </c>
      <c r="G43" s="65" t="str">
        <f t="shared" si="10"/>
        <v>NaN</v>
      </c>
      <c r="H43" s="65">
        <f t="shared" si="10"/>
        <v>0.20336157565113311</v>
      </c>
      <c r="I43" s="65">
        <f t="shared" si="10"/>
        <v>0.50525924710741388</v>
      </c>
      <c r="J43" s="65">
        <f t="shared" si="10"/>
        <v>9.0073050459821877E-2</v>
      </c>
      <c r="K43" s="65">
        <f t="shared" si="10"/>
        <v>0.37885637912899123</v>
      </c>
      <c r="L43" s="66">
        <f t="shared" si="10"/>
        <v>0.81422795217462618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-0.27062998751976297</v>
      </c>
      <c r="F44" s="99">
        <f t="shared" si="11"/>
        <v>0.43309812633898453</v>
      </c>
      <c r="G44" s="99">
        <f t="shared" si="11"/>
        <v>0.9350977076210728</v>
      </c>
      <c r="H44" s="99">
        <f t="shared" si="11"/>
        <v>-3.8599286959985782E-2</v>
      </c>
      <c r="I44" s="99">
        <f t="shared" si="11"/>
        <v>0.14264255718752261</v>
      </c>
      <c r="J44" s="99">
        <f t="shared" si="11"/>
        <v>-0.22829272853664029</v>
      </c>
      <c r="K44" s="99">
        <f t="shared" si="11"/>
        <v>4.5380077970968588E-2</v>
      </c>
      <c r="L44" s="100">
        <f t="shared" si="11"/>
        <v>0.15350076629442733</v>
      </c>
    </row>
    <row r="45" spans="2:12" x14ac:dyDescent="0.25">
      <c r="B45" s="127"/>
      <c r="C45" s="11" t="s">
        <v>23</v>
      </c>
      <c r="D45" s="62">
        <f>IFERROR(($D$13-D14)/$D$13, "NaN")</f>
        <v>0.25114537641927243</v>
      </c>
      <c r="E45" s="59">
        <f t="shared" si="11"/>
        <v>0.11190541040453317</v>
      </c>
      <c r="F45" s="59">
        <f t="shared" si="11"/>
        <v>0.56202309859384081</v>
      </c>
      <c r="G45" s="59">
        <f t="shared" si="11"/>
        <v>0.96163395517685768</v>
      </c>
      <c r="H45" s="59">
        <f t="shared" si="11"/>
        <v>0.14793344417840029</v>
      </c>
      <c r="I45" s="59">
        <f t="shared" si="11"/>
        <v>0.43669229111871005</v>
      </c>
      <c r="J45" s="59">
        <f t="shared" si="11"/>
        <v>5.7433462471899892E-2</v>
      </c>
      <c r="K45" s="59">
        <f t="shared" si="11"/>
        <v>0.25707450333145304</v>
      </c>
      <c r="L45" s="63">
        <f t="shared" si="11"/>
        <v>0.37635625983275883</v>
      </c>
    </row>
    <row r="46" spans="2:12" ht="13.8" thickBot="1" x14ac:dyDescent="0.3">
      <c r="B46" s="122"/>
      <c r="C46" s="12" t="s">
        <v>24</v>
      </c>
      <c r="D46" s="64">
        <f>IFERROR(($D$13-D15)/$D$13, "NaN")</f>
        <v>0.26762985336743017</v>
      </c>
      <c r="E46" s="65">
        <f t="shared" si="11"/>
        <v>0.18815272227620203</v>
      </c>
      <c r="F46" s="65">
        <f t="shared" si="11"/>
        <v>0.60967309513840151</v>
      </c>
      <c r="G46" s="65">
        <f t="shared" si="11"/>
        <v>0.96059275008232081</v>
      </c>
      <c r="H46" s="65">
        <f t="shared" si="11"/>
        <v>0.23676058685551393</v>
      </c>
      <c r="I46" s="65">
        <f t="shared" si="11"/>
        <v>0.4427413420925343</v>
      </c>
      <c r="J46" s="65">
        <f t="shared" si="11"/>
        <v>7.3499221509908813E-2</v>
      </c>
      <c r="K46" s="65">
        <f t="shared" si="11"/>
        <v>0.28928122802239375</v>
      </c>
      <c r="L46" s="66">
        <f t="shared" si="11"/>
        <v>0.50226432889275729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7">
    <mergeCell ref="B16:L16"/>
    <mergeCell ref="E2:L2"/>
    <mergeCell ref="B4:B6"/>
    <mergeCell ref="B7:B9"/>
    <mergeCell ref="B10:B12"/>
    <mergeCell ref="B13:B15"/>
    <mergeCell ref="B2:B3"/>
    <mergeCell ref="C2:C3"/>
    <mergeCell ref="D2:D3"/>
    <mergeCell ref="B17:B18"/>
    <mergeCell ref="E17:L17"/>
    <mergeCell ref="B19:B21"/>
    <mergeCell ref="B22:B24"/>
    <mergeCell ref="B25:B27"/>
    <mergeCell ref="C17:C18"/>
    <mergeCell ref="D17:D18"/>
    <mergeCell ref="B38:B40"/>
    <mergeCell ref="B41:B43"/>
    <mergeCell ref="B44:B46"/>
    <mergeCell ref="B47:L47"/>
    <mergeCell ref="B28:B30"/>
    <mergeCell ref="B31:L31"/>
    <mergeCell ref="B33:B34"/>
    <mergeCell ref="C33:C34"/>
    <mergeCell ref="D33:D34"/>
    <mergeCell ref="E33:L33"/>
    <mergeCell ref="B35:B37"/>
  </mergeCells>
  <conditionalFormatting sqref="D4:L15">
    <cfRule type="containsText" dxfId="30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.8"/>
        <color theme="0"/>
        <color theme="7"/>
        <color rgb="FFFF0000"/>
      </colorScale>
    </cfRule>
  </conditionalFormatting>
  <conditionalFormatting sqref="D35:L46">
    <cfRule type="containsText" dxfId="29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{B4F5C7DA-7B7A-4C46-84B8-07585C3BE9F5}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{4FD57D97-7785-40DC-BE39-E97B40E2A3CD}</x14:id>
        </ext>
      </extLst>
    </cfRule>
    <cfRule type="containsText" dxfId="28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5C7DA-7B7A-4C46-84B8-07585C3BE9F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4FD57D97-7785-40DC-BE39-E97B40E2A3C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4CE-29BF-4C83-8085-A8AA013B30D2}">
  <sheetPr>
    <pageSetUpPr fitToPage="1"/>
  </sheetPr>
  <dimension ref="B1:Z47"/>
  <sheetViews>
    <sheetView zoomScale="130" zoomScaleNormal="13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M2" s="6"/>
      <c r="Z2" s="93"/>
    </row>
    <row r="3" spans="2:26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  <c r="M3" s="6"/>
      <c r="Z3" s="93"/>
    </row>
    <row r="4" spans="2:26" x14ac:dyDescent="0.25">
      <c r="B4" s="121" t="s">
        <v>5</v>
      </c>
      <c r="C4" s="7" t="s">
        <v>22</v>
      </c>
      <c r="D4" s="83">
        <v>3.6650443600000102</v>
      </c>
      <c r="E4" s="84">
        <v>4.1736294999999801</v>
      </c>
      <c r="F4" s="36" t="s">
        <v>11</v>
      </c>
      <c r="G4" s="36" t="s">
        <v>11</v>
      </c>
      <c r="H4" s="84">
        <v>3.6892062366666498</v>
      </c>
      <c r="I4" s="84">
        <v>3.21014450666669</v>
      </c>
      <c r="J4" s="84">
        <v>5.4763114833333999</v>
      </c>
      <c r="K4" s="84">
        <v>3.4032566233333399</v>
      </c>
      <c r="L4" s="85">
        <v>2.7454942000000302</v>
      </c>
      <c r="M4" s="3" t="str">
        <f>"$ 5.5"</f>
        <v>$ 5.5</v>
      </c>
      <c r="Z4" s="94"/>
    </row>
    <row r="5" spans="2:26" x14ac:dyDescent="0.25">
      <c r="B5" s="127"/>
      <c r="C5" s="11" t="s">
        <v>23</v>
      </c>
      <c r="D5" s="86">
        <v>3.3434024300000198</v>
      </c>
      <c r="E5" s="87">
        <v>3.65358933000002</v>
      </c>
      <c r="F5" s="87" t="s">
        <v>11</v>
      </c>
      <c r="G5" s="37" t="s">
        <v>11</v>
      </c>
      <c r="H5" s="87">
        <v>3.5334676899999802</v>
      </c>
      <c r="I5" s="87">
        <v>2.8894484333333499</v>
      </c>
      <c r="J5" s="87">
        <v>5.2906391000000399</v>
      </c>
      <c r="K5" s="87">
        <v>3.1633137200000401</v>
      </c>
      <c r="L5" s="88">
        <v>2.3941324099999801</v>
      </c>
      <c r="M5" s="6"/>
      <c r="Z5" s="82"/>
    </row>
    <row r="6" spans="2:26" ht="13.8" thickBot="1" x14ac:dyDescent="0.3">
      <c r="B6" s="122"/>
      <c r="C6" s="12" t="s">
        <v>24</v>
      </c>
      <c r="D6" s="89">
        <v>3.3022024466666999</v>
      </c>
      <c r="E6" s="90">
        <v>3.66981311333336</v>
      </c>
      <c r="F6" s="90" t="s">
        <v>11</v>
      </c>
      <c r="G6" s="38" t="s">
        <v>11</v>
      </c>
      <c r="H6" s="90">
        <v>3.5151126933333501</v>
      </c>
      <c r="I6" s="90">
        <v>2.8952829100000002</v>
      </c>
      <c r="J6" s="90">
        <v>5.2336287433333704</v>
      </c>
      <c r="K6" s="90">
        <v>3.0408940966667002</v>
      </c>
      <c r="L6" s="91">
        <v>2.4795165566666699</v>
      </c>
      <c r="M6" s="6"/>
      <c r="Z6" s="82"/>
    </row>
    <row r="7" spans="2:26" x14ac:dyDescent="0.25">
      <c r="B7" s="128" t="s">
        <v>6</v>
      </c>
      <c r="C7" s="7" t="s">
        <v>22</v>
      </c>
      <c r="D7" s="83">
        <v>1.8648198066666799</v>
      </c>
      <c r="E7" s="84">
        <v>2.2766703149999699</v>
      </c>
      <c r="F7" s="36" t="s">
        <v>11</v>
      </c>
      <c r="G7" s="36" t="s">
        <v>11</v>
      </c>
      <c r="H7" s="84">
        <v>1.9457337749999899</v>
      </c>
      <c r="I7" s="84">
        <v>1.8038353333333501</v>
      </c>
      <c r="J7" s="84">
        <v>3.20113209833332</v>
      </c>
      <c r="K7" s="84">
        <v>1.8250254716666801</v>
      </c>
      <c r="L7" s="85">
        <v>1.60279797666667</v>
      </c>
      <c r="M7" s="6"/>
      <c r="Z7" s="94"/>
    </row>
    <row r="8" spans="2:26" x14ac:dyDescent="0.25">
      <c r="B8" s="127"/>
      <c r="C8" s="11" t="s">
        <v>23</v>
      </c>
      <c r="D8" s="86">
        <v>1.73119465666669</v>
      </c>
      <c r="E8" s="87">
        <v>2.0344110616666402</v>
      </c>
      <c r="F8" s="87" t="s">
        <v>11</v>
      </c>
      <c r="G8" s="37" t="s">
        <v>11</v>
      </c>
      <c r="H8" s="87">
        <v>1.9295361466666801</v>
      </c>
      <c r="I8" s="87">
        <v>1.63165416500002</v>
      </c>
      <c r="J8" s="87">
        <v>2.99908091499998</v>
      </c>
      <c r="K8" s="87">
        <v>1.6864696033333499</v>
      </c>
      <c r="L8" s="88">
        <v>1.4996346949999999</v>
      </c>
      <c r="M8" s="6"/>
      <c r="Z8" s="82"/>
    </row>
    <row r="9" spans="2:26" ht="13.8" thickBot="1" x14ac:dyDescent="0.3">
      <c r="B9" s="129"/>
      <c r="C9" s="12" t="s">
        <v>24</v>
      </c>
      <c r="D9" s="89">
        <v>1.7227809350000201</v>
      </c>
      <c r="E9" s="90">
        <v>2.00891466166668</v>
      </c>
      <c r="F9" s="90" t="s">
        <v>11</v>
      </c>
      <c r="G9" s="38" t="s">
        <v>11</v>
      </c>
      <c r="H9" s="90">
        <v>2.84808647333334</v>
      </c>
      <c r="I9" s="90">
        <v>1.68834234833335</v>
      </c>
      <c r="J9" s="90">
        <v>2.9913217849999998</v>
      </c>
      <c r="K9" s="90">
        <v>1.6871785400000101</v>
      </c>
      <c r="L9" s="91">
        <v>1.60021369166669</v>
      </c>
      <c r="M9" s="6"/>
      <c r="Z9" s="82"/>
    </row>
    <row r="10" spans="2:26" x14ac:dyDescent="0.25">
      <c r="B10" s="121" t="s">
        <v>7</v>
      </c>
      <c r="C10" s="7" t="s">
        <v>22</v>
      </c>
      <c r="D10" s="83">
        <v>2.7570495500000001</v>
      </c>
      <c r="E10" s="84">
        <v>3.3671403666666699</v>
      </c>
      <c r="F10" s="84">
        <v>1.9092087</v>
      </c>
      <c r="G10" s="36" t="s">
        <v>11</v>
      </c>
      <c r="H10" s="84">
        <v>2.9880459666666699</v>
      </c>
      <c r="I10" s="84">
        <v>2.6085676333333301</v>
      </c>
      <c r="J10" s="84">
        <v>4.2682797499999996</v>
      </c>
      <c r="K10" s="84">
        <v>3.1056656333333299</v>
      </c>
      <c r="L10" s="85">
        <v>3.1585779166666699</v>
      </c>
      <c r="M10" s="6"/>
      <c r="Z10" s="94"/>
    </row>
    <row r="11" spans="2:26" x14ac:dyDescent="0.25">
      <c r="B11" s="127"/>
      <c r="C11" s="11" t="s">
        <v>23</v>
      </c>
      <c r="D11" s="86">
        <v>2.1997630166666702</v>
      </c>
      <c r="E11" s="87">
        <v>2.7941988833333302</v>
      </c>
      <c r="F11" s="87">
        <v>1.8380896</v>
      </c>
      <c r="G11" s="37" t="s">
        <v>11</v>
      </c>
      <c r="H11" s="87">
        <v>2.4104377166666699</v>
      </c>
      <c r="I11" s="87">
        <v>2.0415835499999999</v>
      </c>
      <c r="J11" s="87">
        <v>3.9190583666666701</v>
      </c>
      <c r="K11" s="87">
        <v>2.4220738833333302</v>
      </c>
      <c r="L11" s="88">
        <v>1.89971355</v>
      </c>
      <c r="M11" s="6"/>
      <c r="Z11" s="82"/>
    </row>
    <row r="12" spans="2:26" ht="13.8" thickBot="1" x14ac:dyDescent="0.3">
      <c r="B12" s="122"/>
      <c r="C12" s="12" t="s">
        <v>24</v>
      </c>
      <c r="D12" s="89">
        <v>2.2325523</v>
      </c>
      <c r="E12" s="90">
        <v>2.8934873833333299</v>
      </c>
      <c r="F12" s="90">
        <v>1.8540057999999999</v>
      </c>
      <c r="G12" s="38" t="s">
        <v>11</v>
      </c>
      <c r="H12" s="90">
        <v>4.5039933000000003</v>
      </c>
      <c r="I12" s="90">
        <v>2.0785532333333299</v>
      </c>
      <c r="J12" s="90">
        <v>3.9616137999999999</v>
      </c>
      <c r="K12" s="90">
        <v>2.4621957999999999</v>
      </c>
      <c r="L12" s="91">
        <v>3.3983050666666701</v>
      </c>
      <c r="M12" s="6"/>
      <c r="Z12" s="82"/>
    </row>
    <row r="13" spans="2:26" x14ac:dyDescent="0.25">
      <c r="B13" s="128" t="s">
        <v>8</v>
      </c>
      <c r="C13" s="7" t="s">
        <v>22</v>
      </c>
      <c r="D13" s="83">
        <v>1.69275229166666</v>
      </c>
      <c r="E13" s="84">
        <v>1.90138993166666</v>
      </c>
      <c r="F13" s="84">
        <v>0.944395206666653</v>
      </c>
      <c r="G13" s="84">
        <v>0.70950271166666901</v>
      </c>
      <c r="H13" s="84">
        <v>1.7409893999999899</v>
      </c>
      <c r="I13" s="84">
        <v>1.55699070166666</v>
      </c>
      <c r="J13" s="84">
        <v>2.407658955</v>
      </c>
      <c r="K13" s="84">
        <v>1.4802075666666501</v>
      </c>
      <c r="L13" s="85">
        <v>1.55982806166666</v>
      </c>
      <c r="M13" s="6"/>
      <c r="Z13" s="94"/>
    </row>
    <row r="14" spans="2:26" x14ac:dyDescent="0.25">
      <c r="B14" s="127"/>
      <c r="C14" s="11" t="s">
        <v>23</v>
      </c>
      <c r="D14" s="86">
        <v>1.5498453049999901</v>
      </c>
      <c r="E14" s="87">
        <v>1.55782707999999</v>
      </c>
      <c r="F14" s="87">
        <v>0.93087221999999803</v>
      </c>
      <c r="G14" s="87">
        <v>0.70028198999999303</v>
      </c>
      <c r="H14" s="87">
        <v>1.6403305083333299</v>
      </c>
      <c r="I14" s="87">
        <v>1.3886285783333201</v>
      </c>
      <c r="J14" s="87">
        <v>2.25038819000001</v>
      </c>
      <c r="K14" s="87">
        <v>1.3617020249999801</v>
      </c>
      <c r="L14" s="88">
        <v>1.4877169433333299</v>
      </c>
      <c r="M14" s="6"/>
      <c r="Z14" s="82"/>
    </row>
    <row r="15" spans="2:26" ht="13.8" thickBot="1" x14ac:dyDescent="0.3">
      <c r="B15" s="122"/>
      <c r="C15" s="12" t="s">
        <v>24</v>
      </c>
      <c r="D15" s="89">
        <v>1.5588033433333199</v>
      </c>
      <c r="E15" s="90">
        <v>1.5459239033333301</v>
      </c>
      <c r="F15" s="90">
        <v>0.90147513166665905</v>
      </c>
      <c r="G15" s="90">
        <v>0.62460008999999395</v>
      </c>
      <c r="H15" s="90">
        <v>1.5795960999999901</v>
      </c>
      <c r="I15" s="90">
        <v>1.4057503866666601</v>
      </c>
      <c r="J15" s="90">
        <v>2.2679096916666701</v>
      </c>
      <c r="K15" s="90">
        <v>1.34839571333332</v>
      </c>
      <c r="L15" s="91">
        <v>1.3263389666666601</v>
      </c>
      <c r="M15" s="3" t="str">
        <f>"$ 0"</f>
        <v>$ 0</v>
      </c>
      <c r="Z15" s="82"/>
    </row>
    <row r="16" spans="2:26" ht="16.2" thickBot="1" x14ac:dyDescent="0.3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6"/>
      <c r="Z16" s="9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8.7759355251020618E-2</v>
      </c>
      <c r="E20" s="102">
        <f t="shared" si="0"/>
        <v>0.12460142185595599</v>
      </c>
      <c r="F20" s="78" t="str">
        <f t="shared" si="0"/>
        <v>NaN</v>
      </c>
      <c r="G20" s="78" t="str">
        <f t="shared" si="0"/>
        <v>NaN</v>
      </c>
      <c r="H20" s="106">
        <f t="shared" si="0"/>
        <v>4.2214649080552856E-2</v>
      </c>
      <c r="I20" s="71">
        <f t="shared" si="0"/>
        <v>9.9900821494899164E-2</v>
      </c>
      <c r="J20" s="67">
        <f t="shared" si="0"/>
        <v>3.3904642549722586E-2</v>
      </c>
      <c r="K20" s="67">
        <f t="shared" si="0"/>
        <v>7.0503911367778754E-2</v>
      </c>
      <c r="L20" s="69">
        <f t="shared" si="0"/>
        <v>0.1279776114624632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9.9000688038959853E-2</v>
      </c>
      <c r="E21" s="103">
        <f t="shared" si="1"/>
        <v>0.12071420969844653</v>
      </c>
      <c r="F21" s="70" t="str">
        <f t="shared" si="1"/>
        <v>NaN</v>
      </c>
      <c r="G21" s="70" t="str">
        <f t="shared" si="1"/>
        <v>NaN</v>
      </c>
      <c r="H21" s="79">
        <f t="shared" si="1"/>
        <v>4.7189973171735837E-2</v>
      </c>
      <c r="I21" s="72">
        <f t="shared" si="1"/>
        <v>9.808330933788148E-2</v>
      </c>
      <c r="J21" s="68">
        <f t="shared" si="1"/>
        <v>4.4314999382085898E-2</v>
      </c>
      <c r="K21" s="68">
        <f t="shared" si="1"/>
        <v>0.10647522851559797</v>
      </c>
      <c r="L21" s="70">
        <f t="shared" si="1"/>
        <v>9.6877874786024804E-2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7.1655797263780449E-2</v>
      </c>
      <c r="E23" s="104">
        <f t="shared" si="2"/>
        <v>0.10640945759128627</v>
      </c>
      <c r="F23" s="78" t="str">
        <f t="shared" si="2"/>
        <v>NaN</v>
      </c>
      <c r="G23" s="78" t="str">
        <f t="shared" si="2"/>
        <v>NaN</v>
      </c>
      <c r="H23" s="76">
        <f t="shared" si="2"/>
        <v>8.3246888867465584E-3</v>
      </c>
      <c r="I23" s="74">
        <f t="shared" si="2"/>
        <v>9.5452819418473417E-2</v>
      </c>
      <c r="J23" s="74">
        <f t="shared" si="2"/>
        <v>6.3118664624474158E-2</v>
      </c>
      <c r="K23" s="74">
        <f t="shared" si="2"/>
        <v>7.591996412345732E-2</v>
      </c>
      <c r="L23" s="78">
        <f t="shared" si="2"/>
        <v>6.4364494570437511E-2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7.616761209789534E-2</v>
      </c>
      <c r="E24" s="103">
        <f t="shared" si="3"/>
        <v>0.11760844403740267</v>
      </c>
      <c r="F24" s="70" t="str">
        <f t="shared" si="3"/>
        <v>NaN</v>
      </c>
      <c r="G24" s="70" t="str">
        <f t="shared" si="3"/>
        <v>NaN</v>
      </c>
      <c r="H24" s="79">
        <f t="shared" si="3"/>
        <v>-0.46375959030333158</v>
      </c>
      <c r="I24" s="68">
        <f t="shared" si="3"/>
        <v>6.4026345900752443E-2</v>
      </c>
      <c r="J24" s="68">
        <f t="shared" si="3"/>
        <v>6.5542535230757482E-2</v>
      </c>
      <c r="K24" s="68">
        <f t="shared" si="3"/>
        <v>7.5531511097641335E-2</v>
      </c>
      <c r="L24" s="70">
        <f t="shared" si="3"/>
        <v>1.6123585365103237E-3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0.20213148992310634</v>
      </c>
      <c r="E26" s="74">
        <f t="shared" si="4"/>
        <v>0.17015669706117068</v>
      </c>
      <c r="F26" s="109">
        <f t="shared" si="4"/>
        <v>3.7250563544991178E-2</v>
      </c>
      <c r="G26" s="78" t="str">
        <f t="shared" si="4"/>
        <v>NaN</v>
      </c>
      <c r="H26" s="76">
        <f t="shared" si="4"/>
        <v>0.19330634683788142</v>
      </c>
      <c r="I26" s="74">
        <f t="shared" si="4"/>
        <v>0.21735456504488468</v>
      </c>
      <c r="J26" s="74">
        <f t="shared" si="4"/>
        <v>8.1817829146116669E-2</v>
      </c>
      <c r="K26" s="74">
        <f t="shared" si="4"/>
        <v>0.22011118732904178</v>
      </c>
      <c r="L26" s="76">
        <f t="shared" si="4"/>
        <v>0.39855415946021128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0.19023860126126496</v>
      </c>
      <c r="E27" s="68">
        <f t="shared" si="5"/>
        <v>0.14066921237448649</v>
      </c>
      <c r="F27" s="110">
        <f t="shared" si="5"/>
        <v>2.8914020766823478E-2</v>
      </c>
      <c r="G27" s="70" t="str">
        <f t="shared" si="5"/>
        <v>NaN</v>
      </c>
      <c r="H27" s="79">
        <f t="shared" si="5"/>
        <v>-0.50733735365672883</v>
      </c>
      <c r="I27" s="68">
        <f t="shared" si="5"/>
        <v>0.20318215760529354</v>
      </c>
      <c r="J27" s="68">
        <f t="shared" si="5"/>
        <v>7.1847668841293677E-2</v>
      </c>
      <c r="K27" s="68">
        <f t="shared" si="5"/>
        <v>0.20719224453106688</v>
      </c>
      <c r="L27" s="79">
        <f t="shared" si="5"/>
        <v>-7.5897177883454139E-2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8.4422858187931146E-2</v>
      </c>
      <c r="E29" s="74">
        <f t="shared" si="6"/>
        <v>0.18069037073606495</v>
      </c>
      <c r="F29" s="78">
        <f t="shared" si="6"/>
        <v>1.4319202989589327E-2</v>
      </c>
      <c r="G29" s="78">
        <f t="shared" si="6"/>
        <v>1.2996034426726703E-2</v>
      </c>
      <c r="H29" s="78">
        <f t="shared" si="6"/>
        <v>5.7817061761927191E-2</v>
      </c>
      <c r="I29" s="74">
        <f t="shared" si="6"/>
        <v>0.10813303069383709</v>
      </c>
      <c r="J29" s="74">
        <f t="shared" si="6"/>
        <v>6.5321030901567226E-2</v>
      </c>
      <c r="K29" s="74">
        <f t="shared" si="6"/>
        <v>8.0060083690518022E-2</v>
      </c>
      <c r="L29" s="78">
        <f t="shared" si="6"/>
        <v>4.6230171199946282E-2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7.9130862201613555E-2</v>
      </c>
      <c r="E30" s="68">
        <f t="shared" si="7"/>
        <v>0.18695062091853343</v>
      </c>
      <c r="F30" s="70">
        <f t="shared" si="7"/>
        <v>4.5447154641418699E-2</v>
      </c>
      <c r="G30" s="70">
        <f t="shared" si="7"/>
        <v>0.11966497135329217</v>
      </c>
      <c r="H30" s="70">
        <f t="shared" si="7"/>
        <v>9.270205780690037E-2</v>
      </c>
      <c r="I30" s="68">
        <f t="shared" si="7"/>
        <v>9.7136299425620673E-2</v>
      </c>
      <c r="J30" s="68">
        <f t="shared" si="7"/>
        <v>5.8043629079239725E-2</v>
      </c>
      <c r="K30" s="68">
        <f t="shared" si="7"/>
        <v>8.9049574060861961E-2</v>
      </c>
      <c r="L30" s="70">
        <f t="shared" si="7"/>
        <v>0.14968899504892819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-0.13876643501252697</v>
      </c>
      <c r="F35" s="60" t="str">
        <f t="shared" si="8"/>
        <v>NaN</v>
      </c>
      <c r="G35" s="60" t="str">
        <f t="shared" si="8"/>
        <v>NaN</v>
      </c>
      <c r="H35" s="60">
        <f t="shared" si="8"/>
        <v>-6.5925195695692848E-3</v>
      </c>
      <c r="I35" s="60">
        <f t="shared" si="8"/>
        <v>0.12411851226087722</v>
      </c>
      <c r="J35" s="60">
        <f t="shared" si="8"/>
        <v>-0.49420060043512942</v>
      </c>
      <c r="K35" s="60">
        <f t="shared" si="8"/>
        <v>7.1428258692800534E-2</v>
      </c>
      <c r="L35" s="61">
        <f t="shared" si="8"/>
        <v>0.25089741615023109</v>
      </c>
    </row>
    <row r="36" spans="2:12" x14ac:dyDescent="0.25">
      <c r="B36" s="127"/>
      <c r="C36" s="11" t="s">
        <v>23</v>
      </c>
      <c r="D36" s="62">
        <f>IFERROR(($D$4-D5)/$D$4, "NaN")</f>
        <v>8.7759355251020618E-2</v>
      </c>
      <c r="E36" s="59">
        <f t="shared" si="8"/>
        <v>3.1254819518719908E-3</v>
      </c>
      <c r="F36" s="59" t="str">
        <f t="shared" si="8"/>
        <v>NaN</v>
      </c>
      <c r="G36" s="59" t="str">
        <f t="shared" si="8"/>
        <v>NaN</v>
      </c>
      <c r="H36" s="59">
        <f t="shared" si="8"/>
        <v>3.5900430411169616E-2</v>
      </c>
      <c r="I36" s="59">
        <f t="shared" si="8"/>
        <v>0.21161979241819004</v>
      </c>
      <c r="J36" s="59">
        <f t="shared" si="8"/>
        <v>-0.4435402631797955</v>
      </c>
      <c r="K36" s="59">
        <f t="shared" si="8"/>
        <v>0.13689619844054732</v>
      </c>
      <c r="L36" s="63">
        <f t="shared" si="8"/>
        <v>0.34676577557168409</v>
      </c>
    </row>
    <row r="37" spans="2:12" ht="13.8" thickBot="1" x14ac:dyDescent="0.3">
      <c r="B37" s="122"/>
      <c r="C37" s="12" t="s">
        <v>24</v>
      </c>
      <c r="D37" s="64">
        <f>IFERROR(($D$4-D6)/$D$4, "NaN")</f>
        <v>9.9000688038959853E-2</v>
      </c>
      <c r="E37" s="65">
        <f t="shared" si="8"/>
        <v>-1.3011447788724155E-3</v>
      </c>
      <c r="F37" s="65" t="str">
        <f t="shared" si="8"/>
        <v>NaN</v>
      </c>
      <c r="G37" s="65" t="str">
        <f t="shared" si="8"/>
        <v>NaN</v>
      </c>
      <c r="H37" s="65">
        <f t="shared" si="8"/>
        <v>4.0908554423788671E-2</v>
      </c>
      <c r="I37" s="65">
        <f t="shared" si="8"/>
        <v>0.21002786716611743</v>
      </c>
      <c r="J37" s="65">
        <f t="shared" si="8"/>
        <v>-0.42798510175013427</v>
      </c>
      <c r="K37" s="65">
        <f t="shared" si="8"/>
        <v>0.17029814704161134</v>
      </c>
      <c r="L37" s="66">
        <f t="shared" si="8"/>
        <v>0.32346888247031669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-0.22085271019802322</v>
      </c>
      <c r="F38" s="99" t="str">
        <f t="shared" si="9"/>
        <v>NaN</v>
      </c>
      <c r="G38" s="99" t="str">
        <f t="shared" si="9"/>
        <v>NaN</v>
      </c>
      <c r="H38" s="99">
        <f t="shared" si="9"/>
        <v>-4.3389698052350566E-2</v>
      </c>
      <c r="I38" s="99">
        <f t="shared" si="9"/>
        <v>3.2702609182566574E-2</v>
      </c>
      <c r="J38" s="99">
        <f t="shared" si="9"/>
        <v>-0.71659057185544695</v>
      </c>
      <c r="K38" s="99">
        <f t="shared" si="9"/>
        <v>2.1339506829419222E-2</v>
      </c>
      <c r="L38" s="100">
        <f t="shared" si="9"/>
        <v>0.14050785446577144</v>
      </c>
    </row>
    <row r="39" spans="2:12" x14ac:dyDescent="0.25">
      <c r="B39" s="127"/>
      <c r="C39" s="11" t="s">
        <v>23</v>
      </c>
      <c r="D39" s="62">
        <f>IFERROR(($D$7-D8)/$D$7, "NaN")</f>
        <v>7.1655797263780449E-2</v>
      </c>
      <c r="E39" s="59">
        <f t="shared" si="9"/>
        <v>-9.0942435506999764E-2</v>
      </c>
      <c r="F39" s="59" t="str">
        <f t="shared" si="9"/>
        <v>NaN</v>
      </c>
      <c r="G39" s="59" t="str">
        <f t="shared" si="9"/>
        <v>NaN</v>
      </c>
      <c r="H39" s="59">
        <f t="shared" si="9"/>
        <v>-3.4703803428428312E-2</v>
      </c>
      <c r="I39" s="59">
        <f t="shared" si="9"/>
        <v>0.12503387235222357</v>
      </c>
      <c r="J39" s="59">
        <f t="shared" si="9"/>
        <v>-0.60824166725296869</v>
      </c>
      <c r="K39" s="59">
        <f t="shared" si="9"/>
        <v>9.5639376359974757E-2</v>
      </c>
      <c r="L39" s="63">
        <f t="shared" si="9"/>
        <v>0.19582863200034298</v>
      </c>
    </row>
    <row r="40" spans="2:12" ht="13.8" thickBot="1" x14ac:dyDescent="0.3">
      <c r="B40" s="129"/>
      <c r="C40" s="12" t="s">
        <v>24</v>
      </c>
      <c r="D40" s="95">
        <f>IFERROR(($D$7-D9)/$D$7, "NaN")</f>
        <v>7.616761209789534E-2</v>
      </c>
      <c r="E40" s="96">
        <f t="shared" si="9"/>
        <v>-7.7270122552787618E-2</v>
      </c>
      <c r="F40" s="96" t="str">
        <f t="shared" si="9"/>
        <v>NaN</v>
      </c>
      <c r="G40" s="96" t="str">
        <f t="shared" si="9"/>
        <v>NaN</v>
      </c>
      <c r="H40" s="96">
        <f t="shared" si="9"/>
        <v>-0.52727167694782551</v>
      </c>
      <c r="I40" s="96">
        <f t="shared" si="9"/>
        <v>9.4635126515938889E-2</v>
      </c>
      <c r="J40" s="96">
        <f t="shared" si="9"/>
        <v>-0.60408087382282516</v>
      </c>
      <c r="K40" s="96">
        <f t="shared" si="9"/>
        <v>9.5259212730156084E-2</v>
      </c>
      <c r="L40" s="97">
        <f t="shared" si="9"/>
        <v>0.14189366396368713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-0.22128395068803527</v>
      </c>
      <c r="F41" s="60">
        <f t="shared" si="10"/>
        <v>0.30751745103746869</v>
      </c>
      <c r="G41" s="60" t="str">
        <f t="shared" si="10"/>
        <v>NaN</v>
      </c>
      <c r="H41" s="60">
        <f t="shared" si="10"/>
        <v>-8.3783919177901539E-2</v>
      </c>
      <c r="I41" s="60">
        <f t="shared" si="10"/>
        <v>5.3855367476681723E-2</v>
      </c>
      <c r="J41" s="60">
        <f t="shared" si="10"/>
        <v>-0.54813313021523302</v>
      </c>
      <c r="K41" s="60">
        <f t="shared" si="10"/>
        <v>-0.12644534565341048</v>
      </c>
      <c r="L41" s="61">
        <f t="shared" si="10"/>
        <v>-0.14563697872846348</v>
      </c>
    </row>
    <row r="42" spans="2:12" x14ac:dyDescent="0.25">
      <c r="B42" s="127"/>
      <c r="C42" s="11" t="s">
        <v>23</v>
      </c>
      <c r="D42" s="62">
        <f>IFERROR(($D$10-D11)/$D$10, "NaN")</f>
        <v>0.20213148992310634</v>
      </c>
      <c r="E42" s="59">
        <f t="shared" si="10"/>
        <v>-1.3474307465141548E-2</v>
      </c>
      <c r="F42" s="59">
        <f t="shared" si="10"/>
        <v>0.33331281623139491</v>
      </c>
      <c r="G42" s="59" t="str">
        <f t="shared" si="10"/>
        <v>NaN</v>
      </c>
      <c r="H42" s="59">
        <f t="shared" si="10"/>
        <v>0.12571839100002033</v>
      </c>
      <c r="I42" s="59">
        <f t="shared" si="10"/>
        <v>0.25950422254833982</v>
      </c>
      <c r="J42" s="59">
        <f t="shared" si="10"/>
        <v>-0.42146823827184027</v>
      </c>
      <c r="K42" s="59">
        <f t="shared" si="10"/>
        <v>0.12149787683963456</v>
      </c>
      <c r="L42" s="63">
        <f t="shared" si="10"/>
        <v>0.31096140437519526</v>
      </c>
    </row>
    <row r="43" spans="2:12" ht="13.8" thickBot="1" x14ac:dyDescent="0.3">
      <c r="B43" s="122"/>
      <c r="C43" s="12" t="s">
        <v>24</v>
      </c>
      <c r="D43" s="64">
        <f>IFERROR(($D$10-D12)/$D$10, "NaN")</f>
        <v>0.19023860126126496</v>
      </c>
      <c r="E43" s="65">
        <f t="shared" si="10"/>
        <v>-4.9486899259148176E-2</v>
      </c>
      <c r="F43" s="65">
        <f t="shared" si="10"/>
        <v>0.32753990583883419</v>
      </c>
      <c r="G43" s="65" t="str">
        <f t="shared" si="10"/>
        <v>NaN</v>
      </c>
      <c r="H43" s="65">
        <f t="shared" si="10"/>
        <v>-0.63362798466933612</v>
      </c>
      <c r="I43" s="65">
        <f t="shared" si="10"/>
        <v>0.24609507531943711</v>
      </c>
      <c r="J43" s="65">
        <f t="shared" si="10"/>
        <v>-0.43690337375329352</v>
      </c>
      <c r="K43" s="65">
        <f t="shared" si="10"/>
        <v>0.10694539385409309</v>
      </c>
      <c r="L43" s="66">
        <f t="shared" si="10"/>
        <v>-0.23258759229288062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-0.12325349729379388</v>
      </c>
      <c r="F44" s="99">
        <f t="shared" si="11"/>
        <v>0.44209485858275527</v>
      </c>
      <c r="G44" s="99">
        <f t="shared" si="11"/>
        <v>0.5808585135819827</v>
      </c>
      <c r="H44" s="99">
        <f t="shared" si="11"/>
        <v>-2.8496259358678153E-2</v>
      </c>
      <c r="I44" s="99">
        <f t="shared" si="11"/>
        <v>8.0201687316182005E-2</v>
      </c>
      <c r="J44" s="99">
        <f t="shared" si="11"/>
        <v>-0.42233389188293646</v>
      </c>
      <c r="K44" s="99">
        <f t="shared" si="11"/>
        <v>0.12556162295355178</v>
      </c>
      <c r="L44" s="100">
        <f t="shared" si="11"/>
        <v>7.8525505860709638E-2</v>
      </c>
    </row>
    <row r="45" spans="2:12" x14ac:dyDescent="0.25">
      <c r="B45" s="127"/>
      <c r="C45" s="11" t="s">
        <v>23</v>
      </c>
      <c r="D45" s="62">
        <f>IFERROR(($D$13-D14)/$D$13, "NaN")</f>
        <v>8.4422858187931146E-2</v>
      </c>
      <c r="E45" s="59">
        <f t="shared" si="11"/>
        <v>7.9707593562803256E-2</v>
      </c>
      <c r="F45" s="59">
        <f t="shared" si="11"/>
        <v>0.45008361555164433</v>
      </c>
      <c r="G45" s="59">
        <f t="shared" si="11"/>
        <v>0.58630569076914063</v>
      </c>
      <c r="H45" s="59">
        <f t="shared" si="11"/>
        <v>3.0968372390573626E-2</v>
      </c>
      <c r="I45" s="59">
        <f t="shared" si="11"/>
        <v>0.17966226649376085</v>
      </c>
      <c r="J45" s="59">
        <f t="shared" si="11"/>
        <v>-0.3294255757789048</v>
      </c>
      <c r="K45" s="59">
        <f t="shared" si="11"/>
        <v>0.19556923260209119</v>
      </c>
      <c r="L45" s="63">
        <f t="shared" si="11"/>
        <v>0.12112542948115293</v>
      </c>
    </row>
    <row r="46" spans="2:12" ht="13.8" thickBot="1" x14ac:dyDescent="0.3">
      <c r="B46" s="122"/>
      <c r="C46" s="12" t="s">
        <v>24</v>
      </c>
      <c r="D46" s="64">
        <f>IFERROR(($D$13-D15)/$D$13, "NaN")</f>
        <v>7.9130862201613555E-2</v>
      </c>
      <c r="E46" s="65">
        <f t="shared" si="11"/>
        <v>8.67394414741951E-2</v>
      </c>
      <c r="F46" s="65">
        <f t="shared" si="11"/>
        <v>0.46745005981998738</v>
      </c>
      <c r="G46" s="65">
        <f t="shared" si="11"/>
        <v>0.63101506754717107</v>
      </c>
      <c r="H46" s="65">
        <f t="shared" si="11"/>
        <v>6.6847460330570818E-2</v>
      </c>
      <c r="I46" s="65">
        <f t="shared" si="11"/>
        <v>0.16954749162821803</v>
      </c>
      <c r="J46" s="65">
        <f t="shared" si="11"/>
        <v>-0.33977647103565184</v>
      </c>
      <c r="K46" s="65">
        <f t="shared" si="11"/>
        <v>0.2034299879720094</v>
      </c>
      <c r="L46" s="66">
        <f t="shared" si="11"/>
        <v>0.21646009685163947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7">
    <mergeCell ref="B2:B3"/>
    <mergeCell ref="C2:C3"/>
    <mergeCell ref="D2:D3"/>
    <mergeCell ref="E2:L2"/>
    <mergeCell ref="B17:B18"/>
    <mergeCell ref="C17:C18"/>
    <mergeCell ref="B4:B6"/>
    <mergeCell ref="B19:B21"/>
    <mergeCell ref="B35:B37"/>
    <mergeCell ref="B7:B9"/>
    <mergeCell ref="B22:B24"/>
    <mergeCell ref="B33:B34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</mergeCells>
  <conditionalFormatting sqref="D4:L15">
    <cfRule type="containsText" dxfId="5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5.5"/>
        <color theme="0"/>
        <color rgb="FFFFC000"/>
        <color rgb="FFFF0000"/>
      </colorScale>
    </cfRule>
  </conditionalFormatting>
  <conditionalFormatting sqref="D35:L46">
    <cfRule type="containsText" dxfId="4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{DD609602-6BCA-4AF3-976D-2D2DE793A550}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{CDD7843C-77E6-4655-951E-982AB01F7AC2}</x14:id>
        </ext>
      </extLst>
    </cfRule>
    <cfRule type="containsText" dxfId="3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09602-6BCA-4AF3-976D-2D2DE793A55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CDD7843C-77E6-4655-951E-982AB01F7AC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008-22F5-4DCB-8160-F52BAC2C52EA}">
  <sheetPr>
    <pageSetUpPr fitToPage="1"/>
  </sheetPr>
  <dimension ref="B1:M17"/>
  <sheetViews>
    <sheetView tabSelected="1" zoomScale="115" zoomScaleNormal="115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</row>
    <row r="3" spans="2:13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</row>
    <row r="4" spans="2:13" x14ac:dyDescent="0.25">
      <c r="B4" s="121" t="s">
        <v>5</v>
      </c>
      <c r="C4" s="7" t="s">
        <v>22</v>
      </c>
      <c r="D4" s="111">
        <v>0.37110335334041</v>
      </c>
      <c r="E4" s="112">
        <v>0.34139256046004002</v>
      </c>
      <c r="F4" s="36" t="s">
        <v>11</v>
      </c>
      <c r="G4" s="36" t="s">
        <v>11</v>
      </c>
      <c r="H4" s="112">
        <v>0.38706753208219702</v>
      </c>
      <c r="I4" s="112">
        <v>0.38150203306062302</v>
      </c>
      <c r="J4" s="112">
        <v>0.23899568999611301</v>
      </c>
      <c r="K4" s="112">
        <v>0.27242306224157198</v>
      </c>
      <c r="L4" s="113">
        <v>0.433619167903806</v>
      </c>
      <c r="M4" s="4" t="str">
        <f>"+1"</f>
        <v>+1</v>
      </c>
    </row>
    <row r="5" spans="2:13" x14ac:dyDescent="0.25">
      <c r="B5" s="127"/>
      <c r="C5" s="11" t="s">
        <v>23</v>
      </c>
      <c r="D5" s="114">
        <v>0.44546807529978</v>
      </c>
      <c r="E5" s="115">
        <v>0.441428380514376</v>
      </c>
      <c r="F5" s="115" t="s">
        <v>11</v>
      </c>
      <c r="G5" s="37" t="s">
        <v>11</v>
      </c>
      <c r="H5" s="115">
        <v>0.45037565943248198</v>
      </c>
      <c r="I5" s="115">
        <v>0.50180342702094205</v>
      </c>
      <c r="J5" s="115">
        <v>0.305640661829712</v>
      </c>
      <c r="K5" s="115">
        <v>0.38824592181404</v>
      </c>
      <c r="L5" s="116">
        <v>0.51910227183397495</v>
      </c>
    </row>
    <row r="6" spans="2:13" ht="13.8" thickBot="1" x14ac:dyDescent="0.3">
      <c r="B6" s="122"/>
      <c r="C6" s="12" t="s">
        <v>24</v>
      </c>
      <c r="D6" s="117">
        <v>0.45922928194673701</v>
      </c>
      <c r="E6" s="118">
        <v>0.45692428774954702</v>
      </c>
      <c r="F6" s="118" t="s">
        <v>11</v>
      </c>
      <c r="G6" s="38" t="s">
        <v>11</v>
      </c>
      <c r="H6" s="118">
        <v>0.44794090582857299</v>
      </c>
      <c r="I6" s="118">
        <v>0.51687318242200098</v>
      </c>
      <c r="J6" s="118">
        <v>0.33442584516803397</v>
      </c>
      <c r="K6" s="118">
        <v>0.38190669361961699</v>
      </c>
      <c r="L6" s="119">
        <v>0.52067402844587296</v>
      </c>
    </row>
    <row r="7" spans="2:13" x14ac:dyDescent="0.25">
      <c r="B7" s="128" t="s">
        <v>6</v>
      </c>
      <c r="C7" s="7" t="s">
        <v>22</v>
      </c>
      <c r="D7" s="111">
        <v>0.10587530354158101</v>
      </c>
      <c r="E7" s="112">
        <v>7.1377548737573807E-2</v>
      </c>
      <c r="F7" s="36" t="s">
        <v>11</v>
      </c>
      <c r="G7" s="36" t="s">
        <v>11</v>
      </c>
      <c r="H7" s="112">
        <v>0.108558268613241</v>
      </c>
      <c r="I7" s="112">
        <v>8.5653560883188498E-2</v>
      </c>
      <c r="J7" s="112">
        <v>-1.53053975164498E-2</v>
      </c>
      <c r="K7" s="112">
        <v>-4.6796114316624497E-2</v>
      </c>
      <c r="L7" s="113">
        <v>0.112000648766649</v>
      </c>
    </row>
    <row r="8" spans="2:13" x14ac:dyDescent="0.25">
      <c r="B8" s="127"/>
      <c r="C8" s="11" t="s">
        <v>23</v>
      </c>
      <c r="D8" s="114">
        <v>0.164017096665517</v>
      </c>
      <c r="E8" s="115">
        <v>0.17414274627607401</v>
      </c>
      <c r="F8" s="115" t="s">
        <v>11</v>
      </c>
      <c r="G8" s="37" t="s">
        <v>11</v>
      </c>
      <c r="H8" s="115">
        <v>0.149013031191155</v>
      </c>
      <c r="I8" s="115">
        <v>0.195715420289616</v>
      </c>
      <c r="J8" s="115">
        <v>5.4656662860871001E-2</v>
      </c>
      <c r="K8" s="115">
        <v>5.9369760916837697E-2</v>
      </c>
      <c r="L8" s="116">
        <v>0.18508502977468499</v>
      </c>
    </row>
    <row r="9" spans="2:13" ht="13.8" thickBot="1" x14ac:dyDescent="0.3">
      <c r="B9" s="129"/>
      <c r="C9" s="12" t="s">
        <v>24</v>
      </c>
      <c r="D9" s="117">
        <v>0.184116643197035</v>
      </c>
      <c r="E9" s="118">
        <v>0.21360263621950301</v>
      </c>
      <c r="F9" s="118" t="s">
        <v>11</v>
      </c>
      <c r="G9" s="38" t="s">
        <v>11</v>
      </c>
      <c r="H9" s="118">
        <v>6.0240656425400697E-2</v>
      </c>
      <c r="I9" s="118">
        <v>0.187024225024956</v>
      </c>
      <c r="J9" s="118">
        <v>5.6160484197027599E-2</v>
      </c>
      <c r="K9" s="118">
        <v>6.0314947183174997E-2</v>
      </c>
      <c r="L9" s="119">
        <v>0.20067018441255099</v>
      </c>
    </row>
    <row r="10" spans="2:13" x14ac:dyDescent="0.25">
      <c r="B10" s="121" t="s">
        <v>7</v>
      </c>
      <c r="C10" s="7" t="s">
        <v>22</v>
      </c>
      <c r="D10" s="111">
        <v>-3.1439062419144001E-2</v>
      </c>
      <c r="E10" s="112">
        <v>-4.8541037720532497E-2</v>
      </c>
      <c r="F10" s="112">
        <v>1.5593814749541E-2</v>
      </c>
      <c r="G10" s="36" t="s">
        <v>11</v>
      </c>
      <c r="H10" s="112">
        <v>-3.8192405112220398E-2</v>
      </c>
      <c r="I10" s="112">
        <v>-2.23523357431289E-2</v>
      </c>
      <c r="J10" s="112">
        <v>-0.15249539715082799</v>
      </c>
      <c r="K10" s="112">
        <v>-6.2242531740221298E-2</v>
      </c>
      <c r="L10" s="113">
        <v>-5.2004599329427303E-2</v>
      </c>
    </row>
    <row r="11" spans="2:13" x14ac:dyDescent="0.25">
      <c r="B11" s="127"/>
      <c r="C11" s="11" t="s">
        <v>23</v>
      </c>
      <c r="D11" s="114">
        <v>9.9491406460025994E-2</v>
      </c>
      <c r="E11" s="115">
        <v>8.6550125644395404E-2</v>
      </c>
      <c r="F11" s="115">
        <v>0.10312805312225699</v>
      </c>
      <c r="G11" s="37" t="s">
        <v>11</v>
      </c>
      <c r="H11" s="115">
        <v>0.10523789939542801</v>
      </c>
      <c r="I11" s="115">
        <v>0.12684725587599899</v>
      </c>
      <c r="J11" s="115">
        <v>-3.4418264633905203E-2</v>
      </c>
      <c r="K11" s="115">
        <v>7.0703424056189706E-2</v>
      </c>
      <c r="L11" s="116">
        <v>0.176853228022083</v>
      </c>
    </row>
    <row r="12" spans="2:13" ht="13.8" thickBot="1" x14ac:dyDescent="0.3">
      <c r="B12" s="122"/>
      <c r="C12" s="12" t="s">
        <v>24</v>
      </c>
      <c r="D12" s="117">
        <v>0.139093546039049</v>
      </c>
      <c r="E12" s="118">
        <v>0.107008822421677</v>
      </c>
      <c r="F12" s="118">
        <v>0.125820343332646</v>
      </c>
      <c r="G12" s="38" t="s">
        <v>11</v>
      </c>
      <c r="H12" s="118">
        <v>3.1304981417446601E-2</v>
      </c>
      <c r="I12" s="118">
        <v>0.14468906400084899</v>
      </c>
      <c r="J12" s="118">
        <v>-1.1865715240319E-2</v>
      </c>
      <c r="K12" s="118">
        <v>0.14668419096135099</v>
      </c>
      <c r="L12" s="119">
        <v>5.4973120047597697E-2</v>
      </c>
    </row>
    <row r="13" spans="2:13" x14ac:dyDescent="0.25">
      <c r="B13" s="128" t="s">
        <v>8</v>
      </c>
      <c r="C13" s="7" t="s">
        <v>22</v>
      </c>
      <c r="D13" s="111">
        <v>0.30852269785904302</v>
      </c>
      <c r="E13" s="112">
        <v>0.27723660822232399</v>
      </c>
      <c r="F13" s="112">
        <v>0.259683139010293</v>
      </c>
      <c r="G13" s="112">
        <v>0.28139778403543297</v>
      </c>
      <c r="H13" s="112">
        <v>0.31244322516272699</v>
      </c>
      <c r="I13" s="112">
        <v>0.30693929184164798</v>
      </c>
      <c r="J13" s="112">
        <v>0.24990769208921201</v>
      </c>
      <c r="K13" s="112">
        <v>0.33349117387852401</v>
      </c>
      <c r="L13" s="113">
        <v>0.323661397738429</v>
      </c>
    </row>
    <row r="14" spans="2:13" x14ac:dyDescent="0.25">
      <c r="B14" s="127"/>
      <c r="C14" s="11" t="s">
        <v>23</v>
      </c>
      <c r="D14" s="114">
        <v>0.39439575926473303</v>
      </c>
      <c r="E14" s="115">
        <v>0.402629632942344</v>
      </c>
      <c r="F14" s="115">
        <v>0.354150131273754</v>
      </c>
      <c r="G14" s="115">
        <v>0.29948920998954398</v>
      </c>
      <c r="H14" s="115">
        <v>0.36993697687309701</v>
      </c>
      <c r="I14" s="115">
        <v>0.42193842046279201</v>
      </c>
      <c r="J14" s="115">
        <v>0.30748494038278401</v>
      </c>
      <c r="K14" s="115">
        <v>0.42017922336541602</v>
      </c>
      <c r="L14" s="116">
        <v>0.425961315753633</v>
      </c>
    </row>
    <row r="15" spans="2:13" ht="13.8" thickBot="1" x14ac:dyDescent="0.3">
      <c r="B15" s="122"/>
      <c r="C15" s="12" t="s">
        <v>24</v>
      </c>
      <c r="D15" s="117">
        <v>0.39620203150286898</v>
      </c>
      <c r="E15" s="118">
        <v>0.41131436799272503</v>
      </c>
      <c r="F15" s="118">
        <v>0.36977643871271099</v>
      </c>
      <c r="G15" s="118">
        <v>0.33349872418451598</v>
      </c>
      <c r="H15" s="118">
        <v>0.40224287745776899</v>
      </c>
      <c r="I15" s="118">
        <v>0.4086406992171</v>
      </c>
      <c r="J15" s="118">
        <v>0.32397002897978899</v>
      </c>
      <c r="K15" s="118">
        <v>0.41889149507411799</v>
      </c>
      <c r="L15" s="119">
        <v>0.46035090060675998</v>
      </c>
      <c r="M15" s="4">
        <v>-1</v>
      </c>
    </row>
    <row r="16" spans="2:13" ht="15.6" x14ac:dyDescent="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2:B3"/>
    <mergeCell ref="C2:C3"/>
    <mergeCell ref="D2:D3"/>
    <mergeCell ref="E2:L2"/>
    <mergeCell ref="B4:B6"/>
    <mergeCell ref="B7:B9"/>
  </mergeCells>
  <conditionalFormatting sqref="D4:L15">
    <cfRule type="containsText" dxfId="2" priority="1" operator="containsText" text="NaN">
      <formula>NOT(ISERROR(SEARCH("NaN",D4)))</formula>
    </cfRule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1">
        <v>-1</v>
      </c>
      <c r="B1" s="1">
        <v>-0.95</v>
      </c>
      <c r="C1" s="1">
        <v>-0.9</v>
      </c>
      <c r="D1" s="1">
        <v>-0.85</v>
      </c>
      <c r="E1" s="1">
        <v>-0.8</v>
      </c>
      <c r="F1" s="1">
        <v>-0.75</v>
      </c>
      <c r="G1" s="1">
        <v>-0.7</v>
      </c>
      <c r="H1" s="1">
        <v>-0.65</v>
      </c>
      <c r="I1" s="1">
        <v>-0.6</v>
      </c>
      <c r="J1" s="1">
        <v>-0.55000000000000004</v>
      </c>
      <c r="K1" s="1">
        <v>-0.5</v>
      </c>
      <c r="L1" s="1">
        <v>-0.45</v>
      </c>
      <c r="M1" s="1">
        <v>-0.39999999999999902</v>
      </c>
      <c r="N1" s="1">
        <v>-0.34999999999999898</v>
      </c>
      <c r="O1" s="1">
        <v>-0.29999999999999899</v>
      </c>
      <c r="P1" s="1">
        <v>-0.249999999999999</v>
      </c>
      <c r="Q1" s="1">
        <v>-0.19999999999999901</v>
      </c>
      <c r="R1" s="1">
        <v>-0.149999999999999</v>
      </c>
      <c r="S1" s="1">
        <v>-9.9999999999999006E-2</v>
      </c>
      <c r="T1" s="1">
        <v>-4.9999999999998997E-2</v>
      </c>
      <c r="U1" s="1">
        <v>0</v>
      </c>
      <c r="V1" s="1">
        <v>0.05</v>
      </c>
      <c r="W1" s="1">
        <v>0.1</v>
      </c>
      <c r="X1" s="1">
        <v>0.15</v>
      </c>
      <c r="Y1" s="1">
        <v>0.2</v>
      </c>
      <c r="Z1" s="1">
        <v>0.25</v>
      </c>
      <c r="AA1" s="1">
        <v>0.3</v>
      </c>
      <c r="AB1" s="1">
        <v>0.35</v>
      </c>
      <c r="AC1" s="1">
        <v>0.4</v>
      </c>
      <c r="AD1" s="1">
        <v>0.45</v>
      </c>
      <c r="AE1" s="1">
        <v>0.5</v>
      </c>
      <c r="AF1" s="1">
        <v>0.55000000000000004</v>
      </c>
      <c r="AG1" s="1">
        <v>0.6</v>
      </c>
      <c r="AH1" s="1">
        <v>0.65</v>
      </c>
      <c r="AI1" s="1">
        <v>0.7</v>
      </c>
      <c r="AJ1" s="1">
        <v>0.75</v>
      </c>
      <c r="AK1" s="1">
        <v>0.8</v>
      </c>
      <c r="AL1" s="1">
        <v>0.85</v>
      </c>
      <c r="AM1" s="1">
        <v>0.9</v>
      </c>
      <c r="AN1" s="1">
        <v>0.95</v>
      </c>
      <c r="AO1" s="1">
        <v>1</v>
      </c>
    </row>
    <row r="12" spans="1:60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">
        <v>55</v>
      </c>
      <c r="BD12" s="1">
        <v>56</v>
      </c>
      <c r="BE12" s="1">
        <v>57</v>
      </c>
      <c r="BF12" s="1">
        <v>58</v>
      </c>
      <c r="BG12" s="1">
        <v>59</v>
      </c>
      <c r="BH12" s="1">
        <v>60</v>
      </c>
    </row>
    <row r="18" spans="1:66" x14ac:dyDescent="0.3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/>
      <c r="BJ18" s="1"/>
      <c r="BK18" s="1"/>
      <c r="BL18" s="1"/>
      <c r="BM18" s="1"/>
      <c r="BN18" s="1"/>
    </row>
    <row r="20" spans="1:66" x14ac:dyDescent="0.3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>
        <v>11</v>
      </c>
      <c r="L20" s="1">
        <v>12</v>
      </c>
      <c r="M20" s="1">
        <v>13</v>
      </c>
      <c r="N20" s="1">
        <v>14</v>
      </c>
      <c r="O20" s="1">
        <v>15</v>
      </c>
      <c r="P20" s="1">
        <v>16</v>
      </c>
      <c r="Q20" s="1">
        <v>17</v>
      </c>
      <c r="R20" s="1">
        <v>18</v>
      </c>
      <c r="S20" s="1">
        <v>19</v>
      </c>
      <c r="T20" s="1">
        <v>20</v>
      </c>
      <c r="U20" s="1">
        <v>21</v>
      </c>
      <c r="V20" s="1">
        <v>22</v>
      </c>
      <c r="W20" s="1">
        <v>23</v>
      </c>
      <c r="X20" s="1">
        <v>24</v>
      </c>
      <c r="Y20" s="1">
        <v>25</v>
      </c>
      <c r="Z20" s="1">
        <v>26</v>
      </c>
      <c r="AA20" s="1">
        <v>27</v>
      </c>
      <c r="AB20" s="1">
        <v>28</v>
      </c>
      <c r="AC20" s="1">
        <v>29</v>
      </c>
      <c r="AD20" s="1">
        <v>30</v>
      </c>
      <c r="AE20" s="1">
        <v>31</v>
      </c>
      <c r="AF20" s="1">
        <v>32</v>
      </c>
      <c r="AG20" s="1">
        <v>33</v>
      </c>
      <c r="AH20" s="1">
        <v>34</v>
      </c>
      <c r="AI20" s="1">
        <v>35</v>
      </c>
      <c r="AJ20" s="1">
        <v>36</v>
      </c>
      <c r="AK20" s="1">
        <v>37</v>
      </c>
      <c r="AL20" s="1">
        <v>38</v>
      </c>
      <c r="AM20" s="1">
        <v>39</v>
      </c>
      <c r="AN20" s="1">
        <v>40</v>
      </c>
      <c r="AO20" s="1">
        <v>41</v>
      </c>
      <c r="AP20" s="1">
        <v>42</v>
      </c>
      <c r="AQ20" s="1">
        <v>43</v>
      </c>
      <c r="AR20" s="1">
        <v>44</v>
      </c>
      <c r="AS20" s="1">
        <v>45</v>
      </c>
      <c r="AT20" s="1">
        <v>46</v>
      </c>
      <c r="AU20" s="1">
        <v>47</v>
      </c>
      <c r="AV20" s="1">
        <v>48</v>
      </c>
      <c r="AW20" s="1">
        <v>49</v>
      </c>
      <c r="AX20" s="1">
        <v>50</v>
      </c>
      <c r="AY20" s="1">
        <v>51</v>
      </c>
      <c r="AZ20" s="1">
        <v>52</v>
      </c>
      <c r="BA20" s="1">
        <v>53</v>
      </c>
      <c r="BB20" s="1">
        <v>54</v>
      </c>
      <c r="BC20" s="1">
        <v>55</v>
      </c>
      <c r="BD20" s="1">
        <v>56</v>
      </c>
      <c r="BE20" s="1">
        <v>57</v>
      </c>
      <c r="BF20" s="1">
        <v>58</v>
      </c>
      <c r="BG20" s="1">
        <v>59</v>
      </c>
      <c r="BH20" s="1">
        <v>60</v>
      </c>
    </row>
    <row r="22" spans="1:66" x14ac:dyDescent="0.3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  <c r="K22" s="1">
        <v>11</v>
      </c>
      <c r="L22" s="1">
        <v>12</v>
      </c>
      <c r="M22" s="1">
        <v>13</v>
      </c>
      <c r="N22" s="1">
        <v>14</v>
      </c>
      <c r="O22" s="1">
        <v>15</v>
      </c>
      <c r="P22" s="1">
        <v>16</v>
      </c>
      <c r="Q22" s="1">
        <v>17</v>
      </c>
      <c r="R22" s="1">
        <v>18</v>
      </c>
      <c r="S22" s="1">
        <v>19</v>
      </c>
      <c r="T22" s="1">
        <v>20</v>
      </c>
      <c r="U22" s="1">
        <v>21</v>
      </c>
      <c r="V22" s="1">
        <v>22</v>
      </c>
      <c r="W22" s="1">
        <v>23</v>
      </c>
      <c r="X22" s="1">
        <v>24</v>
      </c>
      <c r="Y22" s="1">
        <v>25</v>
      </c>
      <c r="Z22" s="1">
        <v>26</v>
      </c>
      <c r="AA22" s="1">
        <v>27</v>
      </c>
      <c r="AB22" s="1">
        <v>28</v>
      </c>
      <c r="AC22" s="1">
        <v>29</v>
      </c>
      <c r="AD22" s="1">
        <v>30</v>
      </c>
      <c r="AE22" s="1">
        <v>31</v>
      </c>
      <c r="AF22" s="1">
        <v>32</v>
      </c>
      <c r="AG22" s="1">
        <v>33</v>
      </c>
      <c r="AH22" s="1">
        <v>34</v>
      </c>
      <c r="AI22" s="1">
        <v>35</v>
      </c>
      <c r="AJ22" s="1">
        <v>36</v>
      </c>
      <c r="AK22" s="1">
        <v>37</v>
      </c>
      <c r="AL22" s="1">
        <v>38</v>
      </c>
      <c r="AM22" s="1">
        <v>39</v>
      </c>
      <c r="AN22" s="1">
        <v>40</v>
      </c>
      <c r="AO22" s="1">
        <v>41</v>
      </c>
      <c r="AP22" s="1">
        <v>42</v>
      </c>
      <c r="AQ22" s="1">
        <v>43</v>
      </c>
      <c r="AR22" s="1">
        <v>44</v>
      </c>
      <c r="AS22" s="1">
        <v>45</v>
      </c>
      <c r="AT22" s="1">
        <v>46</v>
      </c>
      <c r="AU22" s="1">
        <v>47</v>
      </c>
      <c r="AV22" s="1">
        <v>48</v>
      </c>
      <c r="AW22" s="1">
        <v>49</v>
      </c>
      <c r="AX22" s="1">
        <v>50</v>
      </c>
      <c r="AY22" s="1">
        <v>51</v>
      </c>
      <c r="AZ22" s="1">
        <v>52</v>
      </c>
      <c r="BA22" s="1">
        <v>53</v>
      </c>
      <c r="BB22" s="1">
        <v>54</v>
      </c>
      <c r="BC22" s="1">
        <v>55</v>
      </c>
      <c r="BD22" s="1">
        <v>56</v>
      </c>
      <c r="BE22" s="1">
        <v>57</v>
      </c>
      <c r="BF22" s="1">
        <v>58</v>
      </c>
      <c r="BG22" s="1">
        <v>59</v>
      </c>
      <c r="BH22" s="1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Z47"/>
  <sheetViews>
    <sheetView zoomScale="145" zoomScaleNormal="145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M2" s="6"/>
      <c r="Z2" s="93"/>
    </row>
    <row r="3" spans="2:26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  <c r="M3" s="6"/>
      <c r="Z3" s="93"/>
    </row>
    <row r="4" spans="2:26" x14ac:dyDescent="0.25">
      <c r="B4" s="121" t="s">
        <v>5</v>
      </c>
      <c r="C4" s="7" t="s">
        <v>22</v>
      </c>
      <c r="D4" s="83">
        <v>2.0084804100000002</v>
      </c>
      <c r="E4" s="84">
        <v>2.4869415499999699</v>
      </c>
      <c r="F4" s="47" t="s">
        <v>11</v>
      </c>
      <c r="G4" s="36" t="s">
        <v>11</v>
      </c>
      <c r="H4" s="84">
        <v>2.0258132866666498</v>
      </c>
      <c r="I4" s="84">
        <v>1.53895320666666</v>
      </c>
      <c r="J4" s="84">
        <v>2.2850882833333199</v>
      </c>
      <c r="K4" s="84">
        <v>1.9345287233333199</v>
      </c>
      <c r="L4" s="85">
        <v>1.0904935499999899</v>
      </c>
      <c r="M4" s="3" t="str">
        <f>"$ 2.5"</f>
        <v>$ 2.5</v>
      </c>
      <c r="Z4" s="94"/>
    </row>
    <row r="5" spans="2:26" x14ac:dyDescent="0.25">
      <c r="B5" s="127"/>
      <c r="C5" s="11" t="s">
        <v>23</v>
      </c>
      <c r="D5" s="86">
        <v>1.7111553799999899</v>
      </c>
      <c r="E5" s="87">
        <v>2.0819518800000401</v>
      </c>
      <c r="F5" s="87" t="s">
        <v>11</v>
      </c>
      <c r="G5" s="37" t="s">
        <v>11</v>
      </c>
      <c r="H5" s="87">
        <v>1.9215319399999999</v>
      </c>
      <c r="I5" s="87">
        <v>1.28459098333333</v>
      </c>
      <c r="J5" s="87">
        <v>2.1887098500000399</v>
      </c>
      <c r="K5" s="87">
        <v>1.77820656999999</v>
      </c>
      <c r="L5" s="88">
        <v>0.65558925999999595</v>
      </c>
      <c r="M5" s="6"/>
      <c r="Z5" s="82"/>
    </row>
    <row r="6" spans="2:26" ht="13.8" thickBot="1" x14ac:dyDescent="0.3">
      <c r="B6" s="122"/>
      <c r="C6" s="12" t="s">
        <v>24</v>
      </c>
      <c r="D6" s="89">
        <v>1.7339416966666601</v>
      </c>
      <c r="E6" s="90">
        <v>2.1215479133333801</v>
      </c>
      <c r="F6" s="90" t="s">
        <v>11</v>
      </c>
      <c r="G6" s="38" t="s">
        <v>11</v>
      </c>
      <c r="H6" s="90">
        <v>1.9051836933333199</v>
      </c>
      <c r="I6" s="90">
        <v>1.2906492600000199</v>
      </c>
      <c r="J6" s="90">
        <v>2.09924914333337</v>
      </c>
      <c r="K6" s="90">
        <v>1.6901291966666601</v>
      </c>
      <c r="L6" s="91">
        <v>0.70387630666666601</v>
      </c>
      <c r="M6" s="6"/>
      <c r="Z6" s="82"/>
    </row>
    <row r="7" spans="2:26" x14ac:dyDescent="0.25">
      <c r="B7" s="128" t="s">
        <v>6</v>
      </c>
      <c r="C7" s="7" t="s">
        <v>22</v>
      </c>
      <c r="D7" s="83">
        <v>0.65846690666667496</v>
      </c>
      <c r="E7" s="84">
        <v>1.0227290150000199</v>
      </c>
      <c r="F7" s="47" t="s">
        <v>11</v>
      </c>
      <c r="G7" s="36" t="s">
        <v>11</v>
      </c>
      <c r="H7" s="84">
        <v>0.77010782500000796</v>
      </c>
      <c r="I7" s="84">
        <v>0.56652043333334501</v>
      </c>
      <c r="J7" s="84">
        <v>0.85578342333334201</v>
      </c>
      <c r="K7" s="84">
        <v>0.650900521666676</v>
      </c>
      <c r="L7" s="85">
        <v>0.402103926666663</v>
      </c>
      <c r="M7" s="6"/>
      <c r="Z7" s="94"/>
    </row>
    <row r="8" spans="2:26" x14ac:dyDescent="0.25">
      <c r="B8" s="127"/>
      <c r="C8" s="11" t="s">
        <v>23</v>
      </c>
      <c r="D8" s="86">
        <v>0.54769928166667603</v>
      </c>
      <c r="E8" s="87">
        <v>0.84886026166667905</v>
      </c>
      <c r="F8" s="87" t="s">
        <v>11</v>
      </c>
      <c r="G8" s="37" t="s">
        <v>11</v>
      </c>
      <c r="H8" s="87">
        <v>0.70908047166667398</v>
      </c>
      <c r="I8" s="87">
        <v>0.45047528999999198</v>
      </c>
      <c r="J8" s="87">
        <v>0.73596104000000895</v>
      </c>
      <c r="K8" s="87">
        <v>0.54206890333334001</v>
      </c>
      <c r="L8" s="88">
        <v>0.26210527</v>
      </c>
      <c r="M8" s="6"/>
      <c r="Z8" s="82"/>
    </row>
    <row r="9" spans="2:26" ht="13.8" thickBot="1" x14ac:dyDescent="0.3">
      <c r="B9" s="129"/>
      <c r="C9" s="12" t="s">
        <v>24</v>
      </c>
      <c r="D9" s="89">
        <v>0.53868228499999105</v>
      </c>
      <c r="E9" s="90">
        <v>0.82336386166667097</v>
      </c>
      <c r="F9" s="90" t="s">
        <v>11</v>
      </c>
      <c r="G9" s="38" t="s">
        <v>11</v>
      </c>
      <c r="H9" s="90">
        <v>0.75045574833333795</v>
      </c>
      <c r="I9" s="90">
        <v>0.466017973333332</v>
      </c>
      <c r="J9" s="90">
        <v>0.72919203499999696</v>
      </c>
      <c r="K9" s="90">
        <v>0.54238233999999996</v>
      </c>
      <c r="L9" s="91">
        <v>0.29930859166666801</v>
      </c>
      <c r="M9" s="6"/>
      <c r="Z9" s="82"/>
    </row>
    <row r="10" spans="2:26" x14ac:dyDescent="0.25">
      <c r="B10" s="121" t="s">
        <v>7</v>
      </c>
      <c r="C10" s="7" t="s">
        <v>22</v>
      </c>
      <c r="D10" s="83">
        <v>1.0773156833333299</v>
      </c>
      <c r="E10" s="84">
        <v>1.7791692833333299</v>
      </c>
      <c r="F10" s="84">
        <v>0.86798969999999998</v>
      </c>
      <c r="G10" s="36" t="s">
        <v>11</v>
      </c>
      <c r="H10" s="84">
        <v>1.1952951333333299</v>
      </c>
      <c r="I10" s="84">
        <v>0.98443705000000004</v>
      </c>
      <c r="J10" s="84">
        <v>1.4929663333333301</v>
      </c>
      <c r="K10" s="84">
        <v>1.2941798</v>
      </c>
      <c r="L10" s="85">
        <v>0.58180130000000096</v>
      </c>
      <c r="M10" s="6"/>
      <c r="Z10" s="94"/>
    </row>
    <row r="11" spans="2:26" x14ac:dyDescent="0.25">
      <c r="B11" s="127"/>
      <c r="C11" s="11" t="s">
        <v>23</v>
      </c>
      <c r="D11" s="86">
        <v>0.95773568333333303</v>
      </c>
      <c r="E11" s="87">
        <v>1.54889163333333</v>
      </c>
      <c r="F11" s="87">
        <v>0.80474650000000003</v>
      </c>
      <c r="G11" s="37" t="s">
        <v>11</v>
      </c>
      <c r="H11" s="87">
        <v>1.41403746666667</v>
      </c>
      <c r="I11" s="87">
        <v>0.82079804999999995</v>
      </c>
      <c r="J11" s="87">
        <v>1.3566298666666701</v>
      </c>
      <c r="K11" s="87">
        <v>1.0075183833333301</v>
      </c>
      <c r="L11" s="88">
        <v>0.52933118333333296</v>
      </c>
      <c r="M11" s="6"/>
      <c r="Z11" s="82"/>
    </row>
    <row r="12" spans="2:26" ht="13.8" thickBot="1" x14ac:dyDescent="0.3">
      <c r="B12" s="122"/>
      <c r="C12" s="12" t="s">
        <v>24</v>
      </c>
      <c r="D12" s="89">
        <v>0.99090745000000002</v>
      </c>
      <c r="E12" s="90">
        <v>1.4812752166666701</v>
      </c>
      <c r="F12" s="90">
        <v>0.81304195000000001</v>
      </c>
      <c r="G12" s="38" t="s">
        <v>11</v>
      </c>
      <c r="H12" s="90">
        <v>1.51509813333333</v>
      </c>
      <c r="I12" s="90">
        <v>0.86243273333333303</v>
      </c>
      <c r="J12" s="90">
        <v>1.35772125</v>
      </c>
      <c r="K12" s="90">
        <v>1.01079123333333</v>
      </c>
      <c r="L12" s="91">
        <v>0.59670674999999995</v>
      </c>
      <c r="M12" s="6"/>
      <c r="Z12" s="82"/>
    </row>
    <row r="13" spans="2:26" x14ac:dyDescent="0.25">
      <c r="B13" s="128" t="s">
        <v>8</v>
      </c>
      <c r="C13" s="7" t="s">
        <v>22</v>
      </c>
      <c r="D13" s="83">
        <v>0.97017241666665699</v>
      </c>
      <c r="E13" s="84">
        <v>1.18099645666666</v>
      </c>
      <c r="F13" s="84">
        <v>0.486261206666666</v>
      </c>
      <c r="G13" s="84">
        <v>0.100196111666666</v>
      </c>
      <c r="H13" s="84">
        <v>1.0156913999999899</v>
      </c>
      <c r="I13" s="84">
        <v>0.81951560166665505</v>
      </c>
      <c r="J13" s="84">
        <v>1.1564477549999901</v>
      </c>
      <c r="K13" s="84">
        <v>0.92779016666665604</v>
      </c>
      <c r="L13" s="85">
        <v>0.824140111666676</v>
      </c>
      <c r="M13" s="6"/>
      <c r="Z13" s="94"/>
    </row>
    <row r="14" spans="2:26" x14ac:dyDescent="0.25">
      <c r="B14" s="127"/>
      <c r="C14" s="11" t="s">
        <v>23</v>
      </c>
      <c r="D14" s="86">
        <v>0.83986357999999095</v>
      </c>
      <c r="E14" s="87">
        <v>0.93241720499999303</v>
      </c>
      <c r="F14" s="87">
        <v>0.47320234499999703</v>
      </c>
      <c r="G14" s="87">
        <v>9.0930414999998502E-2</v>
      </c>
      <c r="H14" s="87">
        <v>0.91393618333334103</v>
      </c>
      <c r="I14" s="87">
        <v>0.666012278333321</v>
      </c>
      <c r="J14" s="87">
        <v>0.99779678999999</v>
      </c>
      <c r="K14" s="87">
        <v>0.84186622499999197</v>
      </c>
      <c r="L14" s="88">
        <v>0.76272761833332503</v>
      </c>
      <c r="M14" s="6"/>
      <c r="Z14" s="82"/>
    </row>
    <row r="15" spans="2:26" ht="13.8" thickBot="1" x14ac:dyDescent="0.3">
      <c r="B15" s="122"/>
      <c r="C15" s="12" t="s">
        <v>24</v>
      </c>
      <c r="D15" s="89">
        <v>0.83614534333332202</v>
      </c>
      <c r="E15" s="90">
        <v>0.89028737833332305</v>
      </c>
      <c r="F15" s="90">
        <v>0.444248906666667</v>
      </c>
      <c r="G15" s="90">
        <v>9.2761489999997906E-2</v>
      </c>
      <c r="H15" s="90">
        <v>0.85587277500001102</v>
      </c>
      <c r="I15" s="90">
        <v>0.65917041166665402</v>
      </c>
      <c r="J15" s="90">
        <v>0.98331961666665801</v>
      </c>
      <c r="K15" s="90">
        <v>0.81606876333332301</v>
      </c>
      <c r="L15" s="91">
        <v>0.64146779166665702</v>
      </c>
      <c r="M15" s="3" t="str">
        <f>"$ 0"</f>
        <v>$ 0</v>
      </c>
      <c r="Z15" s="82"/>
    </row>
    <row r="16" spans="2:26" ht="16.2" thickBot="1" x14ac:dyDescent="0.3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6"/>
      <c r="Z16" s="9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0.14803481702866611</v>
      </c>
      <c r="E20" s="102">
        <f t="shared" si="0"/>
        <v>0.16284647703116895</v>
      </c>
      <c r="F20" s="78" t="str">
        <f t="shared" si="0"/>
        <v>NaN</v>
      </c>
      <c r="G20" s="78" t="str">
        <f t="shared" si="0"/>
        <v>NaN</v>
      </c>
      <c r="H20" s="106">
        <f t="shared" si="0"/>
        <v>5.1476287253618712E-2</v>
      </c>
      <c r="I20" s="71">
        <f t="shared" si="0"/>
        <v>0.16528262342964489</v>
      </c>
      <c r="J20" s="67">
        <f t="shared" si="0"/>
        <v>4.2177115884857709E-2</v>
      </c>
      <c r="K20" s="67">
        <f t="shared" si="0"/>
        <v>8.080632323927274E-2</v>
      </c>
      <c r="L20" s="69">
        <f t="shared" si="0"/>
        <v>0.39881417913934292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0.13668976404571459</v>
      </c>
      <c r="E21" s="103">
        <f t="shared" si="1"/>
        <v>0.14692489924686578</v>
      </c>
      <c r="F21" s="70" t="str">
        <f t="shared" si="1"/>
        <v>NaN</v>
      </c>
      <c r="G21" s="70" t="str">
        <f t="shared" si="1"/>
        <v>NaN</v>
      </c>
      <c r="H21" s="79">
        <f t="shared" si="1"/>
        <v>5.9546254399297782E-2</v>
      </c>
      <c r="I21" s="72">
        <f t="shared" si="1"/>
        <v>0.16134600167893423</v>
      </c>
      <c r="J21" s="68">
        <f t="shared" si="1"/>
        <v>8.1326897238675339E-2</v>
      </c>
      <c r="K21" s="68">
        <f t="shared" si="1"/>
        <v>0.12633543442329637</v>
      </c>
      <c r="L21" s="70">
        <f t="shared" si="1"/>
        <v>0.35453418622542748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0.16822048895476388</v>
      </c>
      <c r="E23" s="104">
        <f t="shared" si="2"/>
        <v>0.1700047136467889</v>
      </c>
      <c r="F23" s="78" t="str">
        <f t="shared" si="2"/>
        <v>NaN</v>
      </c>
      <c r="G23" s="78" t="str">
        <f t="shared" si="2"/>
        <v>NaN</v>
      </c>
      <c r="H23" s="76">
        <f t="shared" si="2"/>
        <v>7.9245206128548754E-2</v>
      </c>
      <c r="I23" s="74">
        <f t="shared" si="2"/>
        <v>0.20483840741728582</v>
      </c>
      <c r="J23" s="74">
        <f t="shared" si="2"/>
        <v>0.1400148449552992</v>
      </c>
      <c r="K23" s="74">
        <f t="shared" si="2"/>
        <v>0.16720161485608442</v>
      </c>
      <c r="L23" s="78">
        <f t="shared" si="2"/>
        <v>0.34816535572585788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0.18191441430680819</v>
      </c>
      <c r="E24" s="103">
        <f t="shared" si="3"/>
        <v>0.19493448451088</v>
      </c>
      <c r="F24" s="70" t="str">
        <f t="shared" si="3"/>
        <v>NaN</v>
      </c>
      <c r="G24" s="70" t="str">
        <f t="shared" si="3"/>
        <v>NaN</v>
      </c>
      <c r="H24" s="79">
        <f t="shared" si="3"/>
        <v>2.5518604056087617E-2</v>
      </c>
      <c r="I24" s="68">
        <f t="shared" si="3"/>
        <v>0.17740306277863163</v>
      </c>
      <c r="J24" s="68">
        <f t="shared" si="3"/>
        <v>0.14792456231538337</v>
      </c>
      <c r="K24" s="68">
        <f t="shared" si="3"/>
        <v>0.16672007173816314</v>
      </c>
      <c r="L24" s="70">
        <f t="shared" si="3"/>
        <v>0.25564369851381852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0.11099810561562011</v>
      </c>
      <c r="E26" s="74">
        <f t="shared" si="4"/>
        <v>0.12942987053405478</v>
      </c>
      <c r="F26" s="109">
        <f t="shared" si="4"/>
        <v>7.2861694096139559E-2</v>
      </c>
      <c r="G26" s="78" t="str">
        <f t="shared" si="4"/>
        <v>NaN</v>
      </c>
      <c r="H26" s="76">
        <f t="shared" si="4"/>
        <v>-0.18300278084738067</v>
      </c>
      <c r="I26" s="74">
        <f t="shared" si="4"/>
        <v>0.16622596640384479</v>
      </c>
      <c r="J26" s="74">
        <f t="shared" si="4"/>
        <v>9.1319183576137997E-2</v>
      </c>
      <c r="K26" s="74">
        <f t="shared" si="4"/>
        <v>0.2215004566341322</v>
      </c>
      <c r="L26" s="76">
        <f t="shared" si="4"/>
        <v>9.018562981325054E-2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8.0206976163174015E-2</v>
      </c>
      <c r="E27" s="68">
        <f t="shared" si="5"/>
        <v>0.16743435796539038</v>
      </c>
      <c r="F27" s="110">
        <f t="shared" si="5"/>
        <v>6.3304610642269096E-2</v>
      </c>
      <c r="G27" s="70" t="str">
        <f t="shared" si="5"/>
        <v>NaN</v>
      </c>
      <c r="H27" s="79">
        <f t="shared" si="5"/>
        <v>-0.26755149509239834</v>
      </c>
      <c r="I27" s="68">
        <f t="shared" si="5"/>
        <v>0.12393308100976796</v>
      </c>
      <c r="J27" s="68">
        <f t="shared" si="5"/>
        <v>9.0588166868686051E-2</v>
      </c>
      <c r="K27" s="68">
        <f t="shared" si="5"/>
        <v>0.21897155763570875</v>
      </c>
      <c r="L27" s="79">
        <f t="shared" si="5"/>
        <v>-2.5619485552883712E-2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0.13431513247344679</v>
      </c>
      <c r="E29" s="74">
        <f t="shared" si="6"/>
        <v>0.21048263969248235</v>
      </c>
      <c r="F29" s="78">
        <f t="shared" si="6"/>
        <v>2.6855651834099274E-2</v>
      </c>
      <c r="G29" s="78">
        <f t="shared" si="6"/>
        <v>9.2475611204282729E-2</v>
      </c>
      <c r="H29" s="78">
        <f t="shared" si="6"/>
        <v>0.10018320197123841</v>
      </c>
      <c r="I29" s="74">
        <f t="shared" si="6"/>
        <v>0.18730982426832776</v>
      </c>
      <c r="J29" s="74">
        <f t="shared" si="6"/>
        <v>0.13718818192526255</v>
      </c>
      <c r="K29" s="74">
        <f t="shared" si="6"/>
        <v>9.2611395069393435E-2</v>
      </c>
      <c r="L29" s="78">
        <f t="shared" si="6"/>
        <v>7.4517054156186119E-2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0.13814768491752072</v>
      </c>
      <c r="E30" s="68">
        <f t="shared" si="7"/>
        <v>0.24615575829402381</v>
      </c>
      <c r="F30" s="70">
        <f t="shared" si="7"/>
        <v>8.6398625726272674E-2</v>
      </c>
      <c r="G30" s="70">
        <f t="shared" si="7"/>
        <v>7.4200700436377345E-2</v>
      </c>
      <c r="H30" s="70">
        <f t="shared" si="7"/>
        <v>0.15734958964896276</v>
      </c>
      <c r="I30" s="68">
        <f t="shared" si="7"/>
        <v>0.19565849591381276</v>
      </c>
      <c r="J30" s="68">
        <f t="shared" si="7"/>
        <v>0.14970683940091487</v>
      </c>
      <c r="K30" s="68">
        <f t="shared" si="7"/>
        <v>0.12041667108277641</v>
      </c>
      <c r="L30" s="70">
        <f t="shared" si="7"/>
        <v>0.22165201937641027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-0.23822046638730701</v>
      </c>
      <c r="F35" s="60" t="str">
        <f t="shared" si="8"/>
        <v>NaN</v>
      </c>
      <c r="G35" s="60" t="str">
        <f t="shared" si="8"/>
        <v>NaN</v>
      </c>
      <c r="H35" s="60">
        <f t="shared" si="8"/>
        <v>-8.6298460170938975E-3</v>
      </c>
      <c r="I35" s="60">
        <f t="shared" si="8"/>
        <v>0.23377235894142484</v>
      </c>
      <c r="J35" s="60">
        <f t="shared" si="8"/>
        <v>-0.1377199757369402</v>
      </c>
      <c r="K35" s="60">
        <f t="shared" si="8"/>
        <v>3.6819720171769203E-2</v>
      </c>
      <c r="L35" s="61">
        <f t="shared" si="8"/>
        <v>0.45705542131725857</v>
      </c>
    </row>
    <row r="36" spans="2:12" x14ac:dyDescent="0.25">
      <c r="B36" s="127"/>
      <c r="C36" s="11" t="s">
        <v>23</v>
      </c>
      <c r="D36" s="62">
        <f>IFERROR(($D$4-D5)/$D$4, "NaN")</f>
        <v>0.14803481702866611</v>
      </c>
      <c r="E36" s="59">
        <f t="shared" si="8"/>
        <v>-3.6580625648243111E-2</v>
      </c>
      <c r="F36" s="59" t="str">
        <f t="shared" si="8"/>
        <v>NaN</v>
      </c>
      <c r="G36" s="59" t="str">
        <f t="shared" si="8"/>
        <v>NaN</v>
      </c>
      <c r="H36" s="59">
        <f t="shared" si="8"/>
        <v>4.3290673669055237E-2</v>
      </c>
      <c r="I36" s="59">
        <f t="shared" si="8"/>
        <v>0.36041647359989443</v>
      </c>
      <c r="J36" s="59">
        <f t="shared" si="8"/>
        <v>-8.9734228475765759E-2</v>
      </c>
      <c r="K36" s="59">
        <f t="shared" si="8"/>
        <v>0.11465077720126239</v>
      </c>
      <c r="L36" s="63">
        <f t="shared" si="8"/>
        <v>0.67358941778277248</v>
      </c>
    </row>
    <row r="37" spans="2:12" ht="13.8" thickBot="1" x14ac:dyDescent="0.3">
      <c r="B37" s="122"/>
      <c r="C37" s="12" t="s">
        <v>24</v>
      </c>
      <c r="D37" s="64">
        <f>IFERROR(($D$4-D6)/$D$4, "NaN")</f>
        <v>0.13668976404571459</v>
      </c>
      <c r="E37" s="65">
        <f t="shared" si="8"/>
        <v>-5.6295049117944786E-2</v>
      </c>
      <c r="F37" s="65" t="str">
        <f t="shared" si="8"/>
        <v>NaN</v>
      </c>
      <c r="G37" s="65" t="str">
        <f t="shared" si="8"/>
        <v>NaN</v>
      </c>
      <c r="H37" s="65">
        <f t="shared" si="8"/>
        <v>5.1430283388564528E-2</v>
      </c>
      <c r="I37" s="65">
        <f t="shared" si="8"/>
        <v>0.35740012520210751</v>
      </c>
      <c r="J37" s="65">
        <f t="shared" si="8"/>
        <v>-4.5192740183793857E-2</v>
      </c>
      <c r="K37" s="65">
        <f t="shared" si="8"/>
        <v>0.15850351925182091</v>
      </c>
      <c r="L37" s="66">
        <f t="shared" si="8"/>
        <v>0.6495478356860519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-0.55319729001618523</v>
      </c>
      <c r="F38" s="99" t="str">
        <f t="shared" si="9"/>
        <v>NaN</v>
      </c>
      <c r="G38" s="99" t="str">
        <f t="shared" si="9"/>
        <v>NaN</v>
      </c>
      <c r="H38" s="99">
        <f t="shared" si="9"/>
        <v>-0.16954674138217121</v>
      </c>
      <c r="I38" s="99">
        <f t="shared" si="9"/>
        <v>0.13963719725686158</v>
      </c>
      <c r="J38" s="99">
        <f t="shared" si="9"/>
        <v>-0.29966049116353149</v>
      </c>
      <c r="K38" s="99">
        <f t="shared" si="9"/>
        <v>1.1490911575650624E-2</v>
      </c>
      <c r="L38" s="100">
        <f t="shared" si="9"/>
        <v>0.38933312730595043</v>
      </c>
    </row>
    <row r="39" spans="2:12" x14ac:dyDescent="0.25">
      <c r="B39" s="127"/>
      <c r="C39" s="11" t="s">
        <v>23</v>
      </c>
      <c r="D39" s="62">
        <f>IFERROR(($D$7-D8)/$D$7, "NaN")</f>
        <v>0.16822048895476388</v>
      </c>
      <c r="E39" s="59">
        <f t="shared" si="9"/>
        <v>-0.28914642949001512</v>
      </c>
      <c r="F39" s="59" t="str">
        <f t="shared" si="9"/>
        <v>NaN</v>
      </c>
      <c r="G39" s="59" t="str">
        <f t="shared" si="9"/>
        <v>NaN</v>
      </c>
      <c r="H39" s="59">
        <f t="shared" si="9"/>
        <v>-7.6865768784368557E-2</v>
      </c>
      <c r="I39" s="59">
        <f t="shared" si="9"/>
        <v>0.31587254357183847</v>
      </c>
      <c r="J39" s="59">
        <f t="shared" si="9"/>
        <v>-0.11768872899874161</v>
      </c>
      <c r="K39" s="59">
        <f t="shared" si="9"/>
        <v>0.17677122746011778</v>
      </c>
      <c r="L39" s="63">
        <f t="shared" si="9"/>
        <v>0.60194617626747138</v>
      </c>
    </row>
    <row r="40" spans="2:12" ht="13.8" thickBot="1" x14ac:dyDescent="0.3">
      <c r="B40" s="129"/>
      <c r="C40" s="12" t="s">
        <v>24</v>
      </c>
      <c r="D40" s="95">
        <f>IFERROR(($D$7-D9)/$D$7, "NaN")</f>
        <v>0.18191441430680819</v>
      </c>
      <c r="E40" s="96">
        <f t="shared" si="9"/>
        <v>-0.2504255769431844</v>
      </c>
      <c r="F40" s="96" t="str">
        <f t="shared" si="9"/>
        <v>NaN</v>
      </c>
      <c r="G40" s="96" t="str">
        <f t="shared" si="9"/>
        <v>NaN</v>
      </c>
      <c r="H40" s="96">
        <f t="shared" si="9"/>
        <v>-0.13970154116375208</v>
      </c>
      <c r="I40" s="96">
        <f t="shared" si="9"/>
        <v>0.292268193564302</v>
      </c>
      <c r="J40" s="96">
        <f t="shared" si="9"/>
        <v>-0.10740878184956992</v>
      </c>
      <c r="K40" s="96">
        <f t="shared" si="9"/>
        <v>0.17629521771158441</v>
      </c>
      <c r="L40" s="97">
        <f t="shared" si="9"/>
        <v>0.54544626520132444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-0.65148369308835263</v>
      </c>
      <c r="F41" s="60">
        <f t="shared" si="10"/>
        <v>0.19430329157155959</v>
      </c>
      <c r="G41" s="60" t="str">
        <f t="shared" si="10"/>
        <v>NaN</v>
      </c>
      <c r="H41" s="60">
        <f t="shared" si="10"/>
        <v>-0.10951242224095258</v>
      </c>
      <c r="I41" s="60">
        <f t="shared" si="10"/>
        <v>8.6213015154437814E-2</v>
      </c>
      <c r="J41" s="60">
        <f t="shared" si="10"/>
        <v>-0.38582066188244152</v>
      </c>
      <c r="K41" s="60">
        <f t="shared" si="10"/>
        <v>-0.2013004359090636</v>
      </c>
      <c r="L41" s="61">
        <f t="shared" si="10"/>
        <v>0.459952816986897</v>
      </c>
    </row>
    <row r="42" spans="2:12" x14ac:dyDescent="0.25">
      <c r="B42" s="127"/>
      <c r="C42" s="11" t="s">
        <v>23</v>
      </c>
      <c r="D42" s="62">
        <f>IFERROR(($D$10-D11)/$D$10, "NaN")</f>
        <v>0.11099810561562011</v>
      </c>
      <c r="E42" s="59">
        <f t="shared" si="10"/>
        <v>-0.43773237250282448</v>
      </c>
      <c r="F42" s="59">
        <f t="shared" si="10"/>
        <v>0.25300771867533917</v>
      </c>
      <c r="G42" s="59" t="str">
        <f t="shared" si="10"/>
        <v>NaN</v>
      </c>
      <c r="H42" s="59">
        <f t="shared" si="10"/>
        <v>-0.3125562808957601</v>
      </c>
      <c r="I42" s="59">
        <f t="shared" si="10"/>
        <v>0.23810813979764686</v>
      </c>
      <c r="J42" s="59">
        <f t="shared" si="10"/>
        <v>-0.2592686504563938</v>
      </c>
      <c r="K42" s="59">
        <f t="shared" si="10"/>
        <v>6.4788159199576048E-2</v>
      </c>
      <c r="L42" s="63">
        <f t="shared" si="10"/>
        <v>0.50865731231580547</v>
      </c>
    </row>
    <row r="43" spans="2:12" ht="13.8" thickBot="1" x14ac:dyDescent="0.3">
      <c r="B43" s="122"/>
      <c r="C43" s="12" t="s">
        <v>24</v>
      </c>
      <c r="D43" s="64">
        <f>IFERROR(($D$10-D12)/$D$10, "NaN")</f>
        <v>8.0206976163174015E-2</v>
      </c>
      <c r="E43" s="65">
        <f t="shared" si="10"/>
        <v>-0.37496858124579241</v>
      </c>
      <c r="F43" s="65">
        <f t="shared" si="10"/>
        <v>0.24530760799437981</v>
      </c>
      <c r="G43" s="65" t="str">
        <f t="shared" si="10"/>
        <v>NaN</v>
      </c>
      <c r="H43" s="65">
        <f t="shared" si="10"/>
        <v>-0.40636412963510782</v>
      </c>
      <c r="I43" s="65">
        <f t="shared" si="10"/>
        <v>0.19946145157297449</v>
      </c>
      <c r="J43" s="65">
        <f t="shared" si="10"/>
        <v>-0.26028170851376192</v>
      </c>
      <c r="K43" s="65">
        <f t="shared" si="10"/>
        <v>6.1750191730399945E-2</v>
      </c>
      <c r="L43" s="66">
        <f t="shared" si="10"/>
        <v>0.44611708598381727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-0.217305745224501</v>
      </c>
      <c r="F44" s="99">
        <f t="shared" si="11"/>
        <v>0.49878887678813361</v>
      </c>
      <c r="G44" s="99">
        <f t="shared" si="11"/>
        <v>0.89672339684638502</v>
      </c>
      <c r="H44" s="99">
        <f t="shared" si="11"/>
        <v>-4.6918447227893997E-2</v>
      </c>
      <c r="I44" s="99">
        <f t="shared" si="11"/>
        <v>0.15528870169039896</v>
      </c>
      <c r="J44" s="99">
        <f t="shared" si="11"/>
        <v>-0.1920023030270667</v>
      </c>
      <c r="K44" s="99">
        <f t="shared" si="11"/>
        <v>4.3685276216797589E-2</v>
      </c>
      <c r="L44" s="100">
        <f t="shared" si="11"/>
        <v>0.15052201288274356</v>
      </c>
    </row>
    <row r="45" spans="2:12" x14ac:dyDescent="0.25">
      <c r="B45" s="127"/>
      <c r="C45" s="11" t="s">
        <v>23</v>
      </c>
      <c r="D45" s="62">
        <f>IFERROR(($D$13-D14)/$D$13, "NaN")</f>
        <v>0.13431513247344679</v>
      </c>
      <c r="E45" s="59">
        <f t="shared" si="11"/>
        <v>3.8915981343176372E-2</v>
      </c>
      <c r="F45" s="59">
        <f t="shared" si="11"/>
        <v>0.51224922820848928</v>
      </c>
      <c r="G45" s="59">
        <f t="shared" si="11"/>
        <v>0.90627396384611758</v>
      </c>
      <c r="H45" s="59">
        <f t="shared" si="11"/>
        <v>5.7965195018153406E-2</v>
      </c>
      <c r="I45" s="59">
        <f t="shared" si="11"/>
        <v>0.3135114265342413</v>
      </c>
      <c r="J45" s="59">
        <f t="shared" si="11"/>
        <v>-2.8473674224057544E-2</v>
      </c>
      <c r="K45" s="59">
        <f t="shared" si="11"/>
        <v>0.13225091691176161</v>
      </c>
      <c r="L45" s="63">
        <f t="shared" si="11"/>
        <v>0.21382261005324812</v>
      </c>
    </row>
    <row r="46" spans="2:12" ht="13.8" thickBot="1" x14ac:dyDescent="0.3">
      <c r="B46" s="122"/>
      <c r="C46" s="12" t="s">
        <v>24</v>
      </c>
      <c r="D46" s="64">
        <f>IFERROR(($D$13-D15)/$D$13, "NaN")</f>
        <v>0.13814768491752072</v>
      </c>
      <c r="E46" s="65">
        <f t="shared" si="11"/>
        <v>8.2341073566907799E-2</v>
      </c>
      <c r="F46" s="65">
        <f t="shared" si="11"/>
        <v>0.54209282903236033</v>
      </c>
      <c r="G46" s="65">
        <f t="shared" si="11"/>
        <v>0.90438659313907299</v>
      </c>
      <c r="H46" s="65">
        <f t="shared" si="11"/>
        <v>0.11781374083934439</v>
      </c>
      <c r="I46" s="65">
        <f t="shared" si="11"/>
        <v>0.32056364379905949</v>
      </c>
      <c r="J46" s="65">
        <f t="shared" si="11"/>
        <v>-1.3551405682272959E-2</v>
      </c>
      <c r="K46" s="65">
        <f t="shared" si="11"/>
        <v>0.15884151176221564</v>
      </c>
      <c r="L46" s="66">
        <f t="shared" si="11"/>
        <v>0.33881052414309165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7">
    <mergeCell ref="B22:B24"/>
    <mergeCell ref="B25:B27"/>
    <mergeCell ref="B28:B30"/>
    <mergeCell ref="B31:L31"/>
    <mergeCell ref="B17:B18"/>
    <mergeCell ref="C17:C18"/>
    <mergeCell ref="D17:D18"/>
    <mergeCell ref="E17:L17"/>
    <mergeCell ref="B19:B21"/>
    <mergeCell ref="B10:B12"/>
    <mergeCell ref="B13:B15"/>
    <mergeCell ref="B16:L16"/>
    <mergeCell ref="B7:B9"/>
    <mergeCell ref="B2:B3"/>
    <mergeCell ref="C2:C3"/>
    <mergeCell ref="D2:D3"/>
    <mergeCell ref="E2:L2"/>
    <mergeCell ref="B4:B6"/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</mergeCells>
  <conditionalFormatting sqref="D5:L6 D4:E4 G4:L4 D8:L15 D7:E7 G7:L7">
    <cfRule type="containsText" dxfId="27" priority="29" operator="containsText" text="NaN">
      <formula>NOT(ISERROR(SEARCH("NaN",D4)))</formula>
    </cfRule>
    <cfRule type="colorScale" priority="30">
      <colorScale>
        <cfvo type="num" val="0"/>
        <cfvo type="percentile" val="50"/>
        <cfvo type="num" val="2.5"/>
        <color theme="0"/>
        <color rgb="FFFFC000"/>
        <color rgb="FFFF0000"/>
      </colorScale>
    </cfRule>
  </conditionalFormatting>
  <conditionalFormatting sqref="D35:L46">
    <cfRule type="containsText" dxfId="26" priority="5" operator="containsText" text="NaN">
      <formula>NOT(ISERROR(SEARCH("NaN",D35)))</formula>
    </cfRule>
    <cfRule type="dataBar" priority="6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{1E9247BB-44B1-4550-923E-62F10BBF4AE4}</x14:id>
        </ext>
      </extLst>
    </cfRule>
  </conditionalFormatting>
  <conditionalFormatting sqref="Z4:Z15 D19:L30">
    <cfRule type="dataBar" priority="7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{81789187-DB77-4FE9-AFBE-446C396AFFB7}</x14:id>
        </ext>
      </extLst>
    </cfRule>
    <cfRule type="containsText" dxfId="25" priority="8" operator="containsText" text="NaN">
      <formula>NOT(ISERROR(SEARCH("NaN",D4)))</formula>
    </cfRule>
  </conditionalFormatting>
  <conditionalFormatting sqref="F4">
    <cfRule type="containsText" dxfId="1" priority="3" operator="containsText" text="NaN">
      <formula>NOT(ISERROR(SEARCH("NaN",F4)))</formula>
    </cfRule>
    <cfRule type="colorScale" priority="4">
      <colorScale>
        <cfvo type="num" val="0"/>
        <cfvo type="percentile" val="50"/>
        <cfvo type="num" val="1.8"/>
        <color theme="0"/>
        <color theme="7"/>
        <color rgb="FFFF0000"/>
      </colorScale>
    </cfRule>
  </conditionalFormatting>
  <conditionalFormatting sqref="F7">
    <cfRule type="containsText" dxfId="0" priority="1" operator="containsText" text="NaN">
      <formula>NOT(ISERROR(SEARCH("NaN",F7)))</formula>
    </cfRule>
    <cfRule type="colorScale" priority="2">
      <colorScale>
        <cfvo type="num" val="0"/>
        <cfvo type="percentile" val="50"/>
        <cfvo type="num" val="1.8"/>
        <color theme="0"/>
        <color theme="7"/>
        <color rgb="FFFF000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47BB-44B1-4550-923E-62F10BBF4AE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81789187-DB77-4FE9-AFBE-446C396AFFB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M17"/>
  <sheetViews>
    <sheetView zoomScale="160" zoomScaleNormal="16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</row>
    <row r="3" spans="2:13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</row>
    <row r="4" spans="2:13" x14ac:dyDescent="0.25">
      <c r="B4" s="121" t="s">
        <v>5</v>
      </c>
      <c r="C4" s="7" t="s">
        <v>22</v>
      </c>
      <c r="D4" s="111">
        <v>0.20299018461277499</v>
      </c>
      <c r="E4" s="112">
        <v>0.213460769019821</v>
      </c>
      <c r="F4" s="36" t="s">
        <v>11</v>
      </c>
      <c r="G4" s="36" t="s">
        <v>11</v>
      </c>
      <c r="H4" s="112">
        <v>0.26542053720666198</v>
      </c>
      <c r="I4" s="112">
        <v>0.21355622739650101</v>
      </c>
      <c r="J4" s="112">
        <v>0.15140154066957601</v>
      </c>
      <c r="K4" s="112">
        <v>0.16810029156808701</v>
      </c>
      <c r="L4" s="113">
        <v>0.282720116240881</v>
      </c>
      <c r="M4" s="4" t="str">
        <f>"+1"</f>
        <v>+1</v>
      </c>
    </row>
    <row r="5" spans="2:13" x14ac:dyDescent="0.25">
      <c r="B5" s="127"/>
      <c r="C5" s="11" t="s">
        <v>23</v>
      </c>
      <c r="D5" s="114">
        <v>0.35077712394903898</v>
      </c>
      <c r="E5" s="115">
        <v>0.36496092343002701</v>
      </c>
      <c r="F5" s="115" t="s">
        <v>11</v>
      </c>
      <c r="G5" s="37" t="s">
        <v>11</v>
      </c>
      <c r="H5" s="115">
        <v>0.36172417366076098</v>
      </c>
      <c r="I5" s="115">
        <v>0.438240977013305</v>
      </c>
      <c r="J5" s="115">
        <v>0.28293707588112599</v>
      </c>
      <c r="K5" s="115">
        <v>0.340387807678806</v>
      </c>
      <c r="L5" s="116">
        <v>0.61664949632350397</v>
      </c>
    </row>
    <row r="6" spans="2:13" ht="13.8" thickBot="1" x14ac:dyDescent="0.3">
      <c r="B6" s="122"/>
      <c r="C6" s="12" t="s">
        <v>24</v>
      </c>
      <c r="D6" s="117">
        <v>0.38352522061052902</v>
      </c>
      <c r="E6" s="118">
        <v>0.40512715383479198</v>
      </c>
      <c r="F6" s="118" t="s">
        <v>11</v>
      </c>
      <c r="G6" s="38" t="s">
        <v>11</v>
      </c>
      <c r="H6" s="118">
        <v>0.35507438931434598</v>
      </c>
      <c r="I6" s="118">
        <v>0.474224235153278</v>
      </c>
      <c r="J6" s="118">
        <v>0.336391275188681</v>
      </c>
      <c r="K6" s="118">
        <v>0.38027505120961302</v>
      </c>
      <c r="L6" s="119">
        <v>0.65628489246398103</v>
      </c>
    </row>
    <row r="7" spans="2:13" x14ac:dyDescent="0.25">
      <c r="B7" s="128" t="s">
        <v>6</v>
      </c>
      <c r="C7" s="7" t="s">
        <v>22</v>
      </c>
      <c r="D7" s="111">
        <v>7.3909106706787298E-2</v>
      </c>
      <c r="E7" s="112">
        <v>3.8683373944070898E-2</v>
      </c>
      <c r="F7" s="36" t="s">
        <v>11</v>
      </c>
      <c r="G7" s="36" t="s">
        <v>11</v>
      </c>
      <c r="H7" s="112">
        <v>5.94050510606976E-2</v>
      </c>
      <c r="I7" s="112">
        <v>4.0965285418489601E-2</v>
      </c>
      <c r="J7" s="112">
        <v>2.4357113832936698E-2</v>
      </c>
      <c r="K7" s="112">
        <v>3.2403323630910003E-2</v>
      </c>
      <c r="L7" s="113">
        <v>6.7168328019208995E-2</v>
      </c>
    </row>
    <row r="8" spans="2:13" x14ac:dyDescent="0.25">
      <c r="B8" s="127"/>
      <c r="C8" s="11" t="s">
        <v>23</v>
      </c>
      <c r="D8" s="114">
        <v>0.22421371082824401</v>
      </c>
      <c r="E8" s="115">
        <v>0.22441244949310399</v>
      </c>
      <c r="F8" s="115" t="s">
        <v>11</v>
      </c>
      <c r="G8" s="37" t="s">
        <v>11</v>
      </c>
      <c r="H8" s="115">
        <v>0.20314747547555101</v>
      </c>
      <c r="I8" s="115">
        <v>0.33562872799573301</v>
      </c>
      <c r="J8" s="115">
        <v>0.222513963088878</v>
      </c>
      <c r="K8" s="115">
        <v>0.291766422376384</v>
      </c>
      <c r="L8" s="116">
        <v>0.48570103178716301</v>
      </c>
    </row>
    <row r="9" spans="2:13" ht="13.8" thickBot="1" x14ac:dyDescent="0.3">
      <c r="B9" s="129"/>
      <c r="C9" s="12" t="s">
        <v>24</v>
      </c>
      <c r="D9" s="117">
        <v>0.28277147578411299</v>
      </c>
      <c r="E9" s="118">
        <v>0.31491741009110602</v>
      </c>
      <c r="F9" s="118" t="s">
        <v>11</v>
      </c>
      <c r="G9" s="38" t="s">
        <v>11</v>
      </c>
      <c r="H9" s="118">
        <v>0.38687680641889199</v>
      </c>
      <c r="I9" s="118">
        <v>0.356195556964087</v>
      </c>
      <c r="J9" s="118">
        <v>0.228821273643523</v>
      </c>
      <c r="K9" s="118">
        <v>0.29465275404012198</v>
      </c>
      <c r="L9" s="119">
        <v>0.48964128414513303</v>
      </c>
    </row>
    <row r="10" spans="2:13" x14ac:dyDescent="0.25">
      <c r="B10" s="121" t="s">
        <v>7</v>
      </c>
      <c r="C10" s="7" t="s">
        <v>22</v>
      </c>
      <c r="D10" s="111">
        <v>-0.16239412111941001</v>
      </c>
      <c r="E10" s="112">
        <v>-0.15126019478248101</v>
      </c>
      <c r="F10" s="112">
        <v>-0.203305842840727</v>
      </c>
      <c r="G10" s="36" t="s">
        <v>11</v>
      </c>
      <c r="H10" s="112">
        <v>-0.151494719057954</v>
      </c>
      <c r="I10" s="112">
        <v>-0.154230944687622</v>
      </c>
      <c r="J10" s="112">
        <v>-0.23175329184437499</v>
      </c>
      <c r="K10" s="112">
        <v>-0.18376204534670501</v>
      </c>
      <c r="L10" s="113">
        <v>-8.2976849701180702E-2</v>
      </c>
    </row>
    <row r="11" spans="2:13" x14ac:dyDescent="0.25">
      <c r="B11" s="127"/>
      <c r="C11" s="11" t="s">
        <v>23</v>
      </c>
      <c r="D11" s="114">
        <v>7.1959893211599901E-2</v>
      </c>
      <c r="E11" s="115">
        <v>5.7500561075128603E-2</v>
      </c>
      <c r="F11" s="115">
        <v>6.6604077728376204E-3</v>
      </c>
      <c r="G11" s="37" t="s">
        <v>11</v>
      </c>
      <c r="H11" s="115">
        <v>0.11614936815065501</v>
      </c>
      <c r="I11" s="115">
        <v>0.142439528017896</v>
      </c>
      <c r="J11" s="115">
        <v>-3.3368860378715299E-4</v>
      </c>
      <c r="K11" s="115">
        <v>3.2444780409193998E-2</v>
      </c>
      <c r="L11" s="116">
        <v>0.43621987076197299</v>
      </c>
    </row>
    <row r="12" spans="2:13" ht="13.8" thickBot="1" x14ac:dyDescent="0.3">
      <c r="B12" s="122"/>
      <c r="C12" s="12" t="s">
        <v>24</v>
      </c>
      <c r="D12" s="117">
        <v>0.172507613199541</v>
      </c>
      <c r="E12" s="118">
        <v>0.120076849183477</v>
      </c>
      <c r="F12" s="118">
        <v>7.2343868803058098E-2</v>
      </c>
      <c r="G12" s="38" t="s">
        <v>11</v>
      </c>
      <c r="H12" s="118">
        <v>0.14505969071124</v>
      </c>
      <c r="I12" s="118">
        <v>0.23910409937796001</v>
      </c>
      <c r="J12" s="118">
        <v>7.3215740284567496E-2</v>
      </c>
      <c r="K12" s="118">
        <v>0.172785046008328</v>
      </c>
      <c r="L12" s="119">
        <v>0.47552283230202902</v>
      </c>
    </row>
    <row r="13" spans="2:13" x14ac:dyDescent="0.25">
      <c r="B13" s="128" t="s">
        <v>8</v>
      </c>
      <c r="C13" s="7" t="s">
        <v>22</v>
      </c>
      <c r="D13" s="111">
        <v>0.294950357699716</v>
      </c>
      <c r="E13" s="112">
        <v>0.24320286679337999</v>
      </c>
      <c r="F13" s="112">
        <v>0.22305364356503901</v>
      </c>
      <c r="G13" s="112">
        <v>0.60126437050738701</v>
      </c>
      <c r="H13" s="112">
        <v>0.304033250497661</v>
      </c>
      <c r="I13" s="112">
        <v>0.27758895457025001</v>
      </c>
      <c r="J13" s="112">
        <v>0.25929371618105901</v>
      </c>
      <c r="K13" s="112">
        <v>0.29698392193433798</v>
      </c>
      <c r="L13" s="113">
        <v>0.29896964483804001</v>
      </c>
    </row>
    <row r="14" spans="2:13" x14ac:dyDescent="0.25">
      <c r="B14" s="127"/>
      <c r="C14" s="11" t="s">
        <v>23</v>
      </c>
      <c r="D14" s="114">
        <v>0.43784555782483697</v>
      </c>
      <c r="E14" s="115">
        <v>0.37821239425435299</v>
      </c>
      <c r="F14" s="115">
        <v>0.40594530271873602</v>
      </c>
      <c r="G14" s="115">
        <v>0.74863666327081002</v>
      </c>
      <c r="H14" s="115">
        <v>0.39844041489441101</v>
      </c>
      <c r="I14" s="115">
        <v>0.48016247794814898</v>
      </c>
      <c r="J14" s="115">
        <v>0.38611171786572401</v>
      </c>
      <c r="K14" s="115">
        <v>0.44647762758169501</v>
      </c>
      <c r="L14" s="116">
        <v>0.50509991346236804</v>
      </c>
    </row>
    <row r="15" spans="2:13" ht="13.8" thickBot="1" x14ac:dyDescent="0.3">
      <c r="B15" s="122"/>
      <c r="C15" s="12" t="s">
        <v>24</v>
      </c>
      <c r="D15" s="117">
        <v>0.45262687750758501</v>
      </c>
      <c r="E15" s="118">
        <v>0.41844641817122902</v>
      </c>
      <c r="F15" s="118">
        <v>0.44010758625213903</v>
      </c>
      <c r="G15" s="118">
        <v>0.74680692681397898</v>
      </c>
      <c r="H15" s="118">
        <v>0.43772344307671801</v>
      </c>
      <c r="I15" s="118">
        <v>0.48052039101328797</v>
      </c>
      <c r="J15" s="118">
        <v>0.38855319665528498</v>
      </c>
      <c r="K15" s="118">
        <v>0.45724958419579198</v>
      </c>
      <c r="L15" s="119">
        <v>0.54070149113757904</v>
      </c>
      <c r="M15" s="4">
        <v>-1</v>
      </c>
    </row>
    <row r="16" spans="2:13" ht="15.6" x14ac:dyDescent="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7:B9"/>
    <mergeCell ref="B2:B3"/>
    <mergeCell ref="C2:C3"/>
    <mergeCell ref="D2:D3"/>
    <mergeCell ref="E2:L2"/>
    <mergeCell ref="B4:B6"/>
  </mergeCells>
  <conditionalFormatting sqref="D4:L15">
    <cfRule type="containsText" dxfId="24" priority="3" operator="containsText" text="NaN">
      <formula>NOT(ISERROR(SEARCH("NaN",D4)))</formula>
    </cfRule>
    <cfRule type="colorScale" priority="8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A47"/>
  <sheetViews>
    <sheetView topLeftCell="A9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Z2" s="93"/>
      <c r="AA2" s="2"/>
    </row>
    <row r="3" spans="2:27" ht="13.8" thickBot="1" x14ac:dyDescent="0.3">
      <c r="B3" s="122"/>
      <c r="C3" s="124"/>
      <c r="D3" s="125"/>
      <c r="E3" s="8" t="s">
        <v>25</v>
      </c>
      <c r="F3" s="8" t="s">
        <v>26</v>
      </c>
      <c r="G3" s="8" t="s">
        <v>27</v>
      </c>
      <c r="H3" s="8" t="s">
        <v>3</v>
      </c>
      <c r="I3" s="8" t="s">
        <v>21</v>
      </c>
      <c r="J3" s="8" t="s">
        <v>29</v>
      </c>
      <c r="K3" s="8" t="s">
        <v>28</v>
      </c>
      <c r="L3" s="9" t="s">
        <v>4</v>
      </c>
      <c r="Z3" s="93"/>
      <c r="AA3" s="2"/>
    </row>
    <row r="4" spans="2:27" x14ac:dyDescent="0.25">
      <c r="B4" s="121" t="s">
        <v>5</v>
      </c>
      <c r="C4" s="7" t="s">
        <v>22</v>
      </c>
      <c r="D4" s="23">
        <v>17.885183333333298</v>
      </c>
      <c r="E4" s="24">
        <v>22.2439</v>
      </c>
      <c r="F4" s="24">
        <v>5.6794833333333301</v>
      </c>
      <c r="G4" s="31" t="s">
        <v>11</v>
      </c>
      <c r="H4" s="19">
        <v>18.526700000000002</v>
      </c>
      <c r="I4" s="24">
        <v>13.7653833333333</v>
      </c>
      <c r="J4" s="24">
        <v>19.915583333333299</v>
      </c>
      <c r="K4" s="24">
        <v>16.977166666666701</v>
      </c>
      <c r="L4" s="25">
        <v>10.0481</v>
      </c>
      <c r="M4" s="10" t="s">
        <v>14</v>
      </c>
      <c r="Z4" s="94"/>
      <c r="AA4" s="2"/>
    </row>
    <row r="5" spans="2:27" x14ac:dyDescent="0.25">
      <c r="B5" s="127"/>
      <c r="C5" s="11" t="s">
        <v>23</v>
      </c>
      <c r="D5" s="26">
        <v>16.249016666666702</v>
      </c>
      <c r="E5" s="27">
        <v>19.896833333333301</v>
      </c>
      <c r="F5" s="32" t="s">
        <v>11</v>
      </c>
      <c r="G5" s="32" t="s">
        <v>11</v>
      </c>
      <c r="H5" s="22">
        <v>18.3369</v>
      </c>
      <c r="I5" s="27">
        <v>12.6972</v>
      </c>
      <c r="J5" s="27">
        <v>20.169266666666701</v>
      </c>
      <c r="K5" s="27">
        <v>16.807300000000001</v>
      </c>
      <c r="L5" s="34">
        <v>7.0696833333333302</v>
      </c>
      <c r="Z5" s="82"/>
      <c r="AA5" s="2"/>
    </row>
    <row r="6" spans="2:27" ht="13.8" thickBot="1" x14ac:dyDescent="0.3">
      <c r="B6" s="122"/>
      <c r="C6" s="12" t="s">
        <v>24</v>
      </c>
      <c r="D6" s="29">
        <v>16.711200000000002</v>
      </c>
      <c r="E6" s="30">
        <v>20.650183333333299</v>
      </c>
      <c r="F6" s="33" t="s">
        <v>11</v>
      </c>
      <c r="G6" s="33" t="s">
        <v>11</v>
      </c>
      <c r="H6" s="16">
        <v>18.126483333333301</v>
      </c>
      <c r="I6" s="16">
        <v>12.9753666666667</v>
      </c>
      <c r="J6" s="30">
        <v>19.806349999999998</v>
      </c>
      <c r="K6" s="30">
        <v>16.264849999999999</v>
      </c>
      <c r="L6" s="15">
        <v>7.7470166666666698</v>
      </c>
      <c r="Z6" s="82"/>
      <c r="AA6" s="2"/>
    </row>
    <row r="7" spans="2:27" x14ac:dyDescent="0.25">
      <c r="B7" s="128" t="s">
        <v>6</v>
      </c>
      <c r="C7" s="7" t="s">
        <v>22</v>
      </c>
      <c r="D7" s="23">
        <v>9.1114166666666705</v>
      </c>
      <c r="E7" s="24">
        <v>13.919416666666701</v>
      </c>
      <c r="F7" s="24">
        <v>2.0637833333333302</v>
      </c>
      <c r="G7" s="31" t="s">
        <v>11</v>
      </c>
      <c r="H7" s="19">
        <v>10.574016666666701</v>
      </c>
      <c r="I7" s="24">
        <v>7.6951333333333301</v>
      </c>
      <c r="J7" s="24">
        <v>11.484666666666699</v>
      </c>
      <c r="K7" s="24">
        <v>8.8236833333333298</v>
      </c>
      <c r="L7" s="35">
        <v>5.5460166666666701</v>
      </c>
      <c r="Z7" s="94"/>
      <c r="AA7" s="2"/>
    </row>
    <row r="8" spans="2:27" x14ac:dyDescent="0.25">
      <c r="B8" s="127"/>
      <c r="C8" s="11" t="s">
        <v>23</v>
      </c>
      <c r="D8" s="26">
        <v>8.1755333333333304</v>
      </c>
      <c r="E8" s="27">
        <v>12.770533333333301</v>
      </c>
      <c r="F8" s="32" t="s">
        <v>11</v>
      </c>
      <c r="G8" s="32" t="s">
        <v>11</v>
      </c>
      <c r="H8" s="22">
        <v>10.543900000000001</v>
      </c>
      <c r="I8" s="27">
        <v>7.2173499999999997</v>
      </c>
      <c r="J8" s="27">
        <v>10.9813333333333</v>
      </c>
      <c r="K8" s="27">
        <v>8.4303166666666698</v>
      </c>
      <c r="L8" s="34">
        <v>4.5988166666666697</v>
      </c>
      <c r="Z8" s="82"/>
      <c r="AA8" s="2"/>
    </row>
    <row r="9" spans="2:27" ht="13.8" thickBot="1" x14ac:dyDescent="0.3">
      <c r="B9" s="129"/>
      <c r="C9" s="12" t="s">
        <v>24</v>
      </c>
      <c r="D9" s="29">
        <v>8.3512666666666693</v>
      </c>
      <c r="E9" s="30">
        <v>13.014099999999999</v>
      </c>
      <c r="F9" s="33" t="s">
        <v>11</v>
      </c>
      <c r="G9" s="33" t="s">
        <v>11</v>
      </c>
      <c r="H9" s="16">
        <v>12.438283333333301</v>
      </c>
      <c r="I9" s="30">
        <v>7.5728999999999997</v>
      </c>
      <c r="J9" s="30">
        <v>10.930583333333299</v>
      </c>
      <c r="K9" s="30">
        <v>8.4351833333333293</v>
      </c>
      <c r="L9" s="15">
        <v>5.2636833333333302</v>
      </c>
      <c r="Z9" s="82"/>
      <c r="AA9" s="2"/>
    </row>
    <row r="10" spans="2:27" x14ac:dyDescent="0.25">
      <c r="B10" s="121" t="s">
        <v>7</v>
      </c>
      <c r="C10" s="7" t="s">
        <v>22</v>
      </c>
      <c r="D10" s="23">
        <v>11.886616666666701</v>
      </c>
      <c r="E10" s="24">
        <v>19.916233333333299</v>
      </c>
      <c r="F10" s="24">
        <v>10.5006</v>
      </c>
      <c r="G10" s="31" t="s">
        <v>11</v>
      </c>
      <c r="H10" s="19">
        <v>13.100566666666699</v>
      </c>
      <c r="I10" s="24">
        <v>10.5585166666667</v>
      </c>
      <c r="J10" s="24">
        <v>15.216900000000001</v>
      </c>
      <c r="K10" s="24">
        <v>12.188316666666701</v>
      </c>
      <c r="L10" s="35">
        <v>5.8480166666666697</v>
      </c>
      <c r="Z10" s="94"/>
      <c r="AA10" s="2"/>
    </row>
    <row r="11" spans="2:27" x14ac:dyDescent="0.25">
      <c r="B11" s="127"/>
      <c r="C11" s="11" t="s">
        <v>23</v>
      </c>
      <c r="D11" s="26">
        <v>10.6316166666667</v>
      </c>
      <c r="E11" s="27">
        <v>16.857516666666701</v>
      </c>
      <c r="F11" s="27">
        <v>9.4088333333333303</v>
      </c>
      <c r="G11" s="32" t="s">
        <v>11</v>
      </c>
      <c r="H11" s="22">
        <v>11.6008666666667</v>
      </c>
      <c r="I11" s="27">
        <v>8.6203833333333293</v>
      </c>
      <c r="J11" s="27">
        <v>13.385733333333301</v>
      </c>
      <c r="K11" s="27">
        <v>10.031916666666699</v>
      </c>
      <c r="L11" s="28">
        <v>4.0132666666666701</v>
      </c>
      <c r="Z11" s="82"/>
      <c r="AA11" s="2"/>
    </row>
    <row r="12" spans="2:27" ht="13.8" thickBot="1" x14ac:dyDescent="0.3">
      <c r="B12" s="122"/>
      <c r="C12" s="12" t="s">
        <v>24</v>
      </c>
      <c r="D12" s="29">
        <v>10.683199999999999</v>
      </c>
      <c r="E12" s="30">
        <v>16.673349999999999</v>
      </c>
      <c r="F12" s="30">
        <v>9.5571333333333293</v>
      </c>
      <c r="G12" s="33" t="s">
        <v>11</v>
      </c>
      <c r="H12" s="16">
        <v>12.874700000000001</v>
      </c>
      <c r="I12" s="30">
        <v>8.9838833333333294</v>
      </c>
      <c r="J12" s="30">
        <v>13.565616666666701</v>
      </c>
      <c r="K12" s="30">
        <v>10.374933333333299</v>
      </c>
      <c r="L12" s="15">
        <v>4.89401666666667</v>
      </c>
      <c r="Z12" s="82"/>
      <c r="AA12" s="2"/>
    </row>
    <row r="13" spans="2:27" x14ac:dyDescent="0.25">
      <c r="B13" s="128" t="s">
        <v>8</v>
      </c>
      <c r="C13" s="7" t="s">
        <v>22</v>
      </c>
      <c r="D13" s="23">
        <v>23.259733333333301</v>
      </c>
      <c r="E13" s="24">
        <v>27.533666666666701</v>
      </c>
      <c r="F13" s="24">
        <v>15.9543833333333</v>
      </c>
      <c r="G13" s="19">
        <v>3.55908333333333</v>
      </c>
      <c r="H13" s="19">
        <v>24.472816666666699</v>
      </c>
      <c r="I13" s="24">
        <v>19.46265</v>
      </c>
      <c r="J13" s="24">
        <v>27.19445</v>
      </c>
      <c r="K13" s="24">
        <v>22.268433333333299</v>
      </c>
      <c r="L13" s="25">
        <v>19.802233333333302</v>
      </c>
      <c r="Z13" s="94"/>
      <c r="AA13" s="2"/>
    </row>
    <row r="14" spans="2:27" x14ac:dyDescent="0.25">
      <c r="B14" s="127"/>
      <c r="C14" s="11" t="s">
        <v>23</v>
      </c>
      <c r="D14" s="26">
        <v>21.8457166666667</v>
      </c>
      <c r="E14" s="27">
        <v>23.42295</v>
      </c>
      <c r="F14" s="27">
        <v>16.120850000000001</v>
      </c>
      <c r="G14" s="22">
        <v>3.3374000000000001</v>
      </c>
      <c r="H14" s="22">
        <v>23.228400000000001</v>
      </c>
      <c r="I14" s="27">
        <v>17.770616666666701</v>
      </c>
      <c r="J14" s="27">
        <v>25.179500000000001</v>
      </c>
      <c r="K14" s="27">
        <v>22.010733333333299</v>
      </c>
      <c r="L14" s="28">
        <v>20.665383333333299</v>
      </c>
      <c r="Z14" s="82"/>
      <c r="AA14" s="2"/>
    </row>
    <row r="15" spans="2:27" ht="13.8" thickBot="1" x14ac:dyDescent="0.3">
      <c r="B15" s="122"/>
      <c r="C15" s="12" t="s">
        <v>24</v>
      </c>
      <c r="D15" s="29">
        <v>21.941766666666702</v>
      </c>
      <c r="E15" s="30">
        <v>22.893333333333299</v>
      </c>
      <c r="F15" s="30">
        <v>15.2435833333333</v>
      </c>
      <c r="G15" s="16">
        <v>3.4032</v>
      </c>
      <c r="H15" s="16">
        <v>22.2605166666667</v>
      </c>
      <c r="I15" s="30">
        <v>17.591899999999999</v>
      </c>
      <c r="J15" s="30">
        <v>24.849150000000002</v>
      </c>
      <c r="K15" s="30">
        <v>21.474450000000001</v>
      </c>
      <c r="L15" s="15">
        <v>17.7716666666667</v>
      </c>
      <c r="M15" s="10" t="s">
        <v>10</v>
      </c>
      <c r="Z15" s="82"/>
      <c r="AA15" s="2"/>
    </row>
    <row r="16" spans="2:27" ht="16.2" thickBot="1" x14ac:dyDescent="0.3"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Z16" s="92"/>
      <c r="AA16" s="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9.1481682696380892E-2</v>
      </c>
      <c r="E20" s="102">
        <f t="shared" si="0"/>
        <v>0.10551507004916848</v>
      </c>
      <c r="F20" s="78" t="str">
        <f t="shared" si="0"/>
        <v>NaN</v>
      </c>
      <c r="G20" s="78" t="str">
        <f t="shared" si="0"/>
        <v>NaN</v>
      </c>
      <c r="H20" s="106">
        <f t="shared" si="0"/>
        <v>1.0244673903069717E-2</v>
      </c>
      <c r="I20" s="71">
        <f t="shared" si="0"/>
        <v>7.7599243513012894E-2</v>
      </c>
      <c r="J20" s="67">
        <f t="shared" si="0"/>
        <v>-1.2737931351918025E-2</v>
      </c>
      <c r="K20" s="67">
        <f t="shared" si="0"/>
        <v>1.0005595751157876E-2</v>
      </c>
      <c r="L20" s="69">
        <f t="shared" si="0"/>
        <v>0.29641590615804675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6.5639994371502988E-2</v>
      </c>
      <c r="E21" s="103">
        <f t="shared" si="1"/>
        <v>7.1647358002270331E-2</v>
      </c>
      <c r="F21" s="70" t="str">
        <f t="shared" si="1"/>
        <v>NaN</v>
      </c>
      <c r="G21" s="70" t="str">
        <f t="shared" si="1"/>
        <v>NaN</v>
      </c>
      <c r="H21" s="79">
        <f t="shared" si="1"/>
        <v>2.1602156167407086E-2</v>
      </c>
      <c r="I21" s="72">
        <f t="shared" si="1"/>
        <v>5.7391548606826728E-2</v>
      </c>
      <c r="J21" s="68">
        <f t="shared" si="1"/>
        <v>5.4848171657856069E-3</v>
      </c>
      <c r="K21" s="68">
        <f t="shared" si="1"/>
        <v>4.195733485171458E-2</v>
      </c>
      <c r="L21" s="70">
        <f t="shared" si="1"/>
        <v>0.22900681057446981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0.10271545771330909</v>
      </c>
      <c r="E23" s="104">
        <f t="shared" si="2"/>
        <v>8.253818107799514E-2</v>
      </c>
      <c r="F23" s="78" t="str">
        <f t="shared" si="2"/>
        <v>NaN</v>
      </c>
      <c r="G23" s="78" t="str">
        <f t="shared" si="2"/>
        <v>NaN</v>
      </c>
      <c r="H23" s="76">
        <f t="shared" si="2"/>
        <v>2.8481765837989662E-3</v>
      </c>
      <c r="I23" s="74">
        <f t="shared" si="2"/>
        <v>6.2089025964462023E-2</v>
      </c>
      <c r="J23" s="74">
        <f t="shared" si="2"/>
        <v>4.3826551343826389E-2</v>
      </c>
      <c r="K23" s="74">
        <f t="shared" si="2"/>
        <v>4.4580777868651993E-2</v>
      </c>
      <c r="L23" s="78">
        <f t="shared" si="2"/>
        <v>0.17078924513389487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8.3428299660682215E-2</v>
      </c>
      <c r="E24" s="103">
        <f t="shared" si="3"/>
        <v>6.5039842426349234E-2</v>
      </c>
      <c r="F24" s="70" t="str">
        <f t="shared" si="3"/>
        <v>NaN</v>
      </c>
      <c r="G24" s="70" t="str">
        <f t="shared" si="3"/>
        <v>NaN</v>
      </c>
      <c r="H24" s="79">
        <f t="shared" si="3"/>
        <v>-0.1763063862518274</v>
      </c>
      <c r="I24" s="68">
        <f t="shared" si="3"/>
        <v>1.5884498427577217E-2</v>
      </c>
      <c r="J24" s="68">
        <f t="shared" si="3"/>
        <v>4.824548673594347E-2</v>
      </c>
      <c r="K24" s="68">
        <f t="shared" si="3"/>
        <v>4.4029231934509666E-2</v>
      </c>
      <c r="L24" s="70">
        <f t="shared" si="3"/>
        <v>5.090740801957077E-2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0.10558092644809194</v>
      </c>
      <c r="E26" s="74">
        <f t="shared" si="4"/>
        <v>0.1535790736869557</v>
      </c>
      <c r="F26" s="109">
        <f t="shared" si="4"/>
        <v>0.10397183652997639</v>
      </c>
      <c r="G26" s="78" t="str">
        <f t="shared" si="4"/>
        <v>NaN</v>
      </c>
      <c r="H26" s="76">
        <f t="shared" si="4"/>
        <v>0.11447596414404429</v>
      </c>
      <c r="I26" s="74">
        <f t="shared" si="4"/>
        <v>0.18356113784922734</v>
      </c>
      <c r="J26" s="74">
        <f t="shared" si="4"/>
        <v>0.120337694712241</v>
      </c>
      <c r="K26" s="74">
        <f t="shared" si="4"/>
        <v>0.17692352922675914</v>
      </c>
      <c r="L26" s="76">
        <f t="shared" si="4"/>
        <v>0.31373884593352142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0.10124131200776484</v>
      </c>
      <c r="E27" s="68">
        <f t="shared" si="5"/>
        <v>0.16282613680297506</v>
      </c>
      <c r="F27" s="110">
        <f t="shared" si="5"/>
        <v>8.9848834034880962E-2</v>
      </c>
      <c r="G27" s="70" t="str">
        <f t="shared" si="5"/>
        <v>NaN</v>
      </c>
      <c r="H27" s="79">
        <f t="shared" si="5"/>
        <v>1.7240984486678546E-2</v>
      </c>
      <c r="I27" s="68">
        <f t="shared" si="5"/>
        <v>0.14913395347515973</v>
      </c>
      <c r="J27" s="68">
        <f t="shared" si="5"/>
        <v>0.10851640829165597</v>
      </c>
      <c r="K27" s="68">
        <f t="shared" si="5"/>
        <v>0.1487804577881329</v>
      </c>
      <c r="L27" s="79">
        <f t="shared" si="5"/>
        <v>0.16313223001530419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6.0792471108866389E-2</v>
      </c>
      <c r="E29" s="74">
        <f t="shared" si="6"/>
        <v>0.14929782932410124</v>
      </c>
      <c r="F29" s="78">
        <f t="shared" si="6"/>
        <v>-1.0433914190773108E-2</v>
      </c>
      <c r="G29" s="78">
        <f t="shared" si="6"/>
        <v>6.2286637476877502E-2</v>
      </c>
      <c r="H29" s="78">
        <f t="shared" si="6"/>
        <v>5.0848935110998521E-2</v>
      </c>
      <c r="I29" s="74">
        <f t="shared" si="6"/>
        <v>8.6937458842105214E-2</v>
      </c>
      <c r="J29" s="74">
        <f t="shared" si="6"/>
        <v>7.4094162595676652E-2</v>
      </c>
      <c r="K29" s="74">
        <f t="shared" si="6"/>
        <v>1.1572435121165545E-2</v>
      </c>
      <c r="L29" s="78">
        <f t="shared" si="6"/>
        <v>-4.3588517793447482E-2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5.6663017059522092E-2</v>
      </c>
      <c r="E30" s="68">
        <f t="shared" si="7"/>
        <v>0.16853306860691988</v>
      </c>
      <c r="F30" s="70">
        <f t="shared" si="7"/>
        <v>4.4552019664397487E-2</v>
      </c>
      <c r="G30" s="70">
        <f t="shared" si="7"/>
        <v>4.3798730946637998E-2</v>
      </c>
      <c r="H30" s="70">
        <f t="shared" si="7"/>
        <v>9.0398258203489568E-2</v>
      </c>
      <c r="I30" s="68">
        <f t="shared" si="7"/>
        <v>9.6120004213198149E-2</v>
      </c>
      <c r="J30" s="68">
        <f t="shared" si="7"/>
        <v>8.6241861850487808E-2</v>
      </c>
      <c r="K30" s="68">
        <f t="shared" si="7"/>
        <v>3.5655105208716925E-2</v>
      </c>
      <c r="L30" s="70">
        <f t="shared" si="7"/>
        <v>0.10254230583418729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-0.24370545078747921</v>
      </c>
      <c r="F35" s="60">
        <f t="shared" si="8"/>
        <v>0.68244757532072597</v>
      </c>
      <c r="G35" s="60" t="str">
        <f t="shared" si="8"/>
        <v>NaN</v>
      </c>
      <c r="H35" s="60">
        <f t="shared" si="8"/>
        <v>-3.5868610050593344E-2</v>
      </c>
      <c r="I35" s="60">
        <f t="shared" si="8"/>
        <v>0.23034709363709846</v>
      </c>
      <c r="J35" s="60">
        <f t="shared" si="8"/>
        <v>-0.11352413683207073</v>
      </c>
      <c r="K35" s="60">
        <f t="shared" si="8"/>
        <v>5.0769212131826016E-2</v>
      </c>
      <c r="L35" s="61">
        <f t="shared" si="8"/>
        <v>0.43818859372422686</v>
      </c>
    </row>
    <row r="36" spans="2:12" x14ac:dyDescent="0.25">
      <c r="B36" s="127"/>
      <c r="C36" s="11" t="s">
        <v>23</v>
      </c>
      <c r="D36" s="62">
        <f>IFERROR(($D$4-D5)/$D$4, "NaN")</f>
        <v>9.1481682696380892E-2</v>
      </c>
      <c r="E36" s="59">
        <f t="shared" si="8"/>
        <v>-0.11247578302710569</v>
      </c>
      <c r="F36" s="59" t="str">
        <f t="shared" si="8"/>
        <v>NaN</v>
      </c>
      <c r="G36" s="59" t="str">
        <f t="shared" si="8"/>
        <v>NaN</v>
      </c>
      <c r="H36" s="59">
        <f t="shared" si="8"/>
        <v>-2.5256473934198932E-2</v>
      </c>
      <c r="I36" s="59">
        <f t="shared" si="8"/>
        <v>0.29007157693845137</v>
      </c>
      <c r="J36" s="59">
        <f t="shared" si="8"/>
        <v>-0.12770813084574142</v>
      </c>
      <c r="K36" s="59">
        <f t="shared" si="8"/>
        <v>6.0266831669788065E-2</v>
      </c>
      <c r="L36" s="63">
        <f t="shared" si="8"/>
        <v>0.60471843080538668</v>
      </c>
    </row>
    <row r="37" spans="2:12" ht="13.8" thickBot="1" x14ac:dyDescent="0.3">
      <c r="B37" s="122"/>
      <c r="C37" s="12" t="s">
        <v>24</v>
      </c>
      <c r="D37" s="64">
        <f>IFERROR(($D$4-D6)/$D$4, "NaN")</f>
        <v>6.5639994371502988E-2</v>
      </c>
      <c r="E37" s="65">
        <f t="shared" si="8"/>
        <v>-0.15459724110553369</v>
      </c>
      <c r="F37" s="65" t="str">
        <f t="shared" si="8"/>
        <v>NaN</v>
      </c>
      <c r="G37" s="65" t="str">
        <f t="shared" si="8"/>
        <v>NaN</v>
      </c>
      <c r="H37" s="65">
        <f t="shared" si="8"/>
        <v>-1.3491614567365518E-2</v>
      </c>
      <c r="I37" s="65">
        <f t="shared" si="8"/>
        <v>0.27451866582301038</v>
      </c>
      <c r="J37" s="65">
        <f t="shared" si="8"/>
        <v>-0.10741666053185758</v>
      </c>
      <c r="K37" s="65">
        <f t="shared" si="8"/>
        <v>9.0596406149967848E-2</v>
      </c>
      <c r="L37" s="66">
        <f t="shared" si="8"/>
        <v>0.56684723201979925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-0.52768962016518051</v>
      </c>
      <c r="F38" s="99">
        <f t="shared" si="9"/>
        <v>0.77349479133321797</v>
      </c>
      <c r="G38" s="99" t="str">
        <f t="shared" si="9"/>
        <v>NaN</v>
      </c>
      <c r="H38" s="99">
        <f t="shared" si="9"/>
        <v>-0.160523884869718</v>
      </c>
      <c r="I38" s="99">
        <f t="shared" si="9"/>
        <v>0.15544051876309098</v>
      </c>
      <c r="J38" s="99">
        <f t="shared" si="9"/>
        <v>-0.26046992326477164</v>
      </c>
      <c r="K38" s="99">
        <f t="shared" si="9"/>
        <v>3.1579428738671145E-2</v>
      </c>
      <c r="L38" s="100">
        <f t="shared" si="9"/>
        <v>0.39131126700019192</v>
      </c>
    </row>
    <row r="39" spans="2:12" x14ac:dyDescent="0.25">
      <c r="B39" s="127"/>
      <c r="C39" s="11" t="s">
        <v>23</v>
      </c>
      <c r="D39" s="62">
        <f>IFERROR(($D$7-D8)/$D$7, "NaN")</f>
        <v>0.10271545771330909</v>
      </c>
      <c r="E39" s="59">
        <f t="shared" si="9"/>
        <v>-0.40159689766501316</v>
      </c>
      <c r="F39" s="59" t="str">
        <f t="shared" si="9"/>
        <v>NaN</v>
      </c>
      <c r="G39" s="59" t="str">
        <f t="shared" si="9"/>
        <v>NaN</v>
      </c>
      <c r="H39" s="59">
        <f t="shared" si="9"/>
        <v>-0.15721850791589265</v>
      </c>
      <c r="I39" s="59">
        <f t="shared" si="9"/>
        <v>0.207878394322142</v>
      </c>
      <c r="J39" s="59">
        <f t="shared" si="9"/>
        <v>-0.2052278734554592</v>
      </c>
      <c r="K39" s="59">
        <f t="shared" si="9"/>
        <v>7.4752371109505514E-2</v>
      </c>
      <c r="L39" s="63">
        <f t="shared" si="9"/>
        <v>0.49526875623073607</v>
      </c>
    </row>
    <row r="40" spans="2:12" ht="13.8" thickBot="1" x14ac:dyDescent="0.3">
      <c r="B40" s="129"/>
      <c r="C40" s="12" t="s">
        <v>24</v>
      </c>
      <c r="D40" s="95">
        <f>IFERROR(($D$7-D9)/$D$7, "NaN")</f>
        <v>8.3428299660682215E-2</v>
      </c>
      <c r="E40" s="96">
        <f t="shared" si="9"/>
        <v>-0.42832892799326783</v>
      </c>
      <c r="F40" s="96" t="str">
        <f t="shared" si="9"/>
        <v>NaN</v>
      </c>
      <c r="G40" s="96" t="str">
        <f t="shared" si="9"/>
        <v>NaN</v>
      </c>
      <c r="H40" s="96">
        <f t="shared" si="9"/>
        <v>-0.36513165717002977</v>
      </c>
      <c r="I40" s="96">
        <f t="shared" si="9"/>
        <v>0.16885592251479409</v>
      </c>
      <c r="J40" s="96">
        <f t="shared" si="9"/>
        <v>-0.19965793830084541</v>
      </c>
      <c r="K40" s="96">
        <f t="shared" si="9"/>
        <v>7.4218242680886531E-2</v>
      </c>
      <c r="L40" s="97">
        <f t="shared" si="9"/>
        <v>0.42229803268792876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-0.67551742365713052</v>
      </c>
      <c r="F41" s="60">
        <f t="shared" si="10"/>
        <v>0.11660312648539152</v>
      </c>
      <c r="G41" s="60" t="str">
        <f t="shared" si="10"/>
        <v>NaN</v>
      </c>
      <c r="H41" s="60">
        <f t="shared" si="10"/>
        <v>-0.10212746267861435</v>
      </c>
      <c r="I41" s="60">
        <f t="shared" si="10"/>
        <v>0.11173069993283739</v>
      </c>
      <c r="J41" s="60">
        <f t="shared" si="10"/>
        <v>-0.28017083638882023</v>
      </c>
      <c r="K41" s="60">
        <f t="shared" si="10"/>
        <v>-2.5381486461664823E-2</v>
      </c>
      <c r="L41" s="61">
        <f t="shared" si="10"/>
        <v>0.50801671908322776</v>
      </c>
    </row>
    <row r="42" spans="2:12" x14ac:dyDescent="0.25">
      <c r="B42" s="127"/>
      <c r="C42" s="11" t="s">
        <v>23</v>
      </c>
      <c r="D42" s="62">
        <f>IFERROR(($D$10-D11)/$D$10, "NaN")</f>
        <v>0.10558092644809194</v>
      </c>
      <c r="E42" s="59">
        <f t="shared" si="10"/>
        <v>-0.41819300978551394</v>
      </c>
      <c r="F42" s="59">
        <f t="shared" si="10"/>
        <v>0.20845152180954463</v>
      </c>
      <c r="G42" s="59" t="str">
        <f t="shared" si="10"/>
        <v>NaN</v>
      </c>
      <c r="H42" s="59">
        <f t="shared" si="10"/>
        <v>2.4039641221149221E-2</v>
      </c>
      <c r="I42" s="59">
        <f t="shared" si="10"/>
        <v>0.27478242336970249</v>
      </c>
      <c r="J42" s="59">
        <f t="shared" si="10"/>
        <v>-0.12611802909994818</v>
      </c>
      <c r="K42" s="59">
        <f t="shared" si="10"/>
        <v>0.15603262492691325</v>
      </c>
      <c r="L42" s="63">
        <f t="shared" si="10"/>
        <v>0.66237098585664334</v>
      </c>
    </row>
    <row r="43" spans="2:12" ht="13.8" thickBot="1" x14ac:dyDescent="0.3">
      <c r="B43" s="122"/>
      <c r="C43" s="12" t="s">
        <v>24</v>
      </c>
      <c r="D43" s="64">
        <f>IFERROR(($D$10-D12)/$D$10, "NaN")</f>
        <v>0.10124131200776484</v>
      </c>
      <c r="E43" s="65">
        <f t="shared" si="10"/>
        <v>-0.40269939441696628</v>
      </c>
      <c r="F43" s="65">
        <f t="shared" si="10"/>
        <v>0.19597530556073831</v>
      </c>
      <c r="G43" s="65" t="str">
        <f t="shared" si="10"/>
        <v>NaN</v>
      </c>
      <c r="H43" s="65">
        <f t="shared" si="10"/>
        <v>-8.3125700192229965E-2</v>
      </c>
      <c r="I43" s="65">
        <f t="shared" si="10"/>
        <v>0.24420181240246633</v>
      </c>
      <c r="J43" s="65">
        <f t="shared" si="10"/>
        <v>-0.14125129522418031</v>
      </c>
      <c r="K43" s="65">
        <f t="shared" si="10"/>
        <v>0.12717524050157786</v>
      </c>
      <c r="L43" s="66">
        <f t="shared" si="10"/>
        <v>0.58827504882942672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-0.18374816564248683</v>
      </c>
      <c r="F44" s="99">
        <f t="shared" si="11"/>
        <v>0.31407711753645834</v>
      </c>
      <c r="G44" s="99">
        <f t="shared" si="11"/>
        <v>0.84698520476015771</v>
      </c>
      <c r="H44" s="99">
        <f t="shared" si="11"/>
        <v>-5.2153793680641186E-2</v>
      </c>
      <c r="I44" s="99">
        <f t="shared" si="11"/>
        <v>0.16324707076034004</v>
      </c>
      <c r="J44" s="99">
        <f t="shared" si="11"/>
        <v>-0.16916430684215514</v>
      </c>
      <c r="K44" s="99">
        <f t="shared" si="11"/>
        <v>4.2618717325506907E-2</v>
      </c>
      <c r="L44" s="100">
        <f t="shared" si="11"/>
        <v>0.14864744795010565</v>
      </c>
    </row>
    <row r="45" spans="2:12" x14ac:dyDescent="0.25">
      <c r="B45" s="127"/>
      <c r="C45" s="11" t="s">
        <v>23</v>
      </c>
      <c r="D45" s="62">
        <f>IFERROR(($D$13-D14)/$D$13, "NaN")</f>
        <v>6.0792471108866389E-2</v>
      </c>
      <c r="E45" s="59">
        <f t="shared" si="11"/>
        <v>-7.017134045676901E-3</v>
      </c>
      <c r="F45" s="59">
        <f t="shared" si="11"/>
        <v>0.306920257039346</v>
      </c>
      <c r="G45" s="59">
        <f t="shared" si="11"/>
        <v>0.85651598183986044</v>
      </c>
      <c r="H45" s="59">
        <f t="shared" si="11"/>
        <v>1.3471063010166617E-3</v>
      </c>
      <c r="I45" s="59">
        <f t="shared" si="11"/>
        <v>0.23599224410712394</v>
      </c>
      <c r="J45" s="59">
        <f t="shared" si="11"/>
        <v>-8.2536056589930906E-2</v>
      </c>
      <c r="K45" s="59">
        <f t="shared" si="11"/>
        <v>5.3697950105475734E-2</v>
      </c>
      <c r="L45" s="63">
        <f t="shared" si="11"/>
        <v>0.11153825208658193</v>
      </c>
    </row>
    <row r="46" spans="2:12" ht="13.8" thickBot="1" x14ac:dyDescent="0.3">
      <c r="B46" s="122"/>
      <c r="C46" s="12" t="s">
        <v>24</v>
      </c>
      <c r="D46" s="64">
        <f>IFERROR(($D$13-D15)/$D$13, "NaN")</f>
        <v>5.6663017059522092E-2</v>
      </c>
      <c r="E46" s="65">
        <f t="shared" si="11"/>
        <v>1.5752545171053959E-2</v>
      </c>
      <c r="F46" s="65">
        <f t="shared" si="11"/>
        <v>0.34463636728423425</v>
      </c>
      <c r="G46" s="65">
        <f t="shared" si="11"/>
        <v>0.85368705860772254</v>
      </c>
      <c r="H46" s="65">
        <f t="shared" si="11"/>
        <v>4.2959076630282506E-2</v>
      </c>
      <c r="I46" s="65">
        <f t="shared" si="11"/>
        <v>0.24367576584426204</v>
      </c>
      <c r="J46" s="65">
        <f t="shared" si="11"/>
        <v>-6.8333400210952661E-2</v>
      </c>
      <c r="K46" s="65">
        <f t="shared" si="11"/>
        <v>7.6754247684122326E-2</v>
      </c>
      <c r="L46" s="66">
        <f t="shared" si="11"/>
        <v>0.23594710171512179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7">
    <mergeCell ref="B2:B3"/>
    <mergeCell ref="C2:C3"/>
    <mergeCell ref="D2:D3"/>
    <mergeCell ref="E2:L2"/>
    <mergeCell ref="B4:B6"/>
    <mergeCell ref="B22:B24"/>
    <mergeCell ref="B25:B27"/>
    <mergeCell ref="B28:B30"/>
    <mergeCell ref="B31:L31"/>
    <mergeCell ref="B7:B9"/>
    <mergeCell ref="B10:B12"/>
    <mergeCell ref="B13:B15"/>
    <mergeCell ref="B16:L16"/>
    <mergeCell ref="B17:B18"/>
    <mergeCell ref="C17:C18"/>
    <mergeCell ref="D17:D18"/>
    <mergeCell ref="E17:L17"/>
    <mergeCell ref="B19:B21"/>
    <mergeCell ref="B47:L47"/>
    <mergeCell ref="E33:L33"/>
    <mergeCell ref="B35:B37"/>
    <mergeCell ref="B38:B40"/>
    <mergeCell ref="B41:B43"/>
    <mergeCell ref="B44:B46"/>
    <mergeCell ref="C33:C34"/>
    <mergeCell ref="B33:B34"/>
    <mergeCell ref="D33:D34"/>
  </mergeCells>
  <conditionalFormatting sqref="D4:L15">
    <cfRule type="containsText" dxfId="23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28"/>
        <color theme="0"/>
        <color theme="7"/>
        <color rgb="FFFF0000"/>
      </colorScale>
    </cfRule>
  </conditionalFormatting>
  <conditionalFormatting sqref="D35:L46">
    <cfRule type="containsText" dxfId="22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{97E848C7-3087-416B-9FDA-4BED23477822}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{38193C81-646B-4B3B-897A-7E7EF56E75E8}</x14:id>
        </ext>
      </extLst>
    </cfRule>
    <cfRule type="containsText" dxfId="21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848C7-3087-416B-9FDA-4BED234778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38193C81-646B-4B3B-897A-7E7EF56E75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AA47"/>
  <sheetViews>
    <sheetView topLeftCell="A7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Z2" s="93"/>
    </row>
    <row r="3" spans="2:27" ht="13.8" thickBot="1" x14ac:dyDescent="0.3">
      <c r="B3" s="122"/>
      <c r="C3" s="124"/>
      <c r="D3" s="125"/>
      <c r="E3" s="8" t="s">
        <v>25</v>
      </c>
      <c r="F3" s="8" t="s">
        <v>26</v>
      </c>
      <c r="G3" s="8" t="s">
        <v>27</v>
      </c>
      <c r="H3" s="8" t="s">
        <v>3</v>
      </c>
      <c r="I3" s="8" t="s">
        <v>21</v>
      </c>
      <c r="J3" s="8" t="s">
        <v>29</v>
      </c>
      <c r="K3" s="8" t="s">
        <v>28</v>
      </c>
      <c r="L3" s="9" t="s">
        <v>4</v>
      </c>
      <c r="Z3" s="93"/>
    </row>
    <row r="4" spans="2:27" x14ac:dyDescent="0.25">
      <c r="B4" s="121" t="s">
        <v>5</v>
      </c>
      <c r="C4" s="7" t="s">
        <v>22</v>
      </c>
      <c r="D4" s="23">
        <v>11.1428571428571</v>
      </c>
      <c r="E4" s="24">
        <v>10.285714285714301</v>
      </c>
      <c r="F4" s="24">
        <v>16.1428571428571</v>
      </c>
      <c r="G4" s="31" t="s">
        <v>11</v>
      </c>
      <c r="H4" s="19">
        <v>13.714285714285699</v>
      </c>
      <c r="I4" s="24">
        <v>13.1428571428571</v>
      </c>
      <c r="J4" s="24">
        <v>12.090909090909101</v>
      </c>
      <c r="K4" s="24">
        <v>15.1428571428571</v>
      </c>
      <c r="L4" s="25">
        <v>17.285714285714299</v>
      </c>
      <c r="M4" s="10" t="s">
        <v>16</v>
      </c>
      <c r="Z4" s="94"/>
    </row>
    <row r="5" spans="2:27" x14ac:dyDescent="0.25">
      <c r="B5" s="127"/>
      <c r="C5" s="11" t="s">
        <v>23</v>
      </c>
      <c r="D5" s="26">
        <v>10.1428571428571</v>
      </c>
      <c r="E5" s="27">
        <v>9.28571428571429</v>
      </c>
      <c r="F5" s="32" t="s">
        <v>11</v>
      </c>
      <c r="G5" s="32" t="s">
        <v>11</v>
      </c>
      <c r="H5" s="22">
        <v>11.714285714285699</v>
      </c>
      <c r="I5" s="27">
        <v>11.8571428571429</v>
      </c>
      <c r="J5" s="27">
        <v>10.545454545454501</v>
      </c>
      <c r="K5" s="27">
        <v>12.8571428571429</v>
      </c>
      <c r="L5" s="34">
        <v>16.428571428571399</v>
      </c>
      <c r="Z5" s="82"/>
    </row>
    <row r="6" spans="2:27" ht="13.8" thickBot="1" x14ac:dyDescent="0.3">
      <c r="B6" s="122"/>
      <c r="C6" s="12" t="s">
        <v>24</v>
      </c>
      <c r="D6" s="29">
        <v>9.71428571428571</v>
      </c>
      <c r="E6" s="30">
        <v>9.1428571428571406</v>
      </c>
      <c r="F6" s="33" t="s">
        <v>11</v>
      </c>
      <c r="G6" s="33" t="s">
        <v>11</v>
      </c>
      <c r="H6" s="16">
        <v>10.714285714285699</v>
      </c>
      <c r="I6" s="16">
        <v>11.714285714285699</v>
      </c>
      <c r="J6" s="30">
        <v>10.363636363636401</v>
      </c>
      <c r="K6" s="30">
        <v>15</v>
      </c>
      <c r="L6" s="15">
        <v>16.285714285714299</v>
      </c>
      <c r="Z6" s="82"/>
    </row>
    <row r="7" spans="2:27" x14ac:dyDescent="0.25">
      <c r="B7" s="128" t="s">
        <v>6</v>
      </c>
      <c r="C7" s="7" t="s">
        <v>22</v>
      </c>
      <c r="D7" s="23">
        <v>13.5714285714286</v>
      </c>
      <c r="E7" s="24">
        <v>12.285714285714301</v>
      </c>
      <c r="F7" s="24">
        <v>10.4285714285714</v>
      </c>
      <c r="G7" s="31" t="s">
        <v>11</v>
      </c>
      <c r="H7" s="19">
        <v>15.4285714285714</v>
      </c>
      <c r="I7" s="24">
        <v>13</v>
      </c>
      <c r="J7" s="24">
        <v>13.2727272727273</v>
      </c>
      <c r="K7" s="24">
        <v>19.428571428571399</v>
      </c>
      <c r="L7" s="35">
        <v>15.285714285714301</v>
      </c>
      <c r="Z7" s="94"/>
    </row>
    <row r="8" spans="2:27" x14ac:dyDescent="0.25">
      <c r="B8" s="127"/>
      <c r="C8" s="11" t="s">
        <v>23</v>
      </c>
      <c r="D8" s="26">
        <v>12</v>
      </c>
      <c r="E8" s="27">
        <v>10.285714285714301</v>
      </c>
      <c r="F8" s="32" t="s">
        <v>11</v>
      </c>
      <c r="G8" s="32" t="s">
        <v>11</v>
      </c>
      <c r="H8" s="22">
        <v>14.5714285714286</v>
      </c>
      <c r="I8" s="27">
        <v>12.285714285714301</v>
      </c>
      <c r="J8" s="27">
        <v>11.7272727272727</v>
      </c>
      <c r="K8" s="27">
        <v>17.285714285714299</v>
      </c>
      <c r="L8" s="34">
        <v>13.1428571428571</v>
      </c>
      <c r="Z8" s="82"/>
    </row>
    <row r="9" spans="2:27" ht="13.8" thickBot="1" x14ac:dyDescent="0.3">
      <c r="B9" s="129"/>
      <c r="C9" s="12" t="s">
        <v>24</v>
      </c>
      <c r="D9" s="29">
        <v>12.714285714285699</v>
      </c>
      <c r="E9" s="30">
        <v>10.8571428571429</v>
      </c>
      <c r="F9" s="33" t="s">
        <v>11</v>
      </c>
      <c r="G9" s="33" t="s">
        <v>11</v>
      </c>
      <c r="H9" s="16">
        <v>13.8571428571429</v>
      </c>
      <c r="I9" s="30">
        <v>12</v>
      </c>
      <c r="J9" s="30">
        <v>11.2727272727273</v>
      </c>
      <c r="K9" s="30">
        <v>17.714285714285701</v>
      </c>
      <c r="L9" s="15">
        <v>12.5714285714286</v>
      </c>
      <c r="Z9" s="82"/>
    </row>
    <row r="10" spans="2:27" x14ac:dyDescent="0.25">
      <c r="B10" s="121" t="s">
        <v>7</v>
      </c>
      <c r="C10" s="7" t="s">
        <v>22</v>
      </c>
      <c r="D10" s="23">
        <v>12.4285714285714</v>
      </c>
      <c r="E10" s="24">
        <v>11.1428571428571</v>
      </c>
      <c r="F10" s="24">
        <v>6.1428571428571397</v>
      </c>
      <c r="G10" s="31" t="s">
        <v>11</v>
      </c>
      <c r="H10" s="19">
        <v>12</v>
      </c>
      <c r="I10" s="24">
        <v>11.8571428571429</v>
      </c>
      <c r="J10" s="24">
        <v>11.7272727272727</v>
      </c>
      <c r="K10" s="24">
        <v>15.4285714285714</v>
      </c>
      <c r="L10" s="35">
        <v>16.8571428571429</v>
      </c>
      <c r="Z10" s="94"/>
    </row>
    <row r="11" spans="2:27" x14ac:dyDescent="0.25">
      <c r="B11" s="127"/>
      <c r="C11" s="11" t="s">
        <v>23</v>
      </c>
      <c r="D11" s="26">
        <v>10</v>
      </c>
      <c r="E11" s="27">
        <v>9.8571428571428594</v>
      </c>
      <c r="F11" s="27">
        <v>5.28571428571429</v>
      </c>
      <c r="G11" s="32" t="s">
        <v>11</v>
      </c>
      <c r="H11" s="22">
        <v>11.4285714285714</v>
      </c>
      <c r="I11" s="27">
        <v>10.285714285714301</v>
      </c>
      <c r="J11" s="27">
        <v>10.2727272727273</v>
      </c>
      <c r="K11" s="27">
        <v>14.1428571428571</v>
      </c>
      <c r="L11" s="28">
        <v>16.714285714285701</v>
      </c>
      <c r="Z11" s="82"/>
    </row>
    <row r="12" spans="2:27" ht="13.8" thickBot="1" x14ac:dyDescent="0.3">
      <c r="B12" s="122"/>
      <c r="C12" s="12" t="s">
        <v>24</v>
      </c>
      <c r="D12" s="29">
        <v>11.285714285714301</v>
      </c>
      <c r="E12" s="30">
        <v>10.1428571428571</v>
      </c>
      <c r="F12" s="30">
        <v>5.71428571428571</v>
      </c>
      <c r="G12" s="33" t="s">
        <v>11</v>
      </c>
      <c r="H12" s="16">
        <v>10.4285714285714</v>
      </c>
      <c r="I12" s="30">
        <v>11.4285714285714</v>
      </c>
      <c r="J12" s="30">
        <v>10.636363636363599</v>
      </c>
      <c r="K12" s="30">
        <v>15.714285714285699</v>
      </c>
      <c r="L12" s="15">
        <v>15.8571428571429</v>
      </c>
      <c r="Z12" s="82"/>
    </row>
    <row r="13" spans="2:27" x14ac:dyDescent="0.25">
      <c r="B13" s="128" t="s">
        <v>8</v>
      </c>
      <c r="C13" s="7" t="s">
        <v>22</v>
      </c>
      <c r="D13" s="23">
        <v>9.8571428571428594</v>
      </c>
      <c r="E13" s="24">
        <v>9.71428571428571</v>
      </c>
      <c r="F13" s="24">
        <v>7</v>
      </c>
      <c r="G13" s="19">
        <v>11.285714285714301</v>
      </c>
      <c r="H13" s="19">
        <v>11.4285714285714</v>
      </c>
      <c r="I13" s="24">
        <v>10.8571428571429</v>
      </c>
      <c r="J13" s="24">
        <v>11</v>
      </c>
      <c r="K13" s="24">
        <v>14.5714285714286</v>
      </c>
      <c r="L13" s="25">
        <v>12</v>
      </c>
      <c r="Z13" s="94"/>
    </row>
    <row r="14" spans="2:27" x14ac:dyDescent="0.25">
      <c r="B14" s="127"/>
      <c r="C14" s="11" t="s">
        <v>23</v>
      </c>
      <c r="D14" s="26">
        <v>9.4285714285714306</v>
      </c>
      <c r="E14" s="27">
        <v>8.8571428571428594</v>
      </c>
      <c r="F14" s="27">
        <v>5.71428571428571</v>
      </c>
      <c r="G14" s="22">
        <v>11.714285714285699</v>
      </c>
      <c r="H14" s="22">
        <v>12.1428571428571</v>
      </c>
      <c r="I14" s="27">
        <v>10.1428571428571</v>
      </c>
      <c r="J14" s="27">
        <v>10.636363636363599</v>
      </c>
      <c r="K14" s="27">
        <v>12.285714285714301</v>
      </c>
      <c r="L14" s="28">
        <v>10.285714285714301</v>
      </c>
      <c r="Z14" s="82"/>
    </row>
    <row r="15" spans="2:27" ht="13.8" thickBot="1" x14ac:dyDescent="0.3">
      <c r="B15" s="122"/>
      <c r="C15" s="12" t="s">
        <v>24</v>
      </c>
      <c r="D15" s="29">
        <v>9.5714285714285694</v>
      </c>
      <c r="E15" s="30">
        <v>9.8571428571428594</v>
      </c>
      <c r="F15" s="30">
        <v>5.71428571428571</v>
      </c>
      <c r="G15" s="16">
        <v>11.285714285714301</v>
      </c>
      <c r="H15" s="16">
        <v>9.28571428571429</v>
      </c>
      <c r="I15" s="30">
        <v>11.1428571428571</v>
      </c>
      <c r="J15" s="30">
        <v>10.636363636363599</v>
      </c>
      <c r="K15" s="30">
        <v>13.5714285714286</v>
      </c>
      <c r="L15" s="15">
        <v>11</v>
      </c>
      <c r="M15" s="10" t="s">
        <v>15</v>
      </c>
      <c r="Z15" s="82"/>
    </row>
    <row r="16" spans="2:27" ht="16.2" thickBot="1" x14ac:dyDescent="0.3"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Z16" s="92"/>
      <c r="AA16" s="2"/>
    </row>
    <row r="17" spans="2:25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25" ht="16.2" thickBot="1" x14ac:dyDescent="0.35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27"/>
      <c r="C20" s="11" t="s">
        <v>23</v>
      </c>
      <c r="D20" s="67">
        <f t="shared" ref="D20:L20" si="0">IFERROR((D4-D5)/D4, "NaN")</f>
        <v>8.9743589743590091E-2</v>
      </c>
      <c r="E20" s="102">
        <f t="shared" si="0"/>
        <v>9.7222222222223112E-2</v>
      </c>
      <c r="F20" s="78" t="str">
        <f t="shared" si="0"/>
        <v>NaN</v>
      </c>
      <c r="G20" s="78" t="str">
        <f t="shared" si="0"/>
        <v>NaN</v>
      </c>
      <c r="H20" s="106">
        <f t="shared" si="0"/>
        <v>0.14583333333333348</v>
      </c>
      <c r="I20" s="71">
        <f t="shared" si="0"/>
        <v>9.7826086956515498E-2</v>
      </c>
      <c r="J20" s="67">
        <f t="shared" si="0"/>
        <v>0.12781954887218486</v>
      </c>
      <c r="K20" s="67">
        <f t="shared" si="0"/>
        <v>0.15094339622640982</v>
      </c>
      <c r="L20" s="69">
        <f t="shared" si="0"/>
        <v>4.958677685950659E-2</v>
      </c>
    </row>
    <row r="21" spans="2:25" ht="13.8" thickBot="1" x14ac:dyDescent="0.3">
      <c r="B21" s="122"/>
      <c r="C21" s="12" t="s">
        <v>24</v>
      </c>
      <c r="D21" s="68">
        <f t="shared" ref="D21:L21" si="1">IFERROR((D4-D6)/D4, "NaN")</f>
        <v>0.12820512820512522</v>
      </c>
      <c r="E21" s="103">
        <f t="shared" si="1"/>
        <v>0.11111111111111263</v>
      </c>
      <c r="F21" s="70" t="str">
        <f t="shared" si="1"/>
        <v>NaN</v>
      </c>
      <c r="G21" s="70" t="str">
        <f t="shared" si="1"/>
        <v>NaN</v>
      </c>
      <c r="H21" s="79">
        <f t="shared" si="1"/>
        <v>0.21875000000000025</v>
      </c>
      <c r="I21" s="72">
        <f t="shared" si="1"/>
        <v>0.10869565217391125</v>
      </c>
      <c r="J21" s="68">
        <f t="shared" si="1"/>
        <v>0.14285714285714049</v>
      </c>
      <c r="K21" s="68">
        <f t="shared" si="1"/>
        <v>9.4339622641481206E-3</v>
      </c>
      <c r="L21" s="70">
        <f t="shared" si="1"/>
        <v>5.7851239669421441E-2</v>
      </c>
    </row>
    <row r="22" spans="2:25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27"/>
      <c r="C23" s="11" t="s">
        <v>23</v>
      </c>
      <c r="D23" s="74">
        <f t="shared" ref="D23:L23" si="2">IFERROR((D7-D8)/D7, "NaN")</f>
        <v>0.11578947368421236</v>
      </c>
      <c r="E23" s="104">
        <f t="shared" si="2"/>
        <v>0.16279069767441839</v>
      </c>
      <c r="F23" s="78" t="str">
        <f t="shared" si="2"/>
        <v>NaN</v>
      </c>
      <c r="G23" s="78" t="str">
        <f t="shared" si="2"/>
        <v>NaN</v>
      </c>
      <c r="H23" s="76">
        <f t="shared" si="2"/>
        <v>5.5555555555552007E-2</v>
      </c>
      <c r="I23" s="74">
        <f t="shared" si="2"/>
        <v>5.4945054945053792E-2</v>
      </c>
      <c r="J23" s="74">
        <f t="shared" si="2"/>
        <v>0.11643835616438744</v>
      </c>
      <c r="K23" s="74">
        <f t="shared" si="2"/>
        <v>0.11029411764705677</v>
      </c>
      <c r="L23" s="78">
        <f t="shared" si="2"/>
        <v>0.14018691588785412</v>
      </c>
    </row>
    <row r="24" spans="2:25" ht="13.8" thickBot="1" x14ac:dyDescent="0.3">
      <c r="B24" s="129"/>
      <c r="C24" s="12" t="s">
        <v>24</v>
      </c>
      <c r="D24" s="68">
        <f t="shared" ref="D24:L24" si="3">IFERROR((D7-D9)/D7, "NaN")</f>
        <v>6.3157894736845147E-2</v>
      </c>
      <c r="E24" s="103">
        <f t="shared" si="3"/>
        <v>0.11627906976743943</v>
      </c>
      <c r="F24" s="70" t="str">
        <f t="shared" si="3"/>
        <v>NaN</v>
      </c>
      <c r="G24" s="70" t="str">
        <f t="shared" si="3"/>
        <v>NaN</v>
      </c>
      <c r="H24" s="79">
        <f t="shared" si="3"/>
        <v>0.10185185185184742</v>
      </c>
      <c r="I24" s="68">
        <f t="shared" si="3"/>
        <v>7.6923076923076927E-2</v>
      </c>
      <c r="J24" s="68">
        <f t="shared" si="3"/>
        <v>0.150684931506849</v>
      </c>
      <c r="K24" s="68">
        <f t="shared" si="3"/>
        <v>8.8235294117646329E-2</v>
      </c>
      <c r="L24" s="70">
        <f t="shared" si="3"/>
        <v>0.17757009345794289</v>
      </c>
    </row>
    <row r="25" spans="2:25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27"/>
      <c r="C26" s="11" t="s">
        <v>23</v>
      </c>
      <c r="D26" s="74">
        <f t="shared" ref="D26:L26" si="4">IFERROR((D10-D11)/D10, "NaN")</f>
        <v>0.19540229885057289</v>
      </c>
      <c r="E26" s="74">
        <f t="shared" si="4"/>
        <v>0.11538461538461176</v>
      </c>
      <c r="F26" s="109">
        <f t="shared" si="4"/>
        <v>0.13953488372092909</v>
      </c>
      <c r="G26" s="78" t="str">
        <f t="shared" si="4"/>
        <v>NaN</v>
      </c>
      <c r="H26" s="76">
        <f t="shared" si="4"/>
        <v>4.7619047619049969E-2</v>
      </c>
      <c r="I26" s="74">
        <f t="shared" si="4"/>
        <v>0.13253012048192961</v>
      </c>
      <c r="J26" s="74">
        <f t="shared" si="4"/>
        <v>0.12403100775193363</v>
      </c>
      <c r="K26" s="74">
        <f t="shared" si="4"/>
        <v>8.3333333333334453E-2</v>
      </c>
      <c r="L26" s="76">
        <f t="shared" si="4"/>
        <v>8.4745762711897609E-3</v>
      </c>
    </row>
    <row r="27" spans="2:25" ht="13.8" thickBot="1" x14ac:dyDescent="0.3">
      <c r="B27" s="122"/>
      <c r="C27" s="12" t="s">
        <v>24</v>
      </c>
      <c r="D27" s="68">
        <f t="shared" ref="D27:L27" si="5">IFERROR((D10-D12)/D10, "NaN")</f>
        <v>9.1954022988502485E-2</v>
      </c>
      <c r="E27" s="68">
        <f t="shared" si="5"/>
        <v>8.9743589743590091E-2</v>
      </c>
      <c r="F27" s="110">
        <f t="shared" si="5"/>
        <v>6.9767441860465337E-2</v>
      </c>
      <c r="G27" s="70" t="str">
        <f t="shared" si="5"/>
        <v>NaN</v>
      </c>
      <c r="H27" s="79">
        <f t="shared" si="5"/>
        <v>0.13095238095238329</v>
      </c>
      <c r="I27" s="68">
        <f t="shared" si="5"/>
        <v>3.6144578313258895E-2</v>
      </c>
      <c r="J27" s="68">
        <f t="shared" si="5"/>
        <v>9.3023255813954528E-2</v>
      </c>
      <c r="K27" s="68">
        <f t="shared" si="5"/>
        <v>-1.8518518518519409E-2</v>
      </c>
      <c r="L27" s="79">
        <f t="shared" si="5"/>
        <v>5.9322033898304934E-2</v>
      </c>
    </row>
    <row r="28" spans="2:25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27"/>
      <c r="C29" s="11" t="s">
        <v>23</v>
      </c>
      <c r="D29" s="74">
        <f t="shared" ref="D29:L29" si="6">IFERROR((D13-D14)/D13, "NaN")</f>
        <v>4.347826086956523E-2</v>
      </c>
      <c r="E29" s="74">
        <f t="shared" si="6"/>
        <v>8.8235294117646412E-2</v>
      </c>
      <c r="F29" s="78">
        <f t="shared" si="6"/>
        <v>0.18367346938775572</v>
      </c>
      <c r="G29" s="78">
        <f t="shared" si="6"/>
        <v>-3.7974683544301092E-2</v>
      </c>
      <c r="H29" s="78">
        <f t="shared" si="6"/>
        <v>-6.2499999999998841E-2</v>
      </c>
      <c r="I29" s="74">
        <f t="shared" si="6"/>
        <v>6.5789473684218211E-2</v>
      </c>
      <c r="J29" s="74">
        <f t="shared" si="6"/>
        <v>3.3057851239672781E-2</v>
      </c>
      <c r="K29" s="74">
        <f t="shared" si="6"/>
        <v>0.15686274509803982</v>
      </c>
      <c r="L29" s="78">
        <f t="shared" si="6"/>
        <v>0.1428571428571416</v>
      </c>
    </row>
    <row r="30" spans="2:25" ht="13.8" thickBot="1" x14ac:dyDescent="0.3">
      <c r="B30" s="122"/>
      <c r="C30" s="12" t="s">
        <v>24</v>
      </c>
      <c r="D30" s="68">
        <f t="shared" ref="D30:L30" si="7">IFERROR((D13-D15)/D13, "NaN")</f>
        <v>2.8985507246377242E-2</v>
      </c>
      <c r="E30" s="68">
        <f t="shared" si="7"/>
        <v>-1.4705882352941861E-2</v>
      </c>
      <c r="F30" s="70">
        <f t="shared" si="7"/>
        <v>0.18367346938775572</v>
      </c>
      <c r="G30" s="70">
        <f t="shared" si="7"/>
        <v>0</v>
      </c>
      <c r="H30" s="70">
        <f t="shared" si="7"/>
        <v>0.18749999999999761</v>
      </c>
      <c r="I30" s="68">
        <f t="shared" si="7"/>
        <v>-2.631578947367616E-2</v>
      </c>
      <c r="J30" s="68">
        <f t="shared" si="7"/>
        <v>3.3057851239672781E-2</v>
      </c>
      <c r="K30" s="68">
        <f t="shared" si="7"/>
        <v>6.8627450980392024E-2</v>
      </c>
      <c r="L30" s="70">
        <f t="shared" si="7"/>
        <v>8.3333333333333329E-2</v>
      </c>
    </row>
    <row r="31" spans="2:25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25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7.6923076923072001E-2</v>
      </c>
      <c r="F35" s="60">
        <f t="shared" si="8"/>
        <v>-0.44871794871795045</v>
      </c>
      <c r="G35" s="60" t="str">
        <f t="shared" si="8"/>
        <v>NaN</v>
      </c>
      <c r="H35" s="60">
        <f t="shared" si="8"/>
        <v>-0.2307692307692342</v>
      </c>
      <c r="I35" s="60">
        <f t="shared" si="8"/>
        <v>-0.17948717948718018</v>
      </c>
      <c r="J35" s="60">
        <f t="shared" si="8"/>
        <v>-8.5081585081590153E-2</v>
      </c>
      <c r="K35" s="60">
        <f t="shared" si="8"/>
        <v>-0.35897435897436036</v>
      </c>
      <c r="L35" s="61">
        <f t="shared" si="8"/>
        <v>-0.55128205128205843</v>
      </c>
    </row>
    <row r="36" spans="2:12" x14ac:dyDescent="0.25">
      <c r="B36" s="127"/>
      <c r="C36" s="11" t="s">
        <v>23</v>
      </c>
      <c r="D36" s="62">
        <f>IFERROR(($D$4-D5)/$D$4, "NaN")</f>
        <v>8.9743589743590091E-2</v>
      </c>
      <c r="E36" s="59">
        <f t="shared" si="8"/>
        <v>0.16666666666666305</v>
      </c>
      <c r="F36" s="59" t="str">
        <f t="shared" si="8"/>
        <v>NaN</v>
      </c>
      <c r="G36" s="59" t="str">
        <f t="shared" si="8"/>
        <v>NaN</v>
      </c>
      <c r="H36" s="59">
        <f t="shared" si="8"/>
        <v>-5.1282051282054007E-2</v>
      </c>
      <c r="I36" s="59">
        <f t="shared" si="8"/>
        <v>-6.410256410257209E-2</v>
      </c>
      <c r="J36" s="59">
        <f t="shared" si="8"/>
        <v>5.3613053613053976E-2</v>
      </c>
      <c r="K36" s="59">
        <f t="shared" si="8"/>
        <v>-0.15384615384616218</v>
      </c>
      <c r="L36" s="63">
        <f t="shared" si="8"/>
        <v>-0.47435897435897739</v>
      </c>
    </row>
    <row r="37" spans="2:12" ht="13.8" thickBot="1" x14ac:dyDescent="0.3">
      <c r="B37" s="122"/>
      <c r="C37" s="12" t="s">
        <v>24</v>
      </c>
      <c r="D37" s="64">
        <f>IFERROR(($D$4-D6)/$D$4, "NaN")</f>
        <v>0.12820512820512522</v>
      </c>
      <c r="E37" s="65">
        <f t="shared" si="8"/>
        <v>0.17948717948717652</v>
      </c>
      <c r="F37" s="65" t="str">
        <f t="shared" si="8"/>
        <v>NaN</v>
      </c>
      <c r="G37" s="65" t="str">
        <f t="shared" si="8"/>
        <v>NaN</v>
      </c>
      <c r="H37" s="65">
        <f t="shared" si="8"/>
        <v>3.8461538461536084E-2</v>
      </c>
      <c r="I37" s="65">
        <f t="shared" si="8"/>
        <v>-5.1282051282054007E-2</v>
      </c>
      <c r="J37" s="65">
        <f t="shared" si="8"/>
        <v>6.993006993006301E-2</v>
      </c>
      <c r="K37" s="65">
        <f t="shared" si="8"/>
        <v>-0.34615384615385136</v>
      </c>
      <c r="L37" s="66">
        <f t="shared" si="8"/>
        <v>-0.46153846153846839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9.4736842105263938E-2</v>
      </c>
      <c r="F38" s="99">
        <f t="shared" si="9"/>
        <v>0.23157894736842471</v>
      </c>
      <c r="G38" s="99" t="str">
        <f t="shared" si="9"/>
        <v>NaN</v>
      </c>
      <c r="H38" s="99">
        <f t="shared" si="9"/>
        <v>-0.13684210526315346</v>
      </c>
      <c r="I38" s="99">
        <f t="shared" si="9"/>
        <v>4.2105263157896727E-2</v>
      </c>
      <c r="J38" s="99">
        <f t="shared" si="9"/>
        <v>2.2009569377990451E-2</v>
      </c>
      <c r="K38" s="99">
        <f t="shared" si="9"/>
        <v>-0.4315789473684159</v>
      </c>
      <c r="L38" s="100">
        <f t="shared" si="9"/>
        <v>-0.12631578947368297</v>
      </c>
    </row>
    <row r="39" spans="2:12" x14ac:dyDescent="0.25">
      <c r="B39" s="127"/>
      <c r="C39" s="11" t="s">
        <v>23</v>
      </c>
      <c r="D39" s="62">
        <f>IFERROR(($D$7-D8)/$D$7, "NaN")</f>
        <v>0.11578947368421236</v>
      </c>
      <c r="E39" s="59">
        <f t="shared" si="9"/>
        <v>0.24210526315789521</v>
      </c>
      <c r="F39" s="59" t="str">
        <f t="shared" si="9"/>
        <v>NaN</v>
      </c>
      <c r="G39" s="59" t="str">
        <f t="shared" si="9"/>
        <v>NaN</v>
      </c>
      <c r="H39" s="59">
        <f t="shared" si="9"/>
        <v>-7.368421052631563E-2</v>
      </c>
      <c r="I39" s="59">
        <f t="shared" si="9"/>
        <v>9.4736842105263938E-2</v>
      </c>
      <c r="J39" s="59">
        <f t="shared" si="9"/>
        <v>0.13588516746411863</v>
      </c>
      <c r="K39" s="59">
        <f t="shared" si="9"/>
        <v>-0.27368421052631414</v>
      </c>
      <c r="L39" s="63">
        <f t="shared" si="9"/>
        <v>3.1578947368426244E-2</v>
      </c>
    </row>
    <row r="40" spans="2:12" ht="13.8" thickBot="1" x14ac:dyDescent="0.3">
      <c r="B40" s="129"/>
      <c r="C40" s="12" t="s">
        <v>24</v>
      </c>
      <c r="D40" s="95">
        <f>IFERROR(($D$7-D9)/$D$7, "NaN")</f>
        <v>6.3157894736845147E-2</v>
      </c>
      <c r="E40" s="96">
        <f t="shared" si="9"/>
        <v>0.19999999999999848</v>
      </c>
      <c r="F40" s="96" t="str">
        <f t="shared" si="9"/>
        <v>NaN</v>
      </c>
      <c r="G40" s="96" t="str">
        <f t="shared" si="9"/>
        <v>NaN</v>
      </c>
      <c r="H40" s="96">
        <f t="shared" si="9"/>
        <v>-2.105263157894843E-2</v>
      </c>
      <c r="I40" s="96">
        <f t="shared" si="9"/>
        <v>0.11578947368421236</v>
      </c>
      <c r="J40" s="96">
        <f t="shared" si="9"/>
        <v>0.16937799043062171</v>
      </c>
      <c r="K40" s="96">
        <f t="shared" si="9"/>
        <v>-0.30526315789473318</v>
      </c>
      <c r="L40" s="97">
        <f t="shared" si="9"/>
        <v>7.368421052631563E-2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0.10344827586207041</v>
      </c>
      <c r="F41" s="60">
        <f t="shared" si="10"/>
        <v>0.50574712643678077</v>
      </c>
      <c r="G41" s="60" t="str">
        <f t="shared" si="10"/>
        <v>NaN</v>
      </c>
      <c r="H41" s="60">
        <f t="shared" si="10"/>
        <v>3.4482758620687469E-2</v>
      </c>
      <c r="I41" s="60">
        <f t="shared" si="10"/>
        <v>4.5977011494247239E-2</v>
      </c>
      <c r="J41" s="60">
        <f t="shared" si="10"/>
        <v>5.6426332288401312E-2</v>
      </c>
      <c r="K41" s="60">
        <f t="shared" si="10"/>
        <v>-0.24137931034482812</v>
      </c>
      <c r="L41" s="61">
        <f t="shared" si="10"/>
        <v>-0.35632183908046633</v>
      </c>
    </row>
    <row r="42" spans="2:12" x14ac:dyDescent="0.25">
      <c r="B42" s="127"/>
      <c r="C42" s="11" t="s">
        <v>23</v>
      </c>
      <c r="D42" s="62">
        <f>IFERROR(($D$10-D11)/$D$10, "NaN")</f>
        <v>0.19540229885057289</v>
      </c>
      <c r="E42" s="59">
        <f t="shared" si="10"/>
        <v>0.20689655172413596</v>
      </c>
      <c r="F42" s="59">
        <f t="shared" si="10"/>
        <v>0.57471264367815966</v>
      </c>
      <c r="G42" s="59" t="str">
        <f t="shared" si="10"/>
        <v>NaN</v>
      </c>
      <c r="H42" s="59">
        <f t="shared" si="10"/>
        <v>8.0459770114942708E-2</v>
      </c>
      <c r="I42" s="59">
        <f t="shared" si="10"/>
        <v>0.17241379310344521</v>
      </c>
      <c r="J42" s="59">
        <f t="shared" si="10"/>
        <v>0.17345872518285904</v>
      </c>
      <c r="K42" s="59">
        <f t="shared" si="10"/>
        <v>-0.13793103448275773</v>
      </c>
      <c r="L42" s="63">
        <f t="shared" si="10"/>
        <v>-0.34482758620689852</v>
      </c>
    </row>
    <row r="43" spans="2:12" ht="13.8" thickBot="1" x14ac:dyDescent="0.3">
      <c r="B43" s="122"/>
      <c r="C43" s="12" t="s">
        <v>24</v>
      </c>
      <c r="D43" s="64">
        <f>IFERROR(($D$10-D12)/$D$10, "NaN")</f>
        <v>9.1954022988502485E-2</v>
      </c>
      <c r="E43" s="65">
        <f t="shared" si="10"/>
        <v>0.18390804597701313</v>
      </c>
      <c r="F43" s="65">
        <f t="shared" si="10"/>
        <v>0.5402298850574706</v>
      </c>
      <c r="G43" s="65" t="str">
        <f t="shared" si="10"/>
        <v>NaN</v>
      </c>
      <c r="H43" s="65">
        <f t="shared" si="10"/>
        <v>0.16091954022988542</v>
      </c>
      <c r="I43" s="65">
        <f t="shared" si="10"/>
        <v>8.0459770114942708E-2</v>
      </c>
      <c r="J43" s="65">
        <f t="shared" si="10"/>
        <v>0.14420062695924868</v>
      </c>
      <c r="K43" s="65">
        <f t="shared" si="10"/>
        <v>-0.2643678160919557</v>
      </c>
      <c r="L43" s="66">
        <f t="shared" si="10"/>
        <v>-0.27586206896552362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1.4492753623189072E-2</v>
      </c>
      <c r="F44" s="99">
        <f t="shared" si="11"/>
        <v>0.28985507246376829</v>
      </c>
      <c r="G44" s="99">
        <f t="shared" si="11"/>
        <v>-0.14492753623188531</v>
      </c>
      <c r="H44" s="99">
        <f t="shared" si="11"/>
        <v>-0.15942028985506934</v>
      </c>
      <c r="I44" s="99">
        <f t="shared" si="11"/>
        <v>-0.10144927536232297</v>
      </c>
      <c r="J44" s="99">
        <f t="shared" si="11"/>
        <v>-0.11594202898550698</v>
      </c>
      <c r="K44" s="99">
        <f t="shared" si="11"/>
        <v>-0.4782608695652199</v>
      </c>
      <c r="L44" s="100">
        <f t="shared" si="11"/>
        <v>-0.2173913043478258</v>
      </c>
    </row>
    <row r="45" spans="2:12" x14ac:dyDescent="0.25">
      <c r="B45" s="127"/>
      <c r="C45" s="11" t="s">
        <v>23</v>
      </c>
      <c r="D45" s="62">
        <f>IFERROR(($D$13-D14)/$D$13, "NaN")</f>
        <v>4.347826086956523E-2</v>
      </c>
      <c r="E45" s="59">
        <f t="shared" si="11"/>
        <v>0.10144927536231882</v>
      </c>
      <c r="F45" s="59">
        <f t="shared" si="11"/>
        <v>0.42028985507246436</v>
      </c>
      <c r="G45" s="59">
        <f t="shared" si="11"/>
        <v>-0.18840579710144748</v>
      </c>
      <c r="H45" s="59">
        <f t="shared" si="11"/>
        <v>-0.23188405797100983</v>
      </c>
      <c r="I45" s="59">
        <f t="shared" si="11"/>
        <v>-2.8985507246372198E-2</v>
      </c>
      <c r="J45" s="59">
        <f t="shared" si="11"/>
        <v>-7.9051383399205491E-2</v>
      </c>
      <c r="K45" s="59">
        <f t="shared" si="11"/>
        <v>-0.24637681159420413</v>
      </c>
      <c r="L45" s="63">
        <f t="shared" si="11"/>
        <v>-4.3478260869566493E-2</v>
      </c>
    </row>
    <row r="46" spans="2:12" ht="13.8" thickBot="1" x14ac:dyDescent="0.3">
      <c r="B46" s="122"/>
      <c r="C46" s="12" t="s">
        <v>24</v>
      </c>
      <c r="D46" s="64">
        <f>IFERROR(($D$13-D15)/$D$13, "NaN")</f>
        <v>2.8985507246377242E-2</v>
      </c>
      <c r="E46" s="65">
        <f t="shared" si="11"/>
        <v>0</v>
      </c>
      <c r="F46" s="65">
        <f t="shared" si="11"/>
        <v>0.42028985507246436</v>
      </c>
      <c r="G46" s="65">
        <f t="shared" si="11"/>
        <v>-0.14492753623188531</v>
      </c>
      <c r="H46" s="65">
        <f t="shared" si="11"/>
        <v>5.7971014492753402E-2</v>
      </c>
      <c r="I46" s="65">
        <f t="shared" si="11"/>
        <v>-0.13043478260869101</v>
      </c>
      <c r="J46" s="65">
        <f t="shared" si="11"/>
        <v>-7.9051383399205491E-2</v>
      </c>
      <c r="K46" s="65">
        <f t="shared" si="11"/>
        <v>-0.37681159420290111</v>
      </c>
      <c r="L46" s="66">
        <f t="shared" si="11"/>
        <v>-0.11594202898550698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8">
    <mergeCell ref="B2:B3"/>
    <mergeCell ref="C2:C3"/>
    <mergeCell ref="D2:D3"/>
    <mergeCell ref="E2:L2"/>
    <mergeCell ref="B17:B18"/>
    <mergeCell ref="C17:C18"/>
    <mergeCell ref="B31:L31"/>
    <mergeCell ref="D17:D18"/>
    <mergeCell ref="E17:L17"/>
    <mergeCell ref="B4:B6"/>
    <mergeCell ref="B19:B21"/>
    <mergeCell ref="B7:B9"/>
    <mergeCell ref="B22:B24"/>
    <mergeCell ref="O18:Y18"/>
    <mergeCell ref="B10:B12"/>
    <mergeCell ref="B25:B27"/>
    <mergeCell ref="B13:B15"/>
    <mergeCell ref="B28:B30"/>
    <mergeCell ref="B16:L16"/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</mergeCells>
  <conditionalFormatting sqref="D4:L15">
    <cfRule type="containsText" dxfId="20" priority="8" operator="containsText" text="NaN">
      <formula>NOT(ISERROR(SEARCH("NaN",D4)))</formula>
    </cfRule>
    <cfRule type="colorScale" priority="12">
      <colorScale>
        <cfvo type="num" val="0"/>
        <cfvo type="percentile" val="50"/>
        <cfvo type="num" val="20"/>
        <color theme="0"/>
        <color rgb="FFFFEB84"/>
        <color rgb="FF00B0F0"/>
      </colorScale>
    </cfRule>
  </conditionalFormatting>
  <conditionalFormatting sqref="D35:L46">
    <cfRule type="containsText" dxfId="19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{8A64FA82-A25B-449F-B2CD-EE9A904A9C7A}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{696641E3-7EDA-40B5-8F28-A21002338A09}</x14:id>
        </ext>
      </extLst>
    </cfRule>
    <cfRule type="containsText" dxfId="18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4FA82-A25B-449F-B2CD-EE9A904A9C7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696641E3-7EDA-40B5-8F28-A21002338A0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9EAD-CEA2-45A2-A50B-42751A6D3F60}">
  <sheetPr>
    <pageSetUpPr fitToPage="1"/>
  </sheetPr>
  <dimension ref="A1:AA47"/>
  <sheetViews>
    <sheetView topLeftCell="A12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Z2" s="93"/>
    </row>
    <row r="3" spans="2:27" ht="13.8" thickBot="1" x14ac:dyDescent="0.3">
      <c r="B3" s="122"/>
      <c r="C3" s="124"/>
      <c r="D3" s="125"/>
      <c r="E3" s="8" t="s">
        <v>25</v>
      </c>
      <c r="F3" s="8" t="s">
        <v>26</v>
      </c>
      <c r="G3" s="8" t="s">
        <v>27</v>
      </c>
      <c r="H3" s="8" t="s">
        <v>3</v>
      </c>
      <c r="I3" s="8" t="s">
        <v>21</v>
      </c>
      <c r="J3" s="8" t="s">
        <v>29</v>
      </c>
      <c r="K3" s="8" t="s">
        <v>28</v>
      </c>
      <c r="L3" s="9" t="s">
        <v>4</v>
      </c>
      <c r="Z3" s="93"/>
    </row>
    <row r="4" spans="2:27" x14ac:dyDescent="0.25">
      <c r="B4" s="121" t="s">
        <v>5</v>
      </c>
      <c r="C4" s="7" t="s">
        <v>22</v>
      </c>
      <c r="D4" s="23">
        <v>40</v>
      </c>
      <c r="E4" s="24">
        <v>42.857142857142897</v>
      </c>
      <c r="F4" s="24">
        <v>32.571428571428598</v>
      </c>
      <c r="G4" s="36" t="s">
        <v>11</v>
      </c>
      <c r="H4" s="36">
        <v>40.714285714285701</v>
      </c>
      <c r="I4" s="24">
        <v>37.428571428571402</v>
      </c>
      <c r="J4" s="24">
        <v>31.454545454545499</v>
      </c>
      <c r="K4" s="24">
        <v>39.285714285714299</v>
      </c>
      <c r="L4" s="39">
        <v>29.571428571428601</v>
      </c>
      <c r="M4" s="10" t="s">
        <v>17</v>
      </c>
      <c r="Z4" s="94"/>
    </row>
    <row r="5" spans="2:27" x14ac:dyDescent="0.25">
      <c r="B5" s="127"/>
      <c r="C5" s="11" t="s">
        <v>23</v>
      </c>
      <c r="D5" s="26">
        <v>43.285714285714299</v>
      </c>
      <c r="E5" s="27">
        <v>46.714285714285701</v>
      </c>
      <c r="F5" s="37" t="s">
        <v>11</v>
      </c>
      <c r="G5" s="37" t="s">
        <v>11</v>
      </c>
      <c r="H5" s="37">
        <v>44.428571428571402</v>
      </c>
      <c r="I5" s="27">
        <v>39.428571428571402</v>
      </c>
      <c r="J5" s="27">
        <v>36.363636363636402</v>
      </c>
      <c r="K5" s="27">
        <v>47</v>
      </c>
      <c r="L5" s="40">
        <v>31</v>
      </c>
      <c r="Z5" s="82"/>
    </row>
    <row r="6" spans="2:27" ht="13.8" thickBot="1" x14ac:dyDescent="0.3">
      <c r="B6" s="122"/>
      <c r="C6" s="12" t="s">
        <v>24</v>
      </c>
      <c r="D6" s="29">
        <v>45.285714285714299</v>
      </c>
      <c r="E6" s="30">
        <v>45</v>
      </c>
      <c r="F6" s="38" t="s">
        <v>11</v>
      </c>
      <c r="G6" s="38" t="s">
        <v>11</v>
      </c>
      <c r="H6" s="38">
        <v>45.857142857142897</v>
      </c>
      <c r="I6" s="38">
        <v>41.857142857142897</v>
      </c>
      <c r="J6" s="30">
        <v>35.363636363636402</v>
      </c>
      <c r="K6" s="30">
        <v>44.714285714285701</v>
      </c>
      <c r="L6" s="41">
        <v>31.1428571428571</v>
      </c>
      <c r="Z6" s="82"/>
    </row>
    <row r="7" spans="2:27" x14ac:dyDescent="0.25">
      <c r="B7" s="128" t="s">
        <v>6</v>
      </c>
      <c r="C7" s="7" t="s">
        <v>22</v>
      </c>
      <c r="D7" s="23">
        <v>34.571428571428598</v>
      </c>
      <c r="E7" s="24">
        <v>37.714285714285701</v>
      </c>
      <c r="F7" s="24">
        <v>20.571428571428601</v>
      </c>
      <c r="G7" s="36" t="s">
        <v>11</v>
      </c>
      <c r="H7" s="36">
        <v>34.714285714285701</v>
      </c>
      <c r="I7" s="24">
        <v>34.571428571428598</v>
      </c>
      <c r="J7" s="24">
        <v>28.272727272727298</v>
      </c>
      <c r="K7" s="24">
        <v>34.714285714285701</v>
      </c>
      <c r="L7" s="39">
        <v>30</v>
      </c>
      <c r="Z7" s="94"/>
    </row>
    <row r="8" spans="2:27" x14ac:dyDescent="0.25">
      <c r="B8" s="127"/>
      <c r="C8" s="11" t="s">
        <v>23</v>
      </c>
      <c r="D8" s="26">
        <v>39</v>
      </c>
      <c r="E8" s="27">
        <v>46.571428571428598</v>
      </c>
      <c r="F8" s="37" t="s">
        <v>11</v>
      </c>
      <c r="G8" s="37" t="s">
        <v>11</v>
      </c>
      <c r="H8" s="37">
        <v>36.142857142857103</v>
      </c>
      <c r="I8" s="27">
        <v>38.285714285714299</v>
      </c>
      <c r="J8" s="27">
        <v>33.727272727272698</v>
      </c>
      <c r="K8" s="27">
        <v>40.857142857142897</v>
      </c>
      <c r="L8" s="40">
        <v>33</v>
      </c>
      <c r="Z8" s="82"/>
    </row>
    <row r="9" spans="2:27" ht="13.8" thickBot="1" x14ac:dyDescent="0.3">
      <c r="B9" s="129"/>
      <c r="C9" s="12" t="s">
        <v>24</v>
      </c>
      <c r="D9" s="29">
        <v>38</v>
      </c>
      <c r="E9" s="30">
        <v>43.714285714285701</v>
      </c>
      <c r="F9" s="38" t="s">
        <v>11</v>
      </c>
      <c r="G9" s="38" t="s">
        <v>11</v>
      </c>
      <c r="H9" s="38">
        <v>35</v>
      </c>
      <c r="I9" s="30">
        <v>37.285714285714299</v>
      </c>
      <c r="J9" s="30">
        <v>33.636363636363598</v>
      </c>
      <c r="K9" s="30">
        <v>39.571428571428598</v>
      </c>
      <c r="L9" s="41">
        <v>34.714285714285701</v>
      </c>
      <c r="Z9" s="82"/>
    </row>
    <row r="10" spans="2:27" x14ac:dyDescent="0.25">
      <c r="B10" s="121" t="s">
        <v>7</v>
      </c>
      <c r="C10" s="7" t="s">
        <v>22</v>
      </c>
      <c r="D10" s="23">
        <v>38.571428571428598</v>
      </c>
      <c r="E10" s="24">
        <v>40.285714285714299</v>
      </c>
      <c r="F10" s="24">
        <v>40.714285714285701</v>
      </c>
      <c r="G10" s="36" t="s">
        <v>11</v>
      </c>
      <c r="H10" s="36">
        <v>37.857142857142897</v>
      </c>
      <c r="I10" s="24">
        <v>37.714285714285701</v>
      </c>
      <c r="J10" s="24">
        <v>32.727272727272698</v>
      </c>
      <c r="K10" s="24">
        <v>38.857142857142897</v>
      </c>
      <c r="L10" s="39">
        <v>26.571428571428601</v>
      </c>
      <c r="Z10" s="94"/>
    </row>
    <row r="11" spans="2:27" x14ac:dyDescent="0.25">
      <c r="B11" s="127"/>
      <c r="C11" s="11" t="s">
        <v>23</v>
      </c>
      <c r="D11" s="26">
        <v>43</v>
      </c>
      <c r="E11" s="27">
        <v>47.285714285714299</v>
      </c>
      <c r="F11" s="27">
        <v>50.142857142857103</v>
      </c>
      <c r="G11" s="37" t="s">
        <v>11</v>
      </c>
      <c r="H11" s="37">
        <v>39.857142857142897</v>
      </c>
      <c r="I11" s="27">
        <v>39.571428571428598</v>
      </c>
      <c r="J11" s="27">
        <v>37.454545454545503</v>
      </c>
      <c r="K11" s="27">
        <v>40.857142857142897</v>
      </c>
      <c r="L11" s="40">
        <v>30.8571428571429</v>
      </c>
      <c r="Z11" s="82"/>
    </row>
    <row r="12" spans="2:27" ht="13.8" thickBot="1" x14ac:dyDescent="0.3">
      <c r="B12" s="122"/>
      <c r="C12" s="12" t="s">
        <v>24</v>
      </c>
      <c r="D12" s="29">
        <v>41.428571428571402</v>
      </c>
      <c r="E12" s="30">
        <v>42.714285714285701</v>
      </c>
      <c r="F12" s="30">
        <v>43.428571428571402</v>
      </c>
      <c r="G12" s="38" t="s">
        <v>11</v>
      </c>
      <c r="H12" s="38">
        <v>46.285714285714299</v>
      </c>
      <c r="I12" s="30">
        <v>37.142857142857103</v>
      </c>
      <c r="J12" s="30">
        <v>34.181818181818201</v>
      </c>
      <c r="K12" s="30">
        <v>39.285714285714299</v>
      </c>
      <c r="L12" s="41">
        <v>31.1428571428571</v>
      </c>
      <c r="Z12" s="82"/>
    </row>
    <row r="13" spans="2:27" x14ac:dyDescent="0.25">
      <c r="B13" s="128" t="s">
        <v>8</v>
      </c>
      <c r="C13" s="7" t="s">
        <v>22</v>
      </c>
      <c r="D13" s="23">
        <v>48.142857142857103</v>
      </c>
      <c r="E13" s="24">
        <v>48</v>
      </c>
      <c r="F13" s="24">
        <v>38.857142857142897</v>
      </c>
      <c r="G13" s="36">
        <v>29.1428571428571</v>
      </c>
      <c r="H13" s="36">
        <v>42</v>
      </c>
      <c r="I13" s="24">
        <v>42</v>
      </c>
      <c r="J13" s="24">
        <v>39.272727272727302</v>
      </c>
      <c r="K13" s="24">
        <v>48.428571428571402</v>
      </c>
      <c r="L13" s="39">
        <v>41.428571428571402</v>
      </c>
      <c r="Z13" s="94"/>
    </row>
    <row r="14" spans="2:27" x14ac:dyDescent="0.25">
      <c r="B14" s="127"/>
      <c r="C14" s="11" t="s">
        <v>23</v>
      </c>
      <c r="D14" s="26">
        <v>48.857142857142897</v>
      </c>
      <c r="E14" s="27">
        <v>48.714285714285701</v>
      </c>
      <c r="F14" s="27">
        <v>41.571428571428598</v>
      </c>
      <c r="G14" s="37">
        <v>29</v>
      </c>
      <c r="H14" s="37">
        <v>46.142857142857103</v>
      </c>
      <c r="I14" s="27">
        <v>44.857142857142897</v>
      </c>
      <c r="J14" s="27">
        <v>41</v>
      </c>
      <c r="K14" s="27">
        <v>53.285714285714299</v>
      </c>
      <c r="L14" s="40">
        <v>45.714285714285701</v>
      </c>
      <c r="Z14" s="82"/>
    </row>
    <row r="15" spans="2:27" ht="13.8" thickBot="1" x14ac:dyDescent="0.3">
      <c r="B15" s="122"/>
      <c r="C15" s="12" t="s">
        <v>24</v>
      </c>
      <c r="D15" s="29">
        <v>49</v>
      </c>
      <c r="E15" s="30">
        <v>47.857142857142897</v>
      </c>
      <c r="F15" s="30">
        <v>41.285714285714299</v>
      </c>
      <c r="G15" s="38">
        <v>29</v>
      </c>
      <c r="H15" s="38">
        <v>54.571428571428598</v>
      </c>
      <c r="I15" s="30">
        <v>45</v>
      </c>
      <c r="J15" s="30">
        <v>40.090909090909101</v>
      </c>
      <c r="K15" s="30">
        <v>52.285714285714299</v>
      </c>
      <c r="L15" s="41">
        <v>43.428571428571402</v>
      </c>
      <c r="M15" s="10" t="s">
        <v>15</v>
      </c>
      <c r="Z15" s="82"/>
    </row>
    <row r="16" spans="2:27" ht="16.2" thickBot="1" x14ac:dyDescent="0.3">
      <c r="Z16" s="92"/>
      <c r="AA16" s="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-8.2142857142857476E-2</v>
      </c>
      <c r="E20" s="102">
        <f t="shared" si="0"/>
        <v>-8.9999999999998692E-2</v>
      </c>
      <c r="F20" s="78" t="str">
        <f t="shared" si="0"/>
        <v>NaN</v>
      </c>
      <c r="G20" s="78" t="str">
        <f t="shared" si="0"/>
        <v>NaN</v>
      </c>
      <c r="H20" s="106">
        <f t="shared" si="0"/>
        <v>-9.1228070175438297E-2</v>
      </c>
      <c r="I20" s="71">
        <f t="shared" si="0"/>
        <v>-5.3435114503816834E-2</v>
      </c>
      <c r="J20" s="67">
        <f t="shared" si="0"/>
        <v>-0.1560693641618493</v>
      </c>
      <c r="K20" s="67">
        <f t="shared" si="0"/>
        <v>-0.19636363636363596</v>
      </c>
      <c r="L20" s="69">
        <f t="shared" si="0"/>
        <v>-4.830917874396029E-2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-0.13214285714285748</v>
      </c>
      <c r="E21" s="103">
        <f t="shared" si="1"/>
        <v>-4.9999999999999031E-2</v>
      </c>
      <c r="F21" s="70" t="str">
        <f t="shared" si="1"/>
        <v>NaN</v>
      </c>
      <c r="G21" s="70" t="str">
        <f t="shared" si="1"/>
        <v>NaN</v>
      </c>
      <c r="H21" s="79">
        <f t="shared" si="1"/>
        <v>-0.12631578947368555</v>
      </c>
      <c r="I21" s="72">
        <f t="shared" si="1"/>
        <v>-0.11832061068702475</v>
      </c>
      <c r="J21" s="68">
        <f t="shared" si="1"/>
        <v>-0.12427745664739848</v>
      </c>
      <c r="K21" s="68">
        <f t="shared" si="1"/>
        <v>-0.13818181818181746</v>
      </c>
      <c r="L21" s="70">
        <f t="shared" si="1"/>
        <v>-5.3140096618354962E-2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-0.12809917355371814</v>
      </c>
      <c r="E23" s="104">
        <f t="shared" si="2"/>
        <v>-0.23484848484848597</v>
      </c>
      <c r="F23" s="78" t="str">
        <f t="shared" si="2"/>
        <v>NaN</v>
      </c>
      <c r="G23" s="78" t="str">
        <f t="shared" si="2"/>
        <v>NaN</v>
      </c>
      <c r="H23" s="76">
        <f t="shared" si="2"/>
        <v>-4.1152263374484854E-2</v>
      </c>
      <c r="I23" s="74">
        <f t="shared" si="2"/>
        <v>-0.10743801652892515</v>
      </c>
      <c r="J23" s="74">
        <f t="shared" si="2"/>
        <v>-0.19292604501607508</v>
      </c>
      <c r="K23" s="74">
        <f t="shared" si="2"/>
        <v>-0.17695473251028965</v>
      </c>
      <c r="L23" s="78">
        <f t="shared" si="2"/>
        <v>-0.1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-9.9173553719007421E-2</v>
      </c>
      <c r="E24" s="103">
        <f t="shared" si="3"/>
        <v>-0.15909090909090914</v>
      </c>
      <c r="F24" s="70" t="str">
        <f t="shared" si="3"/>
        <v>NaN</v>
      </c>
      <c r="G24" s="70" t="str">
        <f t="shared" si="3"/>
        <v>NaN</v>
      </c>
      <c r="H24" s="79">
        <f t="shared" si="3"/>
        <v>-8.2304526748975034E-3</v>
      </c>
      <c r="I24" s="68">
        <f t="shared" si="3"/>
        <v>-7.8512396694214434E-2</v>
      </c>
      <c r="J24" s="68">
        <f t="shared" si="3"/>
        <v>-0.18971061093247343</v>
      </c>
      <c r="K24" s="68">
        <f t="shared" si="3"/>
        <v>-0.13991769547325222</v>
      </c>
      <c r="L24" s="70">
        <f t="shared" si="3"/>
        <v>-0.1571428571428567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-0.11481481481481405</v>
      </c>
      <c r="E26" s="74">
        <f t="shared" si="4"/>
        <v>-0.1737588652482269</v>
      </c>
      <c r="F26" s="109">
        <f t="shared" si="4"/>
        <v>-0.23157894736842047</v>
      </c>
      <c r="G26" s="78" t="str">
        <f t="shared" si="4"/>
        <v>NaN</v>
      </c>
      <c r="H26" s="76">
        <f t="shared" si="4"/>
        <v>-5.283018867924523E-2</v>
      </c>
      <c r="I26" s="74">
        <f t="shared" si="4"/>
        <v>-4.9242424242425309E-2</v>
      </c>
      <c r="J26" s="74">
        <f t="shared" si="4"/>
        <v>-0.14444444444444693</v>
      </c>
      <c r="K26" s="74">
        <f t="shared" si="4"/>
        <v>-5.1470588235294067E-2</v>
      </c>
      <c r="L26" s="76">
        <f t="shared" si="4"/>
        <v>-0.16129032258064549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-7.4074074074072654E-2</v>
      </c>
      <c r="E27" s="68">
        <f t="shared" si="5"/>
        <v>-6.0283687943261735E-2</v>
      </c>
      <c r="F27" s="110">
        <f t="shared" si="5"/>
        <v>-6.666666666666636E-2</v>
      </c>
      <c r="G27" s="70" t="str">
        <f t="shared" si="5"/>
        <v>NaN</v>
      </c>
      <c r="H27" s="79">
        <f t="shared" si="5"/>
        <v>-0.22264150943396133</v>
      </c>
      <c r="I27" s="68">
        <f t="shared" si="5"/>
        <v>1.5151515151515856E-2</v>
      </c>
      <c r="J27" s="68">
        <f t="shared" si="5"/>
        <v>-4.4444444444445966E-2</v>
      </c>
      <c r="K27" s="68">
        <f t="shared" si="5"/>
        <v>-1.1029411764705193E-2</v>
      </c>
      <c r="L27" s="79">
        <f t="shared" si="5"/>
        <v>-0.17204301075268522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-1.4836795252227176E-2</v>
      </c>
      <c r="E29" s="74">
        <f t="shared" si="6"/>
        <v>-1.4880952380952106E-2</v>
      </c>
      <c r="F29" s="78">
        <f t="shared" si="6"/>
        <v>-6.9852941176470174E-2</v>
      </c>
      <c r="G29" s="78">
        <f t="shared" si="6"/>
        <v>4.9019607843122526E-3</v>
      </c>
      <c r="H29" s="78">
        <f t="shared" si="6"/>
        <v>-9.863945578231198E-2</v>
      </c>
      <c r="I29" s="74">
        <f t="shared" si="6"/>
        <v>-6.8027210884354677E-2</v>
      </c>
      <c r="J29" s="74">
        <f t="shared" si="6"/>
        <v>-4.3981481481480705E-2</v>
      </c>
      <c r="K29" s="74">
        <f t="shared" si="6"/>
        <v>-0.10029498525073834</v>
      </c>
      <c r="L29" s="78">
        <f t="shared" si="6"/>
        <v>-0.10344827586206935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-1.780415430267146E-2</v>
      </c>
      <c r="E30" s="68">
        <f t="shared" si="7"/>
        <v>2.9761904761896516E-3</v>
      </c>
      <c r="F30" s="70">
        <f t="shared" si="7"/>
        <v>-6.2499999999999258E-2</v>
      </c>
      <c r="G30" s="70">
        <f t="shared" si="7"/>
        <v>4.9019607843122526E-3</v>
      </c>
      <c r="H30" s="70">
        <f t="shared" si="7"/>
        <v>-0.29931972789115707</v>
      </c>
      <c r="I30" s="68">
        <f t="shared" si="7"/>
        <v>-7.1428571428571425E-2</v>
      </c>
      <c r="J30" s="68">
        <f t="shared" si="7"/>
        <v>-2.0833333333332826E-2</v>
      </c>
      <c r="K30" s="68">
        <f t="shared" si="7"/>
        <v>-7.9646017699115904E-2</v>
      </c>
      <c r="L30" s="70">
        <f t="shared" si="7"/>
        <v>-4.8275862068965551E-2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-7.1428571428572424E-2</v>
      </c>
      <c r="F35" s="60">
        <f t="shared" si="8"/>
        <v>0.18571428571428505</v>
      </c>
      <c r="G35" s="60" t="str">
        <f t="shared" si="8"/>
        <v>NaN</v>
      </c>
      <c r="H35" s="60">
        <f t="shared" si="8"/>
        <v>-1.7857142857142527E-2</v>
      </c>
      <c r="I35" s="60">
        <f t="shared" si="8"/>
        <v>6.4285714285714946E-2</v>
      </c>
      <c r="J35" s="60">
        <f t="shared" si="8"/>
        <v>0.21363636363636251</v>
      </c>
      <c r="K35" s="60">
        <f t="shared" si="8"/>
        <v>1.7857142857142527E-2</v>
      </c>
      <c r="L35" s="61">
        <f t="shared" si="8"/>
        <v>0.26071428571428495</v>
      </c>
    </row>
    <row r="36" spans="2:12" x14ac:dyDescent="0.25">
      <c r="B36" s="127"/>
      <c r="C36" s="11" t="s">
        <v>23</v>
      </c>
      <c r="D36" s="62">
        <f>IFERROR(($D$4-D5)/$D$4, "NaN")</f>
        <v>-8.2142857142857476E-2</v>
      </c>
      <c r="E36" s="59">
        <f t="shared" si="8"/>
        <v>-0.16785714285714254</v>
      </c>
      <c r="F36" s="59" t="str">
        <f t="shared" si="8"/>
        <v>NaN</v>
      </c>
      <c r="G36" s="59" t="str">
        <f t="shared" si="8"/>
        <v>NaN</v>
      </c>
      <c r="H36" s="59">
        <f t="shared" si="8"/>
        <v>-0.11071428571428506</v>
      </c>
      <c r="I36" s="59">
        <f t="shared" si="8"/>
        <v>1.4285714285714946E-2</v>
      </c>
      <c r="J36" s="59">
        <f t="shared" si="8"/>
        <v>9.090909090908994E-2</v>
      </c>
      <c r="K36" s="59">
        <f t="shared" si="8"/>
        <v>-0.17499999999999999</v>
      </c>
      <c r="L36" s="63">
        <f t="shared" si="8"/>
        <v>0.22500000000000001</v>
      </c>
    </row>
    <row r="37" spans="2:12" ht="13.8" thickBot="1" x14ac:dyDescent="0.3">
      <c r="B37" s="122"/>
      <c r="C37" s="12" t="s">
        <v>24</v>
      </c>
      <c r="D37" s="64">
        <f>IFERROR(($D$4-D6)/$D$4, "NaN")</f>
        <v>-0.13214285714285748</v>
      </c>
      <c r="E37" s="65">
        <f t="shared" si="8"/>
        <v>-0.125</v>
      </c>
      <c r="F37" s="65" t="str">
        <f t="shared" si="8"/>
        <v>NaN</v>
      </c>
      <c r="G37" s="65" t="str">
        <f t="shared" si="8"/>
        <v>NaN</v>
      </c>
      <c r="H37" s="65">
        <f t="shared" si="8"/>
        <v>-0.14642857142857241</v>
      </c>
      <c r="I37" s="65">
        <f t="shared" si="8"/>
        <v>-4.6428571428572415E-2</v>
      </c>
      <c r="J37" s="65">
        <f t="shared" si="8"/>
        <v>0.11590909090908993</v>
      </c>
      <c r="K37" s="65">
        <f t="shared" si="8"/>
        <v>-0.11785714285714252</v>
      </c>
      <c r="L37" s="66">
        <f t="shared" si="8"/>
        <v>0.2214285714285725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-9.090909090908969E-2</v>
      </c>
      <c r="F38" s="99">
        <f t="shared" si="9"/>
        <v>0.40495867768595001</v>
      </c>
      <c r="G38" s="99" t="str">
        <f t="shared" si="9"/>
        <v>NaN</v>
      </c>
      <c r="H38" s="99">
        <f t="shared" si="9"/>
        <v>-4.1322314049575294E-3</v>
      </c>
      <c r="I38" s="99">
        <f t="shared" si="9"/>
        <v>0</v>
      </c>
      <c r="J38" s="99">
        <f t="shared" si="9"/>
        <v>0.1821938392186325</v>
      </c>
      <c r="K38" s="99">
        <f t="shared" si="9"/>
        <v>-4.1322314049575294E-3</v>
      </c>
      <c r="L38" s="100">
        <f t="shared" si="9"/>
        <v>0.13223140495867836</v>
      </c>
    </row>
    <row r="39" spans="2:12" x14ac:dyDescent="0.25">
      <c r="B39" s="127"/>
      <c r="C39" s="11" t="s">
        <v>23</v>
      </c>
      <c r="D39" s="62">
        <f>IFERROR(($D$7-D8)/$D$7, "NaN")</f>
        <v>-0.12809917355371814</v>
      </c>
      <c r="E39" s="59">
        <f t="shared" si="9"/>
        <v>-0.34710743801652866</v>
      </c>
      <c r="F39" s="59" t="str">
        <f t="shared" si="9"/>
        <v>NaN</v>
      </c>
      <c r="G39" s="59" t="str">
        <f t="shared" si="9"/>
        <v>NaN</v>
      </c>
      <c r="H39" s="59">
        <f t="shared" si="9"/>
        <v>-4.5454545454543513E-2</v>
      </c>
      <c r="I39" s="59">
        <f t="shared" si="9"/>
        <v>-0.10743801652892515</v>
      </c>
      <c r="J39" s="59">
        <f t="shared" si="9"/>
        <v>2.4417731029302864E-2</v>
      </c>
      <c r="K39" s="59">
        <f t="shared" si="9"/>
        <v>-0.18181818181818207</v>
      </c>
      <c r="L39" s="63">
        <f t="shared" si="9"/>
        <v>4.5454545454546184E-2</v>
      </c>
    </row>
    <row r="40" spans="2:12" ht="13.8" thickBot="1" x14ac:dyDescent="0.3">
      <c r="B40" s="129"/>
      <c r="C40" s="12" t="s">
        <v>24</v>
      </c>
      <c r="D40" s="95">
        <f>IFERROR(($D$7-D9)/$D$7, "NaN")</f>
        <v>-9.9173553719007421E-2</v>
      </c>
      <c r="E40" s="96">
        <f t="shared" si="9"/>
        <v>-0.26446280991735405</v>
      </c>
      <c r="F40" s="96" t="str">
        <f t="shared" si="9"/>
        <v>NaN</v>
      </c>
      <c r="G40" s="96" t="str">
        <f t="shared" si="9"/>
        <v>NaN</v>
      </c>
      <c r="H40" s="96">
        <f t="shared" si="9"/>
        <v>-1.239669421487526E-2</v>
      </c>
      <c r="I40" s="96">
        <f t="shared" si="9"/>
        <v>-7.8512396694214434E-2</v>
      </c>
      <c r="J40" s="96">
        <f t="shared" si="9"/>
        <v>2.7047332832458665E-2</v>
      </c>
      <c r="K40" s="96">
        <f t="shared" si="9"/>
        <v>-0.1446280991735536</v>
      </c>
      <c r="L40" s="97">
        <f t="shared" si="9"/>
        <v>-4.1322314049575294E-3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-4.4444444444444071E-2</v>
      </c>
      <c r="F41" s="60">
        <f t="shared" si="10"/>
        <v>-5.5555555555554491E-2</v>
      </c>
      <c r="G41" s="60" t="str">
        <f t="shared" si="10"/>
        <v>NaN</v>
      </c>
      <c r="H41" s="60">
        <f t="shared" si="10"/>
        <v>1.8518518518518164E-2</v>
      </c>
      <c r="I41" s="60">
        <f t="shared" si="10"/>
        <v>2.2222222222223233E-2</v>
      </c>
      <c r="J41" s="60">
        <f t="shared" si="10"/>
        <v>0.15151515151515285</v>
      </c>
      <c r="K41" s="60">
        <f t="shared" si="10"/>
        <v>-7.4074074074077442E-3</v>
      </c>
      <c r="L41" s="61">
        <f t="shared" si="10"/>
        <v>0.31111111111111078</v>
      </c>
    </row>
    <row r="42" spans="2:12" x14ac:dyDescent="0.25">
      <c r="B42" s="127"/>
      <c r="C42" s="11" t="s">
        <v>23</v>
      </c>
      <c r="D42" s="62">
        <f>IFERROR(($D$10-D11)/$D$10, "NaN")</f>
        <v>-0.11481481481481405</v>
      </c>
      <c r="E42" s="59">
        <f t="shared" si="10"/>
        <v>-0.22592592592592542</v>
      </c>
      <c r="F42" s="59">
        <f t="shared" si="10"/>
        <v>-0.2999999999999981</v>
      </c>
      <c r="G42" s="59" t="str">
        <f t="shared" si="10"/>
        <v>NaN</v>
      </c>
      <c r="H42" s="59">
        <f t="shared" si="10"/>
        <v>-3.3333333333333652E-2</v>
      </c>
      <c r="I42" s="59">
        <f t="shared" si="10"/>
        <v>-2.5925925925925908E-2</v>
      </c>
      <c r="J42" s="59">
        <f t="shared" si="10"/>
        <v>2.8956228956228364E-2</v>
      </c>
      <c r="K42" s="59">
        <f t="shared" si="10"/>
        <v>-5.925925925925956E-2</v>
      </c>
      <c r="L42" s="63">
        <f t="shared" si="10"/>
        <v>0.19999999999999943</v>
      </c>
    </row>
    <row r="43" spans="2:12" ht="13.8" thickBot="1" x14ac:dyDescent="0.3">
      <c r="B43" s="122"/>
      <c r="C43" s="12" t="s">
        <v>24</v>
      </c>
      <c r="D43" s="64">
        <f>IFERROR(($D$10-D12)/$D$10, "NaN")</f>
        <v>-7.4074074074072654E-2</v>
      </c>
      <c r="E43" s="65">
        <f t="shared" si="10"/>
        <v>-0.10740740740740631</v>
      </c>
      <c r="F43" s="65">
        <f t="shared" si="10"/>
        <v>-0.12592592592592447</v>
      </c>
      <c r="G43" s="65" t="str">
        <f t="shared" si="10"/>
        <v>NaN</v>
      </c>
      <c r="H43" s="65">
        <f t="shared" si="10"/>
        <v>-0.19999999999999951</v>
      </c>
      <c r="I43" s="65">
        <f t="shared" si="10"/>
        <v>3.7037037037038721E-2</v>
      </c>
      <c r="J43" s="65">
        <f t="shared" si="10"/>
        <v>0.11380471380471391</v>
      </c>
      <c r="K43" s="65">
        <f t="shared" si="10"/>
        <v>-1.8518518518518164E-2</v>
      </c>
      <c r="L43" s="66">
        <f t="shared" si="10"/>
        <v>0.19259259259259426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2.9673590504442839E-3</v>
      </c>
      <c r="F44" s="99">
        <f t="shared" si="11"/>
        <v>0.19287833827893028</v>
      </c>
      <c r="G44" s="99">
        <f t="shared" si="11"/>
        <v>0.39465875370919923</v>
      </c>
      <c r="H44" s="99">
        <f t="shared" si="11"/>
        <v>0.12759643916913874</v>
      </c>
      <c r="I44" s="99">
        <f t="shared" si="11"/>
        <v>0.12759643916913874</v>
      </c>
      <c r="J44" s="99">
        <f t="shared" si="11"/>
        <v>0.184246021041272</v>
      </c>
      <c r="K44" s="99">
        <f t="shared" si="11"/>
        <v>-5.9347181008904864E-3</v>
      </c>
      <c r="L44" s="100">
        <f t="shared" si="11"/>
        <v>0.13946587537091973</v>
      </c>
    </row>
    <row r="45" spans="2:12" x14ac:dyDescent="0.25">
      <c r="B45" s="127"/>
      <c r="C45" s="11" t="s">
        <v>23</v>
      </c>
      <c r="D45" s="62">
        <f>IFERROR(($D$13-D14)/$D$13, "NaN")</f>
        <v>-1.4836795252227176E-2</v>
      </c>
      <c r="E45" s="59">
        <f t="shared" si="11"/>
        <v>-1.1869436201780973E-2</v>
      </c>
      <c r="F45" s="59">
        <f t="shared" si="11"/>
        <v>0.13649851632047352</v>
      </c>
      <c r="G45" s="59">
        <f t="shared" si="11"/>
        <v>0.39762611275964344</v>
      </c>
      <c r="H45" s="59">
        <f t="shared" si="11"/>
        <v>4.1543026706231487E-2</v>
      </c>
      <c r="I45" s="59">
        <f t="shared" si="11"/>
        <v>6.8249258160235804E-2</v>
      </c>
      <c r="J45" s="59">
        <f t="shared" si="11"/>
        <v>0.14836795252225449</v>
      </c>
      <c r="K45" s="59">
        <f t="shared" si="11"/>
        <v>-0.10682492581602493</v>
      </c>
      <c r="L45" s="63">
        <f t="shared" si="11"/>
        <v>5.0445103857566259E-2</v>
      </c>
    </row>
    <row r="46" spans="2:12" ht="13.8" thickBot="1" x14ac:dyDescent="0.3">
      <c r="B46" s="122"/>
      <c r="C46" s="12" t="s">
        <v>24</v>
      </c>
      <c r="D46" s="64">
        <f>IFERROR(($D$13-D15)/$D$13, "NaN")</f>
        <v>-1.780415430267146E-2</v>
      </c>
      <c r="E46" s="65">
        <f t="shared" si="11"/>
        <v>5.9347181008885678E-3</v>
      </c>
      <c r="F46" s="65">
        <f t="shared" si="11"/>
        <v>0.14243323442136402</v>
      </c>
      <c r="G46" s="65">
        <f t="shared" si="11"/>
        <v>0.39762611275964344</v>
      </c>
      <c r="H46" s="65">
        <f t="shared" si="11"/>
        <v>-0.13353115727003115</v>
      </c>
      <c r="I46" s="65">
        <f t="shared" si="11"/>
        <v>6.5281899109791514E-2</v>
      </c>
      <c r="J46" s="65">
        <f t="shared" si="11"/>
        <v>0.16725114647963224</v>
      </c>
      <c r="K46" s="65">
        <f t="shared" si="11"/>
        <v>-8.6053412462909179E-2</v>
      </c>
      <c r="L46" s="66">
        <f t="shared" si="11"/>
        <v>9.7922848664688228E-2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6">
    <mergeCell ref="B31:L31"/>
    <mergeCell ref="B47:L47"/>
    <mergeCell ref="B41:B43"/>
    <mergeCell ref="B44:B46"/>
    <mergeCell ref="B35:B37"/>
    <mergeCell ref="B38:B40"/>
    <mergeCell ref="B33:B34"/>
    <mergeCell ref="C33:C34"/>
    <mergeCell ref="D33:D34"/>
    <mergeCell ref="E33:L33"/>
    <mergeCell ref="B28:B30"/>
    <mergeCell ref="B2:B3"/>
    <mergeCell ref="C2:C3"/>
    <mergeCell ref="D2:D3"/>
    <mergeCell ref="E2:L2"/>
    <mergeCell ref="B17:B18"/>
    <mergeCell ref="C17:C18"/>
    <mergeCell ref="D17:D18"/>
    <mergeCell ref="E17:L17"/>
    <mergeCell ref="B4:B6"/>
    <mergeCell ref="B19:B21"/>
    <mergeCell ref="B7:B9"/>
    <mergeCell ref="B22:B24"/>
    <mergeCell ref="B10:B12"/>
    <mergeCell ref="B25:B27"/>
    <mergeCell ref="B13:B15"/>
  </mergeCells>
  <conditionalFormatting sqref="D4:L15">
    <cfRule type="containsText" dxfId="17" priority="5" operator="containsText" text="NaN">
      <formula>NOT(ISERROR(SEARCH("NaN",D4)))</formula>
    </cfRule>
    <cfRule type="colorScale" priority="8">
      <colorScale>
        <cfvo type="num" val="0"/>
        <cfvo type="percentile" val="50"/>
        <cfvo type="num" val="55"/>
        <color theme="0"/>
        <color theme="7"/>
        <color rgb="FFFF0000"/>
      </colorScale>
    </cfRule>
  </conditionalFormatting>
  <conditionalFormatting sqref="D35:L46">
    <cfRule type="containsText" dxfId="16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{DE5D968B-A646-43EF-A5DB-2A888C3DBC25}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{545DD98B-BCA7-445B-B2F4-57873B6028A3}</x14:id>
        </ext>
      </extLst>
    </cfRule>
    <cfRule type="containsText" dxfId="15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D968B-A646-43EF-A5DB-2A888C3DBC2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545DD98B-BCA7-445B-B2F4-57873B6028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A47"/>
  <sheetViews>
    <sheetView topLeftCell="A9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N2" s="42"/>
      <c r="Z2" s="93"/>
    </row>
    <row r="3" spans="2:27" ht="13.8" thickBot="1" x14ac:dyDescent="0.3">
      <c r="B3" s="122"/>
      <c r="C3" s="124"/>
      <c r="D3" s="125"/>
      <c r="E3" s="8" t="s">
        <v>25</v>
      </c>
      <c r="F3" s="8" t="s">
        <v>26</v>
      </c>
      <c r="G3" s="8" t="s">
        <v>27</v>
      </c>
      <c r="H3" s="8" t="s">
        <v>3</v>
      </c>
      <c r="I3" s="8" t="s">
        <v>21</v>
      </c>
      <c r="J3" s="8" t="s">
        <v>29</v>
      </c>
      <c r="K3" s="8" t="s">
        <v>28</v>
      </c>
      <c r="L3" s="9" t="s">
        <v>4</v>
      </c>
      <c r="N3" s="42"/>
      <c r="Z3" s="93"/>
    </row>
    <row r="4" spans="2:27" x14ac:dyDescent="0.25">
      <c r="B4" s="121" t="s">
        <v>5</v>
      </c>
      <c r="C4" s="7" t="s">
        <v>22</v>
      </c>
      <c r="D4" s="23">
        <v>120.857142857143</v>
      </c>
      <c r="E4" s="24">
        <v>120.857142857143</v>
      </c>
      <c r="F4" s="24">
        <v>194.28571428571399</v>
      </c>
      <c r="G4" s="36" t="s">
        <v>11</v>
      </c>
      <c r="H4" s="36">
        <v>119.857142857143</v>
      </c>
      <c r="I4" s="24">
        <v>120.142857142857</v>
      </c>
      <c r="J4" s="24">
        <v>132.363636363636</v>
      </c>
      <c r="K4" s="24">
        <v>99.142857142857096</v>
      </c>
      <c r="L4" s="39">
        <v>120.142857142857</v>
      </c>
      <c r="M4" s="10" t="s">
        <v>18</v>
      </c>
      <c r="N4" s="42"/>
      <c r="Z4" s="94"/>
    </row>
    <row r="5" spans="2:27" x14ac:dyDescent="0.25">
      <c r="B5" s="127"/>
      <c r="C5" s="11" t="s">
        <v>23</v>
      </c>
      <c r="D5" s="26">
        <v>118.428571428571</v>
      </c>
      <c r="E5" s="27">
        <v>114</v>
      </c>
      <c r="F5" s="37" t="s">
        <v>11</v>
      </c>
      <c r="G5" s="37" t="s">
        <v>11</v>
      </c>
      <c r="H5" s="37">
        <v>117.428571428571</v>
      </c>
      <c r="I5" s="27">
        <v>117.428571428571</v>
      </c>
      <c r="J5" s="27">
        <v>129.81818181818201</v>
      </c>
      <c r="K5" s="27">
        <v>95.428571428571402</v>
      </c>
      <c r="L5" s="40">
        <v>123.571428571429</v>
      </c>
      <c r="N5" s="42"/>
      <c r="Z5" s="82"/>
    </row>
    <row r="6" spans="2:27" ht="13.8" thickBot="1" x14ac:dyDescent="0.3">
      <c r="B6" s="122"/>
      <c r="C6" s="12" t="s">
        <v>24</v>
      </c>
      <c r="D6" s="29">
        <v>114</v>
      </c>
      <c r="E6" s="30">
        <v>111.571428571429</v>
      </c>
      <c r="F6" s="38" t="s">
        <v>11</v>
      </c>
      <c r="G6" s="38" t="s">
        <v>11</v>
      </c>
      <c r="H6" s="38">
        <v>117.428571428571</v>
      </c>
      <c r="I6" s="38">
        <v>117.428571428571</v>
      </c>
      <c r="J6" s="30">
        <v>132</v>
      </c>
      <c r="K6" s="30">
        <v>90.714285714285694</v>
      </c>
      <c r="L6" s="41">
        <v>124.857142857143</v>
      </c>
      <c r="N6" s="42"/>
      <c r="Z6" s="82"/>
    </row>
    <row r="7" spans="2:27" x14ac:dyDescent="0.25">
      <c r="B7" s="128" t="s">
        <v>6</v>
      </c>
      <c r="C7" s="7" t="s">
        <v>22</v>
      </c>
      <c r="D7" s="23">
        <v>121.71428571428601</v>
      </c>
      <c r="E7" s="24">
        <v>124.571428571429</v>
      </c>
      <c r="F7" s="24">
        <v>179.857142857143</v>
      </c>
      <c r="G7" s="36" t="s">
        <v>11</v>
      </c>
      <c r="H7" s="36">
        <v>120.142857142857</v>
      </c>
      <c r="I7" s="24">
        <v>123.571428571429</v>
      </c>
      <c r="J7" s="24">
        <v>137.272727272727</v>
      </c>
      <c r="K7" s="24">
        <v>104.142857142857</v>
      </c>
      <c r="L7" s="39">
        <v>121.71428571428601</v>
      </c>
      <c r="N7" s="42"/>
      <c r="Z7" s="94"/>
    </row>
    <row r="8" spans="2:27" x14ac:dyDescent="0.25">
      <c r="B8" s="127"/>
      <c r="C8" s="11" t="s">
        <v>23</v>
      </c>
      <c r="D8" s="26">
        <v>120.142857142857</v>
      </c>
      <c r="E8" s="27">
        <v>120.142857142857</v>
      </c>
      <c r="F8" s="37" t="s">
        <v>11</v>
      </c>
      <c r="G8" s="37" t="s">
        <v>11</v>
      </c>
      <c r="H8" s="37">
        <v>122.571428571429</v>
      </c>
      <c r="I8" s="27">
        <v>120.142857142857</v>
      </c>
      <c r="J8" s="27">
        <v>133.81818181818201</v>
      </c>
      <c r="K8" s="27">
        <v>101.71428571428601</v>
      </c>
      <c r="L8" s="40">
        <v>123.571428571429</v>
      </c>
      <c r="N8" s="42"/>
      <c r="Z8" s="82"/>
    </row>
    <row r="9" spans="2:27" ht="13.8" thickBot="1" x14ac:dyDescent="0.3">
      <c r="B9" s="129"/>
      <c r="C9" s="12" t="s">
        <v>24</v>
      </c>
      <c r="D9" s="29">
        <v>120.142857142857</v>
      </c>
      <c r="E9" s="30">
        <v>120.142857142857</v>
      </c>
      <c r="F9" s="38" t="s">
        <v>11</v>
      </c>
      <c r="G9" s="38" t="s">
        <v>11</v>
      </c>
      <c r="H9" s="38">
        <v>189</v>
      </c>
      <c r="I9" s="30">
        <v>122.571428571429</v>
      </c>
      <c r="J9" s="30">
        <v>133.81818181818201</v>
      </c>
      <c r="K9" s="30">
        <v>101.71428571428601</v>
      </c>
      <c r="L9" s="41">
        <v>130.57142857142901</v>
      </c>
      <c r="N9" s="42"/>
      <c r="Z9" s="82"/>
    </row>
    <row r="10" spans="2:27" x14ac:dyDescent="0.25">
      <c r="B10" s="121" t="s">
        <v>7</v>
      </c>
      <c r="C10" s="7" t="s">
        <v>22</v>
      </c>
      <c r="D10" s="23">
        <v>124.571428571429</v>
      </c>
      <c r="E10" s="24">
        <v>123.142857142857</v>
      </c>
      <c r="F10" s="24">
        <v>110</v>
      </c>
      <c r="G10" s="36" t="s">
        <v>11</v>
      </c>
      <c r="H10" s="36">
        <v>125.857142857143</v>
      </c>
      <c r="I10" s="24">
        <v>124.571428571429</v>
      </c>
      <c r="J10" s="24">
        <v>132.363636363636</v>
      </c>
      <c r="K10" s="24">
        <v>100.857142857143</v>
      </c>
      <c r="L10" s="39">
        <v>188.42857142857099</v>
      </c>
      <c r="N10" s="42"/>
      <c r="Z10" s="94"/>
    </row>
    <row r="11" spans="2:27" x14ac:dyDescent="0.25">
      <c r="B11" s="127"/>
      <c r="C11" s="11" t="s">
        <v>23</v>
      </c>
      <c r="D11" s="26">
        <v>117.428571428571</v>
      </c>
      <c r="E11" s="27">
        <v>117.428571428571</v>
      </c>
      <c r="F11" s="27">
        <v>110</v>
      </c>
      <c r="G11" s="37" t="s">
        <v>11</v>
      </c>
      <c r="H11" s="37">
        <v>119.857142857143</v>
      </c>
      <c r="I11" s="27">
        <v>117.428571428571</v>
      </c>
      <c r="J11" s="27">
        <v>135.54545454545499</v>
      </c>
      <c r="K11" s="27">
        <v>95.428571428571402</v>
      </c>
      <c r="L11" s="40">
        <v>126.428571428571</v>
      </c>
      <c r="N11" s="42"/>
      <c r="Z11" s="82"/>
    </row>
    <row r="12" spans="2:27" ht="13.8" thickBot="1" x14ac:dyDescent="0.3">
      <c r="B12" s="122"/>
      <c r="C12" s="12" t="s">
        <v>24</v>
      </c>
      <c r="D12" s="29">
        <v>117.428571428571</v>
      </c>
      <c r="E12" s="30">
        <v>119.857142857143</v>
      </c>
      <c r="F12" s="30">
        <v>110</v>
      </c>
      <c r="G12" s="38" t="s">
        <v>11</v>
      </c>
      <c r="H12" s="38">
        <v>192.857142857143</v>
      </c>
      <c r="I12" s="30">
        <v>119.857142857143</v>
      </c>
      <c r="J12" s="30">
        <v>135.54545454545499</v>
      </c>
      <c r="K12" s="30">
        <v>98.714285714285694</v>
      </c>
      <c r="L12" s="41">
        <v>199</v>
      </c>
      <c r="N12" s="42"/>
      <c r="Z12" s="82"/>
    </row>
    <row r="13" spans="2:27" x14ac:dyDescent="0.25">
      <c r="B13" s="128" t="s">
        <v>8</v>
      </c>
      <c r="C13" s="7" t="s">
        <v>22</v>
      </c>
      <c r="D13" s="23">
        <v>123</v>
      </c>
      <c r="E13" s="24">
        <v>122.71428571428601</v>
      </c>
      <c r="F13" s="24">
        <v>106.142857142857</v>
      </c>
      <c r="G13" s="36">
        <v>140.857142857143</v>
      </c>
      <c r="H13" s="36">
        <v>123.428571428571</v>
      </c>
      <c r="I13" s="24">
        <v>126.428571428571</v>
      </c>
      <c r="J13" s="24">
        <v>129.81818181818201</v>
      </c>
      <c r="K13" s="24">
        <v>97.857142857142904</v>
      </c>
      <c r="L13" s="39">
        <v>127.142857142857</v>
      </c>
      <c r="N13" s="42"/>
      <c r="Z13" s="94"/>
    </row>
    <row r="14" spans="2:27" x14ac:dyDescent="0.25">
      <c r="B14" s="127"/>
      <c r="C14" s="11" t="s">
        <v>23</v>
      </c>
      <c r="D14" s="26">
        <v>121.71428571428601</v>
      </c>
      <c r="E14" s="27">
        <v>113.142857142857</v>
      </c>
      <c r="F14" s="27">
        <v>106.142857142857</v>
      </c>
      <c r="G14" s="37">
        <v>140.857142857143</v>
      </c>
      <c r="H14" s="37">
        <v>124.142857142857</v>
      </c>
      <c r="I14" s="27">
        <v>125.571428571429</v>
      </c>
      <c r="J14" s="27">
        <v>129.81818181818201</v>
      </c>
      <c r="K14" s="27">
        <v>90.714285714285694</v>
      </c>
      <c r="L14" s="40">
        <v>124.142857142857</v>
      </c>
      <c r="N14" s="42"/>
      <c r="Z14" s="82"/>
    </row>
    <row r="15" spans="2:27" ht="13.8" thickBot="1" x14ac:dyDescent="0.3">
      <c r="B15" s="122"/>
      <c r="C15" s="12" t="s">
        <v>24</v>
      </c>
      <c r="D15" s="29">
        <v>123</v>
      </c>
      <c r="E15" s="30">
        <v>116.28571428571399</v>
      </c>
      <c r="F15" s="30">
        <v>106.142857142857</v>
      </c>
      <c r="G15" s="38">
        <v>123.428571428571</v>
      </c>
      <c r="H15" s="38">
        <v>125.28571428571399</v>
      </c>
      <c r="I15" s="30">
        <v>128.142857142857</v>
      </c>
      <c r="J15" s="30">
        <v>135.54545454545499</v>
      </c>
      <c r="K15" s="30">
        <v>92.142857142857096</v>
      </c>
      <c r="L15" s="41">
        <v>120.142857142857</v>
      </c>
      <c r="M15" s="10" t="s">
        <v>15</v>
      </c>
      <c r="N15" s="42"/>
      <c r="Z15" s="82"/>
    </row>
    <row r="16" spans="2:27" ht="16.2" thickBot="1" x14ac:dyDescent="0.3"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N16" s="42"/>
      <c r="Z16" s="92"/>
      <c r="AA16" s="2"/>
    </row>
    <row r="17" spans="2:25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27"/>
      <c r="C20" s="11" t="s">
        <v>23</v>
      </c>
      <c r="D20" s="67">
        <f t="shared" ref="D20:L20" si="0">IFERROR((D4-D5)/D4, "NaN")</f>
        <v>2.0094562647758833E-2</v>
      </c>
      <c r="E20" s="102">
        <f t="shared" si="0"/>
        <v>5.6737588652483413E-2</v>
      </c>
      <c r="F20" s="78" t="str">
        <f t="shared" si="0"/>
        <v>NaN</v>
      </c>
      <c r="G20" s="78" t="str">
        <f t="shared" si="0"/>
        <v>NaN</v>
      </c>
      <c r="H20" s="106">
        <f t="shared" si="0"/>
        <v>2.0262216924915342E-2</v>
      </c>
      <c r="I20" s="71">
        <f t="shared" si="0"/>
        <v>2.2592152199764529E-2</v>
      </c>
      <c r="J20" s="67">
        <f t="shared" si="0"/>
        <v>1.9230769230765107E-2</v>
      </c>
      <c r="K20" s="67">
        <f t="shared" si="0"/>
        <v>3.7463976945244767E-2</v>
      </c>
      <c r="L20" s="69">
        <f t="shared" si="0"/>
        <v>-2.8537455410230703E-2</v>
      </c>
    </row>
    <row r="21" spans="2:25" ht="13.8" thickBot="1" x14ac:dyDescent="0.3">
      <c r="B21" s="122"/>
      <c r="C21" s="12" t="s">
        <v>24</v>
      </c>
      <c r="D21" s="68">
        <f t="shared" ref="D21:L21" si="1">IFERROR((D4-D6)/D4, "NaN")</f>
        <v>5.6737588652483413E-2</v>
      </c>
      <c r="E21" s="103">
        <f t="shared" si="1"/>
        <v>7.6832151300234006E-2</v>
      </c>
      <c r="F21" s="70" t="str">
        <f t="shared" si="1"/>
        <v>NaN</v>
      </c>
      <c r="G21" s="70" t="str">
        <f t="shared" si="1"/>
        <v>NaN</v>
      </c>
      <c r="H21" s="79">
        <f t="shared" si="1"/>
        <v>2.0262216924915342E-2</v>
      </c>
      <c r="I21" s="72">
        <f t="shared" si="1"/>
        <v>2.2592152199764529E-2</v>
      </c>
      <c r="J21" s="68">
        <f t="shared" si="1"/>
        <v>2.7472527472500413E-3</v>
      </c>
      <c r="K21" s="68">
        <f t="shared" si="1"/>
        <v>8.5014409221901788E-2</v>
      </c>
      <c r="L21" s="70">
        <f t="shared" si="1"/>
        <v>-3.9239001189063122E-2</v>
      </c>
    </row>
    <row r="22" spans="2:25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27"/>
      <c r="C23" s="11" t="s">
        <v>23</v>
      </c>
      <c r="D23" s="74">
        <f t="shared" ref="D23:L23" si="2">IFERROR((D7-D8)/D7, "NaN")</f>
        <v>1.29107981220693E-2</v>
      </c>
      <c r="E23" s="104">
        <f t="shared" si="2"/>
        <v>3.5550458715600787E-2</v>
      </c>
      <c r="F23" s="78" t="str">
        <f t="shared" si="2"/>
        <v>NaN</v>
      </c>
      <c r="G23" s="78" t="str">
        <f t="shared" si="2"/>
        <v>NaN</v>
      </c>
      <c r="H23" s="76">
        <f t="shared" si="2"/>
        <v>-2.0214030915581466E-2</v>
      </c>
      <c r="I23" s="74">
        <f t="shared" si="2"/>
        <v>2.7745664739888914E-2</v>
      </c>
      <c r="J23" s="74">
        <f t="shared" si="2"/>
        <v>2.516556291390391E-2</v>
      </c>
      <c r="K23" s="74">
        <f t="shared" si="2"/>
        <v>2.3319615912204328E-2</v>
      </c>
      <c r="L23" s="78">
        <f t="shared" si="2"/>
        <v>-1.5258215962442362E-2</v>
      </c>
    </row>
    <row r="24" spans="2:25" ht="13.8" thickBot="1" x14ac:dyDescent="0.3">
      <c r="B24" s="129"/>
      <c r="C24" s="12" t="s">
        <v>24</v>
      </c>
      <c r="D24" s="68">
        <f t="shared" ref="D24:L24" si="3">IFERROR((D7-D9)/D7, "NaN")</f>
        <v>1.29107981220693E-2</v>
      </c>
      <c r="E24" s="103">
        <f t="shared" si="3"/>
        <v>3.5550458715600787E-2</v>
      </c>
      <c r="F24" s="70" t="str">
        <f t="shared" si="3"/>
        <v>NaN</v>
      </c>
      <c r="G24" s="70" t="str">
        <f t="shared" si="3"/>
        <v>NaN</v>
      </c>
      <c r="H24" s="79">
        <f t="shared" si="3"/>
        <v>-0.57312722948870587</v>
      </c>
      <c r="I24" s="68">
        <f t="shared" si="3"/>
        <v>8.0924855491329196E-3</v>
      </c>
      <c r="J24" s="68">
        <f t="shared" si="3"/>
        <v>2.516556291390391E-2</v>
      </c>
      <c r="K24" s="68">
        <f t="shared" si="3"/>
        <v>2.3319615912204328E-2</v>
      </c>
      <c r="L24" s="70">
        <f t="shared" si="3"/>
        <v>-7.2769953051644215E-2</v>
      </c>
    </row>
    <row r="25" spans="2:25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27"/>
      <c r="C26" s="11" t="s">
        <v>23</v>
      </c>
      <c r="D26" s="74">
        <f t="shared" ref="D26:L26" si="4">IFERROR((D10-D11)/D10, "NaN")</f>
        <v>5.733944954129102E-2</v>
      </c>
      <c r="E26" s="74">
        <f t="shared" si="4"/>
        <v>4.6403712296986074E-2</v>
      </c>
      <c r="F26" s="109">
        <f t="shared" si="4"/>
        <v>0</v>
      </c>
      <c r="G26" s="78" t="str">
        <f t="shared" si="4"/>
        <v>NaN</v>
      </c>
      <c r="H26" s="76">
        <f t="shared" si="4"/>
        <v>4.7673098751418785E-2</v>
      </c>
      <c r="I26" s="74">
        <f t="shared" si="4"/>
        <v>5.733944954129102E-2</v>
      </c>
      <c r="J26" s="74">
        <f t="shared" si="4"/>
        <v>-2.4038461538467656E-2</v>
      </c>
      <c r="K26" s="74">
        <f t="shared" si="4"/>
        <v>5.3824362606233925E-2</v>
      </c>
      <c r="L26" s="76">
        <f t="shared" si="4"/>
        <v>0.3290371493555731</v>
      </c>
    </row>
    <row r="27" spans="2:25" ht="13.8" thickBot="1" x14ac:dyDescent="0.3">
      <c r="B27" s="122"/>
      <c r="C27" s="12" t="s">
        <v>24</v>
      </c>
      <c r="D27" s="68">
        <f t="shared" ref="D27:L27" si="5">IFERROR((D10-D12)/D10, "NaN")</f>
        <v>5.733944954129102E-2</v>
      </c>
      <c r="E27" s="68">
        <f t="shared" si="5"/>
        <v>2.6682134570763318E-2</v>
      </c>
      <c r="F27" s="110">
        <f t="shared" si="5"/>
        <v>0</v>
      </c>
      <c r="G27" s="70" t="str">
        <f t="shared" si="5"/>
        <v>NaN</v>
      </c>
      <c r="H27" s="79">
        <f t="shared" si="5"/>
        <v>-0.53234960272417642</v>
      </c>
      <c r="I27" s="68">
        <f t="shared" si="5"/>
        <v>3.7844036697249811E-2</v>
      </c>
      <c r="J27" s="68">
        <f t="shared" si="5"/>
        <v>-2.4038461538467656E-2</v>
      </c>
      <c r="K27" s="68">
        <f t="shared" si="5"/>
        <v>2.1246458923514368E-2</v>
      </c>
      <c r="L27" s="79">
        <f t="shared" si="5"/>
        <v>-5.6103108415468721E-2</v>
      </c>
    </row>
    <row r="28" spans="2:25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27"/>
      <c r="C29" s="11" t="s">
        <v>23</v>
      </c>
      <c r="D29" s="74">
        <f t="shared" ref="D29:L29" si="6">IFERROR((D13-D14)/D13, "NaN")</f>
        <v>1.045296167247149E-2</v>
      </c>
      <c r="E29" s="74">
        <f t="shared" si="6"/>
        <v>7.7997671711295583E-2</v>
      </c>
      <c r="F29" s="78">
        <f t="shared" si="6"/>
        <v>0</v>
      </c>
      <c r="G29" s="78">
        <f t="shared" si="6"/>
        <v>0</v>
      </c>
      <c r="H29" s="78">
        <f t="shared" si="6"/>
        <v>-5.7870370370393101E-3</v>
      </c>
      <c r="I29" s="74">
        <f t="shared" si="6"/>
        <v>6.7796610169424633E-3</v>
      </c>
      <c r="J29" s="74">
        <f t="shared" si="6"/>
        <v>0</v>
      </c>
      <c r="K29" s="74">
        <f t="shared" si="6"/>
        <v>7.2992700729927654E-2</v>
      </c>
      <c r="L29" s="78">
        <f t="shared" si="6"/>
        <v>2.3595505617977554E-2</v>
      </c>
    </row>
    <row r="30" spans="2:25" ht="13.8" thickBot="1" x14ac:dyDescent="0.3">
      <c r="B30" s="122"/>
      <c r="C30" s="12" t="s">
        <v>24</v>
      </c>
      <c r="D30" s="68">
        <f t="shared" ref="D30:L30" si="7">IFERROR((D13-D15)/D13, "NaN")</f>
        <v>0</v>
      </c>
      <c r="E30" s="68">
        <f t="shared" si="7"/>
        <v>5.2386495925499404E-2</v>
      </c>
      <c r="F30" s="70">
        <f t="shared" si="7"/>
        <v>0</v>
      </c>
      <c r="G30" s="70">
        <f t="shared" si="7"/>
        <v>0.1237322515213021</v>
      </c>
      <c r="H30" s="70">
        <f t="shared" si="7"/>
        <v>-1.5046296296297418E-2</v>
      </c>
      <c r="I30" s="68">
        <f t="shared" si="7"/>
        <v>-1.3559322033900551E-2</v>
      </c>
      <c r="J30" s="68">
        <f t="shared" si="7"/>
        <v>-4.4117647058825371E-2</v>
      </c>
      <c r="K30" s="68">
        <f t="shared" si="7"/>
        <v>5.8394160583942534E-2</v>
      </c>
      <c r="L30" s="70">
        <f t="shared" si="7"/>
        <v>5.5056179775280961E-2</v>
      </c>
    </row>
    <row r="31" spans="2:25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25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0</v>
      </c>
      <c r="F35" s="60">
        <f t="shared" si="8"/>
        <v>-0.60756501182032663</v>
      </c>
      <c r="G35" s="60" t="str">
        <f t="shared" si="8"/>
        <v>NaN</v>
      </c>
      <c r="H35" s="60">
        <f t="shared" si="8"/>
        <v>8.274231678486987E-3</v>
      </c>
      <c r="I35" s="60">
        <f t="shared" si="8"/>
        <v>5.9101654846359817E-3</v>
      </c>
      <c r="J35" s="60">
        <f t="shared" si="8"/>
        <v>-9.5207393079729211E-2</v>
      </c>
      <c r="K35" s="60">
        <f t="shared" si="8"/>
        <v>0.17966903073286189</v>
      </c>
      <c r="L35" s="61">
        <f t="shared" si="8"/>
        <v>5.9101654846359817E-3</v>
      </c>
    </row>
    <row r="36" spans="2:12" x14ac:dyDescent="0.25">
      <c r="B36" s="127"/>
      <c r="C36" s="11" t="s">
        <v>23</v>
      </c>
      <c r="D36" s="62">
        <f>IFERROR(($D$4-D5)/$D$4, "NaN")</f>
        <v>2.0094562647758833E-2</v>
      </c>
      <c r="E36" s="59">
        <f t="shared" si="8"/>
        <v>5.6737588652483413E-2</v>
      </c>
      <c r="F36" s="59" t="str">
        <f t="shared" si="8"/>
        <v>NaN</v>
      </c>
      <c r="G36" s="59" t="str">
        <f t="shared" si="8"/>
        <v>NaN</v>
      </c>
      <c r="H36" s="59">
        <f t="shared" si="8"/>
        <v>2.8368794326245821E-2</v>
      </c>
      <c r="I36" s="59">
        <f t="shared" si="8"/>
        <v>2.8368794326245821E-2</v>
      </c>
      <c r="J36" s="59">
        <f t="shared" si="8"/>
        <v>-7.4145712443585088E-2</v>
      </c>
      <c r="K36" s="59">
        <f t="shared" si="8"/>
        <v>0.21040189125295625</v>
      </c>
      <c r="L36" s="63">
        <f t="shared" si="8"/>
        <v>-2.2458628841609839E-2</v>
      </c>
    </row>
    <row r="37" spans="2:12" ht="13.8" thickBot="1" x14ac:dyDescent="0.3">
      <c r="B37" s="122"/>
      <c r="C37" s="12" t="s">
        <v>24</v>
      </c>
      <c r="D37" s="64">
        <f>IFERROR(($D$4-D6)/$D$4, "NaN")</f>
        <v>5.6737588652483413E-2</v>
      </c>
      <c r="E37" s="65">
        <f t="shared" si="8"/>
        <v>7.6832151300234006E-2</v>
      </c>
      <c r="F37" s="65" t="str">
        <f t="shared" si="8"/>
        <v>NaN</v>
      </c>
      <c r="G37" s="65" t="str">
        <f t="shared" si="8"/>
        <v>NaN</v>
      </c>
      <c r="H37" s="65">
        <f t="shared" si="8"/>
        <v>2.8368794326245821E-2</v>
      </c>
      <c r="I37" s="65">
        <f t="shared" si="8"/>
        <v>2.8368794326245821E-2</v>
      </c>
      <c r="J37" s="65">
        <f t="shared" si="8"/>
        <v>-9.2198581560282364E-2</v>
      </c>
      <c r="K37" s="65">
        <f t="shared" si="8"/>
        <v>0.24940898345153772</v>
      </c>
      <c r="L37" s="66">
        <f t="shared" si="8"/>
        <v>-3.3096926713947948E-2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-2.3474178403756898E-2</v>
      </c>
      <c r="F38" s="99">
        <f t="shared" si="9"/>
        <v>-0.47769953051642955</v>
      </c>
      <c r="G38" s="99" t="str">
        <f t="shared" si="9"/>
        <v>NaN</v>
      </c>
      <c r="H38" s="99">
        <f t="shared" si="9"/>
        <v>1.29107981220693E-2</v>
      </c>
      <c r="I38" s="99">
        <f t="shared" si="9"/>
        <v>-1.5258215962442362E-2</v>
      </c>
      <c r="J38" s="99">
        <f t="shared" si="9"/>
        <v>-0.12782757148953833</v>
      </c>
      <c r="K38" s="99">
        <f t="shared" si="9"/>
        <v>0.14436619718310184</v>
      </c>
      <c r="L38" s="100">
        <f t="shared" si="9"/>
        <v>0</v>
      </c>
    </row>
    <row r="39" spans="2:12" x14ac:dyDescent="0.25">
      <c r="B39" s="127"/>
      <c r="C39" s="11" t="s">
        <v>23</v>
      </c>
      <c r="D39" s="62">
        <f>IFERROR(($D$7-D8)/$D$7, "NaN")</f>
        <v>1.29107981220693E-2</v>
      </c>
      <c r="E39" s="59">
        <f t="shared" si="9"/>
        <v>1.29107981220693E-2</v>
      </c>
      <c r="F39" s="59" t="str">
        <f t="shared" si="9"/>
        <v>NaN</v>
      </c>
      <c r="G39" s="59" t="str">
        <f t="shared" si="9"/>
        <v>NaN</v>
      </c>
      <c r="H39" s="59">
        <f t="shared" si="9"/>
        <v>-7.0422535211278276E-3</v>
      </c>
      <c r="I39" s="59">
        <f t="shared" si="9"/>
        <v>1.29107981220693E-2</v>
      </c>
      <c r="J39" s="59">
        <f t="shared" si="9"/>
        <v>-9.9445155783182901E-2</v>
      </c>
      <c r="K39" s="59">
        <f t="shared" si="9"/>
        <v>0.16431924882629068</v>
      </c>
      <c r="L39" s="63">
        <f t="shared" si="9"/>
        <v>-1.5258215962442362E-2</v>
      </c>
    </row>
    <row r="40" spans="2:12" ht="13.8" thickBot="1" x14ac:dyDescent="0.3">
      <c r="B40" s="129"/>
      <c r="C40" s="12" t="s">
        <v>24</v>
      </c>
      <c r="D40" s="95">
        <f>IFERROR(($D$7-D9)/$D$7, "NaN")</f>
        <v>1.29107981220693E-2</v>
      </c>
      <c r="E40" s="96">
        <f t="shared" si="9"/>
        <v>1.29107981220693E-2</v>
      </c>
      <c r="F40" s="96" t="str">
        <f t="shared" si="9"/>
        <v>NaN</v>
      </c>
      <c r="G40" s="96" t="str">
        <f t="shared" si="9"/>
        <v>NaN</v>
      </c>
      <c r="H40" s="96">
        <f t="shared" si="9"/>
        <v>-0.55281690140844697</v>
      </c>
      <c r="I40" s="96">
        <f t="shared" si="9"/>
        <v>-7.0422535211278276E-3</v>
      </c>
      <c r="J40" s="96">
        <f t="shared" si="9"/>
        <v>-9.9445155783182901E-2</v>
      </c>
      <c r="K40" s="96">
        <f t="shared" si="9"/>
        <v>0.16431924882629068</v>
      </c>
      <c r="L40" s="97">
        <f t="shared" si="9"/>
        <v>-7.2769953051644215E-2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1.1467889908261421E-2</v>
      </c>
      <c r="F41" s="60">
        <f t="shared" si="10"/>
        <v>0.11697247706422319</v>
      </c>
      <c r="G41" s="60" t="str">
        <f t="shared" si="10"/>
        <v>NaN</v>
      </c>
      <c r="H41" s="60">
        <f t="shared" si="10"/>
        <v>-1.0321100917428924E-2</v>
      </c>
      <c r="I41" s="60">
        <f t="shared" si="10"/>
        <v>0</v>
      </c>
      <c r="J41" s="60">
        <f t="shared" si="10"/>
        <v>-6.2552126772303762E-2</v>
      </c>
      <c r="K41" s="60">
        <f t="shared" si="10"/>
        <v>0.1903669724770658</v>
      </c>
      <c r="L41" s="61">
        <f t="shared" si="10"/>
        <v>-0.51261467889907386</v>
      </c>
    </row>
    <row r="42" spans="2:12" x14ac:dyDescent="0.25">
      <c r="B42" s="127"/>
      <c r="C42" s="11" t="s">
        <v>23</v>
      </c>
      <c r="D42" s="62">
        <f>IFERROR(($D$10-D11)/$D$10, "NaN")</f>
        <v>5.733944954129102E-2</v>
      </c>
      <c r="E42" s="59">
        <f t="shared" si="10"/>
        <v>5.733944954129102E-2</v>
      </c>
      <c r="F42" s="59">
        <f t="shared" si="10"/>
        <v>0.11697247706422319</v>
      </c>
      <c r="G42" s="59" t="str">
        <f t="shared" si="10"/>
        <v>NaN</v>
      </c>
      <c r="H42" s="59">
        <f t="shared" si="10"/>
        <v>3.7844036697249811E-2</v>
      </c>
      <c r="I42" s="59">
        <f t="shared" si="10"/>
        <v>5.733944954129102E-2</v>
      </c>
      <c r="J42" s="59">
        <f t="shared" si="10"/>
        <v>-8.8094245204336785E-2</v>
      </c>
      <c r="K42" s="59">
        <f t="shared" si="10"/>
        <v>0.23394495412844318</v>
      </c>
      <c r="L42" s="63">
        <f t="shared" si="10"/>
        <v>-1.4908256880727081E-2</v>
      </c>
    </row>
    <row r="43" spans="2:12" ht="13.8" thickBot="1" x14ac:dyDescent="0.3">
      <c r="B43" s="122"/>
      <c r="C43" s="12" t="s">
        <v>24</v>
      </c>
      <c r="D43" s="64">
        <f>IFERROR(($D$10-D12)/$D$10, "NaN")</f>
        <v>5.733944954129102E-2</v>
      </c>
      <c r="E43" s="65">
        <f t="shared" si="10"/>
        <v>3.7844036697249811E-2</v>
      </c>
      <c r="F43" s="65">
        <f t="shared" si="10"/>
        <v>0.11697247706422319</v>
      </c>
      <c r="G43" s="65" t="str">
        <f t="shared" si="10"/>
        <v>NaN</v>
      </c>
      <c r="H43" s="65">
        <f t="shared" si="10"/>
        <v>-0.54816513761467478</v>
      </c>
      <c r="I43" s="65">
        <f t="shared" si="10"/>
        <v>3.7844036697249811E-2</v>
      </c>
      <c r="J43" s="65">
        <f t="shared" si="10"/>
        <v>-8.8094245204336785E-2</v>
      </c>
      <c r="K43" s="65">
        <f t="shared" si="10"/>
        <v>0.2075688073394524</v>
      </c>
      <c r="L43" s="66">
        <f t="shared" si="10"/>
        <v>-0.5974770642201781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2.3228803716584829E-3</v>
      </c>
      <c r="F44" s="99">
        <f t="shared" si="11"/>
        <v>0.13704994192799189</v>
      </c>
      <c r="G44" s="99">
        <f t="shared" si="11"/>
        <v>-0.14518002322880491</v>
      </c>
      <c r="H44" s="99">
        <f t="shared" si="11"/>
        <v>-3.4843205574878397E-3</v>
      </c>
      <c r="I44" s="99">
        <f t="shared" si="11"/>
        <v>-2.7874564459926865E-2</v>
      </c>
      <c r="J44" s="99">
        <f t="shared" si="11"/>
        <v>-5.5432372505544815E-2</v>
      </c>
      <c r="K44" s="99">
        <f t="shared" si="11"/>
        <v>0.20441347270615526</v>
      </c>
      <c r="L44" s="100">
        <f t="shared" si="11"/>
        <v>-3.3681765389081277E-2</v>
      </c>
    </row>
    <row r="45" spans="2:12" x14ac:dyDescent="0.25">
      <c r="B45" s="127"/>
      <c r="C45" s="11" t="s">
        <v>23</v>
      </c>
      <c r="D45" s="62">
        <f>IFERROR(($D$13-D14)/$D$13, "NaN")</f>
        <v>1.045296167247149E-2</v>
      </c>
      <c r="E45" s="59">
        <f t="shared" si="11"/>
        <v>8.0139372822300839E-2</v>
      </c>
      <c r="F45" s="59">
        <f t="shared" si="11"/>
        <v>0.13704994192799189</v>
      </c>
      <c r="G45" s="59">
        <f t="shared" si="11"/>
        <v>-0.14518002322880491</v>
      </c>
      <c r="H45" s="59">
        <f t="shared" si="11"/>
        <v>-9.2915214866422496E-3</v>
      </c>
      <c r="I45" s="59">
        <f t="shared" si="11"/>
        <v>-2.0905923344951186E-2</v>
      </c>
      <c r="J45" s="59">
        <f t="shared" si="11"/>
        <v>-5.5432372505544815E-2</v>
      </c>
      <c r="K45" s="59">
        <f t="shared" si="11"/>
        <v>0.26248548199767729</v>
      </c>
      <c r="L45" s="63">
        <f t="shared" si="11"/>
        <v>-9.2915214866422496E-3</v>
      </c>
    </row>
    <row r="46" spans="2:12" ht="13.8" thickBot="1" x14ac:dyDescent="0.3">
      <c r="B46" s="122"/>
      <c r="C46" s="12" t="s">
        <v>24</v>
      </c>
      <c r="D46" s="64">
        <f>IFERROR(($D$13-D15)/$D$13, "NaN")</f>
        <v>0</v>
      </c>
      <c r="E46" s="65">
        <f t="shared" si="11"/>
        <v>5.4587688734032573E-2</v>
      </c>
      <c r="F46" s="65">
        <f t="shared" si="11"/>
        <v>0.13704994192799189</v>
      </c>
      <c r="G46" s="65">
        <f t="shared" si="11"/>
        <v>-3.4843205574878397E-3</v>
      </c>
      <c r="H46" s="65">
        <f t="shared" si="11"/>
        <v>-1.8583042973284499E-2</v>
      </c>
      <c r="I46" s="65">
        <f t="shared" si="11"/>
        <v>-4.181184668989428E-2</v>
      </c>
      <c r="J46" s="65">
        <f t="shared" si="11"/>
        <v>-0.10199556541020315</v>
      </c>
      <c r="K46" s="65">
        <f t="shared" si="11"/>
        <v>0.2508710801393732</v>
      </c>
      <c r="L46" s="66">
        <f t="shared" si="11"/>
        <v>2.3228803716609785E-2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8">
    <mergeCell ref="O18:Y18"/>
    <mergeCell ref="B25:B27"/>
    <mergeCell ref="B13:B15"/>
    <mergeCell ref="B28:B30"/>
    <mergeCell ref="B16:L16"/>
    <mergeCell ref="B31:L31"/>
    <mergeCell ref="B22:B24"/>
    <mergeCell ref="B2:B3"/>
    <mergeCell ref="C2:C3"/>
    <mergeCell ref="D2:D3"/>
    <mergeCell ref="E2:L2"/>
    <mergeCell ref="B17:B18"/>
    <mergeCell ref="C17:C18"/>
    <mergeCell ref="B10:B12"/>
    <mergeCell ref="D17:D18"/>
    <mergeCell ref="E17:L17"/>
    <mergeCell ref="B4:B6"/>
    <mergeCell ref="B19:B21"/>
    <mergeCell ref="B7:B9"/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</mergeCells>
  <conditionalFormatting sqref="D4:L15">
    <cfRule type="containsText" dxfId="14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00"/>
        <color theme="0"/>
        <color theme="7"/>
        <color rgb="FFFF0000"/>
      </colorScale>
    </cfRule>
  </conditionalFormatting>
  <conditionalFormatting sqref="D35:L46">
    <cfRule type="containsText" dxfId="13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{36FE02E2-EC79-4B1B-A966-101C9B95559F}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{7FB6810D-C8DA-4058-911E-0BD0CC5A3C7F}</x14:id>
        </ext>
      </extLst>
    </cfRule>
    <cfRule type="containsText" dxfId="12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E02E2-EC79-4B1B-A966-101C9B95559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7FB6810D-C8DA-4058-911E-0BD0CC5A3C7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87-EC21-498F-9D8D-6174B6D85DCF}">
  <sheetPr>
    <pageSetUpPr fitToPage="1"/>
  </sheetPr>
  <dimension ref="A1:AA47"/>
  <sheetViews>
    <sheetView topLeftCell="A6" zoomScale="70" zoomScaleNormal="70" workbookViewId="0">
      <selection activeCell="A17" sqref="A17:M47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N2" s="42"/>
      <c r="Z2" s="93"/>
    </row>
    <row r="3" spans="2:27" ht="13.8" thickBot="1" x14ac:dyDescent="0.3">
      <c r="B3" s="122"/>
      <c r="C3" s="124"/>
      <c r="D3" s="125"/>
      <c r="E3" s="8" t="s">
        <v>25</v>
      </c>
      <c r="F3" s="8" t="s">
        <v>26</v>
      </c>
      <c r="G3" s="8" t="s">
        <v>27</v>
      </c>
      <c r="H3" s="8" t="s">
        <v>3</v>
      </c>
      <c r="I3" s="8" t="s">
        <v>21</v>
      </c>
      <c r="J3" s="8" t="s">
        <v>29</v>
      </c>
      <c r="K3" s="8" t="s">
        <v>28</v>
      </c>
      <c r="L3" s="9" t="s">
        <v>4</v>
      </c>
      <c r="N3" s="42"/>
      <c r="Z3" s="93"/>
    </row>
    <row r="4" spans="2:27" x14ac:dyDescent="0.25">
      <c r="B4" s="121" t="s">
        <v>5</v>
      </c>
      <c r="C4" s="7" t="s">
        <v>22</v>
      </c>
      <c r="D4" s="23">
        <v>182</v>
      </c>
      <c r="E4" s="24">
        <v>172.71428571428601</v>
      </c>
      <c r="F4" s="24">
        <v>167.42857142857099</v>
      </c>
      <c r="G4" s="36" t="s">
        <v>11</v>
      </c>
      <c r="H4" s="36">
        <v>175</v>
      </c>
      <c r="I4" s="24">
        <v>185.42857142857099</v>
      </c>
      <c r="J4" s="24">
        <v>174.90909090909099</v>
      </c>
      <c r="K4" s="24">
        <v>206.42857142857099</v>
      </c>
      <c r="L4" s="39">
        <v>120.28571428571399</v>
      </c>
      <c r="M4" s="10" t="s">
        <v>19</v>
      </c>
      <c r="N4" s="42"/>
      <c r="Z4" s="94"/>
    </row>
    <row r="5" spans="2:27" x14ac:dyDescent="0.25">
      <c r="B5" s="127"/>
      <c r="C5" s="11" t="s">
        <v>23</v>
      </c>
      <c r="D5" s="26">
        <v>188.57142857142901</v>
      </c>
      <c r="E5" s="27">
        <v>177.142857142857</v>
      </c>
      <c r="F5" s="37" t="s">
        <v>11</v>
      </c>
      <c r="G5" s="37" t="s">
        <v>11</v>
      </c>
      <c r="H5" s="37">
        <v>198.857142857143</v>
      </c>
      <c r="I5" s="27">
        <v>170</v>
      </c>
      <c r="J5" s="27">
        <v>186.18181818181799</v>
      </c>
      <c r="K5" s="27">
        <v>220.28571428571399</v>
      </c>
      <c r="L5" s="40">
        <v>128.142857142857</v>
      </c>
      <c r="N5" s="42"/>
      <c r="Z5" s="82"/>
    </row>
    <row r="6" spans="2:27" ht="13.8" thickBot="1" x14ac:dyDescent="0.3">
      <c r="B6" s="122"/>
      <c r="C6" s="12" t="s">
        <v>24</v>
      </c>
      <c r="D6" s="29">
        <v>166.857142857143</v>
      </c>
      <c r="E6" s="30">
        <v>184.42857142857099</v>
      </c>
      <c r="F6" s="38" t="s">
        <v>11</v>
      </c>
      <c r="G6" s="38" t="s">
        <v>11</v>
      </c>
      <c r="H6" s="38">
        <v>192</v>
      </c>
      <c r="I6" s="38">
        <v>168.28571428571399</v>
      </c>
      <c r="J6" s="30">
        <v>178</v>
      </c>
      <c r="K6" s="30">
        <v>183.28571428571399</v>
      </c>
      <c r="L6" s="41">
        <v>150.57142857142901</v>
      </c>
      <c r="N6" s="42"/>
      <c r="Z6" s="82"/>
    </row>
    <row r="7" spans="2:27" x14ac:dyDescent="0.25">
      <c r="B7" s="128" t="s">
        <v>6</v>
      </c>
      <c r="C7" s="7" t="s">
        <v>22</v>
      </c>
      <c r="D7" s="23">
        <v>155.857142857143</v>
      </c>
      <c r="E7" s="24">
        <v>172.857142857143</v>
      </c>
      <c r="F7" s="24">
        <v>154.71428571428601</v>
      </c>
      <c r="G7" s="36" t="s">
        <v>11</v>
      </c>
      <c r="H7" s="36">
        <v>118.71428571428601</v>
      </c>
      <c r="I7" s="24">
        <v>163.857142857143</v>
      </c>
      <c r="J7" s="24">
        <v>154.81818181818201</v>
      </c>
      <c r="K7" s="24">
        <v>148.142857142857</v>
      </c>
      <c r="L7" s="39">
        <v>129.42857142857099</v>
      </c>
      <c r="N7" s="42"/>
      <c r="Z7" s="94"/>
    </row>
    <row r="8" spans="2:27" x14ac:dyDescent="0.25">
      <c r="B8" s="127"/>
      <c r="C8" s="11" t="s">
        <v>23</v>
      </c>
      <c r="D8" s="26">
        <v>162.42857142857099</v>
      </c>
      <c r="E8" s="27">
        <v>185.857142857143</v>
      </c>
      <c r="F8" s="37" t="s">
        <v>11</v>
      </c>
      <c r="G8" s="37" t="s">
        <v>11</v>
      </c>
      <c r="H8" s="37">
        <v>166.71428571428601</v>
      </c>
      <c r="I8" s="27">
        <v>150.71428571428601</v>
      </c>
      <c r="J8" s="27">
        <v>164.363636363636</v>
      </c>
      <c r="K8" s="27">
        <v>202.142857142857</v>
      </c>
      <c r="L8" s="40">
        <v>172.142857142857</v>
      </c>
      <c r="N8" s="42"/>
      <c r="Z8" s="82"/>
    </row>
    <row r="9" spans="2:27" ht="13.8" thickBot="1" x14ac:dyDescent="0.3">
      <c r="B9" s="129"/>
      <c r="C9" s="12" t="s">
        <v>24</v>
      </c>
      <c r="D9" s="29">
        <v>170.857142857143</v>
      </c>
      <c r="E9" s="30">
        <v>185.857142857143</v>
      </c>
      <c r="F9" s="38" t="s">
        <v>11</v>
      </c>
      <c r="G9" s="38" t="s">
        <v>11</v>
      </c>
      <c r="H9" s="38">
        <v>166.71428571428601</v>
      </c>
      <c r="I9" s="30">
        <v>168.142857142857</v>
      </c>
      <c r="J9" s="30">
        <v>159.727272727273</v>
      </c>
      <c r="K9" s="30">
        <v>204.142857142857</v>
      </c>
      <c r="L9" s="41">
        <v>171.71428571428601</v>
      </c>
      <c r="N9" s="42"/>
      <c r="Z9" s="82"/>
    </row>
    <row r="10" spans="2:27" x14ac:dyDescent="0.25">
      <c r="B10" s="121" t="s">
        <v>7</v>
      </c>
      <c r="C10" s="7" t="s">
        <v>22</v>
      </c>
      <c r="D10" s="23">
        <v>173.857142857143</v>
      </c>
      <c r="E10" s="24">
        <v>178.71428571428601</v>
      </c>
      <c r="F10" s="24">
        <v>211.71428571428601</v>
      </c>
      <c r="G10" s="36" t="s">
        <v>11</v>
      </c>
      <c r="H10" s="36">
        <v>185.142857142857</v>
      </c>
      <c r="I10" s="24">
        <v>175.57142857142901</v>
      </c>
      <c r="J10" s="24">
        <v>168.45454545454501</v>
      </c>
      <c r="K10" s="24">
        <v>199.71428571428601</v>
      </c>
      <c r="L10" s="39">
        <v>112.571428571429</v>
      </c>
      <c r="N10" s="42"/>
      <c r="Z10" s="94"/>
    </row>
    <row r="11" spans="2:27" x14ac:dyDescent="0.25">
      <c r="B11" s="127"/>
      <c r="C11" s="11" t="s">
        <v>23</v>
      </c>
      <c r="D11" s="26">
        <v>189</v>
      </c>
      <c r="E11" s="27">
        <v>184.28571428571399</v>
      </c>
      <c r="F11" s="27">
        <v>201.857142857143</v>
      </c>
      <c r="G11" s="37" t="s">
        <v>11</v>
      </c>
      <c r="H11" s="37">
        <v>154.42857142857099</v>
      </c>
      <c r="I11" s="27">
        <v>187.142857142857</v>
      </c>
      <c r="J11" s="27">
        <v>173.272727272727</v>
      </c>
      <c r="K11" s="27">
        <v>192.71428571428601</v>
      </c>
      <c r="L11" s="40">
        <v>113.428571428571</v>
      </c>
      <c r="N11" s="42"/>
      <c r="Z11" s="82"/>
    </row>
    <row r="12" spans="2:27" ht="13.8" thickBot="1" x14ac:dyDescent="0.3">
      <c r="B12" s="122"/>
      <c r="C12" s="12" t="s">
        <v>24</v>
      </c>
      <c r="D12" s="29">
        <v>175.71428571428601</v>
      </c>
      <c r="E12" s="30">
        <v>177.71428571428601</v>
      </c>
      <c r="F12" s="30">
        <v>242</v>
      </c>
      <c r="G12" s="38" t="s">
        <v>11</v>
      </c>
      <c r="H12" s="38">
        <v>193</v>
      </c>
      <c r="I12" s="30">
        <v>170.142857142857</v>
      </c>
      <c r="J12" s="30">
        <v>168</v>
      </c>
      <c r="K12" s="30">
        <v>188.42857142857099</v>
      </c>
      <c r="L12" s="41">
        <v>107.857142857143</v>
      </c>
      <c r="N12" s="42"/>
      <c r="Z12" s="82"/>
    </row>
    <row r="13" spans="2:27" x14ac:dyDescent="0.25">
      <c r="B13" s="128" t="s">
        <v>8</v>
      </c>
      <c r="C13" s="7" t="s">
        <v>22</v>
      </c>
      <c r="D13" s="23">
        <v>233</v>
      </c>
      <c r="E13" s="24">
        <v>247.857142857143</v>
      </c>
      <c r="F13" s="24">
        <v>229.857142857143</v>
      </c>
      <c r="G13" s="36">
        <v>158.42857142857099</v>
      </c>
      <c r="H13" s="36">
        <v>223.42857142857099</v>
      </c>
      <c r="I13" s="24">
        <v>235.857142857143</v>
      </c>
      <c r="J13" s="24">
        <v>210.45454545454501</v>
      </c>
      <c r="K13" s="24">
        <v>162.71428571428601</v>
      </c>
      <c r="L13" s="39">
        <v>224</v>
      </c>
      <c r="N13" s="42"/>
      <c r="Z13" s="94"/>
    </row>
    <row r="14" spans="2:27" x14ac:dyDescent="0.25">
      <c r="B14" s="127"/>
      <c r="C14" s="11" t="s">
        <v>23</v>
      </c>
      <c r="D14" s="26">
        <v>235.71428571428601</v>
      </c>
      <c r="E14" s="27">
        <v>244</v>
      </c>
      <c r="F14" s="27">
        <v>223.57142857142901</v>
      </c>
      <c r="G14" s="37">
        <v>159.42857142857099</v>
      </c>
      <c r="H14" s="37">
        <v>230.28571428571399</v>
      </c>
      <c r="I14" s="27">
        <v>246.142857142857</v>
      </c>
      <c r="J14" s="27">
        <v>213.18181818181799</v>
      </c>
      <c r="K14" s="27">
        <v>194.57142857142901</v>
      </c>
      <c r="L14" s="40">
        <v>217.28571428571399</v>
      </c>
      <c r="N14" s="42"/>
      <c r="Z14" s="82"/>
    </row>
    <row r="15" spans="2:27" ht="13.8" thickBot="1" x14ac:dyDescent="0.3">
      <c r="B15" s="122"/>
      <c r="C15" s="12" t="s">
        <v>24</v>
      </c>
      <c r="D15" s="29">
        <v>231.42857142857099</v>
      </c>
      <c r="E15" s="30">
        <v>236.28571428571399</v>
      </c>
      <c r="F15" s="30">
        <v>215.142857142857</v>
      </c>
      <c r="G15" s="38">
        <v>158.42857142857099</v>
      </c>
      <c r="H15" s="38">
        <v>248.57142857142901</v>
      </c>
      <c r="I15" s="30">
        <v>233.857142857143</v>
      </c>
      <c r="J15" s="30">
        <v>211.636363636364</v>
      </c>
      <c r="K15" s="30">
        <v>176</v>
      </c>
      <c r="L15" s="41">
        <v>214.57142857142901</v>
      </c>
      <c r="M15" s="10" t="s">
        <v>15</v>
      </c>
      <c r="N15" s="42"/>
      <c r="Z15" s="82"/>
    </row>
    <row r="16" spans="2:27" ht="16.2" thickBot="1" x14ac:dyDescent="0.3"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N16" s="42"/>
      <c r="Z16" s="92"/>
      <c r="AA16" s="2"/>
    </row>
    <row r="17" spans="2:25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</row>
    <row r="19" spans="2:25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27"/>
      <c r="C20" s="11" t="s">
        <v>23</v>
      </c>
      <c r="D20" s="67">
        <f t="shared" ref="D20:L20" si="0">IFERROR((D4-D5)/D4, "NaN")</f>
        <v>-3.6106750392467087E-2</v>
      </c>
      <c r="E20" s="102">
        <f t="shared" si="0"/>
        <v>-2.5641025641023059E-2</v>
      </c>
      <c r="F20" s="78" t="str">
        <f t="shared" si="0"/>
        <v>NaN</v>
      </c>
      <c r="G20" s="78" t="str">
        <f t="shared" si="0"/>
        <v>NaN</v>
      </c>
      <c r="H20" s="106">
        <f t="shared" si="0"/>
        <v>-0.13632653061224573</v>
      </c>
      <c r="I20" s="71">
        <f t="shared" si="0"/>
        <v>8.3204930662555618E-2</v>
      </c>
      <c r="J20" s="67">
        <f t="shared" si="0"/>
        <v>-6.4449064449062843E-2</v>
      </c>
      <c r="K20" s="67">
        <f t="shared" si="0"/>
        <v>-6.7128027681661748E-2</v>
      </c>
      <c r="L20" s="69">
        <f t="shared" si="0"/>
        <v>-6.5320665083136761E-2</v>
      </c>
    </row>
    <row r="21" spans="2:25" ht="13.8" thickBot="1" x14ac:dyDescent="0.3">
      <c r="B21" s="122"/>
      <c r="C21" s="12" t="s">
        <v>24</v>
      </c>
      <c r="D21" s="68">
        <f t="shared" ref="D21:L21" si="1">IFERROR((D4-D6)/D4, "NaN")</f>
        <v>8.3202511773939544E-2</v>
      </c>
      <c r="E21" s="103">
        <f t="shared" si="1"/>
        <v>-6.7824648469805418E-2</v>
      </c>
      <c r="F21" s="70" t="str">
        <f t="shared" si="1"/>
        <v>NaN</v>
      </c>
      <c r="G21" s="70" t="str">
        <f t="shared" si="1"/>
        <v>NaN</v>
      </c>
      <c r="H21" s="79">
        <f t="shared" si="1"/>
        <v>-9.7142857142857142E-2</v>
      </c>
      <c r="I21" s="72">
        <f t="shared" si="1"/>
        <v>9.2449922958396963E-2</v>
      </c>
      <c r="J21" s="68">
        <f t="shared" si="1"/>
        <v>-1.767151767151719E-2</v>
      </c>
      <c r="K21" s="68">
        <f t="shared" si="1"/>
        <v>0.11211072664359814</v>
      </c>
      <c r="L21" s="70">
        <f t="shared" si="1"/>
        <v>-0.25178147268409218</v>
      </c>
    </row>
    <row r="22" spans="2:25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27"/>
      <c r="C23" s="11" t="s">
        <v>23</v>
      </c>
      <c r="D23" s="74">
        <f t="shared" ref="D23:L23" si="2">IFERROR((D7-D8)/D7, "NaN")</f>
        <v>-4.216315307057366E-2</v>
      </c>
      <c r="E23" s="104">
        <f t="shared" si="2"/>
        <v>-7.5206611570247869E-2</v>
      </c>
      <c r="F23" s="78" t="str">
        <f t="shared" si="2"/>
        <v>NaN</v>
      </c>
      <c r="G23" s="78" t="str">
        <f t="shared" si="2"/>
        <v>NaN</v>
      </c>
      <c r="H23" s="76">
        <f t="shared" si="2"/>
        <v>-0.40433212996389795</v>
      </c>
      <c r="I23" s="74">
        <f t="shared" si="2"/>
        <v>8.0209241499563114E-2</v>
      </c>
      <c r="J23" s="74">
        <f t="shared" si="2"/>
        <v>-6.1655901350554189E-2</v>
      </c>
      <c r="K23" s="74">
        <f t="shared" si="2"/>
        <v>-0.36451301832208327</v>
      </c>
      <c r="L23" s="78">
        <f t="shared" si="2"/>
        <v>-0.33002207505519099</v>
      </c>
    </row>
    <row r="24" spans="2:25" ht="13.8" thickBot="1" x14ac:dyDescent="0.3">
      <c r="B24" s="129"/>
      <c r="C24" s="12" t="s">
        <v>24</v>
      </c>
      <c r="D24" s="68">
        <f t="shared" ref="D24:L24" si="3">IFERROR((D7-D9)/D7, "NaN")</f>
        <v>-9.6241979835013661E-2</v>
      </c>
      <c r="E24" s="103">
        <f t="shared" si="3"/>
        <v>-7.5206611570247869E-2</v>
      </c>
      <c r="F24" s="70" t="str">
        <f t="shared" si="3"/>
        <v>NaN</v>
      </c>
      <c r="G24" s="70" t="str">
        <f t="shared" si="3"/>
        <v>NaN</v>
      </c>
      <c r="H24" s="79">
        <f t="shared" si="3"/>
        <v>-0.40433212996389795</v>
      </c>
      <c r="I24" s="68">
        <f t="shared" si="3"/>
        <v>-2.6155187445508217E-2</v>
      </c>
      <c r="J24" s="68">
        <f t="shared" si="3"/>
        <v>-3.1708749266001666E-2</v>
      </c>
      <c r="K24" s="68">
        <f t="shared" si="3"/>
        <v>-0.37801350048216042</v>
      </c>
      <c r="L24" s="70">
        <f t="shared" si="3"/>
        <v>-0.32671081677704872</v>
      </c>
    </row>
    <row r="25" spans="2:25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27"/>
      <c r="C26" s="11" t="s">
        <v>23</v>
      </c>
      <c r="D26" s="74">
        <f t="shared" ref="D26:L26" si="4">IFERROR((D10-D11)/D10, "NaN")</f>
        <v>-8.7099424815118232E-2</v>
      </c>
      <c r="E26" s="74">
        <f t="shared" si="4"/>
        <v>-3.1175059952035046E-2</v>
      </c>
      <c r="F26" s="109">
        <f t="shared" si="4"/>
        <v>4.6558704453441922E-2</v>
      </c>
      <c r="G26" s="78" t="str">
        <f t="shared" si="4"/>
        <v>NaN</v>
      </c>
      <c r="H26" s="76">
        <f t="shared" si="4"/>
        <v>0.16589506172839677</v>
      </c>
      <c r="I26" s="74">
        <f t="shared" si="4"/>
        <v>-6.5907241659882598E-2</v>
      </c>
      <c r="J26" s="74">
        <f t="shared" si="4"/>
        <v>-2.8602266594712336E-2</v>
      </c>
      <c r="K26" s="74">
        <f t="shared" si="4"/>
        <v>3.5050071530758176E-2</v>
      </c>
      <c r="L26" s="76">
        <f t="shared" si="4"/>
        <v>-7.6142131979619766E-3</v>
      </c>
    </row>
    <row r="27" spans="2:25" ht="13.8" thickBot="1" x14ac:dyDescent="0.3">
      <c r="B27" s="122"/>
      <c r="C27" s="12" t="s">
        <v>24</v>
      </c>
      <c r="D27" s="68">
        <f t="shared" ref="D27:L27" si="5">IFERROR((D10-D12)/D10, "NaN")</f>
        <v>-1.0682004930156953E-2</v>
      </c>
      <c r="E27" s="68">
        <f t="shared" si="5"/>
        <v>5.5955235811350826E-3</v>
      </c>
      <c r="F27" s="110">
        <f t="shared" si="5"/>
        <v>-0.14304993252361514</v>
      </c>
      <c r="G27" s="70" t="str">
        <f t="shared" si="5"/>
        <v>NaN</v>
      </c>
      <c r="H27" s="79">
        <f t="shared" si="5"/>
        <v>-4.2438271604939092E-2</v>
      </c>
      <c r="I27" s="68">
        <f t="shared" si="5"/>
        <v>3.0919446704641172E-2</v>
      </c>
      <c r="J27" s="68">
        <f t="shared" si="5"/>
        <v>2.6983270372342972E-3</v>
      </c>
      <c r="K27" s="68">
        <f t="shared" si="5"/>
        <v>5.650929899857296E-2</v>
      </c>
      <c r="L27" s="79">
        <f t="shared" si="5"/>
        <v>4.1878172588834799E-2</v>
      </c>
    </row>
    <row r="28" spans="2:25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27"/>
      <c r="C29" s="11" t="s">
        <v>23</v>
      </c>
      <c r="D29" s="74">
        <f t="shared" ref="D29:L29" si="6">IFERROR((D13-D14)/D13, "NaN")</f>
        <v>-1.1649294911098741E-2</v>
      </c>
      <c r="E29" s="74">
        <f t="shared" si="6"/>
        <v>1.5561959654179254E-2</v>
      </c>
      <c r="F29" s="78">
        <f t="shared" si="6"/>
        <v>2.7346177750154087E-2</v>
      </c>
      <c r="G29" s="78">
        <f t="shared" si="6"/>
        <v>-6.3119927862939759E-3</v>
      </c>
      <c r="H29" s="78">
        <f t="shared" si="6"/>
        <v>-3.0690537084399692E-2</v>
      </c>
      <c r="I29" s="74">
        <f t="shared" si="6"/>
        <v>-4.3609933373711635E-2</v>
      </c>
      <c r="J29" s="74">
        <f t="shared" si="6"/>
        <v>-1.2958963282938571E-2</v>
      </c>
      <c r="K29" s="74">
        <f t="shared" si="6"/>
        <v>-0.19578577699736666</v>
      </c>
      <c r="L29" s="78">
        <f t="shared" si="6"/>
        <v>2.9974489795919674E-2</v>
      </c>
    </row>
    <row r="30" spans="2:25" ht="13.8" thickBot="1" x14ac:dyDescent="0.3">
      <c r="B30" s="122"/>
      <c r="C30" s="12" t="s">
        <v>24</v>
      </c>
      <c r="D30" s="68">
        <f t="shared" ref="D30:L30" si="7">IFERROR((D13-D15)/D13, "NaN")</f>
        <v>6.7443286327425319E-3</v>
      </c>
      <c r="E30" s="68">
        <f t="shared" si="7"/>
        <v>4.6685878962537765E-2</v>
      </c>
      <c r="F30" s="70">
        <f t="shared" si="7"/>
        <v>6.4014916096955865E-2</v>
      </c>
      <c r="G30" s="70">
        <f t="shared" si="7"/>
        <v>0</v>
      </c>
      <c r="H30" s="70">
        <f t="shared" si="7"/>
        <v>-0.11253196930946706</v>
      </c>
      <c r="I30" s="68">
        <f t="shared" si="7"/>
        <v>8.4797092671108371E-3</v>
      </c>
      <c r="J30" s="68">
        <f t="shared" si="7"/>
        <v>-5.6155507559433422E-3</v>
      </c>
      <c r="K30" s="68">
        <f t="shared" si="7"/>
        <v>-8.1650570676029668E-2</v>
      </c>
      <c r="L30" s="70">
        <f t="shared" si="7"/>
        <v>4.2091836734691919E-2</v>
      </c>
    </row>
    <row r="31" spans="2:25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25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5.1020408163263697E-2</v>
      </c>
      <c r="F35" s="60">
        <f t="shared" si="8"/>
        <v>8.0062794348511046E-2</v>
      </c>
      <c r="G35" s="60" t="str">
        <f t="shared" si="8"/>
        <v>NaN</v>
      </c>
      <c r="H35" s="60">
        <f t="shared" si="8"/>
        <v>3.8461538461538464E-2</v>
      </c>
      <c r="I35" s="60">
        <f t="shared" si="8"/>
        <v>-1.8838304552587858E-2</v>
      </c>
      <c r="J35" s="60">
        <f t="shared" si="8"/>
        <v>3.8961038961038509E-2</v>
      </c>
      <c r="K35" s="60">
        <f t="shared" si="8"/>
        <v>-0.13422291993720326</v>
      </c>
      <c r="L35" s="61">
        <f t="shared" si="8"/>
        <v>0.33908948194662641</v>
      </c>
    </row>
    <row r="36" spans="2:12" x14ac:dyDescent="0.25">
      <c r="B36" s="127"/>
      <c r="C36" s="11" t="s">
        <v>23</v>
      </c>
      <c r="D36" s="62">
        <f>IFERROR(($D$4-D5)/$D$4, "NaN")</f>
        <v>-3.6106750392467087E-2</v>
      </c>
      <c r="E36" s="59">
        <f t="shared" si="8"/>
        <v>2.6687598116170348E-2</v>
      </c>
      <c r="F36" s="59" t="str">
        <f t="shared" si="8"/>
        <v>NaN</v>
      </c>
      <c r="G36" s="59" t="str">
        <f t="shared" si="8"/>
        <v>NaN</v>
      </c>
      <c r="H36" s="59">
        <f t="shared" si="8"/>
        <v>-9.262166405023628E-2</v>
      </c>
      <c r="I36" s="59">
        <f t="shared" si="8"/>
        <v>6.5934065934065936E-2</v>
      </c>
      <c r="J36" s="59">
        <f t="shared" si="8"/>
        <v>-2.2977022977021911E-2</v>
      </c>
      <c r="K36" s="59">
        <f t="shared" si="8"/>
        <v>-0.21036106750392303</v>
      </c>
      <c r="L36" s="63">
        <f t="shared" si="8"/>
        <v>0.2959183673469396</v>
      </c>
    </row>
    <row r="37" spans="2:12" ht="13.8" thickBot="1" x14ac:dyDescent="0.3">
      <c r="B37" s="122"/>
      <c r="C37" s="12" t="s">
        <v>24</v>
      </c>
      <c r="D37" s="64">
        <f>IFERROR(($D$4-D6)/$D$4, "NaN")</f>
        <v>8.3202511773939544E-2</v>
      </c>
      <c r="E37" s="65">
        <f t="shared" si="8"/>
        <v>-1.3343799058082364E-2</v>
      </c>
      <c r="F37" s="65" t="str">
        <f t="shared" si="8"/>
        <v>NaN</v>
      </c>
      <c r="G37" s="65" t="str">
        <f t="shared" si="8"/>
        <v>NaN</v>
      </c>
      <c r="H37" s="65">
        <f t="shared" si="8"/>
        <v>-5.4945054945054944E-2</v>
      </c>
      <c r="I37" s="65">
        <f t="shared" si="8"/>
        <v>7.5353218210362671E-2</v>
      </c>
      <c r="J37" s="65">
        <f t="shared" si="8"/>
        <v>2.197802197802198E-2</v>
      </c>
      <c r="K37" s="65">
        <f t="shared" si="8"/>
        <v>-7.064364207219744E-3</v>
      </c>
      <c r="L37" s="66">
        <f t="shared" si="8"/>
        <v>0.17268445839874169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-0.10907424381301548</v>
      </c>
      <c r="F38" s="99">
        <f t="shared" si="9"/>
        <v>7.3327222731429604E-3</v>
      </c>
      <c r="G38" s="99" t="str">
        <f t="shared" si="9"/>
        <v>NaN</v>
      </c>
      <c r="H38" s="99">
        <f t="shared" si="9"/>
        <v>0.23831347387717575</v>
      </c>
      <c r="I38" s="99">
        <f t="shared" si="9"/>
        <v>-5.1329055912007288E-2</v>
      </c>
      <c r="J38" s="99">
        <f t="shared" si="9"/>
        <v>6.6661111574032378E-3</v>
      </c>
      <c r="K38" s="99">
        <f t="shared" si="9"/>
        <v>4.9495875343723184E-2</v>
      </c>
      <c r="L38" s="100">
        <f t="shared" si="9"/>
        <v>0.16956920256645638</v>
      </c>
    </row>
    <row r="39" spans="2:12" x14ac:dyDescent="0.25">
      <c r="B39" s="127"/>
      <c r="C39" s="11" t="s">
        <v>23</v>
      </c>
      <c r="D39" s="62">
        <f>IFERROR(($D$7-D8)/$D$7, "NaN")</f>
        <v>-4.216315307057366E-2</v>
      </c>
      <c r="E39" s="59">
        <f t="shared" si="9"/>
        <v>-0.19248395967002732</v>
      </c>
      <c r="F39" s="59" t="str">
        <f t="shared" si="9"/>
        <v>NaN</v>
      </c>
      <c r="G39" s="59" t="str">
        <f t="shared" si="9"/>
        <v>NaN</v>
      </c>
      <c r="H39" s="59">
        <f t="shared" si="9"/>
        <v>-6.9660861594867965E-2</v>
      </c>
      <c r="I39" s="59">
        <f t="shared" si="9"/>
        <v>3.2997250229146603E-2</v>
      </c>
      <c r="J39" s="59">
        <f t="shared" si="9"/>
        <v>-5.4578785101238272E-2</v>
      </c>
      <c r="K39" s="59">
        <f t="shared" si="9"/>
        <v>-0.296975252062326</v>
      </c>
      <c r="L39" s="63">
        <f t="shared" si="9"/>
        <v>-0.10449129239229867</v>
      </c>
    </row>
    <row r="40" spans="2:12" ht="13.8" thickBot="1" x14ac:dyDescent="0.3">
      <c r="B40" s="129"/>
      <c r="C40" s="12" t="s">
        <v>24</v>
      </c>
      <c r="D40" s="95">
        <f>IFERROR(($D$7-D9)/$D$7, "NaN")</f>
        <v>-9.6241979835013661E-2</v>
      </c>
      <c r="E40" s="96">
        <f t="shared" si="9"/>
        <v>-0.19248395967002732</v>
      </c>
      <c r="F40" s="96" t="str">
        <f t="shared" si="9"/>
        <v>NaN</v>
      </c>
      <c r="G40" s="96" t="str">
        <f t="shared" si="9"/>
        <v>NaN</v>
      </c>
      <c r="H40" s="96">
        <f t="shared" si="9"/>
        <v>-6.9660861594867965E-2</v>
      </c>
      <c r="I40" s="96">
        <f t="shared" si="9"/>
        <v>-7.8826764436295021E-2</v>
      </c>
      <c r="J40" s="96">
        <f t="shared" si="9"/>
        <v>-2.4831264061329034E-2</v>
      </c>
      <c r="K40" s="96">
        <f t="shared" si="9"/>
        <v>-0.3098075160403278</v>
      </c>
      <c r="L40" s="97">
        <f t="shared" si="9"/>
        <v>-0.10174152153987252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-2.793755135579375E-2</v>
      </c>
      <c r="F41" s="60">
        <f t="shared" si="10"/>
        <v>-0.21774856203779852</v>
      </c>
      <c r="G41" s="60" t="str">
        <f t="shared" si="10"/>
        <v>NaN</v>
      </c>
      <c r="H41" s="60">
        <f t="shared" si="10"/>
        <v>-6.491372226787008E-2</v>
      </c>
      <c r="I41" s="60">
        <f t="shared" si="10"/>
        <v>-9.8603122432227089E-3</v>
      </c>
      <c r="J41" s="60">
        <f t="shared" si="10"/>
        <v>3.1074923433184801E-2</v>
      </c>
      <c r="K41" s="60">
        <f t="shared" si="10"/>
        <v>-0.14872637633525132</v>
      </c>
      <c r="L41" s="61">
        <f t="shared" si="10"/>
        <v>0.35250616269515012</v>
      </c>
    </row>
    <row r="42" spans="2:12" x14ac:dyDescent="0.25">
      <c r="B42" s="127"/>
      <c r="C42" s="11" t="s">
        <v>23</v>
      </c>
      <c r="D42" s="62">
        <f>IFERROR(($D$10-D11)/$D$10, "NaN")</f>
        <v>-8.7099424815118232E-2</v>
      </c>
      <c r="E42" s="59">
        <f t="shared" si="10"/>
        <v>-5.9983566146258722E-2</v>
      </c>
      <c r="F42" s="59">
        <f t="shared" si="10"/>
        <v>-0.16105176663927678</v>
      </c>
      <c r="G42" s="59" t="str">
        <f t="shared" si="10"/>
        <v>NaN</v>
      </c>
      <c r="H42" s="59">
        <f t="shared" si="10"/>
        <v>0.111750205423175</v>
      </c>
      <c r="I42" s="59">
        <f t="shared" si="10"/>
        <v>-7.6417419884961271E-2</v>
      </c>
      <c r="J42" s="59">
        <f t="shared" si="10"/>
        <v>3.3614700829186902E-3</v>
      </c>
      <c r="K42" s="59">
        <f t="shared" si="10"/>
        <v>-0.10846343467543214</v>
      </c>
      <c r="L42" s="63">
        <f t="shared" si="10"/>
        <v>0.34757600657354448</v>
      </c>
    </row>
    <row r="43" spans="2:12" ht="13.8" thickBot="1" x14ac:dyDescent="0.3">
      <c r="B43" s="122"/>
      <c r="C43" s="12" t="s">
        <v>24</v>
      </c>
      <c r="D43" s="64">
        <f>IFERROR(($D$10-D12)/$D$10, "NaN")</f>
        <v>-1.0682004930156953E-2</v>
      </c>
      <c r="E43" s="65">
        <f t="shared" si="10"/>
        <v>-2.2185702547248151E-2</v>
      </c>
      <c r="F43" s="65">
        <f t="shared" si="10"/>
        <v>-0.39194741166803498</v>
      </c>
      <c r="G43" s="65" t="str">
        <f t="shared" si="10"/>
        <v>NaN</v>
      </c>
      <c r="H43" s="65">
        <f t="shared" si="10"/>
        <v>-0.11010682004930063</v>
      </c>
      <c r="I43" s="65">
        <f t="shared" si="10"/>
        <v>2.1364009860313907E-2</v>
      </c>
      <c r="J43" s="65">
        <f t="shared" si="10"/>
        <v>3.3689400164339349E-2</v>
      </c>
      <c r="K43" s="65">
        <f t="shared" si="10"/>
        <v>-8.3812654067375369E-2</v>
      </c>
      <c r="L43" s="66">
        <f t="shared" si="10"/>
        <v>0.37962202136400952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-6.3764561618639498E-2</v>
      </c>
      <c r="F44" s="99">
        <f t="shared" si="11"/>
        <v>1.3488657265480673E-2</v>
      </c>
      <c r="G44" s="99">
        <f t="shared" si="11"/>
        <v>0.32004904966278547</v>
      </c>
      <c r="H44" s="99">
        <f t="shared" si="11"/>
        <v>4.1079092581240387E-2</v>
      </c>
      <c r="I44" s="99">
        <f t="shared" si="11"/>
        <v>-1.2262415695892719E-2</v>
      </c>
      <c r="J44" s="99">
        <f t="shared" si="11"/>
        <v>9.6761607491223117E-2</v>
      </c>
      <c r="K44" s="99">
        <f t="shared" si="11"/>
        <v>0.30165542611894419</v>
      </c>
      <c r="L44" s="100">
        <f t="shared" si="11"/>
        <v>3.8626609442060089E-2</v>
      </c>
    </row>
    <row r="45" spans="2:12" x14ac:dyDescent="0.25">
      <c r="B45" s="127"/>
      <c r="C45" s="11" t="s">
        <v>23</v>
      </c>
      <c r="D45" s="62">
        <f>IFERROR(($D$13-D14)/$D$13, "NaN")</f>
        <v>-1.1649294911098741E-2</v>
      </c>
      <c r="E45" s="59">
        <f t="shared" si="11"/>
        <v>-4.7210300429184553E-2</v>
      </c>
      <c r="F45" s="59">
        <f t="shared" si="11"/>
        <v>4.046597179644202E-2</v>
      </c>
      <c r="G45" s="59">
        <f t="shared" si="11"/>
        <v>0.3157572041692232</v>
      </c>
      <c r="H45" s="59">
        <f t="shared" si="11"/>
        <v>1.1649294911098741E-2</v>
      </c>
      <c r="I45" s="59">
        <f t="shared" si="11"/>
        <v>-5.6407112201102991E-2</v>
      </c>
      <c r="J45" s="59">
        <f t="shared" si="11"/>
        <v>8.5056574326961426E-2</v>
      </c>
      <c r="K45" s="59">
        <f t="shared" si="11"/>
        <v>0.16492949110974675</v>
      </c>
      <c r="L45" s="63">
        <f t="shared" si="11"/>
        <v>6.7443286327407759E-2</v>
      </c>
    </row>
    <row r="46" spans="2:12" ht="13.8" thickBot="1" x14ac:dyDescent="0.3">
      <c r="B46" s="122"/>
      <c r="C46" s="12" t="s">
        <v>24</v>
      </c>
      <c r="D46" s="64">
        <f>IFERROR(($D$13-D15)/$D$13, "NaN")</f>
        <v>6.7443286327425319E-3</v>
      </c>
      <c r="E46" s="65">
        <f t="shared" si="11"/>
        <v>-1.410177805027465E-2</v>
      </c>
      <c r="F46" s="65">
        <f t="shared" si="11"/>
        <v>7.664009809932619E-2</v>
      </c>
      <c r="G46" s="65">
        <f t="shared" si="11"/>
        <v>0.32004904966278547</v>
      </c>
      <c r="H46" s="65">
        <f t="shared" si="11"/>
        <v>-6.683016554261377E-2</v>
      </c>
      <c r="I46" s="65">
        <f t="shared" si="11"/>
        <v>-3.6787247087682546E-3</v>
      </c>
      <c r="J46" s="65">
        <f t="shared" si="11"/>
        <v>9.1689426453373413E-2</v>
      </c>
      <c r="K46" s="65">
        <f t="shared" si="11"/>
        <v>0.24463519313304721</v>
      </c>
      <c r="L46" s="66">
        <f t="shared" si="11"/>
        <v>7.9092581238502102E-2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8">
    <mergeCell ref="B2:B3"/>
    <mergeCell ref="C2:C3"/>
    <mergeCell ref="D2:D3"/>
    <mergeCell ref="E2:L2"/>
    <mergeCell ref="B17:B18"/>
    <mergeCell ref="C17:C18"/>
    <mergeCell ref="B4:B6"/>
    <mergeCell ref="B19:B21"/>
    <mergeCell ref="B35:B37"/>
    <mergeCell ref="B7:B9"/>
    <mergeCell ref="B22:B24"/>
    <mergeCell ref="B33:B34"/>
    <mergeCell ref="O18:Y18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</mergeCells>
  <conditionalFormatting sqref="D4:L15">
    <cfRule type="containsText" dxfId="11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50"/>
        <color theme="0"/>
        <color theme="7"/>
        <color rgb="FFFF0000"/>
      </colorScale>
    </cfRule>
  </conditionalFormatting>
  <conditionalFormatting sqref="D35:L46">
    <cfRule type="containsText" dxfId="10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{60467E37-B828-489C-8528-7343F720C171}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{DE0258AD-4A3B-463A-8715-3C36DF075F8C}</x14:id>
        </ext>
      </extLst>
    </cfRule>
    <cfRule type="containsText" dxfId="9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7E37-B828-489C-8528-7343F720C17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DE0258AD-4A3B-463A-8715-3C36DF075F8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A4B9-2910-4D5E-ABC1-8186D5EC5105}">
  <sheetPr>
    <pageSetUpPr fitToPage="1"/>
  </sheetPr>
  <dimension ref="A1:AA47"/>
  <sheetViews>
    <sheetView zoomScale="115" zoomScaleNormal="115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21" t="s">
        <v>0</v>
      </c>
      <c r="C2" s="123" t="s">
        <v>13</v>
      </c>
      <c r="D2" s="123" t="s">
        <v>1</v>
      </c>
      <c r="E2" s="123" t="s">
        <v>2</v>
      </c>
      <c r="F2" s="123"/>
      <c r="G2" s="123"/>
      <c r="H2" s="123"/>
      <c r="I2" s="123"/>
      <c r="J2" s="123"/>
      <c r="K2" s="123"/>
      <c r="L2" s="126"/>
      <c r="Z2" s="93"/>
    </row>
    <row r="3" spans="2:27" ht="13.8" thickBot="1" x14ac:dyDescent="0.3">
      <c r="B3" s="122"/>
      <c r="C3" s="124"/>
      <c r="D3" s="124"/>
      <c r="E3" s="12" t="s">
        <v>25</v>
      </c>
      <c r="F3" s="12" t="s">
        <v>26</v>
      </c>
      <c r="G3" s="12" t="s">
        <v>27</v>
      </c>
      <c r="H3" s="12" t="s">
        <v>3</v>
      </c>
      <c r="I3" s="12" t="s">
        <v>21</v>
      </c>
      <c r="J3" s="12" t="s">
        <v>29</v>
      </c>
      <c r="K3" s="12" t="s">
        <v>28</v>
      </c>
      <c r="L3" s="44" t="s">
        <v>4</v>
      </c>
      <c r="Z3" s="93"/>
    </row>
    <row r="4" spans="2:27" x14ac:dyDescent="0.25">
      <c r="B4" s="121" t="s">
        <v>5</v>
      </c>
      <c r="C4" s="7" t="s">
        <v>22</v>
      </c>
      <c r="D4" s="45">
        <v>2.2089166666666702</v>
      </c>
      <c r="E4" s="46">
        <v>2.5992700000000002</v>
      </c>
      <c r="F4" s="47" t="s">
        <v>11</v>
      </c>
      <c r="G4" s="47" t="s">
        <v>11</v>
      </c>
      <c r="H4" s="20">
        <v>2.1828333333333299</v>
      </c>
      <c r="I4" s="46">
        <v>1.91177</v>
      </c>
      <c r="J4" s="46">
        <v>3.7682333333333302</v>
      </c>
      <c r="K4" s="46">
        <v>2.2713800000000002</v>
      </c>
      <c r="L4" s="48">
        <v>1.5336799999999999</v>
      </c>
      <c r="M4" s="10" t="s">
        <v>20</v>
      </c>
      <c r="Z4" s="94"/>
    </row>
    <row r="5" spans="2:27" x14ac:dyDescent="0.25">
      <c r="B5" s="127"/>
      <c r="C5" s="11" t="s">
        <v>23</v>
      </c>
      <c r="D5" s="49">
        <v>1.83877333333333</v>
      </c>
      <c r="E5" s="50">
        <v>2.0201766666666701</v>
      </c>
      <c r="F5" s="51" t="s">
        <v>11</v>
      </c>
      <c r="G5" s="52" t="s">
        <v>11</v>
      </c>
      <c r="H5" s="21">
        <v>1.93055</v>
      </c>
      <c r="I5" s="50">
        <v>1.4664266666666701</v>
      </c>
      <c r="J5" s="50">
        <v>3.4191133333333301</v>
      </c>
      <c r="K5" s="50">
        <v>1.8690800000000001</v>
      </c>
      <c r="L5" s="53">
        <v>1.18271666666667</v>
      </c>
      <c r="Z5" s="82"/>
    </row>
    <row r="6" spans="2:27" ht="13.8" thickBot="1" x14ac:dyDescent="0.3">
      <c r="B6" s="122"/>
      <c r="C6" s="12" t="s">
        <v>24</v>
      </c>
      <c r="D6" s="54">
        <v>1.7825533333333301</v>
      </c>
      <c r="E6" s="55">
        <v>1.9872733333333299</v>
      </c>
      <c r="F6" s="56" t="s">
        <v>11</v>
      </c>
      <c r="G6" s="57" t="s">
        <v>11</v>
      </c>
      <c r="H6" s="18">
        <v>1.92682333333333</v>
      </c>
      <c r="I6" s="18">
        <v>1.43536333333333</v>
      </c>
      <c r="J6" s="55">
        <v>3.2836666666666701</v>
      </c>
      <c r="K6" s="55">
        <v>1.81012333333333</v>
      </c>
      <c r="L6" s="17">
        <v>1.2218266666666699</v>
      </c>
      <c r="Z6" s="82"/>
    </row>
    <row r="7" spans="2:27" x14ac:dyDescent="0.25">
      <c r="B7" s="128" t="s">
        <v>6</v>
      </c>
      <c r="C7" s="7" t="s">
        <v>22</v>
      </c>
      <c r="D7" s="45">
        <v>1.9688749999999999</v>
      </c>
      <c r="E7" s="46">
        <v>2.4501638888888899</v>
      </c>
      <c r="F7" s="47" t="s">
        <v>11</v>
      </c>
      <c r="G7" s="47" t="s">
        <v>11</v>
      </c>
      <c r="H7" s="20">
        <v>2.0504472222222199</v>
      </c>
      <c r="I7" s="46">
        <v>1.9263666666666699</v>
      </c>
      <c r="J7" s="46">
        <v>3.5629111111111098</v>
      </c>
      <c r="K7" s="46">
        <v>2.0641888888888902</v>
      </c>
      <c r="L7" s="48">
        <v>1.6881250000000001</v>
      </c>
      <c r="Z7" s="94"/>
    </row>
    <row r="8" spans="2:27" x14ac:dyDescent="0.25">
      <c r="B8" s="127"/>
      <c r="C8" s="11" t="s">
        <v>23</v>
      </c>
      <c r="D8" s="49">
        <v>1.76112222222222</v>
      </c>
      <c r="E8" s="50">
        <v>2.0588472222222198</v>
      </c>
      <c r="F8" s="51" t="s">
        <v>11</v>
      </c>
      <c r="G8" s="52" t="s">
        <v>11</v>
      </c>
      <c r="H8" s="21">
        <v>1.98532777777778</v>
      </c>
      <c r="I8" s="50">
        <v>1.6287499999999999</v>
      </c>
      <c r="J8" s="50">
        <v>3.2199444444444398</v>
      </c>
      <c r="K8" s="50">
        <v>1.8047611111111099</v>
      </c>
      <c r="L8" s="53">
        <v>1.50759722222222</v>
      </c>
      <c r="Z8" s="82"/>
    </row>
    <row r="9" spans="2:27" ht="13.8" thickBot="1" x14ac:dyDescent="0.3">
      <c r="B9" s="129"/>
      <c r="C9" s="12" t="s">
        <v>24</v>
      </c>
      <c r="D9" s="54">
        <v>1.73173055555556</v>
      </c>
      <c r="E9" s="55">
        <v>1.97643611111111</v>
      </c>
      <c r="F9" s="56" t="s">
        <v>11</v>
      </c>
      <c r="G9" s="57" t="s">
        <v>11</v>
      </c>
      <c r="H9" s="18">
        <v>3.0691000000000002</v>
      </c>
      <c r="I9" s="55">
        <v>1.69553888888889</v>
      </c>
      <c r="J9" s="55">
        <v>3.2098277777777802</v>
      </c>
      <c r="K9" s="55">
        <v>1.8036027777777801</v>
      </c>
      <c r="L9" s="17">
        <v>1.5882805555555599</v>
      </c>
      <c r="Z9" s="82"/>
    </row>
    <row r="10" spans="2:27" x14ac:dyDescent="0.25">
      <c r="B10" s="121" t="s">
        <v>7</v>
      </c>
      <c r="C10" s="7" t="s">
        <v>22</v>
      </c>
      <c r="D10" s="45">
        <v>1.9101520833333301</v>
      </c>
      <c r="E10" s="46">
        <v>2.45548541666667</v>
      </c>
      <c r="F10" s="46">
        <v>1.6163395833333301</v>
      </c>
      <c r="G10" s="47" t="s">
        <v>11</v>
      </c>
      <c r="H10" s="20">
        <v>2.0143895833333301</v>
      </c>
      <c r="I10" s="46">
        <v>1.80865416666667</v>
      </c>
      <c r="J10" s="46">
        <v>3.22699791666667</v>
      </c>
      <c r="K10" s="46">
        <v>1.7698166666666699</v>
      </c>
      <c r="L10" s="48">
        <v>2.1319541666666701</v>
      </c>
      <c r="Z10" s="94"/>
    </row>
    <row r="11" spans="2:27" x14ac:dyDescent="0.25">
      <c r="B11" s="127"/>
      <c r="C11" s="11" t="s">
        <v>23</v>
      </c>
      <c r="D11" s="49">
        <v>1.54225416666667</v>
      </c>
      <c r="E11" s="50">
        <v>1.9193875</v>
      </c>
      <c r="F11" s="50">
        <v>1.4104479166666699</v>
      </c>
      <c r="G11" s="52" t="s">
        <v>11</v>
      </c>
      <c r="H11" s="21">
        <v>1.60224583333333</v>
      </c>
      <c r="I11" s="50">
        <v>1.38546875</v>
      </c>
      <c r="J11" s="50">
        <v>2.8241062499999998</v>
      </c>
      <c r="K11" s="50">
        <v>1.3782145833333299</v>
      </c>
      <c r="L11" s="53">
        <v>1.1272875</v>
      </c>
      <c r="Z11" s="82"/>
    </row>
    <row r="12" spans="2:27" ht="13.8" thickBot="1" x14ac:dyDescent="0.3">
      <c r="B12" s="122"/>
      <c r="C12" s="12" t="s">
        <v>24</v>
      </c>
      <c r="D12" s="54">
        <v>1.47595416666667</v>
      </c>
      <c r="E12" s="55">
        <v>1.8844541666666701</v>
      </c>
      <c r="F12" s="55">
        <v>1.3867020833333299</v>
      </c>
      <c r="G12" s="57" t="s">
        <v>11</v>
      </c>
      <c r="H12" s="18">
        <v>2.4346000000000001</v>
      </c>
      <c r="I12" s="55">
        <v>1.3931750000000001</v>
      </c>
      <c r="J12" s="55">
        <v>2.7729937499999999</v>
      </c>
      <c r="K12" s="55">
        <v>1.3079562499999999</v>
      </c>
      <c r="L12" s="17">
        <v>1.9457374999999999</v>
      </c>
      <c r="Z12" s="82"/>
    </row>
    <row r="13" spans="2:27" x14ac:dyDescent="0.25">
      <c r="B13" s="128" t="s">
        <v>8</v>
      </c>
      <c r="C13" s="7" t="s">
        <v>22</v>
      </c>
      <c r="D13" s="45">
        <v>2.3560638888888898</v>
      </c>
      <c r="E13" s="46">
        <v>2.7192416666666701</v>
      </c>
      <c r="F13" s="46">
        <v>1.4443874999999999</v>
      </c>
      <c r="G13" s="20">
        <v>1.05797708333333</v>
      </c>
      <c r="H13" s="20">
        <v>2.41468888888889</v>
      </c>
      <c r="I13" s="46">
        <v>2.1701694444444399</v>
      </c>
      <c r="J13" s="46">
        <v>3.5212583333333298</v>
      </c>
      <c r="K13" s="46">
        <v>2.01358888888889</v>
      </c>
      <c r="L13" s="48">
        <v>2.1414138888888901</v>
      </c>
      <c r="Z13" s="94"/>
    </row>
    <row r="14" spans="2:27" x14ac:dyDescent="0.25">
      <c r="B14" s="127"/>
      <c r="C14" s="11" t="s">
        <v>23</v>
      </c>
      <c r="D14" s="49">
        <v>1.98326388888889</v>
      </c>
      <c r="E14" s="50">
        <v>1.9758</v>
      </c>
      <c r="F14" s="50">
        <v>1.26635416666667</v>
      </c>
      <c r="G14" s="21">
        <v>1.0217125</v>
      </c>
      <c r="H14" s="21">
        <v>2.1533138888888899</v>
      </c>
      <c r="I14" s="50">
        <v>1.7236527777777799</v>
      </c>
      <c r="J14" s="50">
        <v>3.1351166666666699</v>
      </c>
      <c r="K14" s="50">
        <v>1.6936194444444399</v>
      </c>
      <c r="L14" s="53">
        <v>1.83815</v>
      </c>
      <c r="Z14" s="82"/>
    </row>
    <row r="15" spans="2:27" ht="13.8" thickBot="1" x14ac:dyDescent="0.3">
      <c r="B15" s="122"/>
      <c r="C15" s="12" t="s">
        <v>24</v>
      </c>
      <c r="D15" s="54">
        <v>1.9908611111111101</v>
      </c>
      <c r="E15" s="55">
        <v>1.9420166666666701</v>
      </c>
      <c r="F15" s="55">
        <v>1.2005791666666701</v>
      </c>
      <c r="G15" s="18">
        <v>0.87313541666666705</v>
      </c>
      <c r="H15" s="18">
        <v>2.0042555555555599</v>
      </c>
      <c r="I15" s="55">
        <v>1.77117777777778</v>
      </c>
      <c r="J15" s="55">
        <v>3.1126194444444399</v>
      </c>
      <c r="K15" s="55">
        <v>1.6795222222222199</v>
      </c>
      <c r="L15" s="17">
        <v>1.5725</v>
      </c>
      <c r="M15" s="10" t="s">
        <v>9</v>
      </c>
      <c r="Z15" s="82"/>
    </row>
    <row r="16" spans="2:27" ht="16.2" thickBot="1" x14ac:dyDescent="0.3"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Z16" s="92"/>
      <c r="AA16" s="2"/>
    </row>
    <row r="17" spans="2:12" x14ac:dyDescent="0.25">
      <c r="B17" s="121" t="s">
        <v>0</v>
      </c>
      <c r="C17" s="123" t="s">
        <v>13</v>
      </c>
      <c r="D17" s="123" t="s">
        <v>1</v>
      </c>
      <c r="E17" s="123" t="s">
        <v>2</v>
      </c>
      <c r="F17" s="123"/>
      <c r="G17" s="123"/>
      <c r="H17" s="123"/>
      <c r="I17" s="123"/>
      <c r="J17" s="123"/>
      <c r="K17" s="123"/>
      <c r="L17" s="126"/>
    </row>
    <row r="18" spans="2:12" ht="13.8" thickBot="1" x14ac:dyDescent="0.3">
      <c r="B18" s="122"/>
      <c r="C18" s="124"/>
      <c r="D18" s="125"/>
      <c r="E18" s="8" t="s">
        <v>25</v>
      </c>
      <c r="F18" s="8" t="s">
        <v>26</v>
      </c>
      <c r="G18" s="8" t="s">
        <v>27</v>
      </c>
      <c r="H18" s="8" t="s">
        <v>3</v>
      </c>
      <c r="I18" s="8" t="s">
        <v>21</v>
      </c>
      <c r="J18" s="8" t="s">
        <v>29</v>
      </c>
      <c r="K18" s="8" t="s">
        <v>28</v>
      </c>
      <c r="L18" s="9" t="s">
        <v>4</v>
      </c>
    </row>
    <row r="19" spans="2:12" x14ac:dyDescent="0.25">
      <c r="B19" s="121" t="s">
        <v>5</v>
      </c>
      <c r="C19" s="7" t="s">
        <v>22</v>
      </c>
      <c r="D19" s="73" t="s">
        <v>30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27"/>
      <c r="C20" s="11" t="s">
        <v>23</v>
      </c>
      <c r="D20" s="67">
        <f t="shared" ref="D20:L20" si="0">IFERROR((D4-D5)/D4, "NaN")</f>
        <v>0.1675678122760054</v>
      </c>
      <c r="E20" s="102">
        <f t="shared" si="0"/>
        <v>0.22279075791792699</v>
      </c>
      <c r="F20" s="78" t="str">
        <f t="shared" si="0"/>
        <v>NaN</v>
      </c>
      <c r="G20" s="78" t="str">
        <f t="shared" si="0"/>
        <v>NaN</v>
      </c>
      <c r="H20" s="106">
        <f t="shared" si="0"/>
        <v>0.11557608612659247</v>
      </c>
      <c r="I20" s="71">
        <f t="shared" si="0"/>
        <v>0.23294817542556367</v>
      </c>
      <c r="J20" s="67">
        <f t="shared" si="0"/>
        <v>9.2648190575601405E-2</v>
      </c>
      <c r="K20" s="67">
        <f t="shared" si="0"/>
        <v>0.17711699495460911</v>
      </c>
      <c r="L20" s="69">
        <f t="shared" si="0"/>
        <v>0.22883739328499425</v>
      </c>
    </row>
    <row r="21" spans="2:12" ht="13.8" thickBot="1" x14ac:dyDescent="0.3">
      <c r="B21" s="122"/>
      <c r="C21" s="12" t="s">
        <v>24</v>
      </c>
      <c r="D21" s="68">
        <f t="shared" ref="D21:L21" si="1">IFERROR((D4-D6)/D4, "NaN")</f>
        <v>0.19301920247482071</v>
      </c>
      <c r="E21" s="103">
        <f t="shared" si="1"/>
        <v>0.23544944029157042</v>
      </c>
      <c r="F21" s="70" t="str">
        <f t="shared" si="1"/>
        <v>NaN</v>
      </c>
      <c r="G21" s="70" t="str">
        <f t="shared" si="1"/>
        <v>NaN</v>
      </c>
      <c r="H21" s="79">
        <f t="shared" si="1"/>
        <v>0.11728334733145007</v>
      </c>
      <c r="I21" s="72">
        <f t="shared" si="1"/>
        <v>0.24919664325032298</v>
      </c>
      <c r="J21" s="68">
        <f t="shared" si="1"/>
        <v>0.12859253230956874</v>
      </c>
      <c r="K21" s="68">
        <f t="shared" si="1"/>
        <v>0.20307331519458222</v>
      </c>
      <c r="L21" s="70">
        <f t="shared" si="1"/>
        <v>0.20333663693425616</v>
      </c>
    </row>
    <row r="22" spans="2:12" x14ac:dyDescent="0.25">
      <c r="B22" s="128" t="s">
        <v>6</v>
      </c>
      <c r="C22" s="7" t="s">
        <v>22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27"/>
      <c r="C23" s="11" t="s">
        <v>23</v>
      </c>
      <c r="D23" s="74">
        <f t="shared" ref="D23:L23" si="2">IFERROR((D7-D8)/D7, "NaN")</f>
        <v>0.1055185208699282</v>
      </c>
      <c r="E23" s="104">
        <f t="shared" si="2"/>
        <v>0.15971040485954022</v>
      </c>
      <c r="F23" s="78" t="str">
        <f t="shared" si="2"/>
        <v>NaN</v>
      </c>
      <c r="G23" s="78" t="str">
        <f t="shared" si="2"/>
        <v>NaN</v>
      </c>
      <c r="H23" s="76">
        <f t="shared" si="2"/>
        <v>3.1758654277316695E-2</v>
      </c>
      <c r="I23" s="74">
        <f t="shared" si="2"/>
        <v>0.1544963748680605</v>
      </c>
      <c r="J23" s="74">
        <f t="shared" si="2"/>
        <v>9.6260236635461349E-2</v>
      </c>
      <c r="K23" s="74">
        <f t="shared" si="2"/>
        <v>0.12568025105368377</v>
      </c>
      <c r="L23" s="78">
        <f t="shared" si="2"/>
        <v>0.10693981652885898</v>
      </c>
    </row>
    <row r="24" spans="2:12" ht="13.8" thickBot="1" x14ac:dyDescent="0.3">
      <c r="B24" s="129"/>
      <c r="C24" s="12" t="s">
        <v>24</v>
      </c>
      <c r="D24" s="68">
        <f t="shared" ref="D24:L24" si="3">IFERROR((D7-D9)/D7, "NaN")</f>
        <v>0.12044667357980569</v>
      </c>
      <c r="E24" s="103">
        <f t="shared" si="3"/>
        <v>0.19334534311196952</v>
      </c>
      <c r="F24" s="70" t="str">
        <f t="shared" si="3"/>
        <v>NaN</v>
      </c>
      <c r="G24" s="70" t="str">
        <f t="shared" si="3"/>
        <v>NaN</v>
      </c>
      <c r="H24" s="79">
        <f t="shared" si="3"/>
        <v>-0.49679541455048604</v>
      </c>
      <c r="I24" s="68">
        <f t="shared" si="3"/>
        <v>0.11982546301904075</v>
      </c>
      <c r="J24" s="68">
        <f t="shared" si="3"/>
        <v>9.9099675047245012E-2</v>
      </c>
      <c r="K24" s="68">
        <f t="shared" si="3"/>
        <v>0.12624140770924222</v>
      </c>
      <c r="L24" s="70">
        <f t="shared" si="3"/>
        <v>5.9145172569827577E-2</v>
      </c>
    </row>
    <row r="25" spans="2:12" x14ac:dyDescent="0.25">
      <c r="B25" s="121" t="s">
        <v>7</v>
      </c>
      <c r="C25" s="7" t="s">
        <v>22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27"/>
      <c r="C26" s="11" t="s">
        <v>23</v>
      </c>
      <c r="D26" s="74">
        <f t="shared" ref="D26:L26" si="4">IFERROR((D10-D11)/D10, "NaN")</f>
        <v>0.19260137445425607</v>
      </c>
      <c r="E26" s="74">
        <f t="shared" si="4"/>
        <v>0.21832665469234377</v>
      </c>
      <c r="F26" s="109">
        <f t="shared" si="4"/>
        <v>0.12738144186387848</v>
      </c>
      <c r="G26" s="78" t="str">
        <f t="shared" si="4"/>
        <v>NaN</v>
      </c>
      <c r="H26" s="76">
        <f t="shared" si="4"/>
        <v>0.20459982190634707</v>
      </c>
      <c r="I26" s="74">
        <f t="shared" si="4"/>
        <v>0.23397807301469695</v>
      </c>
      <c r="J26" s="74">
        <f t="shared" si="4"/>
        <v>0.12485030268716053</v>
      </c>
      <c r="K26" s="74">
        <f t="shared" si="4"/>
        <v>0.22126703330853814</v>
      </c>
      <c r="L26" s="76">
        <f t="shared" si="4"/>
        <v>0.47124215068726155</v>
      </c>
    </row>
    <row r="27" spans="2:12" ht="13.8" thickBot="1" x14ac:dyDescent="0.3">
      <c r="B27" s="122"/>
      <c r="C27" s="12" t="s">
        <v>24</v>
      </c>
      <c r="D27" s="68">
        <f t="shared" ref="D27:L27" si="5">IFERROR((D10-D12)/D10, "NaN")</f>
        <v>0.22731065262037076</v>
      </c>
      <c r="E27" s="68">
        <f t="shared" si="5"/>
        <v>0.23255330539701466</v>
      </c>
      <c r="F27" s="110">
        <f t="shared" si="5"/>
        <v>0.14207255849443806</v>
      </c>
      <c r="G27" s="70" t="str">
        <f t="shared" si="5"/>
        <v>NaN</v>
      </c>
      <c r="H27" s="79">
        <f t="shared" si="5"/>
        <v>-0.20860434354079754</v>
      </c>
      <c r="I27" s="68">
        <f t="shared" si="5"/>
        <v>0.22971730821951084</v>
      </c>
      <c r="J27" s="68">
        <f t="shared" si="5"/>
        <v>0.14068932747735829</v>
      </c>
      <c r="K27" s="68">
        <f t="shared" si="5"/>
        <v>0.26096511879761697</v>
      </c>
      <c r="L27" s="79">
        <f t="shared" si="5"/>
        <v>8.7345530020385809E-2</v>
      </c>
    </row>
    <row r="28" spans="2:12" x14ac:dyDescent="0.25">
      <c r="B28" s="128" t="s">
        <v>8</v>
      </c>
      <c r="C28" s="7" t="s">
        <v>22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27"/>
      <c r="C29" s="11" t="s">
        <v>23</v>
      </c>
      <c r="D29" s="74">
        <f t="shared" ref="D29:L29" si="6">IFERROR((D13-D14)/D13, "NaN")</f>
        <v>0.15823000460985409</v>
      </c>
      <c r="E29" s="74">
        <f t="shared" si="6"/>
        <v>0.27340036591084005</v>
      </c>
      <c r="F29" s="78">
        <f t="shared" si="6"/>
        <v>0.12325870539126789</v>
      </c>
      <c r="G29" s="78">
        <f t="shared" si="6"/>
        <v>3.4277286251865144E-2</v>
      </c>
      <c r="H29" s="78">
        <f t="shared" si="6"/>
        <v>0.10824375811008551</v>
      </c>
      <c r="I29" s="74">
        <f t="shared" si="6"/>
        <v>0.20575198301207656</v>
      </c>
      <c r="J29" s="74">
        <f t="shared" si="6"/>
        <v>0.10966013569959422</v>
      </c>
      <c r="K29" s="74">
        <f t="shared" si="6"/>
        <v>0.15890505068341487</v>
      </c>
      <c r="L29" s="78">
        <f t="shared" si="6"/>
        <v>0.14161853085124235</v>
      </c>
    </row>
    <row r="30" spans="2:12" ht="13.8" thickBot="1" x14ac:dyDescent="0.3">
      <c r="B30" s="122"/>
      <c r="C30" s="12" t="s">
        <v>24</v>
      </c>
      <c r="D30" s="68">
        <f t="shared" ref="D30:L30" si="7">IFERROR((D13-D15)/D13, "NaN")</f>
        <v>0.15500546462261169</v>
      </c>
      <c r="E30" s="68">
        <f t="shared" si="7"/>
        <v>0.28582417279327227</v>
      </c>
      <c r="F30" s="70">
        <f t="shared" si="7"/>
        <v>0.16879703911403959</v>
      </c>
      <c r="G30" s="70">
        <f t="shared" si="7"/>
        <v>0.17471235396166521</v>
      </c>
      <c r="H30" s="70">
        <f t="shared" si="7"/>
        <v>0.169973587579719</v>
      </c>
      <c r="I30" s="68">
        <f t="shared" si="7"/>
        <v>0.18385277135297665</v>
      </c>
      <c r="J30" s="68">
        <f t="shared" si="7"/>
        <v>0.1160491080761064</v>
      </c>
      <c r="K30" s="68">
        <f t="shared" si="7"/>
        <v>0.16590609359739267</v>
      </c>
      <c r="L30" s="70">
        <f t="shared" si="7"/>
        <v>0.26567208321604796</v>
      </c>
    </row>
    <row r="31" spans="2:12" ht="15.6" x14ac:dyDescent="0.25">
      <c r="B31" s="130" t="s">
        <v>31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2:12" ht="13.8" thickBot="1" x14ac:dyDescent="0.3"/>
    <row r="33" spans="2:12" x14ac:dyDescent="0.25">
      <c r="B33" s="121" t="s">
        <v>0</v>
      </c>
      <c r="C33" s="123" t="s">
        <v>13</v>
      </c>
      <c r="D33" s="123" t="s">
        <v>1</v>
      </c>
      <c r="E33" s="123" t="s">
        <v>2</v>
      </c>
      <c r="F33" s="123"/>
      <c r="G33" s="123"/>
      <c r="H33" s="123"/>
      <c r="I33" s="123"/>
      <c r="J33" s="123"/>
      <c r="K33" s="123"/>
      <c r="L33" s="126"/>
    </row>
    <row r="34" spans="2:12" ht="13.8" thickBot="1" x14ac:dyDescent="0.3">
      <c r="B34" s="122"/>
      <c r="C34" s="124"/>
      <c r="D34" s="125"/>
      <c r="E34" s="8" t="s">
        <v>25</v>
      </c>
      <c r="F34" s="8" t="s">
        <v>26</v>
      </c>
      <c r="G34" s="8" t="s">
        <v>27</v>
      </c>
      <c r="H34" s="8" t="s">
        <v>3</v>
      </c>
      <c r="I34" s="8" t="s">
        <v>21</v>
      </c>
      <c r="J34" s="8" t="s">
        <v>29</v>
      </c>
      <c r="K34" s="8" t="s">
        <v>28</v>
      </c>
      <c r="L34" s="9" t="s">
        <v>4</v>
      </c>
    </row>
    <row r="35" spans="2:12" x14ac:dyDescent="0.25">
      <c r="B35" s="121" t="s">
        <v>5</v>
      </c>
      <c r="C35" s="7" t="s">
        <v>22</v>
      </c>
      <c r="D35" s="58" t="s">
        <v>12</v>
      </c>
      <c r="E35" s="60">
        <f t="shared" ref="E35:L37" si="8">IFERROR(($D$4-E4)/$D$4, "NaN")</f>
        <v>-0.17671709359791574</v>
      </c>
      <c r="F35" s="60" t="str">
        <f t="shared" si="8"/>
        <v>NaN</v>
      </c>
      <c r="G35" s="60" t="str">
        <f t="shared" si="8"/>
        <v>NaN</v>
      </c>
      <c r="H35" s="60">
        <f t="shared" si="8"/>
        <v>1.18082016071258E-2</v>
      </c>
      <c r="I35" s="60">
        <f t="shared" si="8"/>
        <v>0.13452144716490122</v>
      </c>
      <c r="J35" s="60">
        <f t="shared" si="8"/>
        <v>-0.70591919115704871</v>
      </c>
      <c r="K35" s="60">
        <f t="shared" si="8"/>
        <v>-2.8277813407777515E-2</v>
      </c>
      <c r="L35" s="61">
        <f t="shared" si="8"/>
        <v>0.30568679971328444</v>
      </c>
    </row>
    <row r="36" spans="2:12" x14ac:dyDescent="0.25">
      <c r="B36" s="127"/>
      <c r="C36" s="11" t="s">
        <v>23</v>
      </c>
      <c r="D36" s="62">
        <f>IFERROR(($D$4-D5)/$D$4, "NaN")</f>
        <v>0.1675678122760054</v>
      </c>
      <c r="E36" s="59">
        <f t="shared" si="8"/>
        <v>8.5444599539744134E-2</v>
      </c>
      <c r="F36" s="59" t="str">
        <f t="shared" si="8"/>
        <v>NaN</v>
      </c>
      <c r="G36" s="59" t="str">
        <f t="shared" si="8"/>
        <v>NaN</v>
      </c>
      <c r="H36" s="59">
        <f t="shared" si="8"/>
        <v>0.12601954200777293</v>
      </c>
      <c r="I36" s="59">
        <f t="shared" si="8"/>
        <v>0.3361330969177948</v>
      </c>
      <c r="J36" s="59">
        <f t="shared" si="8"/>
        <v>-0.54786886482815467</v>
      </c>
      <c r="K36" s="59">
        <f t="shared" si="8"/>
        <v>0.15384766288150431</v>
      </c>
      <c r="L36" s="63">
        <f t="shared" si="8"/>
        <v>0.46457162259025853</v>
      </c>
    </row>
    <row r="37" spans="2:12" ht="13.8" thickBot="1" x14ac:dyDescent="0.3">
      <c r="B37" s="122"/>
      <c r="C37" s="12" t="s">
        <v>24</v>
      </c>
      <c r="D37" s="64">
        <f>IFERROR(($D$4-D6)/$D$4, "NaN")</f>
        <v>0.19301920247482071</v>
      </c>
      <c r="E37" s="65">
        <f t="shared" si="8"/>
        <v>0.10034028747123701</v>
      </c>
      <c r="F37" s="65" t="str">
        <f t="shared" si="8"/>
        <v>NaN</v>
      </c>
      <c r="G37" s="65" t="str">
        <f t="shared" si="8"/>
        <v>NaN</v>
      </c>
      <c r="H37" s="65">
        <f t="shared" si="8"/>
        <v>0.12770664352812755</v>
      </c>
      <c r="I37" s="65">
        <f t="shared" si="8"/>
        <v>0.35019579733655515</v>
      </c>
      <c r="J37" s="65">
        <f t="shared" si="8"/>
        <v>-0.48655072245067255</v>
      </c>
      <c r="K37" s="65">
        <f t="shared" si="8"/>
        <v>0.18053797110197589</v>
      </c>
      <c r="L37" s="66">
        <f t="shared" si="8"/>
        <v>0.4468661108386458</v>
      </c>
    </row>
    <row r="38" spans="2:12" x14ac:dyDescent="0.25">
      <c r="B38" s="128" t="s">
        <v>6</v>
      </c>
      <c r="C38" s="7" t="s">
        <v>22</v>
      </c>
      <c r="D38" s="98" t="s">
        <v>12</v>
      </c>
      <c r="E38" s="99">
        <f t="shared" ref="E38:L40" si="9">IFERROR(($D$7-E7)/$D$7, "NaN")</f>
        <v>-0.24444867697994541</v>
      </c>
      <c r="F38" s="99" t="str">
        <f t="shared" si="9"/>
        <v>NaN</v>
      </c>
      <c r="G38" s="99" t="str">
        <f t="shared" si="9"/>
        <v>NaN</v>
      </c>
      <c r="H38" s="99">
        <f t="shared" si="9"/>
        <v>-4.1430879168164528E-2</v>
      </c>
      <c r="I38" s="99">
        <f t="shared" si="9"/>
        <v>2.1590163587495419E-2</v>
      </c>
      <c r="J38" s="99">
        <f t="shared" si="9"/>
        <v>-0.80961773150205574</v>
      </c>
      <c r="K38" s="99">
        <f t="shared" si="9"/>
        <v>-4.841033020831198E-2</v>
      </c>
      <c r="L38" s="100">
        <f t="shared" si="9"/>
        <v>0.14259412100818988</v>
      </c>
    </row>
    <row r="39" spans="2:12" x14ac:dyDescent="0.25">
      <c r="B39" s="127"/>
      <c r="C39" s="11" t="s">
        <v>23</v>
      </c>
      <c r="D39" s="62">
        <f>IFERROR(($D$7-D8)/$D$7, "NaN")</f>
        <v>0.1055185208699282</v>
      </c>
      <c r="E39" s="59">
        <f t="shared" si="9"/>
        <v>-4.5697274952559153E-2</v>
      </c>
      <c r="F39" s="59" t="str">
        <f t="shared" si="9"/>
        <v>NaN</v>
      </c>
      <c r="G39" s="59" t="str">
        <f t="shared" si="9"/>
        <v>NaN</v>
      </c>
      <c r="H39" s="59">
        <f t="shared" si="9"/>
        <v>-8.3564359229408129E-3</v>
      </c>
      <c r="I39" s="59">
        <f t="shared" si="9"/>
        <v>0.17275093644847947</v>
      </c>
      <c r="J39" s="59">
        <f t="shared" si="9"/>
        <v>-0.63542350044794105</v>
      </c>
      <c r="K39" s="59">
        <f t="shared" si="9"/>
        <v>8.3354143299544159E-2</v>
      </c>
      <c r="L39" s="63">
        <f t="shared" si="9"/>
        <v>0.2342849483983391</v>
      </c>
    </row>
    <row r="40" spans="2:12" ht="13.8" thickBot="1" x14ac:dyDescent="0.3">
      <c r="B40" s="129"/>
      <c r="C40" s="12" t="s">
        <v>24</v>
      </c>
      <c r="D40" s="95">
        <f>IFERROR(($D$7-D9)/$D$7, "NaN")</f>
        <v>0.12044667357980569</v>
      </c>
      <c r="E40" s="96">
        <f t="shared" si="9"/>
        <v>-3.8403205440213418E-3</v>
      </c>
      <c r="F40" s="96" t="str">
        <f t="shared" si="9"/>
        <v>NaN</v>
      </c>
      <c r="G40" s="96" t="str">
        <f t="shared" si="9"/>
        <v>NaN</v>
      </c>
      <c r="H40" s="96">
        <f t="shared" si="9"/>
        <v>-0.55880896451019002</v>
      </c>
      <c r="I40" s="96">
        <f t="shared" si="9"/>
        <v>0.13882857525800771</v>
      </c>
      <c r="J40" s="96">
        <f t="shared" si="9"/>
        <v>-0.63028520235046936</v>
      </c>
      <c r="K40" s="96">
        <f t="shared" si="9"/>
        <v>8.3942465734096791E-2</v>
      </c>
      <c r="L40" s="97">
        <f t="shared" si="9"/>
        <v>0.19330553968354519</v>
      </c>
    </row>
    <row r="41" spans="2:12" x14ac:dyDescent="0.25">
      <c r="B41" s="121" t="s">
        <v>7</v>
      </c>
      <c r="C41" s="7" t="s">
        <v>22</v>
      </c>
      <c r="D41" s="58" t="s">
        <v>12</v>
      </c>
      <c r="E41" s="60">
        <f t="shared" ref="E41:L43" si="10">IFERROR(($D$10-E10)/$D$10, "NaN")</f>
        <v>-0.28549210195959918</v>
      </c>
      <c r="F41" s="60">
        <f t="shared" si="10"/>
        <v>0.15381628644316089</v>
      </c>
      <c r="G41" s="60" t="str">
        <f t="shared" si="10"/>
        <v>NaN</v>
      </c>
      <c r="H41" s="60">
        <f t="shared" si="10"/>
        <v>-5.457026218462107E-2</v>
      </c>
      <c r="I41" s="60">
        <f t="shared" si="10"/>
        <v>5.3136039560546466E-2</v>
      </c>
      <c r="J41" s="60">
        <f t="shared" si="10"/>
        <v>-0.68939318749707346</v>
      </c>
      <c r="K41" s="60">
        <f t="shared" si="10"/>
        <v>7.3468190250991133E-2</v>
      </c>
      <c r="L41" s="61">
        <f t="shared" si="10"/>
        <v>-0.1161174993701455</v>
      </c>
    </row>
    <row r="42" spans="2:12" x14ac:dyDescent="0.25">
      <c r="B42" s="127"/>
      <c r="C42" s="11" t="s">
        <v>23</v>
      </c>
      <c r="D42" s="62">
        <f>IFERROR(($D$10-D11)/$D$10, "NaN")</f>
        <v>0.19260137445425607</v>
      </c>
      <c r="E42" s="59">
        <f t="shared" si="10"/>
        <v>-4.8349117053305942E-3</v>
      </c>
      <c r="F42" s="59">
        <f t="shared" si="10"/>
        <v>0.2616043879577622</v>
      </c>
      <c r="G42" s="59" t="str">
        <f t="shared" si="10"/>
        <v>NaN</v>
      </c>
      <c r="H42" s="59">
        <f t="shared" si="10"/>
        <v>0.16119462564608214</v>
      </c>
      <c r="I42" s="59">
        <f t="shared" si="10"/>
        <v>0.27468144443123405</v>
      </c>
      <c r="J42" s="59">
        <f t="shared" si="10"/>
        <v>-0.47847193668043692</v>
      </c>
      <c r="K42" s="59">
        <f t="shared" si="10"/>
        <v>0.27847913506014521</v>
      </c>
      <c r="L42" s="63">
        <f t="shared" si="10"/>
        <v>0.4098441114527302</v>
      </c>
    </row>
    <row r="43" spans="2:12" ht="13.8" thickBot="1" x14ac:dyDescent="0.3">
      <c r="B43" s="122"/>
      <c r="C43" s="12" t="s">
        <v>24</v>
      </c>
      <c r="D43" s="64">
        <f>IFERROR(($D$10-D12)/$D$10, "NaN")</f>
        <v>0.22731065262037076</v>
      </c>
      <c r="E43" s="65">
        <f t="shared" si="10"/>
        <v>1.3453335412861778E-2</v>
      </c>
      <c r="F43" s="65">
        <f t="shared" si="10"/>
        <v>0.27403577158450571</v>
      </c>
      <c r="G43" s="65" t="str">
        <f t="shared" si="10"/>
        <v>NaN</v>
      </c>
      <c r="H43" s="65">
        <f t="shared" si="10"/>
        <v>-0.2745581994452907</v>
      </c>
      <c r="I43" s="65">
        <f t="shared" si="10"/>
        <v>0.27064707980276315</v>
      </c>
      <c r="J43" s="65">
        <f t="shared" si="10"/>
        <v>-0.45171359610327955</v>
      </c>
      <c r="K43" s="65">
        <f t="shared" si="10"/>
        <v>0.31526067405191227</v>
      </c>
      <c r="L43" s="66">
        <f t="shared" si="10"/>
        <v>-1.8629624822632512E-2</v>
      </c>
    </row>
    <row r="44" spans="2:12" x14ac:dyDescent="0.25">
      <c r="B44" s="128" t="s">
        <v>8</v>
      </c>
      <c r="C44" s="7" t="s">
        <v>22</v>
      </c>
      <c r="D44" s="98" t="s">
        <v>12</v>
      </c>
      <c r="E44" s="99">
        <f t="shared" ref="E44:L46" si="11">IFERROR(($D$13-E13)/$D$13, "NaN")</f>
        <v>-0.15414598028963189</v>
      </c>
      <c r="F44" s="99">
        <f t="shared" si="11"/>
        <v>0.38694892493718952</v>
      </c>
      <c r="G44" s="99">
        <f t="shared" si="11"/>
        <v>0.5509556899867144</v>
      </c>
      <c r="H44" s="99">
        <f t="shared" si="11"/>
        <v>-2.488260198565645E-2</v>
      </c>
      <c r="I44" s="99">
        <f t="shared" si="11"/>
        <v>7.8900425969398044E-2</v>
      </c>
      <c r="J44" s="99">
        <f t="shared" si="11"/>
        <v>-0.49455129376561219</v>
      </c>
      <c r="K44" s="99">
        <f t="shared" si="11"/>
        <v>0.14535896145053592</v>
      </c>
      <c r="L44" s="100">
        <f t="shared" si="11"/>
        <v>9.1105339295882951E-2</v>
      </c>
    </row>
    <row r="45" spans="2:12" x14ac:dyDescent="0.25">
      <c r="B45" s="127"/>
      <c r="C45" s="11" t="s">
        <v>23</v>
      </c>
      <c r="D45" s="62">
        <f>IFERROR(($D$13-D14)/$D$13, "NaN")</f>
        <v>0.15823000460985409</v>
      </c>
      <c r="E45" s="59">
        <f t="shared" si="11"/>
        <v>0.16139795303607865</v>
      </c>
      <c r="F45" s="59">
        <f t="shared" si="11"/>
        <v>0.46251280678815654</v>
      </c>
      <c r="G45" s="59">
        <f t="shared" si="11"/>
        <v>0.56634771034081111</v>
      </c>
      <c r="H45" s="59">
        <f t="shared" si="11"/>
        <v>8.6054542474913981E-2</v>
      </c>
      <c r="I45" s="59">
        <f t="shared" si="11"/>
        <v>0.26841848987777339</v>
      </c>
      <c r="J45" s="59">
        <f t="shared" si="11"/>
        <v>-0.33065859608127102</v>
      </c>
      <c r="K45" s="59">
        <f t="shared" si="11"/>
        <v>0.2811657389973648</v>
      </c>
      <c r="L45" s="63">
        <f t="shared" si="11"/>
        <v>0.2198216658433384</v>
      </c>
    </row>
    <row r="46" spans="2:12" ht="13.8" thickBot="1" x14ac:dyDescent="0.3">
      <c r="B46" s="122"/>
      <c r="C46" s="12" t="s">
        <v>24</v>
      </c>
      <c r="D46" s="64">
        <f>IFERROR(($D$13-D15)/$D$13, "NaN")</f>
        <v>0.15500546462261169</v>
      </c>
      <c r="E46" s="65">
        <f t="shared" si="11"/>
        <v>0.1757368398093325</v>
      </c>
      <c r="F46" s="65">
        <f t="shared" si="11"/>
        <v>0.49043013123347079</v>
      </c>
      <c r="G46" s="65">
        <f t="shared" si="11"/>
        <v>0.62940927842222727</v>
      </c>
      <c r="H46" s="65">
        <f t="shared" si="11"/>
        <v>0.14932037072188281</v>
      </c>
      <c r="I46" s="65">
        <f t="shared" si="11"/>
        <v>0.24824713534697049</v>
      </c>
      <c r="J46" s="65">
        <f t="shared" si="11"/>
        <v>-0.32110994915012198</v>
      </c>
      <c r="K46" s="65">
        <f t="shared" si="11"/>
        <v>0.28714911758429618</v>
      </c>
      <c r="L46" s="66">
        <f t="shared" si="11"/>
        <v>0.3325732772290888</v>
      </c>
    </row>
    <row r="47" spans="2:12" ht="15.6" x14ac:dyDescent="0.25">
      <c r="B47" s="130" t="s">
        <v>32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</sheetData>
  <mergeCells count="27">
    <mergeCell ref="B2:B3"/>
    <mergeCell ref="C2:C3"/>
    <mergeCell ref="D2:D3"/>
    <mergeCell ref="E2:L2"/>
    <mergeCell ref="B17:B18"/>
    <mergeCell ref="C17:C18"/>
    <mergeCell ref="B4:B6"/>
    <mergeCell ref="B19:B21"/>
    <mergeCell ref="B35:B37"/>
    <mergeCell ref="B7:B9"/>
    <mergeCell ref="B22:B24"/>
    <mergeCell ref="B33:B34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</mergeCells>
  <conditionalFormatting sqref="D4:L15">
    <cfRule type="containsText" dxfId="8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3.8"/>
        <color theme="0"/>
        <color theme="7"/>
        <color rgb="FFFF0000"/>
      </colorScale>
    </cfRule>
  </conditionalFormatting>
  <conditionalFormatting sqref="D35:L46">
    <cfRule type="containsText" dxfId="7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{00810280-5449-4BFE-A401-3C2BC180F9F6}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{465D17E3-1569-48DB-A194-49CD1C194D19}</x14:id>
        </ext>
      </extLst>
    </cfRule>
    <cfRule type="containsText" dxfId="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0280-5449-4BFE-A401-3C2BC180F9F6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465D17E3-1569-48DB-A194-49CD1C194D1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Peak Demand</vt:lpstr>
      <vt:lpstr>Cost</vt:lpstr>
      <vt:lpstr>FF</vt:lpstr>
      <vt:lpstr>Energy</vt:lpstr>
      <vt:lpstr>Cold</vt:lpstr>
      <vt:lpstr>Warm</vt:lpstr>
      <vt:lpstr>Heater</vt:lpstr>
      <vt:lpstr>Fan</vt:lpstr>
      <vt:lpstr>Peak Demand (all)</vt:lpstr>
      <vt:lpstr>Cost (all)</vt:lpstr>
      <vt:lpstr>FF (all)</vt:lpstr>
      <vt:lpstr>legend</vt:lpstr>
      <vt:lpstr>Cold!Print_Area</vt:lpstr>
      <vt:lpstr>Cost!Print_Area</vt:lpstr>
      <vt:lpstr>'Cost (all)'!Print_Area</vt:lpstr>
      <vt:lpstr>Energy!Print_Area</vt:lpstr>
      <vt:lpstr>Fan!Print_Area</vt:lpstr>
      <vt:lpstr>FF!Print_Area</vt:lpstr>
      <vt:lpstr>'FF (all)'!Print_Area</vt:lpstr>
      <vt:lpstr>Heater!Print_Area</vt:lpstr>
      <vt:lpstr>Warm!Print_Area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2024-07-09T15:11:38Z</dcterms:modified>
</cp:coreProperties>
</file>