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yl3328_drexel_edu/Documents/HILFT/004-FinalDataReview/KPI/"/>
    </mc:Choice>
  </mc:AlternateContent>
  <xr:revisionPtr revIDLastSave="5535" documentId="11_F25DC773A252ABDACC1048E0915E57D45ADE58E8" xr6:coauthVersionLast="47" xr6:coauthVersionMax="47" xr10:uidLastSave="{07654F2B-9192-465E-B993-7909A30B6B8A}"/>
  <bookViews>
    <workbookView xWindow="-108" yWindow="-108" windowWidth="30936" windowHeight="12456" activeTab="1" xr2:uid="{00000000-000D-0000-FFFF-FFFF00000000}"/>
  </bookViews>
  <sheets>
    <sheet name="Peak Demand" sheetId="13" r:id="rId1"/>
    <sheet name="Cost" sheetId="17" r:id="rId2"/>
    <sheet name="FF" sheetId="15" r:id="rId3"/>
    <sheet name="Energy" sheetId="31" r:id="rId4"/>
    <sheet name="Cold" sheetId="34" r:id="rId5"/>
    <sheet name="Warm" sheetId="36" r:id="rId6"/>
    <sheet name="Heater" sheetId="35" r:id="rId7"/>
    <sheet name="Fan" sheetId="37" r:id="rId8"/>
    <sheet name="Peak Demand (all)" sheetId="38" r:id="rId9"/>
    <sheet name="Cost (all)" sheetId="39" r:id="rId10"/>
    <sheet name="FF (all)" sheetId="40" r:id="rId11"/>
    <sheet name="legend" sheetId="8" r:id="rId12"/>
  </sheets>
  <definedNames>
    <definedName name="_xlnm.Print_Area" localSheetId="4">Cold!$B$2:$M$18</definedName>
    <definedName name="_xlnm.Print_Area" localSheetId="1">Cost!$B$2:$N$17</definedName>
    <definedName name="_xlnm.Print_Area" localSheetId="9">'Cost (all)'!$B$2:$N$17</definedName>
    <definedName name="_xlnm.Print_Area" localSheetId="3">Energy!$B$2:$N$17</definedName>
    <definedName name="_xlnm.Print_Area" localSheetId="7">Fan!$B$2:$M$18</definedName>
    <definedName name="_xlnm.Print_Area" localSheetId="2">FF!$B$2:$N$17</definedName>
    <definedName name="_xlnm.Print_Area" localSheetId="10">'FF (all)'!$B$2:$N$17</definedName>
    <definedName name="_xlnm.Print_Area" localSheetId="6">Heater!$B$2:$M$18</definedName>
    <definedName name="_xlnm.Print_Area" localSheetId="0">'Peak Demand'!#REF!</definedName>
    <definedName name="_xlnm.Print_Area" localSheetId="8">'Peak Demand (all)'!#REF!</definedName>
    <definedName name="_xlnm.Print_Area" localSheetId="5">Warm!$B$2:$M$3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31" l="1"/>
  <c r="M36" i="31"/>
  <c r="M37" i="31"/>
  <c r="M38" i="31"/>
  <c r="M39" i="31"/>
  <c r="M40" i="31"/>
  <c r="M41" i="31"/>
  <c r="M42" i="31"/>
  <c r="M43" i="31"/>
  <c r="M44" i="31"/>
  <c r="M45" i="31"/>
  <c r="M46" i="31"/>
  <c r="M20" i="31"/>
  <c r="M21" i="31"/>
  <c r="M23" i="31"/>
  <c r="M24" i="31"/>
  <c r="M26" i="31"/>
  <c r="M27" i="31"/>
  <c r="M29" i="31"/>
  <c r="M30" i="31"/>
  <c r="M38" i="13"/>
  <c r="M39" i="13"/>
  <c r="M40" i="13"/>
  <c r="M41" i="13"/>
  <c r="M42" i="13"/>
  <c r="M43" i="13"/>
  <c r="M44" i="13"/>
  <c r="M45" i="13"/>
  <c r="M46" i="13"/>
  <c r="M37" i="13"/>
  <c r="M36" i="13"/>
  <c r="M35" i="13"/>
  <c r="M20" i="13"/>
  <c r="M21" i="13"/>
  <c r="M23" i="13"/>
  <c r="M24" i="13"/>
  <c r="M26" i="13"/>
  <c r="M27" i="13"/>
  <c r="M29" i="13"/>
  <c r="M30" i="13"/>
  <c r="N4" i="39"/>
  <c r="N4" i="17"/>
  <c r="N4" i="40"/>
  <c r="L46" i="39"/>
  <c r="K46" i="39"/>
  <c r="J46" i="39"/>
  <c r="I46" i="39"/>
  <c r="H46" i="39"/>
  <c r="G46" i="39"/>
  <c r="F46" i="39"/>
  <c r="E46" i="39"/>
  <c r="D46" i="39"/>
  <c r="L30" i="39"/>
  <c r="K30" i="39"/>
  <c r="J30" i="39"/>
  <c r="I30" i="39"/>
  <c r="H30" i="39"/>
  <c r="G30" i="39"/>
  <c r="F30" i="39"/>
  <c r="E30" i="39"/>
  <c r="D30" i="39"/>
  <c r="N15" i="39"/>
  <c r="L45" i="39"/>
  <c r="K45" i="39"/>
  <c r="J45" i="39"/>
  <c r="I45" i="39"/>
  <c r="H45" i="39"/>
  <c r="G45" i="39"/>
  <c r="F45" i="39"/>
  <c r="E45" i="39"/>
  <c r="D45" i="39"/>
  <c r="L29" i="39"/>
  <c r="K29" i="39"/>
  <c r="J29" i="39"/>
  <c r="I29" i="39"/>
  <c r="H29" i="39"/>
  <c r="G29" i="39"/>
  <c r="F29" i="39"/>
  <c r="E29" i="39"/>
  <c r="D29" i="39"/>
  <c r="L44" i="39"/>
  <c r="K44" i="39"/>
  <c r="J44" i="39"/>
  <c r="I44" i="39"/>
  <c r="H44" i="39"/>
  <c r="G44" i="39"/>
  <c r="F44" i="39"/>
  <c r="E44" i="39"/>
  <c r="L43" i="39"/>
  <c r="K43" i="39"/>
  <c r="J43" i="39"/>
  <c r="I43" i="39"/>
  <c r="H43" i="39"/>
  <c r="G43" i="39"/>
  <c r="F43" i="39"/>
  <c r="E43" i="39"/>
  <c r="D43" i="39"/>
  <c r="L27" i="39"/>
  <c r="K27" i="39"/>
  <c r="J27" i="39"/>
  <c r="I27" i="39"/>
  <c r="H27" i="39"/>
  <c r="G27" i="39"/>
  <c r="F27" i="39"/>
  <c r="E27" i="39"/>
  <c r="D27" i="39"/>
  <c r="L42" i="39"/>
  <c r="K42" i="39"/>
  <c r="J42" i="39"/>
  <c r="I42" i="39"/>
  <c r="H42" i="39"/>
  <c r="G42" i="39"/>
  <c r="F42" i="39"/>
  <c r="E42" i="39"/>
  <c r="D42" i="39"/>
  <c r="L26" i="39"/>
  <c r="K26" i="39"/>
  <c r="J26" i="39"/>
  <c r="I26" i="39"/>
  <c r="H26" i="39"/>
  <c r="G26" i="39"/>
  <c r="F26" i="39"/>
  <c r="E26" i="39"/>
  <c r="D26" i="39"/>
  <c r="L41" i="39"/>
  <c r="K41" i="39"/>
  <c r="J41" i="39"/>
  <c r="I41" i="39"/>
  <c r="H41" i="39"/>
  <c r="G41" i="39"/>
  <c r="F41" i="39"/>
  <c r="E41" i="39"/>
  <c r="L40" i="39"/>
  <c r="K40" i="39"/>
  <c r="J40" i="39"/>
  <c r="I40" i="39"/>
  <c r="H40" i="39"/>
  <c r="G40" i="39"/>
  <c r="F40" i="39"/>
  <c r="E40" i="39"/>
  <c r="D40" i="39"/>
  <c r="L24" i="39"/>
  <c r="K24" i="39"/>
  <c r="J24" i="39"/>
  <c r="I24" i="39"/>
  <c r="H24" i="39"/>
  <c r="G24" i="39"/>
  <c r="F24" i="39"/>
  <c r="E24" i="39"/>
  <c r="D24" i="39"/>
  <c r="L39" i="39"/>
  <c r="K39" i="39"/>
  <c r="J39" i="39"/>
  <c r="I39" i="39"/>
  <c r="H39" i="39"/>
  <c r="G39" i="39"/>
  <c r="F39" i="39"/>
  <c r="E39" i="39"/>
  <c r="D39" i="39"/>
  <c r="L23" i="39"/>
  <c r="K23" i="39"/>
  <c r="J23" i="39"/>
  <c r="I23" i="39"/>
  <c r="H23" i="39"/>
  <c r="G23" i="39"/>
  <c r="F23" i="39"/>
  <c r="E23" i="39"/>
  <c r="D23" i="39"/>
  <c r="L38" i="39"/>
  <c r="K38" i="39"/>
  <c r="J38" i="39"/>
  <c r="I38" i="39"/>
  <c r="H38" i="39"/>
  <c r="G38" i="39"/>
  <c r="F38" i="39"/>
  <c r="E38" i="39"/>
  <c r="L37" i="39"/>
  <c r="K37" i="39"/>
  <c r="J37" i="39"/>
  <c r="I37" i="39"/>
  <c r="H37" i="39"/>
  <c r="G37" i="39"/>
  <c r="F37" i="39"/>
  <c r="E37" i="39"/>
  <c r="D37" i="39"/>
  <c r="L21" i="39"/>
  <c r="K21" i="39"/>
  <c r="J21" i="39"/>
  <c r="I21" i="39"/>
  <c r="H21" i="39"/>
  <c r="G21" i="39"/>
  <c r="F21" i="39"/>
  <c r="E21" i="39"/>
  <c r="D21" i="39"/>
  <c r="L36" i="39"/>
  <c r="K36" i="39"/>
  <c r="J36" i="39"/>
  <c r="I36" i="39"/>
  <c r="H36" i="39"/>
  <c r="G36" i="39"/>
  <c r="F36" i="39"/>
  <c r="E36" i="39"/>
  <c r="D36" i="39"/>
  <c r="L20" i="39"/>
  <c r="K20" i="39"/>
  <c r="J20" i="39"/>
  <c r="I20" i="39"/>
  <c r="H20" i="39"/>
  <c r="G20" i="39"/>
  <c r="F20" i="39"/>
  <c r="E20" i="39"/>
  <c r="D20" i="39"/>
  <c r="L35" i="39"/>
  <c r="K35" i="39"/>
  <c r="J35" i="39"/>
  <c r="I35" i="39"/>
  <c r="H35" i="39"/>
  <c r="G35" i="39"/>
  <c r="F35" i="39"/>
  <c r="E35" i="39"/>
  <c r="L46" i="38"/>
  <c r="K46" i="38"/>
  <c r="J46" i="38"/>
  <c r="I46" i="38"/>
  <c r="H46" i="38"/>
  <c r="G46" i="38"/>
  <c r="F46" i="38"/>
  <c r="E46" i="38"/>
  <c r="D46" i="38"/>
  <c r="L30" i="38"/>
  <c r="K30" i="38"/>
  <c r="J30" i="38"/>
  <c r="I30" i="38"/>
  <c r="H30" i="38"/>
  <c r="G30" i="38"/>
  <c r="F30" i="38"/>
  <c r="E30" i="38"/>
  <c r="D30" i="38"/>
  <c r="L45" i="38"/>
  <c r="K45" i="38"/>
  <c r="J45" i="38"/>
  <c r="I45" i="38"/>
  <c r="H45" i="38"/>
  <c r="G45" i="38"/>
  <c r="F45" i="38"/>
  <c r="E45" i="38"/>
  <c r="D45" i="38"/>
  <c r="L29" i="38"/>
  <c r="K29" i="38"/>
  <c r="J29" i="38"/>
  <c r="I29" i="38"/>
  <c r="H29" i="38"/>
  <c r="G29" i="38"/>
  <c r="F29" i="38"/>
  <c r="E29" i="38"/>
  <c r="D29" i="38"/>
  <c r="L44" i="38"/>
  <c r="K44" i="38"/>
  <c r="J44" i="38"/>
  <c r="I44" i="38"/>
  <c r="H44" i="38"/>
  <c r="G44" i="38"/>
  <c r="F44" i="38"/>
  <c r="E44" i="38"/>
  <c r="L43" i="38"/>
  <c r="K43" i="38"/>
  <c r="J43" i="38"/>
  <c r="I43" i="38"/>
  <c r="H43" i="38"/>
  <c r="G43" i="38"/>
  <c r="F43" i="38"/>
  <c r="E43" i="38"/>
  <c r="D43" i="38"/>
  <c r="L27" i="38"/>
  <c r="K27" i="38"/>
  <c r="J27" i="38"/>
  <c r="I27" i="38"/>
  <c r="H27" i="38"/>
  <c r="G27" i="38"/>
  <c r="F27" i="38"/>
  <c r="E27" i="38"/>
  <c r="D27" i="38"/>
  <c r="L42" i="38"/>
  <c r="K42" i="38"/>
  <c r="J42" i="38"/>
  <c r="I42" i="38"/>
  <c r="H42" i="38"/>
  <c r="G42" i="38"/>
  <c r="F42" i="38"/>
  <c r="E42" i="38"/>
  <c r="D42" i="38"/>
  <c r="L26" i="38"/>
  <c r="K26" i="38"/>
  <c r="J26" i="38"/>
  <c r="I26" i="38"/>
  <c r="H26" i="38"/>
  <c r="G26" i="38"/>
  <c r="F26" i="38"/>
  <c r="E26" i="38"/>
  <c r="D26" i="38"/>
  <c r="L41" i="38"/>
  <c r="K41" i="38"/>
  <c r="J41" i="38"/>
  <c r="I41" i="38"/>
  <c r="H41" i="38"/>
  <c r="G41" i="38"/>
  <c r="F41" i="38"/>
  <c r="E41" i="38"/>
  <c r="L40" i="38"/>
  <c r="K40" i="38"/>
  <c r="J40" i="38"/>
  <c r="I40" i="38"/>
  <c r="H40" i="38"/>
  <c r="G40" i="38"/>
  <c r="F40" i="38"/>
  <c r="E40" i="38"/>
  <c r="D40" i="38"/>
  <c r="L24" i="38"/>
  <c r="K24" i="38"/>
  <c r="J24" i="38"/>
  <c r="I24" i="38"/>
  <c r="H24" i="38"/>
  <c r="G24" i="38"/>
  <c r="F24" i="38"/>
  <c r="E24" i="38"/>
  <c r="D24" i="38"/>
  <c r="L39" i="38"/>
  <c r="K39" i="38"/>
  <c r="J39" i="38"/>
  <c r="I39" i="38"/>
  <c r="H39" i="38"/>
  <c r="G39" i="38"/>
  <c r="F39" i="38"/>
  <c r="E39" i="38"/>
  <c r="D39" i="38"/>
  <c r="L23" i="38"/>
  <c r="K23" i="38"/>
  <c r="J23" i="38"/>
  <c r="I23" i="38"/>
  <c r="H23" i="38"/>
  <c r="G23" i="38"/>
  <c r="F23" i="38"/>
  <c r="E23" i="38"/>
  <c r="D23" i="38"/>
  <c r="L38" i="38"/>
  <c r="K38" i="38"/>
  <c r="J38" i="38"/>
  <c r="I38" i="38"/>
  <c r="H38" i="38"/>
  <c r="G38" i="38"/>
  <c r="F38" i="38"/>
  <c r="E38" i="38"/>
  <c r="L37" i="38"/>
  <c r="K37" i="38"/>
  <c r="J37" i="38"/>
  <c r="I37" i="38"/>
  <c r="H37" i="38"/>
  <c r="G37" i="38"/>
  <c r="F37" i="38"/>
  <c r="E37" i="38"/>
  <c r="D37" i="38"/>
  <c r="L21" i="38"/>
  <c r="K21" i="38"/>
  <c r="J21" i="38"/>
  <c r="I21" i="38"/>
  <c r="H21" i="38"/>
  <c r="G21" i="38"/>
  <c r="F21" i="38"/>
  <c r="E21" i="38"/>
  <c r="D21" i="38"/>
  <c r="L36" i="38"/>
  <c r="K36" i="38"/>
  <c r="J36" i="38"/>
  <c r="I36" i="38"/>
  <c r="H36" i="38"/>
  <c r="G36" i="38"/>
  <c r="F36" i="38"/>
  <c r="E36" i="38"/>
  <c r="D36" i="38"/>
  <c r="L20" i="38"/>
  <c r="K20" i="38"/>
  <c r="J20" i="38"/>
  <c r="I20" i="38"/>
  <c r="H20" i="38"/>
  <c r="G20" i="38"/>
  <c r="F20" i="38"/>
  <c r="E20" i="38"/>
  <c r="D20" i="38"/>
  <c r="L35" i="38"/>
  <c r="K35" i="38"/>
  <c r="J35" i="38"/>
  <c r="I35" i="38"/>
  <c r="H35" i="38"/>
  <c r="G35" i="38"/>
  <c r="F35" i="38"/>
  <c r="E35" i="38"/>
  <c r="L46" i="36"/>
  <c r="K46" i="36"/>
  <c r="J46" i="36"/>
  <c r="I46" i="36"/>
  <c r="H46" i="36"/>
  <c r="G46" i="36"/>
  <c r="F46" i="36"/>
  <c r="E46" i="36"/>
  <c r="D46" i="36"/>
  <c r="L30" i="36"/>
  <c r="K30" i="36"/>
  <c r="J30" i="36"/>
  <c r="I30" i="36"/>
  <c r="H30" i="36"/>
  <c r="G30" i="36"/>
  <c r="F30" i="36"/>
  <c r="E30" i="36"/>
  <c r="D30" i="36"/>
  <c r="L45" i="36"/>
  <c r="K45" i="36"/>
  <c r="J45" i="36"/>
  <c r="I45" i="36"/>
  <c r="H45" i="36"/>
  <c r="G45" i="36"/>
  <c r="F45" i="36"/>
  <c r="E45" i="36"/>
  <c r="D45" i="36"/>
  <c r="L29" i="36"/>
  <c r="K29" i="36"/>
  <c r="J29" i="36"/>
  <c r="I29" i="36"/>
  <c r="H29" i="36"/>
  <c r="G29" i="36"/>
  <c r="F29" i="36"/>
  <c r="E29" i="36"/>
  <c r="D29" i="36"/>
  <c r="L44" i="36"/>
  <c r="K44" i="36"/>
  <c r="J44" i="36"/>
  <c r="I44" i="36"/>
  <c r="H44" i="36"/>
  <c r="G44" i="36"/>
  <c r="F44" i="36"/>
  <c r="E44" i="36"/>
  <c r="L43" i="36"/>
  <c r="K43" i="36"/>
  <c r="J43" i="36"/>
  <c r="I43" i="36"/>
  <c r="H43" i="36"/>
  <c r="G43" i="36"/>
  <c r="F43" i="36"/>
  <c r="E43" i="36"/>
  <c r="D43" i="36"/>
  <c r="L27" i="36"/>
  <c r="K27" i="36"/>
  <c r="J27" i="36"/>
  <c r="I27" i="36"/>
  <c r="H27" i="36"/>
  <c r="G27" i="36"/>
  <c r="F27" i="36"/>
  <c r="E27" i="36"/>
  <c r="D27" i="36"/>
  <c r="L42" i="36"/>
  <c r="K42" i="36"/>
  <c r="J42" i="36"/>
  <c r="I42" i="36"/>
  <c r="H42" i="36"/>
  <c r="G42" i="36"/>
  <c r="F42" i="36"/>
  <c r="E42" i="36"/>
  <c r="D42" i="36"/>
  <c r="L26" i="36"/>
  <c r="K26" i="36"/>
  <c r="J26" i="36"/>
  <c r="I26" i="36"/>
  <c r="H26" i="36"/>
  <c r="G26" i="36"/>
  <c r="F26" i="36"/>
  <c r="E26" i="36"/>
  <c r="D26" i="36"/>
  <c r="L41" i="36"/>
  <c r="K41" i="36"/>
  <c r="J41" i="36"/>
  <c r="I41" i="36"/>
  <c r="H41" i="36"/>
  <c r="G41" i="36"/>
  <c r="F41" i="36"/>
  <c r="E41" i="36"/>
  <c r="L40" i="36"/>
  <c r="K40" i="36"/>
  <c r="J40" i="36"/>
  <c r="I40" i="36"/>
  <c r="H40" i="36"/>
  <c r="G40" i="36"/>
  <c r="F40" i="36"/>
  <c r="E40" i="36"/>
  <c r="D40" i="36"/>
  <c r="L24" i="36"/>
  <c r="K24" i="36"/>
  <c r="J24" i="36"/>
  <c r="I24" i="36"/>
  <c r="H24" i="36"/>
  <c r="G24" i="36"/>
  <c r="F24" i="36"/>
  <c r="E24" i="36"/>
  <c r="D24" i="36"/>
  <c r="L39" i="36"/>
  <c r="K39" i="36"/>
  <c r="J39" i="36"/>
  <c r="I39" i="36"/>
  <c r="H39" i="36"/>
  <c r="G39" i="36"/>
  <c r="F39" i="36"/>
  <c r="E39" i="36"/>
  <c r="D39" i="36"/>
  <c r="L23" i="36"/>
  <c r="K23" i="36"/>
  <c r="J23" i="36"/>
  <c r="I23" i="36"/>
  <c r="H23" i="36"/>
  <c r="G23" i="36"/>
  <c r="F23" i="36"/>
  <c r="E23" i="36"/>
  <c r="D23" i="36"/>
  <c r="L38" i="36"/>
  <c r="K38" i="36"/>
  <c r="J38" i="36"/>
  <c r="I38" i="36"/>
  <c r="H38" i="36"/>
  <c r="G38" i="36"/>
  <c r="F38" i="36"/>
  <c r="E38" i="36"/>
  <c r="L37" i="36"/>
  <c r="K37" i="36"/>
  <c r="J37" i="36"/>
  <c r="I37" i="36"/>
  <c r="H37" i="36"/>
  <c r="G37" i="36"/>
  <c r="F37" i="36"/>
  <c r="E37" i="36"/>
  <c r="D37" i="36"/>
  <c r="L21" i="36"/>
  <c r="K21" i="36"/>
  <c r="J21" i="36"/>
  <c r="I21" i="36"/>
  <c r="H21" i="36"/>
  <c r="G21" i="36"/>
  <c r="F21" i="36"/>
  <c r="E21" i="36"/>
  <c r="D21" i="36"/>
  <c r="L36" i="36"/>
  <c r="K36" i="36"/>
  <c r="J36" i="36"/>
  <c r="I36" i="36"/>
  <c r="H36" i="36"/>
  <c r="G36" i="36"/>
  <c r="F36" i="36"/>
  <c r="E36" i="36"/>
  <c r="D36" i="36"/>
  <c r="L20" i="36"/>
  <c r="K20" i="36"/>
  <c r="J20" i="36"/>
  <c r="I20" i="36"/>
  <c r="H20" i="36"/>
  <c r="G20" i="36"/>
  <c r="F20" i="36"/>
  <c r="E20" i="36"/>
  <c r="D20" i="36"/>
  <c r="L35" i="36"/>
  <c r="K35" i="36"/>
  <c r="J35" i="36"/>
  <c r="I35" i="36"/>
  <c r="H35" i="36"/>
  <c r="G35" i="36"/>
  <c r="F35" i="36"/>
  <c r="E35" i="36"/>
  <c r="L46" i="37"/>
  <c r="K46" i="37"/>
  <c r="J46" i="37"/>
  <c r="I46" i="37"/>
  <c r="H46" i="37"/>
  <c r="G46" i="37"/>
  <c r="F46" i="37"/>
  <c r="E46" i="37"/>
  <c r="D46" i="37"/>
  <c r="L30" i="37"/>
  <c r="K30" i="37"/>
  <c r="J30" i="37"/>
  <c r="I30" i="37"/>
  <c r="H30" i="37"/>
  <c r="G30" i="37"/>
  <c r="F30" i="37"/>
  <c r="E30" i="37"/>
  <c r="D30" i="37"/>
  <c r="L45" i="37"/>
  <c r="K45" i="37"/>
  <c r="J45" i="37"/>
  <c r="I45" i="37"/>
  <c r="H45" i="37"/>
  <c r="G45" i="37"/>
  <c r="F45" i="37"/>
  <c r="E45" i="37"/>
  <c r="D45" i="37"/>
  <c r="L29" i="37"/>
  <c r="K29" i="37"/>
  <c r="J29" i="37"/>
  <c r="I29" i="37"/>
  <c r="H29" i="37"/>
  <c r="G29" i="37"/>
  <c r="F29" i="37"/>
  <c r="E29" i="37"/>
  <c r="D29" i="37"/>
  <c r="L44" i="37"/>
  <c r="K44" i="37"/>
  <c r="J44" i="37"/>
  <c r="I44" i="37"/>
  <c r="H44" i="37"/>
  <c r="G44" i="37"/>
  <c r="F44" i="37"/>
  <c r="E44" i="37"/>
  <c r="L43" i="37"/>
  <c r="K43" i="37"/>
  <c r="J43" i="37"/>
  <c r="I43" i="37"/>
  <c r="H43" i="37"/>
  <c r="G43" i="37"/>
  <c r="F43" i="37"/>
  <c r="E43" i="37"/>
  <c r="D43" i="37"/>
  <c r="L27" i="37"/>
  <c r="K27" i="37"/>
  <c r="J27" i="37"/>
  <c r="I27" i="37"/>
  <c r="H27" i="37"/>
  <c r="G27" i="37"/>
  <c r="F27" i="37"/>
  <c r="E27" i="37"/>
  <c r="D27" i="37"/>
  <c r="L42" i="37"/>
  <c r="K42" i="37"/>
  <c r="J42" i="37"/>
  <c r="I42" i="37"/>
  <c r="H42" i="37"/>
  <c r="G42" i="37"/>
  <c r="F42" i="37"/>
  <c r="E42" i="37"/>
  <c r="D42" i="37"/>
  <c r="L26" i="37"/>
  <c r="K26" i="37"/>
  <c r="J26" i="37"/>
  <c r="I26" i="37"/>
  <c r="H26" i="37"/>
  <c r="G26" i="37"/>
  <c r="F26" i="37"/>
  <c r="E26" i="37"/>
  <c r="D26" i="37"/>
  <c r="L41" i="37"/>
  <c r="K41" i="37"/>
  <c r="J41" i="37"/>
  <c r="I41" i="37"/>
  <c r="H41" i="37"/>
  <c r="G41" i="37"/>
  <c r="F41" i="37"/>
  <c r="E41" i="37"/>
  <c r="L40" i="37"/>
  <c r="K40" i="37"/>
  <c r="J40" i="37"/>
  <c r="I40" i="37"/>
  <c r="H40" i="37"/>
  <c r="G40" i="37"/>
  <c r="F40" i="37"/>
  <c r="E40" i="37"/>
  <c r="D40" i="37"/>
  <c r="L24" i="37"/>
  <c r="K24" i="37"/>
  <c r="J24" i="37"/>
  <c r="I24" i="37"/>
  <c r="H24" i="37"/>
  <c r="G24" i="37"/>
  <c r="F24" i="37"/>
  <c r="E24" i="37"/>
  <c r="D24" i="37"/>
  <c r="L39" i="37"/>
  <c r="K39" i="37"/>
  <c r="J39" i="37"/>
  <c r="I39" i="37"/>
  <c r="H39" i="37"/>
  <c r="G39" i="37"/>
  <c r="F39" i="37"/>
  <c r="E39" i="37"/>
  <c r="D39" i="37"/>
  <c r="L23" i="37"/>
  <c r="K23" i="37"/>
  <c r="J23" i="37"/>
  <c r="I23" i="37"/>
  <c r="H23" i="37"/>
  <c r="G23" i="37"/>
  <c r="F23" i="37"/>
  <c r="E23" i="37"/>
  <c r="D23" i="37"/>
  <c r="L38" i="37"/>
  <c r="K38" i="37"/>
  <c r="J38" i="37"/>
  <c r="I38" i="37"/>
  <c r="H38" i="37"/>
  <c r="G38" i="37"/>
  <c r="F38" i="37"/>
  <c r="E38" i="37"/>
  <c r="L37" i="37"/>
  <c r="K37" i="37"/>
  <c r="J37" i="37"/>
  <c r="I37" i="37"/>
  <c r="H37" i="37"/>
  <c r="G37" i="37"/>
  <c r="F37" i="37"/>
  <c r="E37" i="37"/>
  <c r="D37" i="37"/>
  <c r="L21" i="37"/>
  <c r="K21" i="37"/>
  <c r="J21" i="37"/>
  <c r="I21" i="37"/>
  <c r="H21" i="37"/>
  <c r="G21" i="37"/>
  <c r="F21" i="37"/>
  <c r="E21" i="37"/>
  <c r="D21" i="37"/>
  <c r="L36" i="37"/>
  <c r="K36" i="37"/>
  <c r="J36" i="37"/>
  <c r="I36" i="37"/>
  <c r="H36" i="37"/>
  <c r="G36" i="37"/>
  <c r="F36" i="37"/>
  <c r="E36" i="37"/>
  <c r="D36" i="37"/>
  <c r="L20" i="37"/>
  <c r="K20" i="37"/>
  <c r="J20" i="37"/>
  <c r="I20" i="37"/>
  <c r="H20" i="37"/>
  <c r="G20" i="37"/>
  <c r="F20" i="37"/>
  <c r="E20" i="37"/>
  <c r="D20" i="37"/>
  <c r="L35" i="37"/>
  <c r="K35" i="37"/>
  <c r="J35" i="37"/>
  <c r="I35" i="37"/>
  <c r="H35" i="37"/>
  <c r="G35" i="37"/>
  <c r="F35" i="37"/>
  <c r="E35" i="37"/>
  <c r="L46" i="35"/>
  <c r="K46" i="35"/>
  <c r="J46" i="35"/>
  <c r="I46" i="35"/>
  <c r="H46" i="35"/>
  <c r="G46" i="35"/>
  <c r="F46" i="35"/>
  <c r="E46" i="35"/>
  <c r="D46" i="35"/>
  <c r="L30" i="35"/>
  <c r="K30" i="35"/>
  <c r="J30" i="35"/>
  <c r="I30" i="35"/>
  <c r="H30" i="35"/>
  <c r="G30" i="35"/>
  <c r="F30" i="35"/>
  <c r="E30" i="35"/>
  <c r="D30" i="35"/>
  <c r="L45" i="35"/>
  <c r="K45" i="35"/>
  <c r="J45" i="35"/>
  <c r="I45" i="35"/>
  <c r="H45" i="35"/>
  <c r="G45" i="35"/>
  <c r="F45" i="35"/>
  <c r="E45" i="35"/>
  <c r="D45" i="35"/>
  <c r="L29" i="35"/>
  <c r="K29" i="35"/>
  <c r="J29" i="35"/>
  <c r="I29" i="35"/>
  <c r="H29" i="35"/>
  <c r="G29" i="35"/>
  <c r="F29" i="35"/>
  <c r="E29" i="35"/>
  <c r="D29" i="35"/>
  <c r="L44" i="35"/>
  <c r="K44" i="35"/>
  <c r="J44" i="35"/>
  <c r="I44" i="35"/>
  <c r="H44" i="35"/>
  <c r="G44" i="35"/>
  <c r="F44" i="35"/>
  <c r="E44" i="35"/>
  <c r="L43" i="35"/>
  <c r="K43" i="35"/>
  <c r="J43" i="35"/>
  <c r="I43" i="35"/>
  <c r="H43" i="35"/>
  <c r="G43" i="35"/>
  <c r="F43" i="35"/>
  <c r="E43" i="35"/>
  <c r="D43" i="35"/>
  <c r="L27" i="35"/>
  <c r="K27" i="35"/>
  <c r="J27" i="35"/>
  <c r="I27" i="35"/>
  <c r="H27" i="35"/>
  <c r="G27" i="35"/>
  <c r="F27" i="35"/>
  <c r="E27" i="35"/>
  <c r="D27" i="35"/>
  <c r="L42" i="35"/>
  <c r="K42" i="35"/>
  <c r="J42" i="35"/>
  <c r="I42" i="35"/>
  <c r="H42" i="35"/>
  <c r="G42" i="35"/>
  <c r="F42" i="35"/>
  <c r="E42" i="35"/>
  <c r="D42" i="35"/>
  <c r="L26" i="35"/>
  <c r="K26" i="35"/>
  <c r="J26" i="35"/>
  <c r="I26" i="35"/>
  <c r="H26" i="35"/>
  <c r="G26" i="35"/>
  <c r="F26" i="35"/>
  <c r="E26" i="35"/>
  <c r="D26" i="35"/>
  <c r="L41" i="35"/>
  <c r="K41" i="35"/>
  <c r="J41" i="35"/>
  <c r="I41" i="35"/>
  <c r="H41" i="35"/>
  <c r="G41" i="35"/>
  <c r="F41" i="35"/>
  <c r="E41" i="35"/>
  <c r="L40" i="35"/>
  <c r="K40" i="35"/>
  <c r="J40" i="35"/>
  <c r="I40" i="35"/>
  <c r="H40" i="35"/>
  <c r="G40" i="35"/>
  <c r="F40" i="35"/>
  <c r="E40" i="35"/>
  <c r="D40" i="35"/>
  <c r="L24" i="35"/>
  <c r="K24" i="35"/>
  <c r="J24" i="35"/>
  <c r="I24" i="35"/>
  <c r="H24" i="35"/>
  <c r="G24" i="35"/>
  <c r="F24" i="35"/>
  <c r="E24" i="35"/>
  <c r="D24" i="35"/>
  <c r="L39" i="35"/>
  <c r="K39" i="35"/>
  <c r="J39" i="35"/>
  <c r="I39" i="35"/>
  <c r="H39" i="35"/>
  <c r="G39" i="35"/>
  <c r="F39" i="35"/>
  <c r="E39" i="35"/>
  <c r="D39" i="35"/>
  <c r="L23" i="35"/>
  <c r="K23" i="35"/>
  <c r="J23" i="35"/>
  <c r="I23" i="35"/>
  <c r="H23" i="35"/>
  <c r="G23" i="35"/>
  <c r="F23" i="35"/>
  <c r="E23" i="35"/>
  <c r="D23" i="35"/>
  <c r="L38" i="35"/>
  <c r="K38" i="35"/>
  <c r="J38" i="35"/>
  <c r="I38" i="35"/>
  <c r="H38" i="35"/>
  <c r="G38" i="35"/>
  <c r="F38" i="35"/>
  <c r="E38" i="35"/>
  <c r="L37" i="35"/>
  <c r="K37" i="35"/>
  <c r="J37" i="35"/>
  <c r="I37" i="35"/>
  <c r="H37" i="35"/>
  <c r="G37" i="35"/>
  <c r="F37" i="35"/>
  <c r="E37" i="35"/>
  <c r="D37" i="35"/>
  <c r="L21" i="35"/>
  <c r="K21" i="35"/>
  <c r="J21" i="35"/>
  <c r="I21" i="35"/>
  <c r="H21" i="35"/>
  <c r="G21" i="35"/>
  <c r="F21" i="35"/>
  <c r="E21" i="35"/>
  <c r="D21" i="35"/>
  <c r="L36" i="35"/>
  <c r="K36" i="35"/>
  <c r="J36" i="35"/>
  <c r="I36" i="35"/>
  <c r="H36" i="35"/>
  <c r="G36" i="35"/>
  <c r="F36" i="35"/>
  <c r="E36" i="35"/>
  <c r="D36" i="35"/>
  <c r="L20" i="35"/>
  <c r="K20" i="35"/>
  <c r="J20" i="35"/>
  <c r="I20" i="35"/>
  <c r="H20" i="35"/>
  <c r="G20" i="35"/>
  <c r="F20" i="35"/>
  <c r="E20" i="35"/>
  <c r="D20" i="35"/>
  <c r="L35" i="35"/>
  <c r="K35" i="35"/>
  <c r="J35" i="35"/>
  <c r="I35" i="35"/>
  <c r="H35" i="35"/>
  <c r="G35" i="35"/>
  <c r="F35" i="35"/>
  <c r="E35" i="35"/>
  <c r="L46" i="34"/>
  <c r="K46" i="34"/>
  <c r="J46" i="34"/>
  <c r="I46" i="34"/>
  <c r="H46" i="34"/>
  <c r="G46" i="34"/>
  <c r="F46" i="34"/>
  <c r="E46" i="34"/>
  <c r="D46" i="34"/>
  <c r="L30" i="34"/>
  <c r="K30" i="34"/>
  <c r="J30" i="34"/>
  <c r="I30" i="34"/>
  <c r="H30" i="34"/>
  <c r="G30" i="34"/>
  <c r="F30" i="34"/>
  <c r="E30" i="34"/>
  <c r="D30" i="34"/>
  <c r="L45" i="34"/>
  <c r="K45" i="34"/>
  <c r="J45" i="34"/>
  <c r="I45" i="34"/>
  <c r="H45" i="34"/>
  <c r="G45" i="34"/>
  <c r="F45" i="34"/>
  <c r="E45" i="34"/>
  <c r="D45" i="34"/>
  <c r="L29" i="34"/>
  <c r="K29" i="34"/>
  <c r="J29" i="34"/>
  <c r="I29" i="34"/>
  <c r="H29" i="34"/>
  <c r="G29" i="34"/>
  <c r="F29" i="34"/>
  <c r="E29" i="34"/>
  <c r="D29" i="34"/>
  <c r="L44" i="34"/>
  <c r="K44" i="34"/>
  <c r="J44" i="34"/>
  <c r="I44" i="34"/>
  <c r="H44" i="34"/>
  <c r="G44" i="34"/>
  <c r="F44" i="34"/>
  <c r="E44" i="34"/>
  <c r="L43" i="34"/>
  <c r="K43" i="34"/>
  <c r="J43" i="34"/>
  <c r="I43" i="34"/>
  <c r="H43" i="34"/>
  <c r="G43" i="34"/>
  <c r="F43" i="34"/>
  <c r="E43" i="34"/>
  <c r="D43" i="34"/>
  <c r="L27" i="34"/>
  <c r="K27" i="34"/>
  <c r="J27" i="34"/>
  <c r="I27" i="34"/>
  <c r="H27" i="34"/>
  <c r="G27" i="34"/>
  <c r="F27" i="34"/>
  <c r="E27" i="34"/>
  <c r="D27" i="34"/>
  <c r="L42" i="34"/>
  <c r="K42" i="34"/>
  <c r="J42" i="34"/>
  <c r="I42" i="34"/>
  <c r="H42" i="34"/>
  <c r="G42" i="34"/>
  <c r="F42" i="34"/>
  <c r="E42" i="34"/>
  <c r="D42" i="34"/>
  <c r="L26" i="34"/>
  <c r="K26" i="34"/>
  <c r="J26" i="34"/>
  <c r="I26" i="34"/>
  <c r="H26" i="34"/>
  <c r="G26" i="34"/>
  <c r="F26" i="34"/>
  <c r="E26" i="34"/>
  <c r="D26" i="34"/>
  <c r="L41" i="34"/>
  <c r="K41" i="34"/>
  <c r="J41" i="34"/>
  <c r="I41" i="34"/>
  <c r="H41" i="34"/>
  <c r="G41" i="34"/>
  <c r="F41" i="34"/>
  <c r="E41" i="34"/>
  <c r="L40" i="34"/>
  <c r="K40" i="34"/>
  <c r="J40" i="34"/>
  <c r="I40" i="34"/>
  <c r="H40" i="34"/>
  <c r="G40" i="34"/>
  <c r="F40" i="34"/>
  <c r="E40" i="34"/>
  <c r="D40" i="34"/>
  <c r="L24" i="34"/>
  <c r="K24" i="34"/>
  <c r="J24" i="34"/>
  <c r="I24" i="34"/>
  <c r="H24" i="34"/>
  <c r="G24" i="34"/>
  <c r="F24" i="34"/>
  <c r="E24" i="34"/>
  <c r="D24" i="34"/>
  <c r="L39" i="34"/>
  <c r="K39" i="34"/>
  <c r="J39" i="34"/>
  <c r="I39" i="34"/>
  <c r="H39" i="34"/>
  <c r="G39" i="34"/>
  <c r="F39" i="34"/>
  <c r="E39" i="34"/>
  <c r="D39" i="34"/>
  <c r="L23" i="34"/>
  <c r="K23" i="34"/>
  <c r="J23" i="34"/>
  <c r="I23" i="34"/>
  <c r="H23" i="34"/>
  <c r="G23" i="34"/>
  <c r="F23" i="34"/>
  <c r="E23" i="34"/>
  <c r="D23" i="34"/>
  <c r="L38" i="34"/>
  <c r="K38" i="34"/>
  <c r="J38" i="34"/>
  <c r="I38" i="34"/>
  <c r="H38" i="34"/>
  <c r="G38" i="34"/>
  <c r="F38" i="34"/>
  <c r="E38" i="34"/>
  <c r="L37" i="34"/>
  <c r="K37" i="34"/>
  <c r="J37" i="34"/>
  <c r="I37" i="34"/>
  <c r="H37" i="34"/>
  <c r="G37" i="34"/>
  <c r="F37" i="34"/>
  <c r="E37" i="34"/>
  <c r="D37" i="34"/>
  <c r="L21" i="34"/>
  <c r="K21" i="34"/>
  <c r="J21" i="34"/>
  <c r="I21" i="34"/>
  <c r="H21" i="34"/>
  <c r="G21" i="34"/>
  <c r="F21" i="34"/>
  <c r="E21" i="34"/>
  <c r="D21" i="34"/>
  <c r="L36" i="34"/>
  <c r="K36" i="34"/>
  <c r="J36" i="34"/>
  <c r="I36" i="34"/>
  <c r="H36" i="34"/>
  <c r="G36" i="34"/>
  <c r="F36" i="34"/>
  <c r="E36" i="34"/>
  <c r="D36" i="34"/>
  <c r="L20" i="34"/>
  <c r="K20" i="34"/>
  <c r="J20" i="34"/>
  <c r="I20" i="34"/>
  <c r="H20" i="34"/>
  <c r="G20" i="34"/>
  <c r="F20" i="34"/>
  <c r="E20" i="34"/>
  <c r="D20" i="34"/>
  <c r="L35" i="34"/>
  <c r="K35" i="34"/>
  <c r="J35" i="34"/>
  <c r="I35" i="34"/>
  <c r="H35" i="34"/>
  <c r="G35" i="34"/>
  <c r="F35" i="34"/>
  <c r="E35" i="34"/>
  <c r="L46" i="31" l="1"/>
  <c r="K46" i="31"/>
  <c r="J46" i="31"/>
  <c r="I46" i="31"/>
  <c r="H46" i="31"/>
  <c r="G46" i="31"/>
  <c r="F46" i="31"/>
  <c r="E46" i="31"/>
  <c r="D46" i="31"/>
  <c r="L30" i="31"/>
  <c r="K30" i="31"/>
  <c r="J30" i="31"/>
  <c r="I30" i="31"/>
  <c r="H30" i="31"/>
  <c r="G30" i="31"/>
  <c r="F30" i="31"/>
  <c r="E30" i="31"/>
  <c r="D30" i="31"/>
  <c r="L45" i="31"/>
  <c r="K45" i="31"/>
  <c r="J45" i="31"/>
  <c r="I45" i="31"/>
  <c r="H45" i="31"/>
  <c r="G45" i="31"/>
  <c r="F45" i="31"/>
  <c r="E45" i="31"/>
  <c r="D45" i="31"/>
  <c r="L29" i="31"/>
  <c r="K29" i="31"/>
  <c r="J29" i="31"/>
  <c r="I29" i="31"/>
  <c r="H29" i="31"/>
  <c r="G29" i="31"/>
  <c r="F29" i="31"/>
  <c r="E29" i="31"/>
  <c r="D29" i="31"/>
  <c r="L44" i="31"/>
  <c r="K44" i="31"/>
  <c r="J44" i="31"/>
  <c r="I44" i="31"/>
  <c r="H44" i="31"/>
  <c r="G44" i="31"/>
  <c r="F44" i="31"/>
  <c r="E44" i="31"/>
  <c r="L43" i="31"/>
  <c r="K43" i="31"/>
  <c r="J43" i="31"/>
  <c r="I43" i="31"/>
  <c r="H43" i="31"/>
  <c r="G43" i="31"/>
  <c r="F43" i="31"/>
  <c r="E43" i="31"/>
  <c r="D43" i="31"/>
  <c r="L27" i="31"/>
  <c r="K27" i="31"/>
  <c r="J27" i="31"/>
  <c r="I27" i="31"/>
  <c r="H27" i="31"/>
  <c r="G27" i="31"/>
  <c r="F27" i="31"/>
  <c r="E27" i="31"/>
  <c r="D27" i="31"/>
  <c r="L42" i="31"/>
  <c r="K42" i="31"/>
  <c r="J42" i="31"/>
  <c r="I42" i="31"/>
  <c r="H42" i="31"/>
  <c r="G42" i="31"/>
  <c r="F42" i="31"/>
  <c r="E42" i="31"/>
  <c r="D42" i="31"/>
  <c r="L26" i="31"/>
  <c r="K26" i="31"/>
  <c r="J26" i="31"/>
  <c r="I26" i="31"/>
  <c r="H26" i="31"/>
  <c r="G26" i="31"/>
  <c r="F26" i="31"/>
  <c r="E26" i="31"/>
  <c r="D26" i="31"/>
  <c r="L41" i="31"/>
  <c r="K41" i="31"/>
  <c r="J41" i="31"/>
  <c r="I41" i="31"/>
  <c r="H41" i="31"/>
  <c r="G41" i="31"/>
  <c r="F41" i="31"/>
  <c r="E41" i="31"/>
  <c r="L40" i="31"/>
  <c r="K40" i="31"/>
  <c r="J40" i="31"/>
  <c r="I40" i="31"/>
  <c r="H40" i="31"/>
  <c r="G40" i="31"/>
  <c r="F40" i="31"/>
  <c r="E40" i="31"/>
  <c r="D40" i="31"/>
  <c r="L24" i="31"/>
  <c r="K24" i="31"/>
  <c r="J24" i="31"/>
  <c r="I24" i="31"/>
  <c r="H24" i="31"/>
  <c r="G24" i="31"/>
  <c r="F24" i="31"/>
  <c r="E24" i="31"/>
  <c r="D24" i="31"/>
  <c r="L39" i="31"/>
  <c r="K39" i="31"/>
  <c r="J39" i="31"/>
  <c r="I39" i="31"/>
  <c r="H39" i="31"/>
  <c r="G39" i="31"/>
  <c r="F39" i="31"/>
  <c r="E39" i="31"/>
  <c r="D39" i="31"/>
  <c r="L23" i="31"/>
  <c r="K23" i="31"/>
  <c r="J23" i="31"/>
  <c r="I23" i="31"/>
  <c r="H23" i="31"/>
  <c r="G23" i="31"/>
  <c r="F23" i="31"/>
  <c r="E23" i="31"/>
  <c r="D23" i="31"/>
  <c r="L38" i="31"/>
  <c r="K38" i="31"/>
  <c r="J38" i="31"/>
  <c r="I38" i="31"/>
  <c r="H38" i="31"/>
  <c r="G38" i="31"/>
  <c r="F38" i="31"/>
  <c r="E38" i="31"/>
  <c r="L37" i="31"/>
  <c r="K37" i="31"/>
  <c r="J37" i="31"/>
  <c r="I37" i="31"/>
  <c r="H37" i="31"/>
  <c r="G37" i="31"/>
  <c r="F37" i="31"/>
  <c r="E37" i="31"/>
  <c r="D37" i="31"/>
  <c r="L21" i="31"/>
  <c r="K21" i="31"/>
  <c r="J21" i="31"/>
  <c r="I21" i="31"/>
  <c r="H21" i="31"/>
  <c r="G21" i="31"/>
  <c r="F21" i="31"/>
  <c r="E21" i="31"/>
  <c r="D21" i="31"/>
  <c r="L36" i="31"/>
  <c r="K36" i="31"/>
  <c r="J36" i="31"/>
  <c r="I36" i="31"/>
  <c r="H36" i="31"/>
  <c r="G36" i="31"/>
  <c r="F36" i="31"/>
  <c r="E36" i="31"/>
  <c r="D36" i="31"/>
  <c r="L20" i="31"/>
  <c r="K20" i="31"/>
  <c r="J20" i="31"/>
  <c r="I20" i="31"/>
  <c r="H20" i="31"/>
  <c r="G20" i="31"/>
  <c r="F20" i="31"/>
  <c r="E20" i="31"/>
  <c r="D20" i="31"/>
  <c r="L35" i="31"/>
  <c r="K35" i="31"/>
  <c r="J35" i="31"/>
  <c r="I35" i="31"/>
  <c r="H35" i="31"/>
  <c r="G35" i="31"/>
  <c r="F35" i="31"/>
  <c r="E35" i="31"/>
  <c r="L46" i="13"/>
  <c r="K46" i="13"/>
  <c r="J46" i="13"/>
  <c r="I46" i="13"/>
  <c r="H46" i="13"/>
  <c r="G46" i="13"/>
  <c r="F46" i="13"/>
  <c r="E46" i="13"/>
  <c r="D46" i="13"/>
  <c r="L45" i="13"/>
  <c r="K45" i="13"/>
  <c r="J45" i="13"/>
  <c r="I45" i="13"/>
  <c r="H45" i="13"/>
  <c r="G45" i="13"/>
  <c r="F45" i="13"/>
  <c r="E45" i="13"/>
  <c r="D45" i="13"/>
  <c r="L44" i="13"/>
  <c r="K44" i="13"/>
  <c r="J44" i="13"/>
  <c r="I44" i="13"/>
  <c r="H44" i="13"/>
  <c r="G44" i="13"/>
  <c r="F44" i="13"/>
  <c r="E44" i="13"/>
  <c r="L43" i="13"/>
  <c r="K43" i="13"/>
  <c r="J43" i="13"/>
  <c r="I43" i="13"/>
  <c r="H43" i="13"/>
  <c r="G43" i="13"/>
  <c r="F43" i="13"/>
  <c r="E43" i="13"/>
  <c r="D43" i="13"/>
  <c r="L42" i="13"/>
  <c r="K42" i="13"/>
  <c r="J42" i="13"/>
  <c r="I42" i="13"/>
  <c r="H42" i="13"/>
  <c r="G42" i="13"/>
  <c r="F42" i="13"/>
  <c r="E42" i="13"/>
  <c r="D42" i="13"/>
  <c r="L41" i="13"/>
  <c r="K41" i="13"/>
  <c r="J41" i="13"/>
  <c r="I41" i="13"/>
  <c r="H41" i="13"/>
  <c r="G41" i="13"/>
  <c r="F41" i="13"/>
  <c r="E41" i="13"/>
  <c r="L40" i="13"/>
  <c r="K40" i="13"/>
  <c r="J40" i="13"/>
  <c r="I40" i="13"/>
  <c r="H40" i="13"/>
  <c r="G40" i="13"/>
  <c r="F40" i="13"/>
  <c r="E40" i="13"/>
  <c r="D40" i="13"/>
  <c r="L39" i="13"/>
  <c r="K39" i="13"/>
  <c r="J39" i="13"/>
  <c r="I39" i="13"/>
  <c r="H39" i="13"/>
  <c r="G39" i="13"/>
  <c r="F39" i="13"/>
  <c r="E39" i="13"/>
  <c r="D39" i="13"/>
  <c r="L38" i="13"/>
  <c r="K38" i="13"/>
  <c r="J38" i="13"/>
  <c r="I38" i="13"/>
  <c r="H38" i="13"/>
  <c r="G38" i="13"/>
  <c r="F38" i="13"/>
  <c r="E38" i="13"/>
  <c r="L37" i="13"/>
  <c r="K37" i="13"/>
  <c r="J37" i="13"/>
  <c r="I37" i="13"/>
  <c r="H37" i="13"/>
  <c r="G37" i="13"/>
  <c r="F37" i="13"/>
  <c r="E37" i="13"/>
  <c r="D37" i="13"/>
  <c r="L36" i="13"/>
  <c r="K36" i="13"/>
  <c r="J36" i="13"/>
  <c r="I36" i="13"/>
  <c r="H36" i="13"/>
  <c r="G36" i="13"/>
  <c r="F36" i="13"/>
  <c r="E36" i="13"/>
  <c r="D36" i="13"/>
  <c r="L35" i="13"/>
  <c r="K35" i="13"/>
  <c r="J35" i="13"/>
  <c r="I35" i="13"/>
  <c r="H35" i="13"/>
  <c r="G35" i="13"/>
  <c r="F35" i="13"/>
  <c r="E35" i="13"/>
  <c r="L30" i="13"/>
  <c r="K30" i="13"/>
  <c r="J30" i="13"/>
  <c r="I30" i="13"/>
  <c r="H30" i="13"/>
  <c r="G30" i="13"/>
  <c r="F30" i="13"/>
  <c r="E30" i="13"/>
  <c r="D30" i="13"/>
  <c r="L29" i="13"/>
  <c r="K29" i="13"/>
  <c r="J29" i="13"/>
  <c r="I29" i="13"/>
  <c r="H29" i="13"/>
  <c r="G29" i="13"/>
  <c r="F29" i="13"/>
  <c r="E29" i="13"/>
  <c r="D29" i="13"/>
  <c r="L27" i="13"/>
  <c r="K27" i="13"/>
  <c r="J27" i="13"/>
  <c r="I27" i="13"/>
  <c r="H27" i="13"/>
  <c r="G27" i="13"/>
  <c r="F27" i="13"/>
  <c r="E27" i="13"/>
  <c r="D27" i="13"/>
  <c r="L26" i="13"/>
  <c r="K26" i="13"/>
  <c r="J26" i="13"/>
  <c r="I26" i="13"/>
  <c r="H26" i="13"/>
  <c r="G26" i="13"/>
  <c r="F26" i="13"/>
  <c r="E26" i="13"/>
  <c r="D26" i="13"/>
  <c r="L24" i="13"/>
  <c r="K24" i="13"/>
  <c r="J24" i="13"/>
  <c r="I24" i="13"/>
  <c r="H24" i="13"/>
  <c r="G24" i="13"/>
  <c r="F24" i="13"/>
  <c r="E24" i="13"/>
  <c r="D24" i="13"/>
  <c r="L23" i="13"/>
  <c r="K23" i="13"/>
  <c r="J23" i="13"/>
  <c r="I23" i="13"/>
  <c r="H23" i="13"/>
  <c r="G23" i="13"/>
  <c r="F23" i="13"/>
  <c r="E23" i="13"/>
  <c r="D23" i="13"/>
  <c r="L21" i="13"/>
  <c r="K21" i="13"/>
  <c r="J21" i="13"/>
  <c r="I21" i="13"/>
  <c r="H21" i="13"/>
  <c r="G21" i="13"/>
  <c r="F21" i="13"/>
  <c r="E21" i="13"/>
  <c r="D21" i="13"/>
  <c r="L20" i="13"/>
  <c r="K20" i="13"/>
  <c r="J20" i="13"/>
  <c r="I20" i="13"/>
  <c r="H20" i="13"/>
  <c r="G20" i="13"/>
  <c r="F20" i="13"/>
  <c r="E20" i="13"/>
  <c r="D20" i="13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D42" i="17"/>
  <c r="L41" i="17"/>
  <c r="K41" i="17"/>
  <c r="J41" i="17"/>
  <c r="I41" i="17"/>
  <c r="H41" i="17"/>
  <c r="G41" i="17"/>
  <c r="F41" i="17"/>
  <c r="E41" i="17"/>
  <c r="L40" i="17"/>
  <c r="K40" i="17"/>
  <c r="J40" i="17"/>
  <c r="I40" i="17"/>
  <c r="H40" i="17"/>
  <c r="G40" i="17"/>
  <c r="F40" i="17"/>
  <c r="E40" i="17"/>
  <c r="D40" i="17"/>
  <c r="L39" i="17"/>
  <c r="K39" i="17"/>
  <c r="J39" i="17"/>
  <c r="I39" i="17"/>
  <c r="H39" i="17"/>
  <c r="G39" i="17"/>
  <c r="F39" i="17"/>
  <c r="E39" i="17"/>
  <c r="D39" i="17"/>
  <c r="L38" i="17"/>
  <c r="K38" i="17"/>
  <c r="J38" i="17"/>
  <c r="I38" i="17"/>
  <c r="H38" i="17"/>
  <c r="G38" i="17"/>
  <c r="F38" i="17"/>
  <c r="E38" i="17"/>
  <c r="L37" i="17"/>
  <c r="K37" i="17"/>
  <c r="J37" i="17"/>
  <c r="I37" i="17"/>
  <c r="H37" i="17"/>
  <c r="G37" i="17"/>
  <c r="F37" i="17"/>
  <c r="E37" i="17"/>
  <c r="D37" i="17"/>
  <c r="L36" i="17"/>
  <c r="K36" i="17"/>
  <c r="J36" i="17"/>
  <c r="I36" i="17"/>
  <c r="H36" i="17"/>
  <c r="G36" i="17"/>
  <c r="F36" i="17"/>
  <c r="E36" i="17"/>
  <c r="D36" i="17"/>
  <c r="L35" i="17"/>
  <c r="K35" i="17"/>
  <c r="J35" i="17"/>
  <c r="I35" i="17"/>
  <c r="H35" i="17"/>
  <c r="G35" i="17"/>
  <c r="F35" i="17"/>
  <c r="E35" i="17"/>
  <c r="L30" i="17"/>
  <c r="K30" i="17"/>
  <c r="J30" i="17"/>
  <c r="I30" i="17"/>
  <c r="H30" i="17"/>
  <c r="G30" i="17"/>
  <c r="F30" i="17"/>
  <c r="E30" i="17"/>
  <c r="D30" i="17"/>
  <c r="L29" i="17"/>
  <c r="K29" i="17"/>
  <c r="J29" i="17"/>
  <c r="I29" i="17"/>
  <c r="H29" i="17"/>
  <c r="G29" i="17"/>
  <c r="F29" i="17"/>
  <c r="E29" i="17"/>
  <c r="D29" i="17"/>
  <c r="L27" i="17"/>
  <c r="K27" i="17"/>
  <c r="J27" i="17"/>
  <c r="I27" i="17"/>
  <c r="H27" i="17"/>
  <c r="G27" i="17"/>
  <c r="F27" i="17"/>
  <c r="E27" i="17"/>
  <c r="D27" i="17"/>
  <c r="L26" i="17"/>
  <c r="K26" i="17"/>
  <c r="J26" i="17"/>
  <c r="I26" i="17"/>
  <c r="H26" i="17"/>
  <c r="G26" i="17"/>
  <c r="F26" i="17"/>
  <c r="E26" i="17"/>
  <c r="D26" i="17"/>
  <c r="L24" i="17"/>
  <c r="K24" i="17"/>
  <c r="J24" i="17"/>
  <c r="I24" i="17"/>
  <c r="H24" i="17"/>
  <c r="G24" i="17"/>
  <c r="F24" i="17"/>
  <c r="E24" i="17"/>
  <c r="D24" i="17"/>
  <c r="L23" i="17"/>
  <c r="K23" i="17"/>
  <c r="J23" i="17"/>
  <c r="I23" i="17"/>
  <c r="H23" i="17"/>
  <c r="G23" i="17"/>
  <c r="F23" i="17"/>
  <c r="E23" i="17"/>
  <c r="D23" i="17"/>
  <c r="L21" i="17"/>
  <c r="K21" i="17"/>
  <c r="J21" i="17"/>
  <c r="I21" i="17"/>
  <c r="H21" i="17"/>
  <c r="G21" i="17"/>
  <c r="F21" i="17"/>
  <c r="E21" i="17"/>
  <c r="D21" i="17"/>
  <c r="L20" i="17"/>
  <c r="K20" i="17"/>
  <c r="J20" i="17"/>
  <c r="I20" i="17"/>
  <c r="H20" i="17"/>
  <c r="G20" i="17"/>
  <c r="F20" i="17"/>
  <c r="E20" i="17"/>
  <c r="D20" i="17"/>
  <c r="N15" i="17"/>
  <c r="N4" i="15" l="1"/>
</calcChain>
</file>

<file path=xl/sharedStrings.xml><?xml version="1.0" encoding="utf-8"?>
<sst xmlns="http://schemas.openxmlformats.org/spreadsheetml/2006/main" count="1542" uniqueCount="35">
  <si>
    <t>Location</t>
  </si>
  <si>
    <t>Default</t>
  </si>
  <si>
    <t>Variation</t>
  </si>
  <si>
    <t>MPC</t>
  </si>
  <si>
    <t>TES</t>
  </si>
  <si>
    <t>Atlanta</t>
  </si>
  <si>
    <t>Buffalo</t>
  </si>
  <si>
    <t>New York</t>
  </si>
  <si>
    <t>Tucson</t>
  </si>
  <si>
    <t>0 kW</t>
  </si>
  <si>
    <t>0 kWh</t>
  </si>
  <si>
    <t>NaN</t>
  </si>
  <si>
    <t>Baseline</t>
  </si>
  <si>
    <t xml:space="preserve">GEB </t>
  </si>
  <si>
    <t>0 min</t>
  </si>
  <si>
    <t>HPB</t>
  </si>
  <si>
    <t>Eff</t>
  </si>
  <si>
    <t>Shed</t>
  </si>
  <si>
    <t>Shift</t>
  </si>
  <si>
    <t>ExtrmSum</t>
  </si>
  <si>
    <t>TypShldr</t>
  </si>
  <si>
    <t>ExtrmWin</t>
  </si>
  <si>
    <t>NRGSave</t>
  </si>
  <si>
    <t>DenOcc</t>
  </si>
  <si>
    <t xml:space="preserve">Baseline </t>
  </si>
  <si>
    <t>(a) Eff of Each Variation as Baseline</t>
  </si>
  <si>
    <t>(b) Eff with Default Settings as Baseline</t>
  </si>
  <si>
    <t>12 kW</t>
  </si>
  <si>
    <t>192 kWh</t>
  </si>
  <si>
    <t>47 min</t>
  </si>
  <si>
    <t>13 min</t>
  </si>
  <si>
    <t>28 min</t>
  </si>
  <si>
    <t>98 min</t>
  </si>
  <si>
    <t>14 kW</t>
  </si>
  <si>
    <t>MPC&amp;TES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</si>
</sst>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;;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6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/>
    <xf numFmtId="2" fontId="3" fillId="2" borderId="0" xfId="0" applyNumberFormat="1" applyFont="1" applyFill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/>
    <xf numFmtId="164" fontId="6" fillId="3" borderId="13" xfId="0" applyNumberFormat="1" applyFont="1" applyFill="1" applyBorder="1" applyAlignment="1">
      <alignment horizontal="center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 wrapText="1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164" fontId="6" fillId="5" borderId="12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16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164" fontId="6" fillId="2" borderId="16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2" fontId="6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 wrapText="1"/>
    </xf>
    <xf numFmtId="2" fontId="6" fillId="4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2" fontId="6" fillId="4" borderId="12" xfId="0" applyNumberFormat="1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9" fontId="7" fillId="2" borderId="21" xfId="1" applyFont="1" applyFill="1" applyBorder="1" applyAlignment="1">
      <alignment horizontal="center" vertical="center"/>
    </xf>
    <xf numFmtId="9" fontId="6" fillId="2" borderId="28" xfId="1" quotePrefix="1" applyFont="1" applyFill="1" applyBorder="1" applyAlignment="1">
      <alignment horizontal="left" vertical="center"/>
    </xf>
    <xf numFmtId="9" fontId="6" fillId="2" borderId="22" xfId="1" quotePrefix="1" applyFont="1" applyFill="1" applyBorder="1" applyAlignment="1">
      <alignment horizontal="left" vertical="center"/>
    </xf>
    <xf numFmtId="9" fontId="6" fillId="2" borderId="23" xfId="1" quotePrefix="1" applyFont="1" applyFill="1" applyBorder="1" applyAlignment="1">
      <alignment horizontal="left" vertical="center"/>
    </xf>
    <xf numFmtId="9" fontId="6" fillId="2" borderId="24" xfId="1" quotePrefix="1" applyFont="1" applyFill="1" applyBorder="1" applyAlignment="1">
      <alignment horizontal="left" vertical="center"/>
    </xf>
    <xf numFmtId="9" fontId="6" fillId="2" borderId="32" xfId="1" quotePrefix="1" applyFont="1" applyFill="1" applyBorder="1" applyAlignment="1">
      <alignment horizontal="left" vertical="center"/>
    </xf>
    <xf numFmtId="9" fontId="6" fillId="2" borderId="25" xfId="1" quotePrefix="1" applyFont="1" applyFill="1" applyBorder="1" applyAlignment="1">
      <alignment horizontal="left" vertical="center"/>
    </xf>
    <xf numFmtId="9" fontId="6" fillId="2" borderId="26" xfId="1" quotePrefix="1" applyFont="1" applyFill="1" applyBorder="1" applyAlignment="1">
      <alignment horizontal="left" vertical="center"/>
    </xf>
    <xf numFmtId="9" fontId="6" fillId="2" borderId="27" xfId="1" quotePrefix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/>
    </xf>
    <xf numFmtId="9" fontId="6" fillId="2" borderId="38" xfId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 wrapText="1"/>
    </xf>
    <xf numFmtId="9" fontId="6" fillId="2" borderId="38" xfId="1" applyFont="1" applyFill="1" applyBorder="1" applyAlignment="1">
      <alignment horizontal="left" vertical="center" wrapText="1"/>
    </xf>
    <xf numFmtId="9" fontId="6" fillId="2" borderId="3" xfId="1" applyFont="1" applyFill="1" applyBorder="1" applyAlignment="1">
      <alignment horizontal="left" vertical="center"/>
    </xf>
    <xf numFmtId="9" fontId="6" fillId="2" borderId="11" xfId="1" applyFont="1" applyFill="1" applyBorder="1" applyAlignment="1">
      <alignment horizontal="left" vertical="center"/>
    </xf>
    <xf numFmtId="9" fontId="7" fillId="2" borderId="39" xfId="1" applyFont="1" applyFill="1" applyBorder="1" applyAlignment="1">
      <alignment horizontal="center" vertical="center"/>
    </xf>
    <xf numFmtId="9" fontId="6" fillId="2" borderId="40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 wrapText="1"/>
    </xf>
    <xf numFmtId="9" fontId="6" fillId="2" borderId="41" xfId="1" applyFont="1" applyFill="1" applyBorder="1" applyAlignment="1">
      <alignment horizontal="left" vertical="center" wrapText="1"/>
    </xf>
    <xf numFmtId="9" fontId="7" fillId="2" borderId="39" xfId="1" applyFont="1" applyFill="1" applyBorder="1" applyAlignment="1">
      <alignment horizontal="center" vertical="center" wrapText="1"/>
    </xf>
    <xf numFmtId="9" fontId="6" fillId="2" borderId="40" xfId="1" applyFont="1" applyFill="1" applyBorder="1" applyAlignment="1">
      <alignment horizontal="left" vertical="center" wrapText="1"/>
    </xf>
    <xf numFmtId="9" fontId="6" fillId="2" borderId="29" xfId="1" applyFont="1" applyFill="1" applyBorder="1" applyAlignment="1">
      <alignment horizontal="left" vertical="center" wrapText="1"/>
    </xf>
    <xf numFmtId="9" fontId="7" fillId="2" borderId="39" xfId="1" quotePrefix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left" vertical="center" wrapText="1"/>
    </xf>
    <xf numFmtId="44" fontId="6" fillId="2" borderId="14" xfId="2" applyFont="1" applyFill="1" applyBorder="1" applyAlignment="1">
      <alignment horizontal="center" vertical="center" wrapText="1"/>
    </xf>
    <xf numFmtId="44" fontId="6" fillId="2" borderId="15" xfId="2" applyFont="1" applyFill="1" applyBorder="1" applyAlignment="1">
      <alignment horizontal="center" vertical="center" wrapText="1"/>
    </xf>
    <xf numFmtId="44" fontId="6" fillId="2" borderId="16" xfId="2" applyFont="1" applyFill="1" applyBorder="1" applyAlignment="1">
      <alignment horizontal="center" vertical="center" wrapText="1"/>
    </xf>
    <xf numFmtId="44" fontId="6" fillId="2" borderId="17" xfId="2" applyFont="1" applyFill="1" applyBorder="1" applyAlignment="1">
      <alignment horizontal="center" vertical="center" wrapText="1"/>
    </xf>
    <xf numFmtId="44" fontId="6" fillId="2" borderId="9" xfId="2" applyFont="1" applyFill="1" applyBorder="1" applyAlignment="1">
      <alignment horizontal="center" vertical="center" wrapText="1"/>
    </xf>
    <xf numFmtId="44" fontId="6" fillId="2" borderId="18" xfId="2" applyFont="1" applyFill="1" applyBorder="1" applyAlignment="1">
      <alignment horizontal="center" vertical="center" wrapText="1"/>
    </xf>
    <xf numFmtId="44" fontId="6" fillId="2" borderId="12" xfId="2" applyFont="1" applyFill="1" applyBorder="1" applyAlignment="1">
      <alignment horizontal="center" vertical="center" wrapText="1"/>
    </xf>
    <xf numFmtId="44" fontId="6" fillId="2" borderId="13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9" fontId="7" fillId="2" borderId="0" xfId="1" applyFont="1" applyFill="1" applyBorder="1" applyAlignment="1">
      <alignment horizontal="center" vertical="center" wrapText="1"/>
    </xf>
    <xf numFmtId="9" fontId="6" fillId="2" borderId="35" xfId="1" quotePrefix="1" applyFont="1" applyFill="1" applyBorder="1" applyAlignment="1">
      <alignment horizontal="left" vertical="center"/>
    </xf>
    <xf numFmtId="9" fontId="6" fillId="2" borderId="30" xfId="1" quotePrefix="1" applyFont="1" applyFill="1" applyBorder="1" applyAlignment="1">
      <alignment horizontal="left" vertical="center"/>
    </xf>
    <xf numFmtId="9" fontId="6" fillId="2" borderId="33" xfId="1" quotePrefix="1" applyFont="1" applyFill="1" applyBorder="1" applyAlignment="1">
      <alignment horizontal="left" vertical="center"/>
    </xf>
    <xf numFmtId="9" fontId="7" fillId="2" borderId="36" xfId="1" applyFont="1" applyFill="1" applyBorder="1" applyAlignment="1">
      <alignment horizontal="center" vertical="center"/>
    </xf>
    <xf numFmtId="9" fontId="6" fillId="2" borderId="31" xfId="1" quotePrefix="1" applyFont="1" applyFill="1" applyBorder="1" applyAlignment="1">
      <alignment horizontal="left" vertical="center"/>
    </xf>
    <xf numFmtId="9" fontId="6" fillId="2" borderId="34" xfId="1" quotePrefix="1" applyFont="1" applyFill="1" applyBorder="1" applyAlignment="1">
      <alignment horizontal="left" vertical="center"/>
    </xf>
    <xf numFmtId="9" fontId="7" fillId="2" borderId="4" xfId="1" quotePrefix="1" applyFont="1" applyFill="1" applyBorder="1" applyAlignment="1">
      <alignment horizontal="center" vertical="center"/>
    </xf>
    <xf numFmtId="9" fontId="6" fillId="2" borderId="20" xfId="1" applyFont="1" applyFill="1" applyBorder="1" applyAlignment="1">
      <alignment horizontal="left" vertical="center"/>
    </xf>
    <xf numFmtId="9" fontId="6" fillId="2" borderId="10" xfId="1" applyFont="1" applyFill="1" applyBorder="1" applyAlignment="1">
      <alignment horizontal="left" vertical="center"/>
    </xf>
    <xf numFmtId="9" fontId="6" fillId="2" borderId="7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/>
    </xf>
    <xf numFmtId="9" fontId="6" fillId="2" borderId="42" xfId="1" applyFont="1" applyFill="1" applyBorder="1" applyAlignment="1">
      <alignment horizontal="left" vertical="center" wrapText="1"/>
    </xf>
    <xf numFmtId="9" fontId="7" fillId="2" borderId="37" xfId="1" applyFont="1" applyFill="1" applyBorder="1" applyAlignment="1">
      <alignment horizontal="center" vertical="center"/>
    </xf>
    <xf numFmtId="9" fontId="7" fillId="2" borderId="20" xfId="1" applyFont="1" applyFill="1" applyBorder="1" applyAlignment="1">
      <alignment horizontal="center" vertical="center"/>
    </xf>
    <xf numFmtId="9" fontId="6" fillId="2" borderId="7" xfId="1" applyFont="1" applyFill="1" applyBorder="1" applyAlignment="1">
      <alignment horizontal="left" vertical="center" wrapText="1"/>
    </xf>
    <xf numFmtId="9" fontId="6" fillId="2" borderId="10" xfId="1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3" borderId="0" xfId="0" applyNumberFormat="1" applyFont="1" applyFill="1" applyBorder="1" applyAlignment="1">
      <alignment horizontal="center" vertical="center" wrapText="1"/>
    </xf>
    <xf numFmtId="9" fontId="6" fillId="2" borderId="0" xfId="1" quotePrefix="1" applyFont="1" applyFill="1" applyBorder="1" applyAlignment="1">
      <alignment horizontal="left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164" fontId="6" fillId="4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 wrapText="1"/>
    </xf>
    <xf numFmtId="44" fontId="6" fillId="2" borderId="0" xfId="2" applyFont="1" applyFill="1" applyBorder="1" applyAlignment="1">
      <alignment horizontal="center" vertical="center" wrapText="1"/>
    </xf>
    <xf numFmtId="164" fontId="6" fillId="5" borderId="0" xfId="0" applyNumberFormat="1" applyFont="1" applyFill="1" applyBorder="1" applyAlignment="1">
      <alignment horizontal="center" vertical="center" wrapText="1"/>
    </xf>
    <xf numFmtId="164" fontId="6" fillId="3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30"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100019</xdr:colOff>
      <xdr:row>4</xdr:row>
      <xdr:rowOff>1313</xdr:rowOff>
    </xdr:from>
    <xdr:to>
      <xdr:col>13</xdr:col>
      <xdr:colOff>509594</xdr:colOff>
      <xdr:row>14</xdr:row>
      <xdr:rowOff>836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21C937-3006-4B18-98B3-7E6355B03E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18994" y="1322799"/>
          <a:ext cx="169267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100019</xdr:colOff>
      <xdr:row>3</xdr:row>
      <xdr:rowOff>177162</xdr:rowOff>
    </xdr:from>
    <xdr:ext cx="409575" cy="1666877"/>
    <xdr:pic>
      <xdr:nvPicPr>
        <xdr:cNvPr id="2" name="Picture 1">
          <a:extLst>
            <a:ext uri="{FF2B5EF4-FFF2-40B4-BE49-F238E27FC236}">
              <a16:creationId xmlns:a16="http://schemas.microsoft.com/office/drawing/2014/main" id="{C249BBD4-2937-4AC6-8E95-9BAA67C87D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3F9F96A-439D-4201-A4DE-4155BA972A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39731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100019</xdr:colOff>
      <xdr:row>4</xdr:row>
      <xdr:rowOff>6256</xdr:rowOff>
    </xdr:from>
    <xdr:ext cx="409575" cy="1604830"/>
    <xdr:pic>
      <xdr:nvPicPr>
        <xdr:cNvPr id="3" name="Picture 2">
          <a:extLst>
            <a:ext uri="{FF2B5EF4-FFF2-40B4-BE49-F238E27FC236}">
              <a16:creationId xmlns:a16="http://schemas.microsoft.com/office/drawing/2014/main" id="{811FCAC2-5660-41E1-9F1E-8B51C67BFE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83849" y="1257026"/>
          <a:ext cx="160483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8A78602F-F1C0-4599-8B43-506B204750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73259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100019</xdr:colOff>
      <xdr:row>3</xdr:row>
      <xdr:rowOff>177162</xdr:rowOff>
    </xdr:from>
    <xdr:to>
      <xdr:col>13</xdr:col>
      <xdr:colOff>509594</xdr:colOff>
      <xdr:row>13</xdr:row>
      <xdr:rowOff>137159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22290-B87A-47FB-ADA4-4BFC198E00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95795</xdr:colOff>
      <xdr:row>4</xdr:row>
      <xdr:rowOff>23946</xdr:rowOff>
    </xdr:from>
    <xdr:to>
      <xdr:col>12</xdr:col>
      <xdr:colOff>500742</xdr:colOff>
      <xdr:row>13</xdr:row>
      <xdr:rowOff>152398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695D93-8CC3-44BB-9BBD-85BDFEAAF5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64385" y="1649184"/>
          <a:ext cx="1630681" cy="4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4</xdr:row>
      <xdr:rowOff>24762</xdr:rowOff>
    </xdr:from>
    <xdr:to>
      <xdr:col>12</xdr:col>
      <xdr:colOff>509594</xdr:colOff>
      <xdr:row>14</xdr:row>
      <xdr:rowOff>15239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80A2EE-0BBB-420F-BE17-FE659F01215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0976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94764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D8E0306F-BE4E-4C0F-9B7B-D907115E8E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2823" y="1321889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89133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7F148312-4986-459C-8E2D-ED11F3E949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56635" y="1651088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100019</xdr:colOff>
      <xdr:row>3</xdr:row>
      <xdr:rowOff>177162</xdr:rowOff>
    </xdr:from>
    <xdr:to>
      <xdr:col>13</xdr:col>
      <xdr:colOff>509594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A737B-C16A-427F-A219-7D37ABFDDCE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9A77-CB72-4080-B0D9-062133E1FC5B}">
  <sheetPr>
    <pageSetUpPr fitToPage="1"/>
  </sheetPr>
  <dimension ref="A1:AB47"/>
  <sheetViews>
    <sheetView zoomScale="85" zoomScaleNormal="85" workbookViewId="0">
      <selection activeCell="P13" sqref="P13"/>
    </sheetView>
  </sheetViews>
  <sheetFormatPr defaultColWidth="9.109375" defaultRowHeight="13.2" customHeight="1" x14ac:dyDescent="0.25"/>
  <cols>
    <col min="1" max="1" width="9.109375" style="5"/>
    <col min="2" max="4" width="11.6640625" style="6" customWidth="1"/>
    <col min="5" max="7" width="11.6640625" style="6" hidden="1" customWidth="1"/>
    <col min="8" max="8" width="11.6640625" style="6" customWidth="1"/>
    <col min="9" max="11" width="11.6640625" style="6" hidden="1" customWidth="1"/>
    <col min="12" max="13" width="11.6640625" style="6" customWidth="1"/>
    <col min="14" max="15" width="9.109375" style="6"/>
    <col min="16" max="26" width="11.6640625" style="6" customWidth="1"/>
    <col min="27" max="27" width="9.109375" style="6" customWidth="1"/>
    <col min="28" max="28" width="9.109375" style="6"/>
    <col min="29" max="39" width="11.6640625" style="6" customWidth="1"/>
    <col min="40" max="16384" width="9.109375" style="6"/>
  </cols>
  <sheetData>
    <row r="1" spans="2:28" ht="13.2" customHeight="1" thickBot="1" x14ac:dyDescent="0.3"/>
    <row r="2" spans="2:28" ht="13.2" customHeight="1" x14ac:dyDescent="0.25">
      <c r="B2" s="147" t="s">
        <v>0</v>
      </c>
      <c r="C2" s="139" t="s">
        <v>13</v>
      </c>
      <c r="D2" s="139" t="s">
        <v>1</v>
      </c>
      <c r="E2" s="122" t="s">
        <v>2</v>
      </c>
      <c r="F2" s="122"/>
      <c r="G2" s="122"/>
      <c r="H2" s="122"/>
      <c r="I2" s="122"/>
      <c r="J2" s="122"/>
      <c r="K2" s="122"/>
      <c r="L2" s="122"/>
      <c r="M2" s="123"/>
      <c r="AA2" s="91"/>
    </row>
    <row r="3" spans="2:28" ht="13.2" customHeight="1" thickBot="1" x14ac:dyDescent="0.3">
      <c r="B3" s="148"/>
      <c r="C3" s="149"/>
      <c r="D3" s="138"/>
      <c r="E3" s="134" t="s">
        <v>19</v>
      </c>
      <c r="F3" s="134" t="s">
        <v>20</v>
      </c>
      <c r="G3" s="134" t="s">
        <v>21</v>
      </c>
      <c r="H3" s="134" t="s">
        <v>3</v>
      </c>
      <c r="I3" s="134" t="s">
        <v>15</v>
      </c>
      <c r="J3" s="134" t="s">
        <v>23</v>
      </c>
      <c r="K3" s="134" t="s">
        <v>22</v>
      </c>
      <c r="L3" s="134" t="s">
        <v>4</v>
      </c>
      <c r="M3" s="141" t="s">
        <v>34</v>
      </c>
      <c r="AA3" s="91"/>
    </row>
    <row r="4" spans="2:28" ht="13.2" customHeight="1" x14ac:dyDescent="0.25">
      <c r="B4" s="124" t="s">
        <v>5</v>
      </c>
      <c r="C4" s="7" t="s">
        <v>16</v>
      </c>
      <c r="D4" s="44">
        <v>9.4712212000000005</v>
      </c>
      <c r="E4" s="45">
        <v>10.134131099999999</v>
      </c>
      <c r="F4" s="45">
        <v>6.8611235666666701</v>
      </c>
      <c r="G4" s="46" t="s">
        <v>11</v>
      </c>
      <c r="H4" s="20">
        <v>6.8699843333333304</v>
      </c>
      <c r="I4" s="45">
        <v>6.8611235666666701</v>
      </c>
      <c r="J4" s="45">
        <v>11.981099933333301</v>
      </c>
      <c r="K4" s="45">
        <v>9.5381168666666696</v>
      </c>
      <c r="L4" s="142" t="s">
        <v>11</v>
      </c>
      <c r="M4" s="47" t="s">
        <v>11</v>
      </c>
      <c r="N4" s="10" t="s">
        <v>27</v>
      </c>
      <c r="AA4" s="92"/>
    </row>
    <row r="5" spans="2:28" ht="13.2" customHeight="1" x14ac:dyDescent="0.25">
      <c r="B5" s="125"/>
      <c r="C5" s="11" t="s">
        <v>17</v>
      </c>
      <c r="D5" s="48">
        <v>8.4817611333333396</v>
      </c>
      <c r="E5" s="140">
        <v>8.9637471000000009</v>
      </c>
      <c r="F5" s="135" t="s">
        <v>11</v>
      </c>
      <c r="G5" s="143" t="s">
        <v>11</v>
      </c>
      <c r="H5" s="136">
        <v>6.5734495666666604</v>
      </c>
      <c r="I5" s="140">
        <v>5.7721595333333298</v>
      </c>
      <c r="J5" s="140">
        <v>9.6664227999999994</v>
      </c>
      <c r="K5" s="140">
        <v>8.1743500333333294</v>
      </c>
      <c r="L5" s="135" t="s">
        <v>11</v>
      </c>
      <c r="M5" s="52" t="s">
        <v>11</v>
      </c>
      <c r="AA5" s="81"/>
    </row>
    <row r="6" spans="2:28" ht="13.2" customHeight="1" thickBot="1" x14ac:dyDescent="0.3">
      <c r="B6" s="126"/>
      <c r="C6" s="12" t="s">
        <v>18</v>
      </c>
      <c r="D6" s="53">
        <v>8.4521382333333293</v>
      </c>
      <c r="E6" s="54">
        <v>9.8678158000000007</v>
      </c>
      <c r="F6" s="55" t="s">
        <v>11</v>
      </c>
      <c r="G6" s="56" t="s">
        <v>11</v>
      </c>
      <c r="H6" s="18">
        <v>6.73512103333334</v>
      </c>
      <c r="I6" s="18">
        <v>5.9083449000000003</v>
      </c>
      <c r="J6" s="54">
        <v>10.510744799999999</v>
      </c>
      <c r="K6" s="54">
        <v>8.7594201999999992</v>
      </c>
      <c r="L6" s="18">
        <v>2.8028847666666699</v>
      </c>
      <c r="M6" s="17">
        <v>6.3364349666666699</v>
      </c>
      <c r="AA6" s="81"/>
    </row>
    <row r="7" spans="2:28" ht="13.2" customHeight="1" x14ac:dyDescent="0.25">
      <c r="B7" s="127" t="s">
        <v>6</v>
      </c>
      <c r="C7" s="7" t="s">
        <v>16</v>
      </c>
      <c r="D7" s="48">
        <v>7.62696902777778</v>
      </c>
      <c r="E7" s="140">
        <v>9.8241200000000006</v>
      </c>
      <c r="F7" s="140">
        <v>6.2110674166666602</v>
      </c>
      <c r="G7" s="143" t="s">
        <v>11</v>
      </c>
      <c r="H7" s="136">
        <v>6.6836454722222198</v>
      </c>
      <c r="I7" s="140">
        <v>6.2110674166666602</v>
      </c>
      <c r="J7" s="140">
        <v>8.9832413611111104</v>
      </c>
      <c r="K7" s="140">
        <v>7.6309648055555597</v>
      </c>
      <c r="L7" s="135" t="s">
        <v>11</v>
      </c>
      <c r="M7" s="52" t="s">
        <v>11</v>
      </c>
      <c r="AA7" s="92"/>
    </row>
    <row r="8" spans="2:28" ht="13.2" customHeight="1" x14ac:dyDescent="0.25">
      <c r="B8" s="125"/>
      <c r="C8" s="11" t="s">
        <v>17</v>
      </c>
      <c r="D8" s="48">
        <v>6.7460506944444401</v>
      </c>
      <c r="E8" s="49">
        <v>8.4202737777777692</v>
      </c>
      <c r="F8" s="50" t="s">
        <v>11</v>
      </c>
      <c r="G8" s="51" t="s">
        <v>11</v>
      </c>
      <c r="H8" s="21">
        <v>6.6238200277777803</v>
      </c>
      <c r="I8" s="49">
        <v>5.5938091666666701</v>
      </c>
      <c r="J8" s="49">
        <v>8.1917465000000007</v>
      </c>
      <c r="K8" s="140">
        <v>6.7993746388888896</v>
      </c>
      <c r="L8" s="135" t="s">
        <v>11</v>
      </c>
      <c r="M8" s="52" t="s">
        <v>11</v>
      </c>
      <c r="AA8" s="81"/>
    </row>
    <row r="9" spans="2:28" ht="13.2" customHeight="1" thickBot="1" x14ac:dyDescent="0.3">
      <c r="B9" s="128"/>
      <c r="C9" s="12" t="s">
        <v>18</v>
      </c>
      <c r="D9" s="53">
        <v>6.8037219166666603</v>
      </c>
      <c r="E9" s="54">
        <v>8.4337990555555606</v>
      </c>
      <c r="F9" s="55" t="s">
        <v>11</v>
      </c>
      <c r="G9" s="56" t="s">
        <v>11</v>
      </c>
      <c r="H9" s="18">
        <v>6.6208664444444398</v>
      </c>
      <c r="I9" s="54">
        <v>5.3205904166666604</v>
      </c>
      <c r="J9" s="54">
        <v>7.9611763333333396</v>
      </c>
      <c r="K9" s="54">
        <v>6.82446000000001</v>
      </c>
      <c r="L9" s="18">
        <v>2.92964822222222</v>
      </c>
      <c r="M9" s="17">
        <v>7.6607068611111098</v>
      </c>
      <c r="AA9" s="81"/>
    </row>
    <row r="10" spans="2:28" ht="13.2" customHeight="1" x14ac:dyDescent="0.25">
      <c r="B10" s="124" t="s">
        <v>7</v>
      </c>
      <c r="C10" s="7" t="s">
        <v>16</v>
      </c>
      <c r="D10" s="44">
        <v>8.8446974791666708</v>
      </c>
      <c r="E10" s="45">
        <v>9.7660975833333303</v>
      </c>
      <c r="F10" s="45">
        <v>6.8604451666666701</v>
      </c>
      <c r="G10" s="46" t="s">
        <v>11</v>
      </c>
      <c r="H10" s="20">
        <v>6.9131755208333399</v>
      </c>
      <c r="I10" s="45">
        <v>6.5582848125000002</v>
      </c>
      <c r="J10" s="45">
        <v>10.6878346666666</v>
      </c>
      <c r="K10" s="45">
        <v>8.5699763958333293</v>
      </c>
      <c r="L10" s="142" t="s">
        <v>11</v>
      </c>
      <c r="M10" s="47" t="s">
        <v>11</v>
      </c>
      <c r="AA10" s="92"/>
    </row>
    <row r="11" spans="2:28" ht="13.2" customHeight="1" x14ac:dyDescent="0.25">
      <c r="B11" s="125"/>
      <c r="C11" s="11" t="s">
        <v>17</v>
      </c>
      <c r="D11" s="48">
        <v>7.5886992708333301</v>
      </c>
      <c r="E11" s="49">
        <v>8.3925741874999904</v>
      </c>
      <c r="F11" s="49">
        <v>6.1002454374999902</v>
      </c>
      <c r="G11" s="51" t="s">
        <v>11</v>
      </c>
      <c r="H11" s="21">
        <v>6.7387949166666701</v>
      </c>
      <c r="I11" s="49">
        <v>5.6611350624999899</v>
      </c>
      <c r="J11" s="49">
        <v>9.3240990416666705</v>
      </c>
      <c r="K11" s="140">
        <v>7.6131217291666697</v>
      </c>
      <c r="L11" s="135" t="s">
        <v>11</v>
      </c>
      <c r="M11" s="52" t="s">
        <v>11</v>
      </c>
      <c r="AA11" s="81"/>
    </row>
    <row r="12" spans="2:28" ht="13.2" customHeight="1" thickBot="1" x14ac:dyDescent="0.3">
      <c r="B12" s="126"/>
      <c r="C12" s="12" t="s">
        <v>18</v>
      </c>
      <c r="D12" s="53">
        <v>7.7544667916666699</v>
      </c>
      <c r="E12" s="54">
        <v>8.7644328958333304</v>
      </c>
      <c r="F12" s="54">
        <v>6.1768679791666603</v>
      </c>
      <c r="G12" s="56" t="s">
        <v>11</v>
      </c>
      <c r="H12" s="18">
        <v>6.8489997291666702</v>
      </c>
      <c r="I12" s="54">
        <v>5.3359144999999897</v>
      </c>
      <c r="J12" s="54">
        <v>9.2668042708333402</v>
      </c>
      <c r="K12" s="54">
        <v>7.6765206041666598</v>
      </c>
      <c r="L12" s="18">
        <v>3.03951197916667</v>
      </c>
      <c r="M12" s="17">
        <v>6.5876060833333403</v>
      </c>
      <c r="AA12" s="81"/>
    </row>
    <row r="13" spans="2:28" ht="13.2" customHeight="1" x14ac:dyDescent="0.25">
      <c r="B13" s="127" t="s">
        <v>8</v>
      </c>
      <c r="C13" s="7" t="s">
        <v>16</v>
      </c>
      <c r="D13" s="44">
        <v>9.5231083611111096</v>
      </c>
      <c r="E13" s="45">
        <v>9.3140368055555491</v>
      </c>
      <c r="F13" s="45">
        <v>6.2694214791666703</v>
      </c>
      <c r="G13" s="20" t="s">
        <v>11</v>
      </c>
      <c r="H13" s="20">
        <v>7.1519286944444396</v>
      </c>
      <c r="I13" s="45">
        <v>6.7153718055555602</v>
      </c>
      <c r="J13" s="45">
        <v>10.9796646944444</v>
      </c>
      <c r="K13" s="45">
        <v>8.9496163055555602</v>
      </c>
      <c r="L13" s="142" t="s">
        <v>11</v>
      </c>
      <c r="M13" s="47" t="s">
        <v>11</v>
      </c>
      <c r="R13" s="155"/>
      <c r="S13" s="155"/>
      <c r="AA13" s="92"/>
    </row>
    <row r="14" spans="2:28" ht="13.2" customHeight="1" x14ac:dyDescent="0.25">
      <c r="B14" s="125"/>
      <c r="C14" s="11" t="s">
        <v>17</v>
      </c>
      <c r="D14" s="48">
        <v>8.1532754166666699</v>
      </c>
      <c r="E14" s="49">
        <v>8.3546326666666708</v>
      </c>
      <c r="F14" s="49">
        <v>5.8146483125000001</v>
      </c>
      <c r="G14" s="21" t="s">
        <v>11</v>
      </c>
      <c r="H14" s="21">
        <v>6.7660243333333296</v>
      </c>
      <c r="I14" s="49">
        <v>5.6546026388888899</v>
      </c>
      <c r="J14" s="49">
        <v>9.8800982777777797</v>
      </c>
      <c r="K14" s="140">
        <v>8.1940418333333298</v>
      </c>
      <c r="L14" s="135" t="s">
        <v>11</v>
      </c>
      <c r="M14" s="52" t="s">
        <v>11</v>
      </c>
      <c r="R14" s="155"/>
      <c r="S14" s="155"/>
      <c r="AA14" s="81"/>
    </row>
    <row r="15" spans="2:28" ht="13.2" customHeight="1" thickBot="1" x14ac:dyDescent="0.3">
      <c r="B15" s="126"/>
      <c r="C15" s="12" t="s">
        <v>18</v>
      </c>
      <c r="D15" s="53">
        <v>8.9411089166666695</v>
      </c>
      <c r="E15" s="54">
        <v>8.9002397500000008</v>
      </c>
      <c r="F15" s="54">
        <v>5.76687658333333</v>
      </c>
      <c r="G15" s="18" t="s">
        <v>11</v>
      </c>
      <c r="H15" s="18">
        <v>7.0101214722222203</v>
      </c>
      <c r="I15" s="54">
        <v>5.4908678333333398</v>
      </c>
      <c r="J15" s="54">
        <v>9.8293020833333404</v>
      </c>
      <c r="K15" s="54">
        <v>8.4684065555555499</v>
      </c>
      <c r="L15" s="18">
        <v>3.1820065555555601</v>
      </c>
      <c r="M15" s="17">
        <v>6.7239292500000003</v>
      </c>
      <c r="N15" s="10" t="s">
        <v>9</v>
      </c>
      <c r="R15" s="155"/>
      <c r="S15" s="155"/>
      <c r="AA15" s="81"/>
    </row>
    <row r="16" spans="2:28" ht="13.2" customHeight="1" thickBot="1" x14ac:dyDescent="0.3"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0"/>
      <c r="R16" s="155"/>
      <c r="S16" s="155"/>
      <c r="AA16" s="90"/>
      <c r="AB16" s="2"/>
    </row>
    <row r="17" spans="2:19" ht="13.2" customHeight="1" x14ac:dyDescent="0.25">
      <c r="B17" s="124" t="s">
        <v>0</v>
      </c>
      <c r="C17" s="122" t="s">
        <v>13</v>
      </c>
      <c r="D17" s="122" t="s">
        <v>1</v>
      </c>
      <c r="E17" s="138" t="s">
        <v>2</v>
      </c>
      <c r="F17" s="138"/>
      <c r="G17" s="138"/>
      <c r="H17" s="138"/>
      <c r="I17" s="138"/>
      <c r="J17" s="138"/>
      <c r="K17" s="138"/>
      <c r="L17" s="138"/>
      <c r="M17" s="138"/>
      <c r="R17" s="155"/>
      <c r="S17" s="155"/>
    </row>
    <row r="18" spans="2:19" ht="13.2" customHeight="1" thickBot="1" x14ac:dyDescent="0.3"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M18" s="9" t="s">
        <v>34</v>
      </c>
      <c r="R18" s="155"/>
      <c r="S18" s="155"/>
    </row>
    <row r="19" spans="2:19" ht="13.2" customHeight="1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11</v>
      </c>
      <c r="M19" s="76" t="s">
        <v>11</v>
      </c>
      <c r="R19" s="155"/>
      <c r="S19" s="155"/>
    </row>
    <row r="20" spans="2:19" ht="13.2" customHeight="1" x14ac:dyDescent="0.25">
      <c r="B20" s="125"/>
      <c r="C20" s="11" t="s">
        <v>17</v>
      </c>
      <c r="D20" s="66">
        <f t="shared" ref="D20:M20" si="0">IFERROR((D4-D5)/D4, "NaN")</f>
        <v>0.10447016765553536</v>
      </c>
      <c r="E20" s="100">
        <f t="shared" si="0"/>
        <v>0.11548932892727218</v>
      </c>
      <c r="F20" s="77" t="str">
        <f t="shared" si="0"/>
        <v>NaN</v>
      </c>
      <c r="G20" s="77" t="str">
        <f t="shared" si="0"/>
        <v>NaN</v>
      </c>
      <c r="H20" s="104">
        <f t="shared" si="0"/>
        <v>4.3163819927197818E-2</v>
      </c>
      <c r="I20" s="70">
        <f t="shared" si="0"/>
        <v>0.15871511753903453</v>
      </c>
      <c r="J20" s="66">
        <f t="shared" si="0"/>
        <v>0.19319404280182209</v>
      </c>
      <c r="K20" s="66">
        <f t="shared" si="0"/>
        <v>0.14298072170821935</v>
      </c>
      <c r="L20" s="68" t="str">
        <f t="shared" si="0"/>
        <v>NaN</v>
      </c>
      <c r="M20" s="68" t="str">
        <f t="shared" ref="M20" si="1">IFERROR((M4-M5)/M4, "NaN")</f>
        <v>NaN</v>
      </c>
      <c r="R20" s="155"/>
      <c r="S20" s="155"/>
    </row>
    <row r="21" spans="2:19" ht="13.2" customHeight="1" thickBot="1" x14ac:dyDescent="0.3">
      <c r="B21" s="126"/>
      <c r="C21" s="12" t="s">
        <v>18</v>
      </c>
      <c r="D21" s="67">
        <f t="shared" ref="D21:L21" si="2">IFERROR((D4-D6)/D4, "NaN")</f>
        <v>0.10759784246900191</v>
      </c>
      <c r="E21" s="101">
        <f t="shared" si="2"/>
        <v>2.6279046261795322E-2</v>
      </c>
      <c r="F21" s="69" t="str">
        <f t="shared" si="2"/>
        <v>NaN</v>
      </c>
      <c r="G21" s="69" t="str">
        <f t="shared" si="2"/>
        <v>NaN</v>
      </c>
      <c r="H21" s="78">
        <f t="shared" si="2"/>
        <v>1.9630801681108697E-2</v>
      </c>
      <c r="I21" s="71">
        <f t="shared" si="2"/>
        <v>0.13886627422009204</v>
      </c>
      <c r="J21" s="67">
        <f t="shared" si="2"/>
        <v>0.12272288366801304</v>
      </c>
      <c r="K21" s="67">
        <f t="shared" si="2"/>
        <v>8.164050383865816E-2</v>
      </c>
      <c r="L21" s="69" t="str">
        <f t="shared" si="2"/>
        <v>NaN</v>
      </c>
      <c r="M21" s="69" t="str">
        <f t="shared" ref="M21" si="3">IFERROR((M4-M6)/M4, "NaN")</f>
        <v>NaN</v>
      </c>
    </row>
    <row r="22" spans="2:19" ht="13.2" customHeight="1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11</v>
      </c>
      <c r="M22" s="76" t="s">
        <v>11</v>
      </c>
    </row>
    <row r="23" spans="2:19" ht="13.2" customHeight="1" x14ac:dyDescent="0.25">
      <c r="B23" s="125"/>
      <c r="C23" s="11" t="s">
        <v>17</v>
      </c>
      <c r="D23" s="73">
        <f t="shared" ref="D23:L23" si="4">IFERROR((D7-D8)/D7, "NaN")</f>
        <v>0.1155004471796062</v>
      </c>
      <c r="E23" s="102">
        <f t="shared" si="4"/>
        <v>0.14289791067517818</v>
      </c>
      <c r="F23" s="77" t="str">
        <f t="shared" si="4"/>
        <v>NaN</v>
      </c>
      <c r="G23" s="77" t="str">
        <f t="shared" si="4"/>
        <v>NaN</v>
      </c>
      <c r="H23" s="75">
        <f t="shared" si="4"/>
        <v>8.9510200223933117E-3</v>
      </c>
      <c r="I23" s="73">
        <f t="shared" si="4"/>
        <v>9.9380381598121292E-2</v>
      </c>
      <c r="J23" s="73">
        <f t="shared" si="4"/>
        <v>8.8107936689481539E-2</v>
      </c>
      <c r="K23" s="73">
        <f t="shared" si="4"/>
        <v>0.10897575704467262</v>
      </c>
      <c r="L23" s="77" t="str">
        <f t="shared" si="4"/>
        <v>NaN</v>
      </c>
      <c r="M23" s="77" t="str">
        <f t="shared" ref="M23" si="5">IFERROR((M7-M8)/M7, "NaN")</f>
        <v>NaN</v>
      </c>
    </row>
    <row r="24" spans="2:19" ht="13.2" customHeight="1" thickBot="1" x14ac:dyDescent="0.3">
      <c r="B24" s="128"/>
      <c r="C24" s="12" t="s">
        <v>18</v>
      </c>
      <c r="D24" s="67">
        <f t="shared" ref="D24:L24" si="6">IFERROR((D7-D9)/D7, "NaN")</f>
        <v>0.1079389608260916</v>
      </c>
      <c r="E24" s="101">
        <f t="shared" si="6"/>
        <v>0.14152116876060553</v>
      </c>
      <c r="F24" s="69" t="str">
        <f t="shared" si="6"/>
        <v>NaN</v>
      </c>
      <c r="G24" s="69" t="str">
        <f t="shared" si="6"/>
        <v>NaN</v>
      </c>
      <c r="H24" s="78">
        <f t="shared" si="6"/>
        <v>9.3929320516318218E-3</v>
      </c>
      <c r="I24" s="67">
        <f t="shared" si="6"/>
        <v>0.14336939856915909</v>
      </c>
      <c r="J24" s="67">
        <f t="shared" si="6"/>
        <v>0.1137746373154728</v>
      </c>
      <c r="K24" s="67">
        <f t="shared" si="6"/>
        <v>0.10568844518433518</v>
      </c>
      <c r="L24" s="69" t="str">
        <f t="shared" si="6"/>
        <v>NaN</v>
      </c>
      <c r="M24" s="69" t="str">
        <f t="shared" ref="M24" si="7">IFERROR((M7-M9)/M7, "NaN")</f>
        <v>NaN</v>
      </c>
    </row>
    <row r="25" spans="2:19" ht="13.2" customHeight="1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6" t="s">
        <v>11</v>
      </c>
      <c r="M25" s="76" t="s">
        <v>11</v>
      </c>
    </row>
    <row r="26" spans="2:19" ht="13.2" customHeight="1" x14ac:dyDescent="0.25">
      <c r="B26" s="125"/>
      <c r="C26" s="11" t="s">
        <v>17</v>
      </c>
      <c r="D26" s="73">
        <f t="shared" ref="D26:L26" si="8">IFERROR((D10-D11)/D10, "NaN")</f>
        <v>0.14200578496797589</v>
      </c>
      <c r="E26" s="73">
        <f t="shared" si="8"/>
        <v>0.14064198971115888</v>
      </c>
      <c r="F26" s="107">
        <f t="shared" si="8"/>
        <v>0.1108090963047582</v>
      </c>
      <c r="G26" s="77" t="str">
        <f t="shared" si="8"/>
        <v>NaN</v>
      </c>
      <c r="H26" s="75">
        <f t="shared" si="8"/>
        <v>2.5224385471070653E-2</v>
      </c>
      <c r="I26" s="73">
        <f t="shared" si="8"/>
        <v>0.13679639961504192</v>
      </c>
      <c r="J26" s="73">
        <f t="shared" si="8"/>
        <v>0.12759699860002244</v>
      </c>
      <c r="K26" s="73">
        <f t="shared" si="8"/>
        <v>0.11165196057387936</v>
      </c>
      <c r="L26" s="75" t="str">
        <f t="shared" si="8"/>
        <v>NaN</v>
      </c>
      <c r="M26" s="75" t="str">
        <f t="shared" ref="M26" si="9">IFERROR((M10-M11)/M10, "NaN")</f>
        <v>NaN</v>
      </c>
    </row>
    <row r="27" spans="2:19" ht="13.2" customHeight="1" thickBot="1" x14ac:dyDescent="0.3">
      <c r="B27" s="126"/>
      <c r="C27" s="12" t="s">
        <v>18</v>
      </c>
      <c r="D27" s="67">
        <f t="shared" ref="D27:L27" si="10">IFERROR((D10-D12)/D10, "NaN")</f>
        <v>0.12326376227881117</v>
      </c>
      <c r="E27" s="67">
        <f t="shared" si="10"/>
        <v>0.10256550059559361</v>
      </c>
      <c r="F27" s="108">
        <f t="shared" si="10"/>
        <v>9.9640354363788902E-2</v>
      </c>
      <c r="G27" s="69" t="str">
        <f t="shared" si="10"/>
        <v>NaN</v>
      </c>
      <c r="H27" s="78">
        <f t="shared" si="10"/>
        <v>9.2831133063628127E-3</v>
      </c>
      <c r="I27" s="67">
        <f t="shared" si="10"/>
        <v>0.18638567055980698</v>
      </c>
      <c r="J27" s="67">
        <f t="shared" si="10"/>
        <v>0.1329577449644869</v>
      </c>
      <c r="K27" s="67">
        <f t="shared" si="10"/>
        <v>0.10425417182024704</v>
      </c>
      <c r="L27" s="78" t="str">
        <f t="shared" si="10"/>
        <v>NaN</v>
      </c>
      <c r="M27" s="78" t="str">
        <f t="shared" ref="M27" si="11">IFERROR((M10-M12)/M10, "NaN")</f>
        <v>NaN</v>
      </c>
    </row>
    <row r="28" spans="2:19" ht="13.2" customHeight="1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11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11</v>
      </c>
      <c r="M28" s="76" t="s">
        <v>11</v>
      </c>
    </row>
    <row r="29" spans="2:19" ht="13.2" customHeight="1" x14ac:dyDescent="0.25">
      <c r="B29" s="125"/>
      <c r="C29" s="11" t="s">
        <v>17</v>
      </c>
      <c r="D29" s="73">
        <f t="shared" ref="D29:L29" si="12">IFERROR((D13-D14)/D13, "NaN")</f>
        <v>0.14384304919162069</v>
      </c>
      <c r="E29" s="73">
        <f t="shared" si="12"/>
        <v>0.10300626451428901</v>
      </c>
      <c r="F29" s="77">
        <f t="shared" si="12"/>
        <v>7.2538298498176335E-2</v>
      </c>
      <c r="G29" s="77" t="str">
        <f t="shared" si="12"/>
        <v>NaN</v>
      </c>
      <c r="H29" s="77">
        <f t="shared" si="12"/>
        <v>5.395808286104381E-2</v>
      </c>
      <c r="I29" s="73">
        <f t="shared" si="12"/>
        <v>0.15796134560846006</v>
      </c>
      <c r="J29" s="73">
        <f t="shared" si="12"/>
        <v>0.10014571913320724</v>
      </c>
      <c r="K29" s="73">
        <f t="shared" si="12"/>
        <v>8.4425348129528219E-2</v>
      </c>
      <c r="L29" s="77" t="str">
        <f t="shared" si="12"/>
        <v>NaN</v>
      </c>
      <c r="M29" s="77" t="str">
        <f t="shared" ref="M29" si="13">IFERROR((M13-M14)/M13, "NaN")</f>
        <v>NaN</v>
      </c>
    </row>
    <row r="30" spans="2:19" ht="13.2" customHeight="1" thickBot="1" x14ac:dyDescent="0.3">
      <c r="B30" s="126"/>
      <c r="C30" s="12" t="s">
        <v>18</v>
      </c>
      <c r="D30" s="67">
        <f t="shared" ref="D30:L30" si="14">IFERROR((D13-D15)/D13, "NaN")</f>
        <v>6.1114441039137268E-2</v>
      </c>
      <c r="E30" s="67">
        <f t="shared" si="14"/>
        <v>4.442725149086061E-2</v>
      </c>
      <c r="F30" s="69">
        <f t="shared" si="14"/>
        <v>8.0158097123203528E-2</v>
      </c>
      <c r="G30" s="69" t="str">
        <f t="shared" si="14"/>
        <v>NaN</v>
      </c>
      <c r="H30" s="69">
        <f t="shared" si="14"/>
        <v>1.9827829426260081E-2</v>
      </c>
      <c r="I30" s="67">
        <f t="shared" si="14"/>
        <v>0.1823434364734951</v>
      </c>
      <c r="J30" s="67">
        <f t="shared" si="14"/>
        <v>0.10477210763031149</v>
      </c>
      <c r="K30" s="67">
        <f t="shared" si="14"/>
        <v>5.3768757628334829E-2</v>
      </c>
      <c r="L30" s="69" t="str">
        <f t="shared" si="14"/>
        <v>NaN</v>
      </c>
      <c r="M30" s="69" t="str">
        <f t="shared" ref="M30" si="15">IFERROR((M13-M15)/M13, "NaN")</f>
        <v>NaN</v>
      </c>
    </row>
    <row r="31" spans="2:19" ht="13.2" customHeight="1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0"/>
    </row>
    <row r="32" spans="2:19" ht="13.2" customHeight="1" thickBot="1" x14ac:dyDescent="0.3"/>
    <row r="33" spans="2:13" ht="13.2" customHeight="1" x14ac:dyDescent="0.25"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  <c r="M33" s="134"/>
    </row>
    <row r="34" spans="2:13" ht="13.2" customHeight="1" thickBot="1" x14ac:dyDescent="0.3"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  <c r="M34" s="134"/>
    </row>
    <row r="35" spans="2:13" ht="13.2" customHeight="1" x14ac:dyDescent="0.25">
      <c r="B35" s="124" t="s">
        <v>5</v>
      </c>
      <c r="C35" s="7" t="s">
        <v>16</v>
      </c>
      <c r="D35" s="57" t="s">
        <v>12</v>
      </c>
      <c r="E35" s="59">
        <f t="shared" ref="E35:M37" si="16">IFERROR(($D$4-E4)/$D$4, "NaN")</f>
        <v>-6.9992019614112583E-2</v>
      </c>
      <c r="F35" s="59">
        <f t="shared" si="16"/>
        <v>0.27558195276162806</v>
      </c>
      <c r="G35" s="59" t="str">
        <f t="shared" si="16"/>
        <v>NaN</v>
      </c>
      <c r="H35" s="59">
        <f t="shared" si="16"/>
        <v>0.27464640638597587</v>
      </c>
      <c r="I35" s="59">
        <f t="shared" si="16"/>
        <v>0.27558195276162806</v>
      </c>
      <c r="J35" s="59">
        <f t="shared" si="16"/>
        <v>-0.26500054009226393</v>
      </c>
      <c r="K35" s="59">
        <f t="shared" si="16"/>
        <v>-7.0630455412306415E-3</v>
      </c>
      <c r="L35" s="60" t="str">
        <f t="shared" si="16"/>
        <v>NaN</v>
      </c>
      <c r="M35" s="60" t="str">
        <f t="shared" si="16"/>
        <v>NaN</v>
      </c>
    </row>
    <row r="36" spans="2:13" ht="13.2" customHeight="1" x14ac:dyDescent="0.25">
      <c r="B36" s="125"/>
      <c r="C36" s="11" t="s">
        <v>17</v>
      </c>
      <c r="D36" s="61">
        <f>IFERROR(($D$4-D5)/$D$4, "NaN")</f>
        <v>0.10447016765553536</v>
      </c>
      <c r="E36" s="58">
        <f t="shared" si="16"/>
        <v>5.3580640688657928E-2</v>
      </c>
      <c r="F36" s="58" t="str">
        <f t="shared" si="16"/>
        <v>NaN</v>
      </c>
      <c r="G36" s="58" t="str">
        <f t="shared" si="16"/>
        <v>NaN</v>
      </c>
      <c r="H36" s="58">
        <f t="shared" si="16"/>
        <v>0.3059554382842774</v>
      </c>
      <c r="I36" s="58">
        <f t="shared" si="16"/>
        <v>0.39055804827646412</v>
      </c>
      <c r="J36" s="58">
        <f t="shared" si="16"/>
        <v>-2.0609971605351059E-2</v>
      </c>
      <c r="K36" s="58">
        <f t="shared" si="16"/>
        <v>0.13692755551593189</v>
      </c>
      <c r="L36" s="62" t="str">
        <f t="shared" si="16"/>
        <v>NaN</v>
      </c>
      <c r="M36" s="62" t="str">
        <f t="shared" si="16"/>
        <v>NaN</v>
      </c>
    </row>
    <row r="37" spans="2:13" ht="13.2" customHeight="1" thickBot="1" x14ac:dyDescent="0.3">
      <c r="B37" s="126"/>
      <c r="C37" s="12" t="s">
        <v>18</v>
      </c>
      <c r="D37" s="63">
        <f>IFERROR(($D$4-D6)/$D$4, "NaN")</f>
        <v>0.10759784246900191</v>
      </c>
      <c r="E37" s="64">
        <f t="shared" si="16"/>
        <v>-4.1873649830921511E-2</v>
      </c>
      <c r="F37" s="64" t="str">
        <f t="shared" si="16"/>
        <v>NaN</v>
      </c>
      <c r="G37" s="64" t="str">
        <f t="shared" si="16"/>
        <v>NaN</v>
      </c>
      <c r="H37" s="64">
        <f t="shared" si="16"/>
        <v>0.28888567893089229</v>
      </c>
      <c r="I37" s="64">
        <f t="shared" si="16"/>
        <v>0.37617918795941541</v>
      </c>
      <c r="J37" s="64">
        <f t="shared" si="16"/>
        <v>-0.10975602597054739</v>
      </c>
      <c r="K37" s="64">
        <f t="shared" si="16"/>
        <v>7.5154088894048982E-2</v>
      </c>
      <c r="L37" s="65">
        <f t="shared" si="16"/>
        <v>0.70406300228035323</v>
      </c>
      <c r="M37" s="65">
        <f t="shared" si="16"/>
        <v>0.3309801520983725</v>
      </c>
    </row>
    <row r="38" spans="2:13" ht="13.2" customHeight="1" x14ac:dyDescent="0.25">
      <c r="B38" s="127" t="s">
        <v>6</v>
      </c>
      <c r="C38" s="7" t="s">
        <v>16</v>
      </c>
      <c r="D38" s="96" t="s">
        <v>12</v>
      </c>
      <c r="E38" s="97">
        <f t="shared" ref="E38:L40" si="17">IFERROR(($D$7-E7)/$D$7, "NaN")</f>
        <v>-0.2880765562597794</v>
      </c>
      <c r="F38" s="97">
        <f t="shared" si="17"/>
        <v>0.18564407511743386</v>
      </c>
      <c r="G38" s="97" t="str">
        <f t="shared" si="17"/>
        <v>NaN</v>
      </c>
      <c r="H38" s="97">
        <f t="shared" si="17"/>
        <v>0.12368262570884074</v>
      </c>
      <c r="I38" s="97">
        <f t="shared" si="17"/>
        <v>0.18564407511743386</v>
      </c>
      <c r="J38" s="97">
        <f t="shared" si="17"/>
        <v>-0.1778258608883454</v>
      </c>
      <c r="K38" s="97">
        <f t="shared" si="17"/>
        <v>-5.2390114123013968E-4</v>
      </c>
      <c r="L38" s="98" t="str">
        <f t="shared" si="17"/>
        <v>NaN</v>
      </c>
      <c r="M38" s="98" t="str">
        <f t="shared" ref="M38" si="18">IFERROR(($D$7-M7)/$D$7, "NaN")</f>
        <v>NaN</v>
      </c>
    </row>
    <row r="39" spans="2:13" ht="13.2" customHeight="1" x14ac:dyDescent="0.25">
      <c r="B39" s="125"/>
      <c r="C39" s="11" t="s">
        <v>17</v>
      </c>
      <c r="D39" s="61">
        <f>IFERROR(($D$7-D8)/$D$7, "NaN")</f>
        <v>0.1155004471796062</v>
      </c>
      <c r="E39" s="58">
        <f t="shared" si="17"/>
        <v>-0.10401310758057834</v>
      </c>
      <c r="F39" s="58" t="str">
        <f t="shared" si="17"/>
        <v>NaN</v>
      </c>
      <c r="G39" s="58" t="str">
        <f t="shared" si="17"/>
        <v>NaN</v>
      </c>
      <c r="H39" s="58">
        <f t="shared" si="17"/>
        <v>0.13152656007209204</v>
      </c>
      <c r="I39" s="58">
        <f t="shared" si="17"/>
        <v>0.26657507768895428</v>
      </c>
      <c r="J39" s="58">
        <f t="shared" si="17"/>
        <v>-7.4050054505960972E-2</v>
      </c>
      <c r="K39" s="58">
        <f t="shared" si="17"/>
        <v>0.1085089484269246</v>
      </c>
      <c r="L39" s="62" t="str">
        <f t="shared" si="17"/>
        <v>NaN</v>
      </c>
      <c r="M39" s="62" t="str">
        <f t="shared" ref="M39" si="19">IFERROR(($D$7-M8)/$D$7, "NaN")</f>
        <v>NaN</v>
      </c>
    </row>
    <row r="40" spans="2:13" ht="13.2" customHeight="1" thickBot="1" x14ac:dyDescent="0.3">
      <c r="B40" s="128"/>
      <c r="C40" s="12" t="s">
        <v>18</v>
      </c>
      <c r="D40" s="93">
        <f>IFERROR(($D$7-D9)/$D$7, "NaN")</f>
        <v>0.1079389608260916</v>
      </c>
      <c r="E40" s="94">
        <f t="shared" si="17"/>
        <v>-0.10578645656475957</v>
      </c>
      <c r="F40" s="94" t="str">
        <f t="shared" si="17"/>
        <v>NaN</v>
      </c>
      <c r="G40" s="94" t="str">
        <f t="shared" si="17"/>
        <v>NaN</v>
      </c>
      <c r="H40" s="94">
        <f t="shared" si="17"/>
        <v>0.13191381526122201</v>
      </c>
      <c r="I40" s="94">
        <f t="shared" si="17"/>
        <v>0.3023977942890787</v>
      </c>
      <c r="J40" s="94">
        <f t="shared" si="17"/>
        <v>-4.3819150744989384E-2</v>
      </c>
      <c r="K40" s="94">
        <f t="shared" si="17"/>
        <v>0.10521991434015195</v>
      </c>
      <c r="L40" s="95">
        <f t="shared" si="17"/>
        <v>0.61588303144377488</v>
      </c>
      <c r="M40" s="95">
        <f t="shared" ref="M40" si="20">IFERROR(($D$7-M9)/$D$7, "NaN")</f>
        <v>-4.4234915876090524E-3</v>
      </c>
    </row>
    <row r="41" spans="2:13" ht="13.2" customHeight="1" x14ac:dyDescent="0.25">
      <c r="B41" s="124" t="s">
        <v>7</v>
      </c>
      <c r="C41" s="7" t="s">
        <v>16</v>
      </c>
      <c r="D41" s="57" t="s">
        <v>12</v>
      </c>
      <c r="E41" s="59">
        <f t="shared" ref="E41:L43" si="21">IFERROR(($D$10-E10)/$D$10, "NaN")</f>
        <v>-0.10417542333550474</v>
      </c>
      <c r="F41" s="59">
        <f t="shared" si="21"/>
        <v>0.22434371748426979</v>
      </c>
      <c r="G41" s="59" t="str">
        <f t="shared" si="21"/>
        <v>NaN</v>
      </c>
      <c r="H41" s="59">
        <f t="shared" si="21"/>
        <v>0.21838191333089155</v>
      </c>
      <c r="I41" s="59">
        <f t="shared" si="21"/>
        <v>0.25850659924233971</v>
      </c>
      <c r="J41" s="59">
        <f t="shared" si="21"/>
        <v>-0.20838894624054294</v>
      </c>
      <c r="K41" s="59">
        <f t="shared" si="21"/>
        <v>3.1060540395014755E-2</v>
      </c>
      <c r="L41" s="60" t="str">
        <f t="shared" si="21"/>
        <v>NaN</v>
      </c>
      <c r="M41" s="60" t="str">
        <f t="shared" ref="M41" si="22">IFERROR(($D$10-M10)/$D$10, "NaN")</f>
        <v>NaN</v>
      </c>
    </row>
    <row r="42" spans="2:13" ht="13.2" customHeight="1" x14ac:dyDescent="0.25">
      <c r="B42" s="125"/>
      <c r="C42" s="11" t="s">
        <v>17</v>
      </c>
      <c r="D42" s="61">
        <f>IFERROR(($D$10-D11)/$D$10, "NaN")</f>
        <v>0.14200578496797589</v>
      </c>
      <c r="E42" s="58">
        <f t="shared" si="21"/>
        <v>5.1118005192561829E-2</v>
      </c>
      <c r="F42" s="58">
        <f t="shared" si="21"/>
        <v>0.31029348919294608</v>
      </c>
      <c r="G42" s="58" t="str">
        <f t="shared" si="21"/>
        <v>NaN</v>
      </c>
      <c r="H42" s="58">
        <f t="shared" si="21"/>
        <v>0.23809774924019386</v>
      </c>
      <c r="I42" s="58">
        <f t="shared" si="21"/>
        <v>0.35994022680430099</v>
      </c>
      <c r="J42" s="58">
        <f t="shared" si="21"/>
        <v>-5.4202143558805801E-2</v>
      </c>
      <c r="K42" s="58">
        <f t="shared" si="21"/>
        <v>0.13924453073730653</v>
      </c>
      <c r="L42" s="62" t="str">
        <f t="shared" si="21"/>
        <v>NaN</v>
      </c>
      <c r="M42" s="62" t="str">
        <f t="shared" ref="M42" si="23">IFERROR(($D$10-M11)/$D$10, "NaN")</f>
        <v>NaN</v>
      </c>
    </row>
    <row r="43" spans="2:13" ht="13.2" customHeight="1" thickBot="1" x14ac:dyDescent="0.3">
      <c r="B43" s="126"/>
      <c r="C43" s="12" t="s">
        <v>18</v>
      </c>
      <c r="D43" s="63">
        <f>IFERROR(($D$10-D12)/$D$10, "NaN")</f>
        <v>0.12326376227881117</v>
      </c>
      <c r="E43" s="64">
        <f t="shared" si="21"/>
        <v>9.0748817042527914E-3</v>
      </c>
      <c r="F43" s="64">
        <f t="shared" si="21"/>
        <v>0.30163038433863631</v>
      </c>
      <c r="G43" s="64" t="str">
        <f t="shared" si="21"/>
        <v>NaN</v>
      </c>
      <c r="H43" s="64">
        <f t="shared" si="21"/>
        <v>0.2256377625917434</v>
      </c>
      <c r="I43" s="64">
        <f t="shared" si="21"/>
        <v>0.39671034395822791</v>
      </c>
      <c r="J43" s="64">
        <f t="shared" si="21"/>
        <v>-4.7724276908387764E-2</v>
      </c>
      <c r="K43" s="64">
        <f t="shared" si="21"/>
        <v>0.1320765213000902</v>
      </c>
      <c r="L43" s="65">
        <f t="shared" si="21"/>
        <v>0.65634641701130891</v>
      </c>
      <c r="M43" s="65">
        <f t="shared" ref="M43" si="24">IFERROR(($D$10-M12)/$D$10, "NaN")</f>
        <v>0.25519147502216083</v>
      </c>
    </row>
    <row r="44" spans="2:13" ht="13.2" customHeight="1" x14ac:dyDescent="0.25">
      <c r="B44" s="127" t="s">
        <v>8</v>
      </c>
      <c r="C44" s="7" t="s">
        <v>16</v>
      </c>
      <c r="D44" s="96" t="s">
        <v>12</v>
      </c>
      <c r="E44" s="97">
        <f t="shared" ref="E44:L46" si="25">IFERROR(($D$13-E13)/$D$13, "NaN")</f>
        <v>2.1954129642095872E-2</v>
      </c>
      <c r="F44" s="97">
        <f t="shared" si="25"/>
        <v>0.34166227649275799</v>
      </c>
      <c r="G44" s="97" t="str">
        <f t="shared" si="25"/>
        <v>NaN</v>
      </c>
      <c r="H44" s="97">
        <f t="shared" si="25"/>
        <v>0.24899219632422753</v>
      </c>
      <c r="I44" s="97">
        <f t="shared" si="25"/>
        <v>0.29483404462993595</v>
      </c>
      <c r="J44" s="97">
        <f t="shared" si="25"/>
        <v>-0.15294967547374907</v>
      </c>
      <c r="K44" s="97">
        <f t="shared" si="25"/>
        <v>6.022109943613381E-2</v>
      </c>
      <c r="L44" s="98" t="str">
        <f t="shared" si="25"/>
        <v>NaN</v>
      </c>
      <c r="M44" s="98" t="str">
        <f t="shared" ref="M44" si="26">IFERROR(($D$13-M13)/$D$13, "NaN")</f>
        <v>NaN</v>
      </c>
    </row>
    <row r="45" spans="2:13" ht="13.2" customHeight="1" x14ac:dyDescent="0.25">
      <c r="B45" s="125"/>
      <c r="C45" s="11" t="s">
        <v>17</v>
      </c>
      <c r="D45" s="61">
        <f>IFERROR(($D$13-D14)/$D$13, "NaN")</f>
        <v>0.14384304919162069</v>
      </c>
      <c r="E45" s="58">
        <f t="shared" si="25"/>
        <v>0.12269898127129016</v>
      </c>
      <c r="F45" s="58">
        <f t="shared" si="25"/>
        <v>0.38941697479313619</v>
      </c>
      <c r="G45" s="58" t="str">
        <f t="shared" si="25"/>
        <v>NaN</v>
      </c>
      <c r="H45" s="58">
        <f t="shared" si="25"/>
        <v>0.28951513762425535</v>
      </c>
      <c r="I45" s="58">
        <f t="shared" si="25"/>
        <v>0.40622300781746656</v>
      </c>
      <c r="J45" s="58">
        <f t="shared" si="25"/>
        <v>-3.7486701099032571E-2</v>
      </c>
      <c r="K45" s="58">
        <f t="shared" si="25"/>
        <v>0.1395622602810235</v>
      </c>
      <c r="L45" s="62" t="str">
        <f t="shared" si="25"/>
        <v>NaN</v>
      </c>
      <c r="M45" s="62" t="str">
        <f t="shared" ref="M45" si="27">IFERROR(($D$13-M14)/$D$13, "NaN")</f>
        <v>NaN</v>
      </c>
    </row>
    <row r="46" spans="2:13" ht="13.2" customHeight="1" thickBot="1" x14ac:dyDescent="0.3">
      <c r="B46" s="126"/>
      <c r="C46" s="12" t="s">
        <v>18</v>
      </c>
      <c r="D46" s="63">
        <f>IFERROR(($D$13-D15)/$D$13, "NaN")</f>
        <v>6.1114441039137268E-2</v>
      </c>
      <c r="E46" s="64">
        <f t="shared" si="25"/>
        <v>6.5406019494084131E-2</v>
      </c>
      <c r="F46" s="64">
        <f t="shared" si="25"/>
        <v>0.39443337567352021</v>
      </c>
      <c r="G46" s="64" t="str">
        <f t="shared" si="25"/>
        <v>NaN</v>
      </c>
      <c r="H46" s="64">
        <f t="shared" si="25"/>
        <v>0.26388305095330095</v>
      </c>
      <c r="I46" s="64">
        <f t="shared" si="25"/>
        <v>0.42341642821622871</v>
      </c>
      <c r="J46" s="64">
        <f t="shared" si="25"/>
        <v>-3.2152707982680738E-2</v>
      </c>
      <c r="K46" s="64">
        <f t="shared" si="25"/>
        <v>0.11075184336477531</v>
      </c>
      <c r="L46" s="65">
        <f t="shared" si="25"/>
        <v>0.66586471193064334</v>
      </c>
      <c r="M46" s="65">
        <f t="shared" ref="M46" si="28">IFERROR(($D$13-M15)/$D$13, "NaN")</f>
        <v>0.29393544680662592</v>
      </c>
    </row>
    <row r="47" spans="2:13" ht="13.2" customHeight="1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0"/>
    </row>
  </sheetData>
  <mergeCells count="27">
    <mergeCell ref="B38:B40"/>
    <mergeCell ref="B41:B43"/>
    <mergeCell ref="B44:B46"/>
    <mergeCell ref="B47:L47"/>
    <mergeCell ref="B28:B30"/>
    <mergeCell ref="B31:L31"/>
    <mergeCell ref="B33:B34"/>
    <mergeCell ref="C33:C34"/>
    <mergeCell ref="D33:D34"/>
    <mergeCell ref="E33:L33"/>
    <mergeCell ref="B35:B37"/>
    <mergeCell ref="B17:B18"/>
    <mergeCell ref="B19:B21"/>
    <mergeCell ref="B22:B24"/>
    <mergeCell ref="B25:B27"/>
    <mergeCell ref="C17:C18"/>
    <mergeCell ref="D17:D18"/>
    <mergeCell ref="E17:M17"/>
    <mergeCell ref="B16:L16"/>
    <mergeCell ref="B4:B6"/>
    <mergeCell ref="B7:B9"/>
    <mergeCell ref="B10:B12"/>
    <mergeCell ref="B13:B15"/>
    <mergeCell ref="B2:B3"/>
    <mergeCell ref="C2:C3"/>
    <mergeCell ref="D2:D3"/>
    <mergeCell ref="E2:M2"/>
  </mergeCells>
  <conditionalFormatting sqref="D4:M15">
    <cfRule type="containsText" dxfId="29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12"/>
        <color theme="0"/>
        <color theme="7"/>
        <color rgb="FFFF0000"/>
      </colorScale>
    </cfRule>
  </conditionalFormatting>
  <conditionalFormatting sqref="D35:M46">
    <cfRule type="containsText" dxfId="28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{B4F5C7DA-7B7A-4C46-84B8-07585C3BE9F5}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{4FD57D97-7785-40DC-BE39-E97B40E2A3CD}</x14:id>
        </ext>
      </extLst>
    </cfRule>
    <cfRule type="containsText" dxfId="27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F5C7DA-7B7A-4C46-84B8-07585C3BE9F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4FD57D97-7785-40DC-BE39-E97B40E2A3CD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04CE-29BF-4C83-8085-A8AA013B30D2}">
  <sheetPr>
    <pageSetUpPr fitToPage="1"/>
  </sheetPr>
  <dimension ref="A1:AA47"/>
  <sheetViews>
    <sheetView zoomScale="70" zoomScaleNormal="70" workbookViewId="0">
      <selection activeCell="S18" sqref="S18"/>
    </sheetView>
  </sheetViews>
  <sheetFormatPr defaultColWidth="9.109375" defaultRowHeight="13.2" x14ac:dyDescent="0.25"/>
  <cols>
    <col min="1" max="1" width="9.109375" style="2"/>
    <col min="2" max="13" width="11.6640625" style="2" customWidth="1"/>
    <col min="14" max="15" width="9.109375" style="2"/>
    <col min="16" max="26" width="11.6640625" style="2" customWidth="1"/>
    <col min="27" max="27" width="9.109375" style="2" customWidth="1"/>
    <col min="28" max="28" width="9.109375" style="2"/>
    <col min="29" max="39" width="11.6640625" style="2" customWidth="1"/>
    <col min="40" max="16384" width="9.109375" style="2"/>
  </cols>
  <sheetData>
    <row r="1" spans="2:27" ht="13.8" thickBot="1" x14ac:dyDescent="0.3">
      <c r="N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2:27" x14ac:dyDescent="0.25">
      <c r="B2" s="147" t="s">
        <v>0</v>
      </c>
      <c r="C2" s="139" t="s">
        <v>13</v>
      </c>
      <c r="D2" s="139" t="s">
        <v>1</v>
      </c>
      <c r="E2" s="122" t="s">
        <v>2</v>
      </c>
      <c r="F2" s="122"/>
      <c r="G2" s="122"/>
      <c r="H2" s="122"/>
      <c r="I2" s="122"/>
      <c r="J2" s="122"/>
      <c r="K2" s="122"/>
      <c r="L2" s="122"/>
      <c r="M2" s="123"/>
      <c r="N2" s="6"/>
      <c r="AA2" s="91"/>
    </row>
    <row r="3" spans="2:27" ht="13.8" thickBot="1" x14ac:dyDescent="0.3">
      <c r="B3" s="148"/>
      <c r="C3" s="149"/>
      <c r="D3" s="138"/>
      <c r="E3" s="134" t="s">
        <v>19</v>
      </c>
      <c r="F3" s="134" t="s">
        <v>20</v>
      </c>
      <c r="G3" s="134" t="s">
        <v>21</v>
      </c>
      <c r="H3" s="134" t="s">
        <v>3</v>
      </c>
      <c r="I3" s="134" t="s">
        <v>15</v>
      </c>
      <c r="J3" s="134" t="s">
        <v>23</v>
      </c>
      <c r="K3" s="134" t="s">
        <v>22</v>
      </c>
      <c r="L3" s="134" t="s">
        <v>4</v>
      </c>
      <c r="M3" s="141" t="s">
        <v>34</v>
      </c>
      <c r="N3" s="6"/>
      <c r="AA3" s="91"/>
    </row>
    <row r="4" spans="2:27" x14ac:dyDescent="0.25">
      <c r="B4" s="124" t="s">
        <v>5</v>
      </c>
      <c r="C4" s="7" t="s">
        <v>16</v>
      </c>
      <c r="D4" s="82">
        <v>15.150220981066701</v>
      </c>
      <c r="E4" s="83">
        <v>15.6966731493665</v>
      </c>
      <c r="F4" s="83">
        <v>11.0129777730666</v>
      </c>
      <c r="G4" s="36" t="s">
        <v>11</v>
      </c>
      <c r="H4" s="83">
        <v>10.9926763998001</v>
      </c>
      <c r="I4" s="83">
        <v>11.0129777730666</v>
      </c>
      <c r="J4" s="83">
        <v>19.053656711033401</v>
      </c>
      <c r="K4" s="83">
        <v>15.262859303366699</v>
      </c>
      <c r="L4" s="83" t="s">
        <v>11</v>
      </c>
      <c r="M4" s="84" t="s">
        <v>11</v>
      </c>
      <c r="N4" s="3" t="str">
        <f>"$ 20"</f>
        <v>$ 20</v>
      </c>
      <c r="AA4" s="92"/>
    </row>
    <row r="5" spans="2:27" x14ac:dyDescent="0.25">
      <c r="B5" s="125"/>
      <c r="C5" s="11" t="s">
        <v>17</v>
      </c>
      <c r="D5" s="85">
        <v>14.321659800300001</v>
      </c>
      <c r="E5" s="150">
        <v>16.2783070480669</v>
      </c>
      <c r="F5" s="150" t="s">
        <v>11</v>
      </c>
      <c r="G5" s="146" t="s">
        <v>11</v>
      </c>
      <c r="H5" s="150">
        <v>10.7381266235999</v>
      </c>
      <c r="I5" s="150">
        <v>10.5692203694668</v>
      </c>
      <c r="J5" s="150">
        <v>16.775380289366399</v>
      </c>
      <c r="K5" s="150">
        <v>13.5271623024666</v>
      </c>
      <c r="L5" s="150" t="s">
        <v>11</v>
      </c>
      <c r="M5" s="86" t="s">
        <v>11</v>
      </c>
      <c r="N5" s="6"/>
      <c r="AA5" s="81"/>
    </row>
    <row r="6" spans="2:27" ht="13.8" thickBot="1" x14ac:dyDescent="0.3">
      <c r="B6" s="126"/>
      <c r="C6" s="12" t="s">
        <v>18</v>
      </c>
      <c r="D6" s="85">
        <v>14.347788851600001</v>
      </c>
      <c r="E6" s="150">
        <v>17.086288031066601</v>
      </c>
      <c r="F6" s="150" t="s">
        <v>11</v>
      </c>
      <c r="G6" s="146" t="s">
        <v>11</v>
      </c>
      <c r="H6" s="150">
        <v>11.1743389818</v>
      </c>
      <c r="I6" s="150">
        <v>13.3534464987665</v>
      </c>
      <c r="J6" s="150">
        <v>18.637414990966398</v>
      </c>
      <c r="K6" s="150">
        <v>15.3696918072333</v>
      </c>
      <c r="L6" s="150">
        <v>15.8937518021665</v>
      </c>
      <c r="M6" s="86">
        <v>12.755540070599899</v>
      </c>
      <c r="N6" s="6"/>
      <c r="AA6" s="81"/>
    </row>
    <row r="7" spans="2:27" x14ac:dyDescent="0.25">
      <c r="B7" s="127" t="s">
        <v>6</v>
      </c>
      <c r="C7" s="7" t="s">
        <v>16</v>
      </c>
      <c r="D7" s="82">
        <v>8.2592034956998699</v>
      </c>
      <c r="E7" s="83">
        <v>10.3000470379666</v>
      </c>
      <c r="F7" s="83">
        <v>7.41839413478327</v>
      </c>
      <c r="G7" s="36" t="s">
        <v>11</v>
      </c>
      <c r="H7" s="83">
        <v>7.19213499851673</v>
      </c>
      <c r="I7" s="83">
        <v>7.41839413478327</v>
      </c>
      <c r="J7" s="83">
        <v>10.268856494300101</v>
      </c>
      <c r="K7" s="83">
        <v>8.2409671335501304</v>
      </c>
      <c r="L7" s="83" t="s">
        <v>11</v>
      </c>
      <c r="M7" s="84" t="s">
        <v>11</v>
      </c>
      <c r="N7" s="6"/>
      <c r="AA7" s="92"/>
    </row>
    <row r="8" spans="2:27" x14ac:dyDescent="0.25">
      <c r="B8" s="125"/>
      <c r="C8" s="11" t="s">
        <v>17</v>
      </c>
      <c r="D8" s="85">
        <v>7.9493346651333798</v>
      </c>
      <c r="E8" s="150">
        <v>9.0930201714332703</v>
      </c>
      <c r="F8" s="150" t="s">
        <v>11</v>
      </c>
      <c r="G8" s="146" t="s">
        <v>11</v>
      </c>
      <c r="H8" s="150">
        <v>7.1473537061999401</v>
      </c>
      <c r="I8" s="150">
        <v>6.81124363491669</v>
      </c>
      <c r="J8" s="150">
        <v>10.2454630988668</v>
      </c>
      <c r="K8" s="150">
        <v>7.5363347696000602</v>
      </c>
      <c r="L8" s="150" t="s">
        <v>11</v>
      </c>
      <c r="M8" s="86" t="s">
        <v>11</v>
      </c>
      <c r="N8" s="6"/>
      <c r="AA8" s="81"/>
    </row>
    <row r="9" spans="2:27" ht="13.8" thickBot="1" x14ac:dyDescent="0.3">
      <c r="B9" s="128"/>
      <c r="C9" s="12" t="s">
        <v>18</v>
      </c>
      <c r="D9" s="87">
        <v>7.4176877387666504</v>
      </c>
      <c r="E9" s="88">
        <v>9.2273085810332809</v>
      </c>
      <c r="F9" s="88" t="s">
        <v>11</v>
      </c>
      <c r="G9" s="38" t="s">
        <v>11</v>
      </c>
      <c r="H9" s="88">
        <v>7.1580973195833399</v>
      </c>
      <c r="I9" s="88">
        <v>5.99804837524995</v>
      </c>
      <c r="J9" s="88">
        <v>9.1508623951668007</v>
      </c>
      <c r="K9" s="88">
        <v>7.8795877444999496</v>
      </c>
      <c r="L9" s="88">
        <v>8.6073596340333207</v>
      </c>
      <c r="M9" s="89">
        <v>9.4415853920667505</v>
      </c>
      <c r="N9" s="6"/>
      <c r="AA9" s="81"/>
    </row>
    <row r="10" spans="2:27" x14ac:dyDescent="0.25">
      <c r="B10" s="124" t="s">
        <v>7</v>
      </c>
      <c r="C10" s="7" t="s">
        <v>16</v>
      </c>
      <c r="D10" s="82">
        <v>11.041580212833299</v>
      </c>
      <c r="E10" s="83">
        <v>13.0013989405</v>
      </c>
      <c r="F10" s="83">
        <v>6.6865313180000001</v>
      </c>
      <c r="G10" s="36" t="s">
        <v>11</v>
      </c>
      <c r="H10" s="83">
        <v>8.5117286561666692</v>
      </c>
      <c r="I10" s="83">
        <v>8.6370713585000001</v>
      </c>
      <c r="J10" s="83">
        <v>15.413450121166701</v>
      </c>
      <c r="K10" s="83">
        <v>10.4115726241667</v>
      </c>
      <c r="L10" s="83" t="s">
        <v>11</v>
      </c>
      <c r="M10" s="84" t="s">
        <v>11</v>
      </c>
      <c r="N10" s="6"/>
      <c r="AA10" s="92"/>
    </row>
    <row r="11" spans="2:27" x14ac:dyDescent="0.25">
      <c r="B11" s="125"/>
      <c r="C11" s="11" t="s">
        <v>17</v>
      </c>
      <c r="D11" s="85">
        <v>11.339219960833301</v>
      </c>
      <c r="E11" s="150">
        <v>11.036735654499999</v>
      </c>
      <c r="F11" s="150">
        <v>7.1177117489999997</v>
      </c>
      <c r="G11" s="146" t="s">
        <v>11</v>
      </c>
      <c r="H11" s="150">
        <v>8.2050443613333304</v>
      </c>
      <c r="I11" s="150">
        <v>7.8580533174999996</v>
      </c>
      <c r="J11" s="150">
        <v>12.528154569833299</v>
      </c>
      <c r="K11" s="150">
        <v>9.4952760748333294</v>
      </c>
      <c r="L11" s="150" t="s">
        <v>11</v>
      </c>
      <c r="M11" s="86" t="s">
        <v>11</v>
      </c>
      <c r="N11" s="6"/>
      <c r="AA11" s="81"/>
    </row>
    <row r="12" spans="2:27" ht="13.8" thickBot="1" x14ac:dyDescent="0.3">
      <c r="B12" s="126"/>
      <c r="C12" s="12" t="s">
        <v>18</v>
      </c>
      <c r="D12" s="87">
        <v>11.389448974666699</v>
      </c>
      <c r="E12" s="88">
        <v>11.2830249953333</v>
      </c>
      <c r="F12" s="88">
        <v>7.3205986730000001</v>
      </c>
      <c r="G12" s="38" t="s">
        <v>11</v>
      </c>
      <c r="H12" s="88">
        <v>9.2760352048333292</v>
      </c>
      <c r="I12" s="88">
        <v>8.8832332763333302</v>
      </c>
      <c r="J12" s="88">
        <v>12.7095036036667</v>
      </c>
      <c r="K12" s="88">
        <v>10.504906984</v>
      </c>
      <c r="L12" s="88">
        <v>7.3234412730000003</v>
      </c>
      <c r="M12" s="89">
        <v>11.1287278746667</v>
      </c>
      <c r="N12" s="6"/>
      <c r="AA12" s="81"/>
    </row>
    <row r="13" spans="2:27" x14ac:dyDescent="0.25">
      <c r="B13" s="127" t="s">
        <v>8</v>
      </c>
      <c r="C13" s="7" t="s">
        <v>16</v>
      </c>
      <c r="D13" s="85">
        <v>6.7490562727499697</v>
      </c>
      <c r="E13" s="150">
        <v>6.52776668181665</v>
      </c>
      <c r="F13" s="150">
        <v>3.76559594128334</v>
      </c>
      <c r="G13" s="150" t="s">
        <v>11</v>
      </c>
      <c r="H13" s="150">
        <v>4.9137623098166001</v>
      </c>
      <c r="I13" s="150">
        <v>5.33293549008342</v>
      </c>
      <c r="J13" s="150">
        <v>8.2943694371498697</v>
      </c>
      <c r="K13" s="150">
        <v>6.1665063172500201</v>
      </c>
      <c r="L13" s="150" t="s">
        <v>11</v>
      </c>
      <c r="M13" s="86" t="s">
        <v>11</v>
      </c>
      <c r="N13" s="6"/>
      <c r="AA13" s="92"/>
    </row>
    <row r="14" spans="2:27" x14ac:dyDescent="0.25">
      <c r="B14" s="125"/>
      <c r="C14" s="11" t="s">
        <v>17</v>
      </c>
      <c r="D14" s="85">
        <v>5.8434187359833096</v>
      </c>
      <c r="E14" s="150">
        <v>6.2113328436000703</v>
      </c>
      <c r="F14" s="150">
        <v>3.49149700133334</v>
      </c>
      <c r="G14" s="150" t="s">
        <v>11</v>
      </c>
      <c r="H14" s="150">
        <v>4.7219186417332804</v>
      </c>
      <c r="I14" s="150">
        <v>4.6628835784500904</v>
      </c>
      <c r="J14" s="150">
        <v>7.2087936097667296</v>
      </c>
      <c r="K14" s="150">
        <v>6.1097169851000501</v>
      </c>
      <c r="L14" s="150" t="s">
        <v>11</v>
      </c>
      <c r="M14" s="86" t="s">
        <v>11</v>
      </c>
      <c r="N14" s="6"/>
      <c r="AA14" s="81"/>
    </row>
    <row r="15" spans="2:27" ht="13.8" thickBot="1" x14ac:dyDescent="0.3">
      <c r="B15" s="126"/>
      <c r="C15" s="12" t="s">
        <v>18</v>
      </c>
      <c r="D15" s="87">
        <v>7.0797374206833199</v>
      </c>
      <c r="E15" s="88">
        <v>6.8203609929166902</v>
      </c>
      <c r="F15" s="88">
        <v>3.65939755474998</v>
      </c>
      <c r="G15" s="88" t="s">
        <v>11</v>
      </c>
      <c r="H15" s="88">
        <v>4.9600718828167496</v>
      </c>
      <c r="I15" s="88">
        <v>4.82769371623335</v>
      </c>
      <c r="J15" s="88">
        <v>7.97961708018331</v>
      </c>
      <c r="K15" s="88">
        <v>6.0989894788667103</v>
      </c>
      <c r="L15" s="88">
        <v>6.2342856132666196</v>
      </c>
      <c r="M15" s="89">
        <v>5.5619757539499703</v>
      </c>
      <c r="N15" s="3" t="str">
        <f>"$ 0"</f>
        <v>$ 0</v>
      </c>
      <c r="AA15" s="81"/>
    </row>
    <row r="16" spans="2:27" ht="16.2" thickBot="1" x14ac:dyDescent="0.3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90"/>
      <c r="N16" s="6"/>
      <c r="AA16" s="90"/>
    </row>
    <row r="17" spans="1:14" x14ac:dyDescent="0.25">
      <c r="A17" s="119"/>
      <c r="B17" s="124" t="s">
        <v>0</v>
      </c>
      <c r="C17" s="122" t="s">
        <v>13</v>
      </c>
      <c r="D17" s="122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3"/>
      <c r="M17" s="134"/>
      <c r="N17" s="119"/>
    </row>
    <row r="18" spans="1:14" ht="13.8" thickBot="1" x14ac:dyDescent="0.3">
      <c r="A18" s="119"/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M18" s="134"/>
      <c r="N18" s="119"/>
    </row>
    <row r="19" spans="1:14" x14ac:dyDescent="0.25">
      <c r="A19" s="119"/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  <c r="M19" s="92"/>
      <c r="N19" s="119"/>
    </row>
    <row r="20" spans="1:14" x14ac:dyDescent="0.25">
      <c r="A20" s="119"/>
      <c r="B20" s="125"/>
      <c r="C20" s="11" t="s">
        <v>17</v>
      </c>
      <c r="D20" s="66">
        <f t="shared" ref="D20:L20" si="0">IFERROR((D4-D5)/D4, "NaN")</f>
        <v>5.4689709265769562E-2</v>
      </c>
      <c r="E20" s="100">
        <f t="shared" si="0"/>
        <v>-3.7054597057967889E-2</v>
      </c>
      <c r="F20" s="77" t="str">
        <f t="shared" si="0"/>
        <v>NaN</v>
      </c>
      <c r="G20" s="77" t="str">
        <f t="shared" si="0"/>
        <v>NaN</v>
      </c>
      <c r="H20" s="104">
        <f t="shared" si="0"/>
        <v>2.3156305793266958E-2</v>
      </c>
      <c r="I20" s="70">
        <f t="shared" si="0"/>
        <v>4.0294043331773173E-2</v>
      </c>
      <c r="J20" s="66">
        <f t="shared" si="0"/>
        <v>0.11957161064771993</v>
      </c>
      <c r="K20" s="66">
        <f t="shared" si="0"/>
        <v>0.11372030406630541</v>
      </c>
      <c r="L20" s="68" t="str">
        <f t="shared" si="0"/>
        <v>NaN</v>
      </c>
      <c r="M20" s="81"/>
      <c r="N20" s="119"/>
    </row>
    <row r="21" spans="1:14" ht="13.8" thickBot="1" x14ac:dyDescent="0.3">
      <c r="A21" s="119"/>
      <c r="B21" s="126"/>
      <c r="C21" s="12" t="s">
        <v>18</v>
      </c>
      <c r="D21" s="67">
        <f t="shared" ref="D21:L21" si="1">IFERROR((D4-D6)/D4, "NaN")</f>
        <v>5.2965044567303873E-2</v>
      </c>
      <c r="E21" s="101">
        <f t="shared" si="1"/>
        <v>-8.8529261485971927E-2</v>
      </c>
      <c r="F21" s="69" t="str">
        <f t="shared" si="1"/>
        <v>NaN</v>
      </c>
      <c r="G21" s="69" t="str">
        <f t="shared" si="1"/>
        <v>NaN</v>
      </c>
      <c r="H21" s="78">
        <f t="shared" si="1"/>
        <v>-1.6525782747794118E-2</v>
      </c>
      <c r="I21" s="71">
        <f t="shared" si="1"/>
        <v>-0.2125191545763184</v>
      </c>
      <c r="J21" s="67">
        <f t="shared" si="1"/>
        <v>2.1845765691053395E-2</v>
      </c>
      <c r="K21" s="67">
        <f t="shared" si="1"/>
        <v>-6.9995078735368716E-3</v>
      </c>
      <c r="L21" s="69" t="str">
        <f t="shared" si="1"/>
        <v>NaN</v>
      </c>
      <c r="M21" s="81"/>
      <c r="N21" s="119"/>
    </row>
    <row r="22" spans="1:14" x14ac:dyDescent="0.25">
      <c r="A22" s="119"/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  <c r="M22" s="92"/>
      <c r="N22" s="119"/>
    </row>
    <row r="23" spans="1:14" x14ac:dyDescent="0.25">
      <c r="A23" s="119"/>
      <c r="B23" s="125"/>
      <c r="C23" s="11" t="s">
        <v>17</v>
      </c>
      <c r="D23" s="73">
        <f t="shared" ref="D23:L23" si="2">IFERROR((D7-D8)/D7, "NaN")</f>
        <v>3.7518004094198955E-2</v>
      </c>
      <c r="E23" s="102">
        <f t="shared" si="2"/>
        <v>0.11718653925405924</v>
      </c>
      <c r="F23" s="77" t="str">
        <f t="shared" si="2"/>
        <v>NaN</v>
      </c>
      <c r="G23" s="77" t="str">
        <f t="shared" si="2"/>
        <v>NaN</v>
      </c>
      <c r="H23" s="75">
        <f t="shared" si="2"/>
        <v>6.2264254391811774E-3</v>
      </c>
      <c r="I23" s="73">
        <f t="shared" si="2"/>
        <v>8.1843925900321288E-2</v>
      </c>
      <c r="J23" s="73">
        <f t="shared" si="2"/>
        <v>2.2780915719569808E-3</v>
      </c>
      <c r="K23" s="73">
        <f t="shared" si="2"/>
        <v>8.5503600794791829E-2</v>
      </c>
      <c r="L23" s="77" t="str">
        <f t="shared" si="2"/>
        <v>NaN</v>
      </c>
      <c r="M23" s="81"/>
      <c r="N23" s="119"/>
    </row>
    <row r="24" spans="1:14" ht="13.8" thickBot="1" x14ac:dyDescent="0.3">
      <c r="A24" s="119"/>
      <c r="B24" s="128"/>
      <c r="C24" s="12" t="s">
        <v>18</v>
      </c>
      <c r="D24" s="67">
        <f t="shared" ref="D24:L24" si="3">IFERROR((D7-D9)/D7, "NaN")</f>
        <v>0.10188824592726795</v>
      </c>
      <c r="E24" s="101">
        <f t="shared" si="3"/>
        <v>0.104148889124403</v>
      </c>
      <c r="F24" s="69" t="str">
        <f t="shared" si="3"/>
        <v>NaN</v>
      </c>
      <c r="G24" s="69" t="str">
        <f t="shared" si="3"/>
        <v>NaN</v>
      </c>
      <c r="H24" s="78">
        <f t="shared" si="3"/>
        <v>4.7326251440510791E-3</v>
      </c>
      <c r="I24" s="67">
        <f t="shared" si="3"/>
        <v>0.19146269849341399</v>
      </c>
      <c r="J24" s="67">
        <f t="shared" si="3"/>
        <v>0.10887230722854695</v>
      </c>
      <c r="K24" s="67">
        <f t="shared" si="3"/>
        <v>4.3851575087462097E-2</v>
      </c>
      <c r="L24" s="69" t="str">
        <f t="shared" si="3"/>
        <v>NaN</v>
      </c>
      <c r="M24" s="81"/>
      <c r="N24" s="119"/>
    </row>
    <row r="25" spans="1:14" x14ac:dyDescent="0.25">
      <c r="A25" s="119"/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  <c r="M25" s="92"/>
      <c r="N25" s="119"/>
    </row>
    <row r="26" spans="1:14" x14ac:dyDescent="0.25">
      <c r="A26" s="119"/>
      <c r="B26" s="125"/>
      <c r="C26" s="11" t="s">
        <v>17</v>
      </c>
      <c r="D26" s="73">
        <f t="shared" ref="D26:L26" si="4">IFERROR((D10-D11)/D10, "NaN")</f>
        <v>-2.6956263710701835E-2</v>
      </c>
      <c r="E26" s="73">
        <f t="shared" si="4"/>
        <v>0.15111168382657478</v>
      </c>
      <c r="F26" s="107">
        <f t="shared" si="4"/>
        <v>-6.4484919084917922E-2</v>
      </c>
      <c r="G26" s="77" t="str">
        <f t="shared" si="4"/>
        <v>NaN</v>
      </c>
      <c r="H26" s="75">
        <f t="shared" si="4"/>
        <v>3.6030788482801182E-2</v>
      </c>
      <c r="I26" s="73">
        <f t="shared" si="4"/>
        <v>9.0194697793407205E-2</v>
      </c>
      <c r="J26" s="73">
        <f t="shared" si="4"/>
        <v>0.1871933622032575</v>
      </c>
      <c r="K26" s="73">
        <f t="shared" si="4"/>
        <v>8.8007506878117508E-2</v>
      </c>
      <c r="L26" s="75" t="str">
        <f t="shared" si="4"/>
        <v>NaN</v>
      </c>
      <c r="M26" s="81"/>
      <c r="N26" s="119"/>
    </row>
    <row r="27" spans="1:14" ht="13.8" thickBot="1" x14ac:dyDescent="0.3">
      <c r="A27" s="119"/>
      <c r="B27" s="126"/>
      <c r="C27" s="12" t="s">
        <v>18</v>
      </c>
      <c r="D27" s="67">
        <f t="shared" ref="D27:L27" si="5">IFERROR((D10-D12)/D10, "NaN")</f>
        <v>-3.1505342091259957E-2</v>
      </c>
      <c r="E27" s="67">
        <f t="shared" si="5"/>
        <v>0.13216838841964001</v>
      </c>
      <c r="F27" s="108">
        <f t="shared" si="5"/>
        <v>-9.4827545829794316E-2</v>
      </c>
      <c r="G27" s="69" t="str">
        <f t="shared" si="5"/>
        <v>NaN</v>
      </c>
      <c r="H27" s="78">
        <f t="shared" si="5"/>
        <v>-8.9794515255479504E-2</v>
      </c>
      <c r="I27" s="67">
        <f t="shared" si="5"/>
        <v>-2.8500623372883772E-2</v>
      </c>
      <c r="J27" s="67">
        <f t="shared" si="5"/>
        <v>0.17542772683883243</v>
      </c>
      <c r="K27" s="67">
        <f t="shared" si="5"/>
        <v>-8.9644824276265116E-3</v>
      </c>
      <c r="L27" s="78" t="str">
        <f t="shared" si="5"/>
        <v>NaN</v>
      </c>
      <c r="M27" s="81"/>
      <c r="N27" s="119"/>
    </row>
    <row r="28" spans="1:14" x14ac:dyDescent="0.25">
      <c r="A28" s="119"/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  <c r="M28" s="92"/>
      <c r="N28" s="119"/>
    </row>
    <row r="29" spans="1:14" x14ac:dyDescent="0.25">
      <c r="A29" s="119"/>
      <c r="B29" s="125"/>
      <c r="C29" s="11" t="s">
        <v>17</v>
      </c>
      <c r="D29" s="73">
        <f t="shared" ref="D29:L29" si="6">IFERROR((D13-D14)/D13, "NaN")</f>
        <v>0.13418728488355736</v>
      </c>
      <c r="E29" s="73">
        <f t="shared" si="6"/>
        <v>4.8475053359063602E-2</v>
      </c>
      <c r="F29" s="77">
        <f t="shared" si="6"/>
        <v>7.2790321697814783E-2</v>
      </c>
      <c r="G29" s="77" t="str">
        <f t="shared" si="6"/>
        <v>NaN</v>
      </c>
      <c r="H29" s="77">
        <f t="shared" si="6"/>
        <v>3.9042113962260434E-2</v>
      </c>
      <c r="I29" s="73">
        <f t="shared" si="6"/>
        <v>0.12564410592989347</v>
      </c>
      <c r="J29" s="73">
        <f t="shared" si="6"/>
        <v>0.1308810555894612</v>
      </c>
      <c r="K29" s="73">
        <f t="shared" si="6"/>
        <v>9.2093203555324334E-3</v>
      </c>
      <c r="L29" s="77" t="str">
        <f t="shared" si="6"/>
        <v>NaN</v>
      </c>
      <c r="M29" s="81"/>
      <c r="N29" s="119"/>
    </row>
    <row r="30" spans="1:14" ht="13.8" thickBot="1" x14ac:dyDescent="0.3">
      <c r="A30" s="119"/>
      <c r="B30" s="126"/>
      <c r="C30" s="12" t="s">
        <v>18</v>
      </c>
      <c r="D30" s="67">
        <f t="shared" ref="D30:L30" si="7">IFERROR((D13-D15)/D13, "NaN")</f>
        <v>-4.8996649986237401E-2</v>
      </c>
      <c r="E30" s="67">
        <f t="shared" si="7"/>
        <v>-4.4823034486675684E-2</v>
      </c>
      <c r="F30" s="69">
        <f t="shared" si="7"/>
        <v>2.8202278786493191E-2</v>
      </c>
      <c r="G30" s="69" t="str">
        <f t="shared" si="7"/>
        <v>NaN</v>
      </c>
      <c r="H30" s="69">
        <f t="shared" si="7"/>
        <v>-9.4244633908386853E-3</v>
      </c>
      <c r="I30" s="67">
        <f t="shared" si="7"/>
        <v>9.4739899777442627E-2</v>
      </c>
      <c r="J30" s="67">
        <f t="shared" si="7"/>
        <v>3.7947713729365271E-2</v>
      </c>
      <c r="K30" s="67">
        <f t="shared" si="7"/>
        <v>1.0948961196137917E-2</v>
      </c>
      <c r="L30" s="69" t="str">
        <f t="shared" si="7"/>
        <v>NaN</v>
      </c>
      <c r="M30" s="81"/>
      <c r="N30" s="119"/>
    </row>
    <row r="31" spans="1:14" ht="15.6" x14ac:dyDescent="0.25">
      <c r="A31" s="119"/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0"/>
      <c r="N31" s="119"/>
    </row>
    <row r="32" spans="1:14" ht="13.8" thickBot="1" x14ac:dyDescent="0.3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1:14" x14ac:dyDescent="0.25">
      <c r="A33" s="119"/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  <c r="M33" s="134"/>
      <c r="N33" s="119"/>
    </row>
    <row r="34" spans="1:14" ht="13.8" thickBot="1" x14ac:dyDescent="0.3">
      <c r="A34" s="119"/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  <c r="M34" s="134"/>
      <c r="N34" s="119"/>
    </row>
    <row r="35" spans="1:14" x14ac:dyDescent="0.25">
      <c r="A35" s="119"/>
      <c r="B35" s="124" t="s">
        <v>5</v>
      </c>
      <c r="C35" s="7" t="s">
        <v>16</v>
      </c>
      <c r="D35" s="57" t="s">
        <v>12</v>
      </c>
      <c r="E35" s="59">
        <f t="shared" ref="E35:L37" si="8">IFERROR(($D$4-E4)/$D$4, "NaN")</f>
        <v>-3.6068923943928154E-2</v>
      </c>
      <c r="F35" s="59">
        <f t="shared" si="8"/>
        <v>0.27308137704198715</v>
      </c>
      <c r="G35" s="59" t="str">
        <f t="shared" si="8"/>
        <v>NaN</v>
      </c>
      <c r="H35" s="59">
        <f t="shared" si="8"/>
        <v>0.27442138213444561</v>
      </c>
      <c r="I35" s="59">
        <f t="shared" si="8"/>
        <v>0.27308137704198715</v>
      </c>
      <c r="J35" s="59">
        <f t="shared" si="8"/>
        <v>-0.25764876531139985</v>
      </c>
      <c r="K35" s="59">
        <f t="shared" si="8"/>
        <v>-7.4347643140494999E-3</v>
      </c>
      <c r="L35" s="60" t="str">
        <f t="shared" si="8"/>
        <v>NaN</v>
      </c>
      <c r="M35" s="137"/>
      <c r="N35" s="119"/>
    </row>
    <row r="36" spans="1:14" x14ac:dyDescent="0.25">
      <c r="A36" s="119"/>
      <c r="B36" s="125"/>
      <c r="C36" s="11" t="s">
        <v>17</v>
      </c>
      <c r="D36" s="61">
        <f>IFERROR(($D$4-D5)/$D$4, "NaN")</f>
        <v>5.4689709265769562E-2</v>
      </c>
      <c r="E36" s="58">
        <f t="shared" si="8"/>
        <v>-7.4460040444952788E-2</v>
      </c>
      <c r="F36" s="58" t="str">
        <f t="shared" si="8"/>
        <v>NaN</v>
      </c>
      <c r="G36" s="58" t="str">
        <f t="shared" si="8"/>
        <v>NaN</v>
      </c>
      <c r="H36" s="58">
        <f t="shared" si="8"/>
        <v>0.29122310248679639</v>
      </c>
      <c r="I36" s="58">
        <f t="shared" si="8"/>
        <v>0.3023718675341302</v>
      </c>
      <c r="J36" s="58">
        <f t="shared" si="8"/>
        <v>-0.10726967681399945</v>
      </c>
      <c r="K36" s="58">
        <f t="shared" si="8"/>
        <v>0.10713102341071094</v>
      </c>
      <c r="L36" s="62" t="str">
        <f t="shared" si="8"/>
        <v>NaN</v>
      </c>
      <c r="M36" s="137"/>
      <c r="N36" s="119"/>
    </row>
    <row r="37" spans="1:14" ht="13.8" thickBot="1" x14ac:dyDescent="0.3">
      <c r="A37" s="119"/>
      <c r="B37" s="126"/>
      <c r="C37" s="12" t="s">
        <v>18</v>
      </c>
      <c r="D37" s="63">
        <f>IFERROR(($D$4-D6)/$D$4, "NaN")</f>
        <v>5.2965044567303873E-2</v>
      </c>
      <c r="E37" s="64">
        <f t="shared" si="8"/>
        <v>-0.12779134062924971</v>
      </c>
      <c r="F37" s="64" t="str">
        <f t="shared" si="8"/>
        <v>NaN</v>
      </c>
      <c r="G37" s="64" t="str">
        <f t="shared" si="8"/>
        <v>NaN</v>
      </c>
      <c r="H37" s="64">
        <f t="shared" si="8"/>
        <v>0.26243062752915475</v>
      </c>
      <c r="I37" s="64">
        <f t="shared" si="8"/>
        <v>0.11859724584516872</v>
      </c>
      <c r="J37" s="64">
        <f t="shared" si="8"/>
        <v>-0.2301744650627644</v>
      </c>
      <c r="K37" s="64">
        <f t="shared" si="8"/>
        <v>-1.4486311878940452E-2</v>
      </c>
      <c r="L37" s="65">
        <f t="shared" si="8"/>
        <v>-4.9077226136106746E-2</v>
      </c>
      <c r="M37" s="137"/>
      <c r="N37" s="119"/>
    </row>
    <row r="38" spans="1:14" x14ac:dyDescent="0.25">
      <c r="A38" s="119"/>
      <c r="B38" s="127" t="s">
        <v>6</v>
      </c>
      <c r="C38" s="7" t="s">
        <v>16</v>
      </c>
      <c r="D38" s="96" t="s">
        <v>12</v>
      </c>
      <c r="E38" s="97">
        <f t="shared" ref="E38:L40" si="9">IFERROR(($D$7-E7)/$D$7, "NaN")</f>
        <v>-0.24709931694131149</v>
      </c>
      <c r="F38" s="97">
        <f t="shared" si="9"/>
        <v>0.10180271758098282</v>
      </c>
      <c r="G38" s="97" t="str">
        <f t="shared" si="9"/>
        <v>NaN</v>
      </c>
      <c r="H38" s="97">
        <f t="shared" si="9"/>
        <v>0.12919750648336803</v>
      </c>
      <c r="I38" s="97">
        <f t="shared" si="9"/>
        <v>0.10180271758098282</v>
      </c>
      <c r="J38" s="97">
        <f t="shared" si="9"/>
        <v>-0.24332285790591682</v>
      </c>
      <c r="K38" s="97">
        <f t="shared" si="9"/>
        <v>2.2080049437254038E-3</v>
      </c>
      <c r="L38" s="98" t="str">
        <f t="shared" si="9"/>
        <v>NaN</v>
      </c>
      <c r="M38" s="137"/>
      <c r="N38" s="119"/>
    </row>
    <row r="39" spans="1:14" x14ac:dyDescent="0.25">
      <c r="A39" s="119"/>
      <c r="B39" s="125"/>
      <c r="C39" s="11" t="s">
        <v>17</v>
      </c>
      <c r="D39" s="61">
        <f>IFERROR(($D$7-D8)/$D$7, "NaN")</f>
        <v>3.7518004094198955E-2</v>
      </c>
      <c r="E39" s="58">
        <f t="shared" si="9"/>
        <v>-0.10095606388285804</v>
      </c>
      <c r="F39" s="58" t="str">
        <f t="shared" si="9"/>
        <v>NaN</v>
      </c>
      <c r="G39" s="58" t="str">
        <f t="shared" si="9"/>
        <v>NaN</v>
      </c>
      <c r="H39" s="58">
        <f t="shared" si="9"/>
        <v>0.13461949328150238</v>
      </c>
      <c r="I39" s="58">
        <f t="shared" si="9"/>
        <v>0.1753147094071548</v>
      </c>
      <c r="J39" s="58">
        <f t="shared" si="9"/>
        <v>-0.24049045458209989</v>
      </c>
      <c r="K39" s="58">
        <f t="shared" si="9"/>
        <v>8.7522813365255997E-2</v>
      </c>
      <c r="L39" s="62" t="str">
        <f t="shared" si="9"/>
        <v>NaN</v>
      </c>
      <c r="M39" s="137"/>
      <c r="N39" s="119"/>
    </row>
    <row r="40" spans="1:14" ht="13.8" thickBot="1" x14ac:dyDescent="0.3">
      <c r="A40" s="119"/>
      <c r="B40" s="128"/>
      <c r="C40" s="12" t="s">
        <v>18</v>
      </c>
      <c r="D40" s="93">
        <f>IFERROR(($D$7-D9)/$D$7, "NaN")</f>
        <v>0.10188824592726795</v>
      </c>
      <c r="E40" s="94">
        <f t="shared" si="9"/>
        <v>-0.11721530845407212</v>
      </c>
      <c r="F40" s="94" t="str">
        <f t="shared" si="9"/>
        <v>NaN</v>
      </c>
      <c r="G40" s="94" t="str">
        <f t="shared" si="9"/>
        <v>NaN</v>
      </c>
      <c r="H40" s="94">
        <f t="shared" si="9"/>
        <v>0.13331868825968723</v>
      </c>
      <c r="I40" s="94">
        <f t="shared" si="9"/>
        <v>0.27377399305237893</v>
      </c>
      <c r="J40" s="94">
        <f t="shared" si="9"/>
        <v>-0.10795942973570882</v>
      </c>
      <c r="K40" s="94">
        <f t="shared" si="9"/>
        <v>4.5962755536604241E-2</v>
      </c>
      <c r="L40" s="95">
        <f t="shared" si="9"/>
        <v>-4.215371839605566E-2</v>
      </c>
      <c r="M40" s="137"/>
      <c r="N40" s="119"/>
    </row>
    <row r="41" spans="1:14" x14ac:dyDescent="0.25">
      <c r="A41" s="119"/>
      <c r="B41" s="124" t="s">
        <v>7</v>
      </c>
      <c r="C41" s="7" t="s">
        <v>16</v>
      </c>
      <c r="D41" s="57" t="s">
        <v>12</v>
      </c>
      <c r="E41" s="59">
        <f t="shared" ref="E41:L43" si="10">IFERROR(($D$10-E10)/$D$10, "NaN")</f>
        <v>-0.17749440658764237</v>
      </c>
      <c r="F41" s="59">
        <f t="shared" si="10"/>
        <v>0.39442261079365759</v>
      </c>
      <c r="G41" s="59" t="str">
        <f t="shared" si="10"/>
        <v>NaN</v>
      </c>
      <c r="H41" s="59">
        <f t="shared" si="10"/>
        <v>0.22912042550995182</v>
      </c>
      <c r="I41" s="59">
        <f t="shared" si="10"/>
        <v>0.21776854471777601</v>
      </c>
      <c r="J41" s="59">
        <f t="shared" si="10"/>
        <v>-0.39594603526514327</v>
      </c>
      <c r="K41" s="59">
        <f t="shared" si="10"/>
        <v>5.7057737798649505E-2</v>
      </c>
      <c r="L41" s="60" t="str">
        <f t="shared" si="10"/>
        <v>NaN</v>
      </c>
      <c r="M41" s="137"/>
      <c r="N41" s="119"/>
    </row>
    <row r="42" spans="1:14" x14ac:dyDescent="0.25">
      <c r="A42" s="119"/>
      <c r="B42" s="125"/>
      <c r="C42" s="11" t="s">
        <v>17</v>
      </c>
      <c r="D42" s="61">
        <f>IFERROR(($D$10-D11)/$D$10, "NaN")</f>
        <v>-2.6956263710701835E-2</v>
      </c>
      <c r="E42" s="58">
        <f t="shared" si="10"/>
        <v>4.3875588818973583E-4</v>
      </c>
      <c r="F42" s="58">
        <f t="shared" si="10"/>
        <v>0.35537200185103074</v>
      </c>
      <c r="G42" s="58" t="str">
        <f t="shared" si="10"/>
        <v>NaN</v>
      </c>
      <c r="H42" s="58">
        <f t="shared" si="10"/>
        <v>0.25689582440411451</v>
      </c>
      <c r="I42" s="58">
        <f t="shared" si="10"/>
        <v>0.28832167443145335</v>
      </c>
      <c r="J42" s="58">
        <f t="shared" si="10"/>
        <v>-0.13463420346955404</v>
      </c>
      <c r="K42" s="58">
        <f t="shared" si="10"/>
        <v>0.14004373542500254</v>
      </c>
      <c r="L42" s="62" t="str">
        <f t="shared" si="10"/>
        <v>NaN</v>
      </c>
      <c r="M42" s="137"/>
      <c r="N42" s="119"/>
    </row>
    <row r="43" spans="1:14" ht="13.8" thickBot="1" x14ac:dyDescent="0.3">
      <c r="A43" s="119"/>
      <c r="B43" s="126"/>
      <c r="C43" s="12" t="s">
        <v>18</v>
      </c>
      <c r="D43" s="63">
        <f>IFERROR(($D$10-D12)/$D$10, "NaN")</f>
        <v>-3.1505342091259957E-2</v>
      </c>
      <c r="E43" s="64">
        <f t="shared" si="10"/>
        <v>-2.1866868495813332E-2</v>
      </c>
      <c r="F43" s="64">
        <f t="shared" si="10"/>
        <v>0.33699719316520593</v>
      </c>
      <c r="G43" s="64" t="str">
        <f t="shared" si="10"/>
        <v>NaN</v>
      </c>
      <c r="H43" s="64">
        <f t="shared" si="10"/>
        <v>0.15989966779826764</v>
      </c>
      <c r="I43" s="64">
        <f t="shared" si="10"/>
        <v>0.19547446062035456</v>
      </c>
      <c r="J43" s="64">
        <f t="shared" si="10"/>
        <v>-0.1510583955088986</v>
      </c>
      <c r="K43" s="64">
        <f t="shared" si="10"/>
        <v>4.8604748458879111E-2</v>
      </c>
      <c r="L43" s="65">
        <f t="shared" si="10"/>
        <v>0.3367397481305997</v>
      </c>
      <c r="M43" s="137"/>
      <c r="N43" s="119"/>
    </row>
    <row r="44" spans="1:14" x14ac:dyDescent="0.25">
      <c r="A44" s="119"/>
      <c r="B44" s="127" t="s">
        <v>8</v>
      </c>
      <c r="C44" s="7" t="s">
        <v>16</v>
      </c>
      <c r="D44" s="96" t="s">
        <v>12</v>
      </c>
      <c r="E44" s="97">
        <f t="shared" ref="E44:L46" si="11">IFERROR(($D$13-E13)/$D$13, "NaN")</f>
        <v>3.2788227270648174E-2</v>
      </c>
      <c r="F44" s="97">
        <f t="shared" si="11"/>
        <v>0.44205592765801455</v>
      </c>
      <c r="G44" s="97" t="str">
        <f t="shared" si="11"/>
        <v>NaN</v>
      </c>
      <c r="H44" s="97">
        <f t="shared" si="11"/>
        <v>0.27193342132048348</v>
      </c>
      <c r="I44" s="97">
        <f t="shared" si="11"/>
        <v>0.20982500744352769</v>
      </c>
      <c r="J44" s="97">
        <f t="shared" si="11"/>
        <v>-0.22896729586316622</v>
      </c>
      <c r="K44" s="97">
        <f t="shared" si="11"/>
        <v>8.6315765042893011E-2</v>
      </c>
      <c r="L44" s="98" t="str">
        <f t="shared" si="11"/>
        <v>NaN</v>
      </c>
      <c r="M44" s="137"/>
      <c r="N44" s="119"/>
    </row>
    <row r="45" spans="1:14" x14ac:dyDescent="0.25">
      <c r="A45" s="119"/>
      <c r="B45" s="125"/>
      <c r="C45" s="11" t="s">
        <v>17</v>
      </c>
      <c r="D45" s="61">
        <f>IFERROR(($D$13-D14)/$D$13, "NaN")</f>
        <v>0.13418728488355736</v>
      </c>
      <c r="E45" s="58">
        <f t="shared" si="11"/>
        <v>7.9673869563218008E-2</v>
      </c>
      <c r="F45" s="58">
        <f t="shared" si="11"/>
        <v>0.48266885617317651</v>
      </c>
      <c r="G45" s="58" t="str">
        <f t="shared" si="11"/>
        <v>NaN</v>
      </c>
      <c r="H45" s="58">
        <f t="shared" si="11"/>
        <v>0.30035867965740226</v>
      </c>
      <c r="I45" s="58">
        <f t="shared" si="11"/>
        <v>0.30910583791144591</v>
      </c>
      <c r="J45" s="58">
        <f t="shared" si="11"/>
        <v>-6.8118758895669332E-2</v>
      </c>
      <c r="K45" s="58">
        <f t="shared" si="11"/>
        <v>9.4730175866412566E-2</v>
      </c>
      <c r="L45" s="62" t="str">
        <f t="shared" si="11"/>
        <v>NaN</v>
      </c>
      <c r="M45" s="137"/>
      <c r="N45" s="119"/>
    </row>
    <row r="46" spans="1:14" ht="13.8" thickBot="1" x14ac:dyDescent="0.3">
      <c r="A46" s="119"/>
      <c r="B46" s="126"/>
      <c r="C46" s="12" t="s">
        <v>18</v>
      </c>
      <c r="D46" s="63">
        <f>IFERROR(($D$13-D15)/$D$13, "NaN")</f>
        <v>-4.8996649986237401E-2</v>
      </c>
      <c r="E46" s="64">
        <f t="shared" si="11"/>
        <v>-1.0565139374318286E-2</v>
      </c>
      <c r="F46" s="64">
        <f t="shared" si="11"/>
        <v>0.45779122193347455</v>
      </c>
      <c r="G46" s="64" t="str">
        <f t="shared" si="11"/>
        <v>NaN</v>
      </c>
      <c r="H46" s="64">
        <f t="shared" si="11"/>
        <v>0.26507178450362523</v>
      </c>
      <c r="I46" s="64">
        <f t="shared" si="11"/>
        <v>0.28468610704496933</v>
      </c>
      <c r="J46" s="64">
        <f t="shared" si="11"/>
        <v>-0.18233079673699862</v>
      </c>
      <c r="K46" s="64">
        <f t="shared" si="11"/>
        <v>9.6319658276961331E-2</v>
      </c>
      <c r="L46" s="65">
        <f t="shared" si="11"/>
        <v>7.6272983759491125E-2</v>
      </c>
      <c r="M46" s="137"/>
      <c r="N46" s="119"/>
    </row>
    <row r="47" spans="1:14" ht="15.6" x14ac:dyDescent="0.25">
      <c r="A47" s="119"/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0"/>
      <c r="N47" s="119"/>
    </row>
  </sheetData>
  <mergeCells count="27">
    <mergeCell ref="B35:B37"/>
    <mergeCell ref="E2:M2"/>
    <mergeCell ref="B22:B24"/>
    <mergeCell ref="B33:B34"/>
    <mergeCell ref="B16:L16"/>
    <mergeCell ref="B31:L31"/>
    <mergeCell ref="B47:L47"/>
    <mergeCell ref="B25:B27"/>
    <mergeCell ref="B41:B43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2:B3"/>
    <mergeCell ref="C2:C3"/>
    <mergeCell ref="D2:D3"/>
    <mergeCell ref="B17:B18"/>
    <mergeCell ref="C17:C18"/>
    <mergeCell ref="B4:B6"/>
    <mergeCell ref="B7:B9"/>
    <mergeCell ref="B10:B12"/>
    <mergeCell ref="B13:B15"/>
  </mergeCells>
  <conditionalFormatting sqref="D4:M15">
    <cfRule type="containsText" dxfId="4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0"/>
        <color theme="0"/>
        <color rgb="FFFFC000"/>
        <color rgb="FFFF0000"/>
      </colorScale>
    </cfRule>
  </conditionalFormatting>
  <conditionalFormatting sqref="D35:M46">
    <cfRule type="containsText" dxfId="3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{DD609602-6BCA-4AF3-976D-2D2DE793A550}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{CDD7843C-77E6-4655-951E-982AB01F7AC2}</x14:id>
        </ext>
      </extLst>
    </cfRule>
    <cfRule type="containsText" dxfId="2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09602-6BCA-4AF3-976D-2D2DE793A550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CDD7843C-77E6-4655-951E-982AB01F7AC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1008-22F5-4DCB-8160-F52BAC2C52EA}">
  <sheetPr>
    <pageSetUpPr fitToPage="1"/>
  </sheetPr>
  <dimension ref="B1:N17"/>
  <sheetViews>
    <sheetView zoomScale="70" zoomScaleNormal="70" workbookViewId="0">
      <selection activeCell="U25" sqref="U25"/>
    </sheetView>
  </sheetViews>
  <sheetFormatPr defaultColWidth="9.109375" defaultRowHeight="13.2" x14ac:dyDescent="0.25"/>
  <cols>
    <col min="1" max="1" width="9.109375" style="2"/>
    <col min="2" max="13" width="11.6640625" style="2" customWidth="1"/>
    <col min="14" max="16384" width="9.109375" style="2"/>
  </cols>
  <sheetData>
    <row r="1" spans="2:14" ht="13.8" thickBot="1" x14ac:dyDescent="0.3"/>
    <row r="2" spans="2:14" x14ac:dyDescent="0.25">
      <c r="B2" s="147" t="s">
        <v>0</v>
      </c>
      <c r="C2" s="139" t="s">
        <v>13</v>
      </c>
      <c r="D2" s="139" t="s">
        <v>1</v>
      </c>
      <c r="E2" s="122" t="s">
        <v>2</v>
      </c>
      <c r="F2" s="122"/>
      <c r="G2" s="122"/>
      <c r="H2" s="122"/>
      <c r="I2" s="122"/>
      <c r="J2" s="122"/>
      <c r="K2" s="122"/>
      <c r="L2" s="122"/>
      <c r="M2" s="123"/>
    </row>
    <row r="3" spans="2:14" ht="13.8" thickBot="1" x14ac:dyDescent="0.3">
      <c r="B3" s="148"/>
      <c r="C3" s="149"/>
      <c r="D3" s="138"/>
      <c r="E3" s="134" t="s">
        <v>19</v>
      </c>
      <c r="F3" s="134" t="s">
        <v>20</v>
      </c>
      <c r="G3" s="134" t="s">
        <v>21</v>
      </c>
      <c r="H3" s="134" t="s">
        <v>3</v>
      </c>
      <c r="I3" s="134" t="s">
        <v>15</v>
      </c>
      <c r="J3" s="134" t="s">
        <v>23</v>
      </c>
      <c r="K3" s="134" t="s">
        <v>22</v>
      </c>
      <c r="L3" s="134" t="s">
        <v>4</v>
      </c>
      <c r="M3" s="141" t="s">
        <v>34</v>
      </c>
    </row>
    <row r="4" spans="2:14" x14ac:dyDescent="0.25">
      <c r="B4" s="124" t="s">
        <v>5</v>
      </c>
      <c r="C4" s="7" t="s">
        <v>16</v>
      </c>
      <c r="D4" s="109">
        <v>0.21940151480271899</v>
      </c>
      <c r="E4" s="110">
        <v>0.30166132512731197</v>
      </c>
      <c r="F4" s="110">
        <v>0.28248122580254698</v>
      </c>
      <c r="G4" s="36" t="s">
        <v>11</v>
      </c>
      <c r="H4" s="110">
        <v>0.31842239468205902</v>
      </c>
      <c r="I4" s="110">
        <v>0.28248122580254698</v>
      </c>
      <c r="J4" s="110">
        <v>0.20304667494141601</v>
      </c>
      <c r="K4" s="110">
        <v>0.17825211109247299</v>
      </c>
      <c r="L4" s="110" t="s">
        <v>11</v>
      </c>
      <c r="M4" s="111" t="s">
        <v>11</v>
      </c>
      <c r="N4" s="4" t="str">
        <f>"+1"</f>
        <v>+1</v>
      </c>
    </row>
    <row r="5" spans="2:14" x14ac:dyDescent="0.25">
      <c r="B5" s="125"/>
      <c r="C5" s="11" t="s">
        <v>17</v>
      </c>
      <c r="D5" s="112">
        <v>0.321937228900466</v>
      </c>
      <c r="E5" s="113">
        <v>0.30403060363926798</v>
      </c>
      <c r="F5" s="113" t="s">
        <v>11</v>
      </c>
      <c r="G5" s="37" t="s">
        <v>11</v>
      </c>
      <c r="H5" s="113">
        <v>0.33767766760392398</v>
      </c>
      <c r="I5" s="113">
        <v>0.39746354248815602</v>
      </c>
      <c r="J5" s="113">
        <v>0.32508757235948998</v>
      </c>
      <c r="K5" s="113">
        <v>0.33696763546658798</v>
      </c>
      <c r="L5" s="144" t="s">
        <v>11</v>
      </c>
      <c r="M5" s="114" t="s">
        <v>11</v>
      </c>
    </row>
    <row r="6" spans="2:14" ht="13.8" thickBot="1" x14ac:dyDescent="0.3">
      <c r="B6" s="126"/>
      <c r="C6" s="12" t="s">
        <v>18</v>
      </c>
      <c r="D6" s="115">
        <v>0.30807261647168499</v>
      </c>
      <c r="E6" s="116">
        <v>0.31528300644125501</v>
      </c>
      <c r="F6" s="116" t="s">
        <v>11</v>
      </c>
      <c r="G6" s="38" t="s">
        <v>11</v>
      </c>
      <c r="H6" s="116">
        <v>0.349443733158671</v>
      </c>
      <c r="I6" s="116">
        <v>0.34995011505565399</v>
      </c>
      <c r="J6" s="116">
        <v>0.274615205295206</v>
      </c>
      <c r="K6" s="116">
        <v>0.34625682472723002</v>
      </c>
      <c r="L6" s="116">
        <v>0.84884886699610296</v>
      </c>
      <c r="M6" s="114">
        <v>0.45319532744763402</v>
      </c>
    </row>
    <row r="7" spans="2:14" x14ac:dyDescent="0.25">
      <c r="B7" s="127" t="s">
        <v>6</v>
      </c>
      <c r="C7" s="7" t="s">
        <v>16</v>
      </c>
      <c r="D7" s="109">
        <v>0.10118590076785799</v>
      </c>
      <c r="E7" s="110">
        <v>0.109021573892207</v>
      </c>
      <c r="F7" s="110">
        <v>7.5517928420769806E-2</v>
      </c>
      <c r="G7" s="36" t="s">
        <v>11</v>
      </c>
      <c r="H7" s="110">
        <v>0.130866733211356</v>
      </c>
      <c r="I7" s="110">
        <v>7.5517928420769806E-2</v>
      </c>
      <c r="J7" s="110">
        <v>0.11090263949852</v>
      </c>
      <c r="K7" s="110">
        <v>0.111779731354339</v>
      </c>
      <c r="L7" s="110" t="s">
        <v>11</v>
      </c>
      <c r="M7" s="111" t="s">
        <v>11</v>
      </c>
    </row>
    <row r="8" spans="2:14" x14ac:dyDescent="0.25">
      <c r="B8" s="125"/>
      <c r="C8" s="11" t="s">
        <v>17</v>
      </c>
      <c r="D8" s="112">
        <v>0.27349384759051498</v>
      </c>
      <c r="E8" s="113">
        <v>0.193466895914819</v>
      </c>
      <c r="F8" s="113" t="s">
        <v>11</v>
      </c>
      <c r="G8" s="37" t="s">
        <v>11</v>
      </c>
      <c r="H8" s="113">
        <v>0.13413890900019901</v>
      </c>
      <c r="I8" s="113">
        <v>0.176051611626171</v>
      </c>
      <c r="J8" s="113">
        <v>0.13661199107282801</v>
      </c>
      <c r="K8" s="113">
        <v>0.16246028360449999</v>
      </c>
      <c r="L8" s="144" t="s">
        <v>11</v>
      </c>
      <c r="M8" s="114" t="s">
        <v>11</v>
      </c>
    </row>
    <row r="9" spans="2:14" ht="13.8" thickBot="1" x14ac:dyDescent="0.3">
      <c r="B9" s="128"/>
      <c r="C9" s="12" t="s">
        <v>18</v>
      </c>
      <c r="D9" s="115">
        <v>0.25913959712544798</v>
      </c>
      <c r="E9" s="116">
        <v>0.224803893710596</v>
      </c>
      <c r="F9" s="116" t="s">
        <v>11</v>
      </c>
      <c r="G9" s="38" t="s">
        <v>11</v>
      </c>
      <c r="H9" s="116">
        <v>0.13695930558540401</v>
      </c>
      <c r="I9" s="116">
        <v>0.26944749691864101</v>
      </c>
      <c r="J9" s="116">
        <v>0.201766623379281</v>
      </c>
      <c r="K9" s="116">
        <v>0.20311769330528301</v>
      </c>
      <c r="L9" s="116">
        <v>0.73931261623528299</v>
      </c>
      <c r="M9" s="117">
        <v>0.172640380357024</v>
      </c>
    </row>
    <row r="10" spans="2:14" x14ac:dyDescent="0.25">
      <c r="B10" s="124" t="s">
        <v>7</v>
      </c>
      <c r="C10" s="7" t="s">
        <v>16</v>
      </c>
      <c r="D10" s="109">
        <v>-0.14135759683912399</v>
      </c>
      <c r="E10" s="110">
        <v>-0.14905463948126399</v>
      </c>
      <c r="F10" s="110">
        <v>-0.139183411673688</v>
      </c>
      <c r="G10" s="36" t="s">
        <v>11</v>
      </c>
      <c r="H10" s="110">
        <v>-0.13564222403224799</v>
      </c>
      <c r="I10" s="110">
        <v>-5.2360597341567901E-2</v>
      </c>
      <c r="J10" s="110">
        <v>-0.132758522591194</v>
      </c>
      <c r="K10" s="110">
        <v>-7.6194342543973101E-2</v>
      </c>
      <c r="L10" s="110" t="s">
        <v>11</v>
      </c>
      <c r="M10" s="111" t="s">
        <v>11</v>
      </c>
    </row>
    <row r="11" spans="2:14" x14ac:dyDescent="0.25">
      <c r="B11" s="125"/>
      <c r="C11" s="11" t="s">
        <v>17</v>
      </c>
      <c r="D11" s="112">
        <v>-0.14211506517125699</v>
      </c>
      <c r="E11" s="113">
        <v>-9.6103926937342002E-2</v>
      </c>
      <c r="F11" s="113">
        <v>-0.14148828692904999</v>
      </c>
      <c r="G11" s="37" t="s">
        <v>11</v>
      </c>
      <c r="H11" s="113">
        <v>-0.123789614058308</v>
      </c>
      <c r="I11" s="113">
        <v>-2.2154579469096498E-2</v>
      </c>
      <c r="J11" s="113">
        <v>-6.7297128479771401E-2</v>
      </c>
      <c r="K11" s="113">
        <v>-9.9116467969977001E-2</v>
      </c>
      <c r="L11" s="144" t="s">
        <v>11</v>
      </c>
      <c r="M11" s="114" t="s">
        <v>11</v>
      </c>
    </row>
    <row r="12" spans="2:14" ht="13.8" thickBot="1" x14ac:dyDescent="0.3">
      <c r="B12" s="126"/>
      <c r="C12" s="12" t="s">
        <v>18</v>
      </c>
      <c r="D12" s="115">
        <v>-3.26021643730132E-2</v>
      </c>
      <c r="E12" s="116">
        <v>-6.8336116531012001E-2</v>
      </c>
      <c r="F12" s="116">
        <v>-2.64115207519201E-2</v>
      </c>
      <c r="G12" s="38" t="s">
        <v>11</v>
      </c>
      <c r="H12" s="116">
        <v>-9.4139668835341E-2</v>
      </c>
      <c r="I12" s="116">
        <v>9.9160993288021193E-2</v>
      </c>
      <c r="J12" s="116">
        <v>-9.42259458743607E-2</v>
      </c>
      <c r="K12" s="116">
        <v>-3.5095429015179001E-2</v>
      </c>
      <c r="L12" s="116">
        <v>0.65864963209987604</v>
      </c>
      <c r="M12" s="117">
        <v>0.47549889234625098</v>
      </c>
    </row>
    <row r="13" spans="2:14" x14ac:dyDescent="0.25">
      <c r="B13" s="127" t="s">
        <v>8</v>
      </c>
      <c r="C13" s="7" t="s">
        <v>16</v>
      </c>
      <c r="D13" s="109">
        <v>0.16649874541326601</v>
      </c>
      <c r="E13" s="110">
        <v>0.177735476000632</v>
      </c>
      <c r="F13" s="110">
        <v>5.2767436883098998E-2</v>
      </c>
      <c r="G13" s="110" t="s">
        <v>11</v>
      </c>
      <c r="H13" s="110">
        <v>0.237310118814934</v>
      </c>
      <c r="I13" s="110">
        <v>0.185744461737084</v>
      </c>
      <c r="J13" s="110">
        <v>0.12176058141596401</v>
      </c>
      <c r="K13" s="110">
        <v>0.15583593987639499</v>
      </c>
      <c r="L13" s="110" t="s">
        <v>11</v>
      </c>
      <c r="M13" s="114" t="s">
        <v>11</v>
      </c>
    </row>
    <row r="14" spans="2:14" x14ac:dyDescent="0.25">
      <c r="B14" s="125"/>
      <c r="C14" s="11" t="s">
        <v>17</v>
      </c>
      <c r="D14" s="112">
        <v>0.199082096387736</v>
      </c>
      <c r="E14" s="113">
        <v>0.24098605627837999</v>
      </c>
      <c r="F14" s="113">
        <v>0.172129177284403</v>
      </c>
      <c r="G14" s="113" t="s">
        <v>11</v>
      </c>
      <c r="H14" s="113">
        <v>0.256086248311864</v>
      </c>
      <c r="I14" s="113">
        <v>0.25581420330315602</v>
      </c>
      <c r="J14" s="113">
        <v>0.22568584006699399</v>
      </c>
      <c r="K14" s="113">
        <v>0.247203289886579</v>
      </c>
      <c r="L14" s="144" t="s">
        <v>11</v>
      </c>
      <c r="M14" s="114" t="s">
        <v>11</v>
      </c>
    </row>
    <row r="15" spans="2:14" ht="13.8" thickBot="1" x14ac:dyDescent="0.3">
      <c r="B15" s="126"/>
      <c r="C15" s="12" t="s">
        <v>18</v>
      </c>
      <c r="D15" s="115">
        <v>0.227448963570722</v>
      </c>
      <c r="E15" s="116">
        <v>0.24455050503765499</v>
      </c>
      <c r="F15" s="116">
        <v>0.193631507538707</v>
      </c>
      <c r="G15" s="116" t="s">
        <v>11</v>
      </c>
      <c r="H15" s="116">
        <v>0.27425411907617198</v>
      </c>
      <c r="I15" s="116">
        <v>0.33739269757873402</v>
      </c>
      <c r="J15" s="116">
        <v>0.22095842048877101</v>
      </c>
      <c r="K15" s="116">
        <v>0.25973154528889503</v>
      </c>
      <c r="L15" s="116">
        <v>0.784265505141719</v>
      </c>
      <c r="M15" s="117">
        <v>0.37143485254266101</v>
      </c>
      <c r="N15" s="4">
        <v>-1</v>
      </c>
    </row>
    <row r="16" spans="2:14" ht="15.6" x14ac:dyDescent="0.25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90"/>
    </row>
    <row r="17" spans="2:13" x14ac:dyDescent="0.25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</sheetData>
  <mergeCells count="9">
    <mergeCell ref="B10:B12"/>
    <mergeCell ref="B13:B15"/>
    <mergeCell ref="B16:L16"/>
    <mergeCell ref="B2:B3"/>
    <mergeCell ref="C2:C3"/>
    <mergeCell ref="D2:D3"/>
    <mergeCell ref="B4:B6"/>
    <mergeCell ref="B7:B9"/>
    <mergeCell ref="E2:M2"/>
  </mergeCells>
  <conditionalFormatting sqref="D4:L15">
    <cfRule type="containsText" dxfId="1" priority="3" operator="containsText" text="NaN">
      <formula>NOT(ISERROR(SEARCH("NaN",D4)))</formula>
    </cfRule>
    <cfRule type="colorScale" priority="4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conditionalFormatting sqref="M4:M15">
    <cfRule type="containsText" dxfId="0" priority="1" operator="containsText" text="NaN">
      <formula>NOT(ISERROR(SEARCH("NaN",M4)))</formula>
    </cfRule>
    <cfRule type="colorScale" priority="2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A8EA-030E-4E30-8899-3AEA71CAE267}">
  <dimension ref="A1:BN22"/>
  <sheetViews>
    <sheetView workbookViewId="0">
      <selection activeCell="BT11" sqref="BT11"/>
    </sheetView>
  </sheetViews>
  <sheetFormatPr defaultRowHeight="14.4" x14ac:dyDescent="0.3"/>
  <cols>
    <col min="1" max="66" width="2.6640625" customWidth="1"/>
  </cols>
  <sheetData>
    <row r="1" spans="1:60" x14ac:dyDescent="0.3">
      <c r="A1" s="1">
        <v>-1</v>
      </c>
      <c r="B1" s="1">
        <v>-0.95</v>
      </c>
      <c r="C1" s="1">
        <v>-0.9</v>
      </c>
      <c r="D1" s="1">
        <v>-0.85</v>
      </c>
      <c r="E1" s="1">
        <v>-0.8</v>
      </c>
      <c r="F1" s="1">
        <v>-0.75</v>
      </c>
      <c r="G1" s="1">
        <v>-0.7</v>
      </c>
      <c r="H1" s="1">
        <v>-0.65</v>
      </c>
      <c r="I1" s="1">
        <v>-0.6</v>
      </c>
      <c r="J1" s="1">
        <v>-0.55000000000000004</v>
      </c>
      <c r="K1" s="1">
        <v>-0.5</v>
      </c>
      <c r="L1" s="1">
        <v>-0.45</v>
      </c>
      <c r="M1" s="1">
        <v>-0.39999999999999902</v>
      </c>
      <c r="N1" s="1">
        <v>-0.34999999999999898</v>
      </c>
      <c r="O1" s="1">
        <v>-0.29999999999999899</v>
      </c>
      <c r="P1" s="1">
        <v>-0.249999999999999</v>
      </c>
      <c r="Q1" s="1">
        <v>-0.19999999999999901</v>
      </c>
      <c r="R1" s="1">
        <v>-0.149999999999999</v>
      </c>
      <c r="S1" s="1">
        <v>-9.9999999999999006E-2</v>
      </c>
      <c r="T1" s="1">
        <v>-4.9999999999998997E-2</v>
      </c>
      <c r="U1" s="1">
        <v>0</v>
      </c>
      <c r="V1" s="1">
        <v>0.05</v>
      </c>
      <c r="W1" s="1">
        <v>0.1</v>
      </c>
      <c r="X1" s="1">
        <v>0.15</v>
      </c>
      <c r="Y1" s="1">
        <v>0.2</v>
      </c>
      <c r="Z1" s="1">
        <v>0.25</v>
      </c>
      <c r="AA1" s="1">
        <v>0.3</v>
      </c>
      <c r="AB1" s="1">
        <v>0.35</v>
      </c>
      <c r="AC1" s="1">
        <v>0.4</v>
      </c>
      <c r="AD1" s="1">
        <v>0.45</v>
      </c>
      <c r="AE1" s="1">
        <v>0.5</v>
      </c>
      <c r="AF1" s="1">
        <v>0.55000000000000004</v>
      </c>
      <c r="AG1" s="1">
        <v>0.6</v>
      </c>
      <c r="AH1" s="1">
        <v>0.65</v>
      </c>
      <c r="AI1" s="1">
        <v>0.7</v>
      </c>
      <c r="AJ1" s="1">
        <v>0.75</v>
      </c>
      <c r="AK1" s="1">
        <v>0.8</v>
      </c>
      <c r="AL1" s="1">
        <v>0.85</v>
      </c>
      <c r="AM1" s="1">
        <v>0.9</v>
      </c>
      <c r="AN1" s="1">
        <v>0.95</v>
      </c>
      <c r="AO1" s="1">
        <v>1</v>
      </c>
    </row>
    <row r="12" spans="1:60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">
        <v>55</v>
      </c>
      <c r="BD12" s="1">
        <v>56</v>
      </c>
      <c r="BE12" s="1">
        <v>57</v>
      </c>
      <c r="BF12" s="1">
        <v>58</v>
      </c>
      <c r="BG12" s="1">
        <v>59</v>
      </c>
      <c r="BH12" s="1">
        <v>60</v>
      </c>
    </row>
    <row r="18" spans="1:66" x14ac:dyDescent="0.3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1">
        <v>25</v>
      </c>
      <c r="Z18" s="1">
        <v>26</v>
      </c>
      <c r="AA18" s="1">
        <v>27</v>
      </c>
      <c r="AB18" s="1">
        <v>28</v>
      </c>
      <c r="AC18" s="1">
        <v>29</v>
      </c>
      <c r="AD18" s="1">
        <v>30</v>
      </c>
      <c r="AE18" s="1">
        <v>31</v>
      </c>
      <c r="AF18" s="1">
        <v>32</v>
      </c>
      <c r="AG18" s="1">
        <v>33</v>
      </c>
      <c r="AH18" s="1">
        <v>34</v>
      </c>
      <c r="AI18" s="1">
        <v>35</v>
      </c>
      <c r="AJ18" s="1">
        <v>36</v>
      </c>
      <c r="AK18" s="1">
        <v>37</v>
      </c>
      <c r="AL18" s="1">
        <v>38</v>
      </c>
      <c r="AM18" s="1">
        <v>39</v>
      </c>
      <c r="AN18" s="1">
        <v>40</v>
      </c>
      <c r="AO18" s="1">
        <v>41</v>
      </c>
      <c r="AP18" s="1">
        <v>42</v>
      </c>
      <c r="AQ18" s="1">
        <v>43</v>
      </c>
      <c r="AR18" s="1">
        <v>44</v>
      </c>
      <c r="AS18" s="1">
        <v>45</v>
      </c>
      <c r="AT18" s="1">
        <v>46</v>
      </c>
      <c r="AU18" s="1">
        <v>47</v>
      </c>
      <c r="AV18" s="1">
        <v>48</v>
      </c>
      <c r="AW18" s="1">
        <v>49</v>
      </c>
      <c r="AX18" s="1">
        <v>50</v>
      </c>
      <c r="AY18" s="1">
        <v>51</v>
      </c>
      <c r="AZ18" s="1">
        <v>52</v>
      </c>
      <c r="BA18" s="1">
        <v>53</v>
      </c>
      <c r="BB18" s="1">
        <v>54</v>
      </c>
      <c r="BC18" s="1">
        <v>55</v>
      </c>
      <c r="BD18" s="1">
        <v>56</v>
      </c>
      <c r="BE18" s="1">
        <v>57</v>
      </c>
      <c r="BF18" s="1">
        <v>58</v>
      </c>
      <c r="BG18" s="1">
        <v>59</v>
      </c>
      <c r="BH18" s="1">
        <v>60</v>
      </c>
      <c r="BI18" s="1"/>
      <c r="BJ18" s="1"/>
      <c r="BK18" s="1"/>
      <c r="BL18" s="1"/>
      <c r="BM18" s="1"/>
      <c r="BN18" s="1"/>
    </row>
    <row r="20" spans="1:66" x14ac:dyDescent="0.3">
      <c r="A20" s="1">
        <v>1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>
        <v>11</v>
      </c>
      <c r="L20" s="1">
        <v>12</v>
      </c>
      <c r="M20" s="1">
        <v>13</v>
      </c>
      <c r="N20" s="1">
        <v>14</v>
      </c>
      <c r="O20" s="1">
        <v>15</v>
      </c>
      <c r="P20" s="1">
        <v>16</v>
      </c>
      <c r="Q20" s="1">
        <v>17</v>
      </c>
      <c r="R20" s="1">
        <v>18</v>
      </c>
      <c r="S20" s="1">
        <v>19</v>
      </c>
      <c r="T20" s="1">
        <v>20</v>
      </c>
      <c r="U20" s="1">
        <v>21</v>
      </c>
      <c r="V20" s="1">
        <v>22</v>
      </c>
      <c r="W20" s="1">
        <v>23</v>
      </c>
      <c r="X20" s="1">
        <v>24</v>
      </c>
      <c r="Y20" s="1">
        <v>25</v>
      </c>
      <c r="Z20" s="1">
        <v>26</v>
      </c>
      <c r="AA20" s="1">
        <v>27</v>
      </c>
      <c r="AB20" s="1">
        <v>28</v>
      </c>
      <c r="AC20" s="1">
        <v>29</v>
      </c>
      <c r="AD20" s="1">
        <v>30</v>
      </c>
      <c r="AE20" s="1">
        <v>31</v>
      </c>
      <c r="AF20" s="1">
        <v>32</v>
      </c>
      <c r="AG20" s="1">
        <v>33</v>
      </c>
      <c r="AH20" s="1">
        <v>34</v>
      </c>
      <c r="AI20" s="1">
        <v>35</v>
      </c>
      <c r="AJ20" s="1">
        <v>36</v>
      </c>
      <c r="AK20" s="1">
        <v>37</v>
      </c>
      <c r="AL20" s="1">
        <v>38</v>
      </c>
      <c r="AM20" s="1">
        <v>39</v>
      </c>
      <c r="AN20" s="1">
        <v>40</v>
      </c>
      <c r="AO20" s="1">
        <v>41</v>
      </c>
      <c r="AP20" s="1">
        <v>42</v>
      </c>
      <c r="AQ20" s="1">
        <v>43</v>
      </c>
      <c r="AR20" s="1">
        <v>44</v>
      </c>
      <c r="AS20" s="1">
        <v>45</v>
      </c>
      <c r="AT20" s="1">
        <v>46</v>
      </c>
      <c r="AU20" s="1">
        <v>47</v>
      </c>
      <c r="AV20" s="1">
        <v>48</v>
      </c>
      <c r="AW20" s="1">
        <v>49</v>
      </c>
      <c r="AX20" s="1">
        <v>50</v>
      </c>
      <c r="AY20" s="1">
        <v>51</v>
      </c>
      <c r="AZ20" s="1">
        <v>52</v>
      </c>
      <c r="BA20" s="1">
        <v>53</v>
      </c>
      <c r="BB20" s="1">
        <v>54</v>
      </c>
      <c r="BC20" s="1">
        <v>55</v>
      </c>
      <c r="BD20" s="1">
        <v>56</v>
      </c>
      <c r="BE20" s="1">
        <v>57</v>
      </c>
      <c r="BF20" s="1">
        <v>58</v>
      </c>
      <c r="BG20" s="1">
        <v>59</v>
      </c>
      <c r="BH20" s="1">
        <v>60</v>
      </c>
    </row>
    <row r="22" spans="1:66" x14ac:dyDescent="0.3">
      <c r="A22" s="1">
        <v>1</v>
      </c>
      <c r="B22" s="1">
        <v>2</v>
      </c>
      <c r="C22" s="1">
        <v>3</v>
      </c>
      <c r="D22" s="1">
        <v>4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10</v>
      </c>
      <c r="K22" s="1">
        <v>11</v>
      </c>
      <c r="L22" s="1">
        <v>12</v>
      </c>
      <c r="M22" s="1">
        <v>13</v>
      </c>
      <c r="N22" s="1">
        <v>14</v>
      </c>
      <c r="O22" s="1">
        <v>15</v>
      </c>
      <c r="P22" s="1">
        <v>16</v>
      </c>
      <c r="Q22" s="1">
        <v>17</v>
      </c>
      <c r="R22" s="1">
        <v>18</v>
      </c>
      <c r="S22" s="1">
        <v>19</v>
      </c>
      <c r="T22" s="1">
        <v>20</v>
      </c>
      <c r="U22" s="1">
        <v>21</v>
      </c>
      <c r="V22" s="1">
        <v>22</v>
      </c>
      <c r="W22" s="1">
        <v>23</v>
      </c>
      <c r="X22" s="1">
        <v>24</v>
      </c>
      <c r="Y22" s="1">
        <v>25</v>
      </c>
      <c r="Z22" s="1">
        <v>26</v>
      </c>
      <c r="AA22" s="1">
        <v>27</v>
      </c>
      <c r="AB22" s="1">
        <v>28</v>
      </c>
      <c r="AC22" s="1">
        <v>29</v>
      </c>
      <c r="AD22" s="1">
        <v>30</v>
      </c>
      <c r="AE22" s="1">
        <v>31</v>
      </c>
      <c r="AF22" s="1">
        <v>32</v>
      </c>
      <c r="AG22" s="1">
        <v>33</v>
      </c>
      <c r="AH22" s="1">
        <v>34</v>
      </c>
      <c r="AI22" s="1">
        <v>35</v>
      </c>
      <c r="AJ22" s="1">
        <v>36</v>
      </c>
      <c r="AK22" s="1">
        <v>37</v>
      </c>
      <c r="AL22" s="1">
        <v>38</v>
      </c>
      <c r="AM22" s="1">
        <v>39</v>
      </c>
      <c r="AN22" s="1">
        <v>40</v>
      </c>
      <c r="AO22" s="1">
        <v>41</v>
      </c>
      <c r="AP22" s="1">
        <v>42</v>
      </c>
      <c r="AQ22" s="1">
        <v>43</v>
      </c>
      <c r="AR22" s="1">
        <v>44</v>
      </c>
      <c r="AS22" s="1">
        <v>45</v>
      </c>
      <c r="AT22" s="1">
        <v>46</v>
      </c>
      <c r="AU22" s="1">
        <v>47</v>
      </c>
      <c r="AV22" s="1">
        <v>48</v>
      </c>
      <c r="AW22" s="1">
        <v>49</v>
      </c>
      <c r="AX22" s="1">
        <v>50</v>
      </c>
      <c r="AY22" s="1">
        <v>51</v>
      </c>
      <c r="AZ22" s="1">
        <v>52</v>
      </c>
      <c r="BA22" s="1">
        <v>53</v>
      </c>
      <c r="BB22" s="1">
        <v>54</v>
      </c>
      <c r="BC22" s="1">
        <v>55</v>
      </c>
      <c r="BD22" s="1">
        <v>56</v>
      </c>
      <c r="BE22" s="1">
        <v>57</v>
      </c>
      <c r="BF22" s="1">
        <v>58</v>
      </c>
      <c r="BG22" s="1">
        <v>59</v>
      </c>
      <c r="BH22" s="1">
        <v>60</v>
      </c>
    </row>
  </sheetData>
  <conditionalFormatting sqref="A1:AO1">
    <cfRule type="colorScale" priority="6">
      <colorScale>
        <cfvo type="num" val="-1"/>
        <cfvo type="num" val="0"/>
        <cfvo type="num" val="1"/>
        <color rgb="FFFF0000"/>
        <color rgb="FFFCFCFF"/>
        <color rgb="FF00B050"/>
      </colorScale>
    </cfRule>
  </conditionalFormatting>
  <conditionalFormatting sqref="A12:BH12">
    <cfRule type="colorScale" priority="1">
      <colorScale>
        <cfvo type="min"/>
        <cfvo type="percentile" val="50"/>
        <cfvo type="max"/>
        <color theme="0"/>
        <color rgb="FFFFEB84"/>
        <color rgb="FF00B0F0"/>
      </colorScale>
    </cfRule>
  </conditionalFormatting>
  <conditionalFormatting sqref="A20:BH20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22:BH22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A18:BN18">
    <cfRule type="colorScale" priority="4">
      <colorScale>
        <cfvo type="min"/>
        <cfvo type="percentile" val="50"/>
        <cfvo type="max"/>
        <color theme="0"/>
        <color theme="7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ED91-114A-4F00-ACA8-8FCAB250D4DC}">
  <sheetPr>
    <pageSetUpPr fitToPage="1"/>
  </sheetPr>
  <dimension ref="B1:AA47"/>
  <sheetViews>
    <sheetView tabSelected="1" zoomScale="70" zoomScaleNormal="70" workbookViewId="0">
      <selection activeCell="B2" sqref="B2:N15"/>
    </sheetView>
  </sheetViews>
  <sheetFormatPr defaultColWidth="9.109375" defaultRowHeight="13.2" customHeight="1" x14ac:dyDescent="0.25"/>
  <cols>
    <col min="1" max="1" width="9.109375" style="2"/>
    <col min="2" max="4" width="11.6640625" style="2" customWidth="1"/>
    <col min="5" max="7" width="11.6640625" style="2" hidden="1" customWidth="1"/>
    <col min="8" max="8" width="11.6640625" style="2" customWidth="1"/>
    <col min="9" max="11" width="11.6640625" style="2" hidden="1" customWidth="1"/>
    <col min="12" max="13" width="11.6640625" style="2" customWidth="1"/>
    <col min="14" max="15" width="9.109375" style="2"/>
    <col min="16" max="26" width="11.6640625" style="2" customWidth="1"/>
    <col min="27" max="27" width="9.109375" style="2" customWidth="1"/>
    <col min="28" max="28" width="9.109375" style="2"/>
    <col min="29" max="39" width="11.6640625" style="2" customWidth="1"/>
    <col min="40" max="16384" width="9.109375" style="2"/>
  </cols>
  <sheetData>
    <row r="1" spans="2:27" ht="13.2" customHeight="1" thickBot="1" x14ac:dyDescent="0.3">
      <c r="N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2:27" ht="13.2" customHeight="1" x14ac:dyDescent="0.25">
      <c r="B2" s="147" t="s">
        <v>0</v>
      </c>
      <c r="C2" s="139" t="s">
        <v>13</v>
      </c>
      <c r="D2" s="139" t="s">
        <v>1</v>
      </c>
      <c r="E2" s="122" t="s">
        <v>2</v>
      </c>
      <c r="F2" s="122"/>
      <c r="G2" s="122"/>
      <c r="H2" s="122"/>
      <c r="I2" s="122"/>
      <c r="J2" s="122"/>
      <c r="K2" s="122"/>
      <c r="L2" s="122"/>
      <c r="M2" s="123"/>
      <c r="N2" s="6"/>
      <c r="AA2" s="91"/>
    </row>
    <row r="3" spans="2:27" ht="13.2" customHeight="1" thickBot="1" x14ac:dyDescent="0.3">
      <c r="B3" s="148"/>
      <c r="C3" s="149"/>
      <c r="D3" s="138"/>
      <c r="E3" s="134" t="s">
        <v>19</v>
      </c>
      <c r="F3" s="134" t="s">
        <v>20</v>
      </c>
      <c r="G3" s="134" t="s">
        <v>21</v>
      </c>
      <c r="H3" s="134" t="s">
        <v>3</v>
      </c>
      <c r="I3" s="134" t="s">
        <v>15</v>
      </c>
      <c r="J3" s="134" t="s">
        <v>23</v>
      </c>
      <c r="K3" s="134" t="s">
        <v>22</v>
      </c>
      <c r="L3" s="134" t="s">
        <v>4</v>
      </c>
      <c r="M3" s="141" t="s">
        <v>34</v>
      </c>
      <c r="N3" s="6"/>
      <c r="AA3" s="91"/>
    </row>
    <row r="4" spans="2:27" ht="13.2" customHeight="1" x14ac:dyDescent="0.25">
      <c r="B4" s="124" t="s">
        <v>5</v>
      </c>
      <c r="C4" s="7" t="s">
        <v>16</v>
      </c>
      <c r="D4" s="82">
        <v>14.071078431066701</v>
      </c>
      <c r="E4" s="83">
        <v>15.317734299366499</v>
      </c>
      <c r="F4" s="83">
        <v>10.5320131230666</v>
      </c>
      <c r="G4" s="36" t="s">
        <v>11</v>
      </c>
      <c r="H4" s="83">
        <v>10.5361116498001</v>
      </c>
      <c r="I4" s="83">
        <v>10.5320131230666</v>
      </c>
      <c r="J4" s="83">
        <v>17.170673061033401</v>
      </c>
      <c r="K4" s="83">
        <v>13.9299587033666</v>
      </c>
      <c r="L4" s="83" t="s">
        <v>11</v>
      </c>
      <c r="M4" s="84" t="s">
        <v>11</v>
      </c>
      <c r="N4" s="3" t="str">
        <f>"$ 18"</f>
        <v>$ 18</v>
      </c>
      <c r="AA4" s="92"/>
    </row>
    <row r="5" spans="2:27" ht="13.2" customHeight="1" x14ac:dyDescent="0.25">
      <c r="B5" s="125"/>
      <c r="C5" s="11" t="s">
        <v>17</v>
      </c>
      <c r="D5" s="85">
        <v>13.375115450299999</v>
      </c>
      <c r="E5" s="150">
        <v>14.5292145480665</v>
      </c>
      <c r="F5" s="150" t="s">
        <v>11</v>
      </c>
      <c r="G5" s="146" t="s">
        <v>11</v>
      </c>
      <c r="H5" s="150">
        <v>10.2819074235999</v>
      </c>
      <c r="I5" s="150">
        <v>9.7395010194667808</v>
      </c>
      <c r="J5" s="150">
        <v>15.236998089366701</v>
      </c>
      <c r="K5" s="150">
        <v>13.0027064024666</v>
      </c>
      <c r="L5" s="150" t="s">
        <v>11</v>
      </c>
      <c r="M5" s="86" t="s">
        <v>11</v>
      </c>
      <c r="N5" s="6"/>
      <c r="AA5" s="81"/>
    </row>
    <row r="6" spans="2:27" ht="13.2" customHeight="1" thickBot="1" x14ac:dyDescent="0.3">
      <c r="B6" s="126"/>
      <c r="C6" s="12" t="s">
        <v>18</v>
      </c>
      <c r="D6" s="85">
        <v>13.6267249516</v>
      </c>
      <c r="E6" s="150">
        <v>15.8937636810666</v>
      </c>
      <c r="F6" s="150" t="s">
        <v>11</v>
      </c>
      <c r="G6" s="146" t="s">
        <v>11</v>
      </c>
      <c r="H6" s="150">
        <v>10.6995929318</v>
      </c>
      <c r="I6" s="150">
        <v>10.674465898766501</v>
      </c>
      <c r="J6" s="150">
        <v>16.430974440966299</v>
      </c>
      <c r="K6" s="150">
        <v>13.949270357233299</v>
      </c>
      <c r="L6" s="150">
        <v>15.258793041766699</v>
      </c>
      <c r="M6" s="86">
        <v>11.6578818242</v>
      </c>
      <c r="N6" s="6"/>
      <c r="AA6" s="81"/>
    </row>
    <row r="7" spans="2:27" ht="13.2" customHeight="1" x14ac:dyDescent="0.25">
      <c r="B7" s="127" t="s">
        <v>6</v>
      </c>
      <c r="C7" s="7" t="s">
        <v>16</v>
      </c>
      <c r="D7" s="82">
        <v>7.4418118957000496</v>
      </c>
      <c r="E7" s="83">
        <v>9.4942205879666499</v>
      </c>
      <c r="F7" s="83">
        <v>6.1062725847832704</v>
      </c>
      <c r="G7" s="36" t="s">
        <v>11</v>
      </c>
      <c r="H7" s="83">
        <v>6.6508104485167401</v>
      </c>
      <c r="I7" s="83">
        <v>6.1062725847832704</v>
      </c>
      <c r="J7" s="83">
        <v>8.7365681943000908</v>
      </c>
      <c r="K7" s="83">
        <v>7.4035229335499197</v>
      </c>
      <c r="L7" s="83" t="s">
        <v>11</v>
      </c>
      <c r="M7" s="84" t="s">
        <v>11</v>
      </c>
      <c r="N7" s="6"/>
      <c r="AA7" s="92"/>
    </row>
    <row r="8" spans="2:27" ht="13.2" customHeight="1" x14ac:dyDescent="0.25">
      <c r="B8" s="125"/>
      <c r="C8" s="11" t="s">
        <v>17</v>
      </c>
      <c r="D8" s="85">
        <v>7.1631582901333699</v>
      </c>
      <c r="E8" s="150">
        <v>8.5828384464332608</v>
      </c>
      <c r="F8" s="150" t="s">
        <v>11</v>
      </c>
      <c r="G8" s="146" t="s">
        <v>11</v>
      </c>
      <c r="H8" s="150">
        <v>6.60537940619992</v>
      </c>
      <c r="I8" s="150">
        <v>5.7728793099167</v>
      </c>
      <c r="J8" s="150">
        <v>8.2814713988668203</v>
      </c>
      <c r="K8" s="150">
        <v>6.8698572446000501</v>
      </c>
      <c r="L8" s="150" t="s">
        <v>11</v>
      </c>
      <c r="M8" s="86" t="s">
        <v>11</v>
      </c>
      <c r="N8" s="6"/>
      <c r="AA8" s="81"/>
    </row>
    <row r="9" spans="2:27" ht="13.2" customHeight="1" thickBot="1" x14ac:dyDescent="0.3">
      <c r="B9" s="128"/>
      <c r="C9" s="12" t="s">
        <v>18</v>
      </c>
      <c r="D9" s="87">
        <v>7.1433180387666599</v>
      </c>
      <c r="E9" s="88">
        <v>8.7066570810332902</v>
      </c>
      <c r="F9" s="88" t="s">
        <v>11</v>
      </c>
      <c r="G9" s="38" t="s">
        <v>11</v>
      </c>
      <c r="H9" s="88">
        <v>6.61612301958335</v>
      </c>
      <c r="I9" s="88">
        <v>5.7815422252499404</v>
      </c>
      <c r="J9" s="88">
        <v>8.2047653201667998</v>
      </c>
      <c r="K9" s="88">
        <v>7.14073014449996</v>
      </c>
      <c r="L9" s="88">
        <v>7.1742667228666601</v>
      </c>
      <c r="M9" s="89">
        <v>7.9642490447999998</v>
      </c>
      <c r="N9" s="6"/>
      <c r="AA9" s="81"/>
    </row>
    <row r="10" spans="2:27" ht="13.2" customHeight="1" x14ac:dyDescent="0.25">
      <c r="B10" s="124" t="s">
        <v>7</v>
      </c>
      <c r="C10" s="7" t="s">
        <v>16</v>
      </c>
      <c r="D10" s="82">
        <v>9.7428064385000006</v>
      </c>
      <c r="E10" s="83">
        <v>11.2680498908333</v>
      </c>
      <c r="F10" s="83">
        <v>6.0184241204999998</v>
      </c>
      <c r="G10" s="36" t="s">
        <v>11</v>
      </c>
      <c r="H10" s="83">
        <v>7.2510970186666697</v>
      </c>
      <c r="I10" s="83">
        <v>7.6344132551666704</v>
      </c>
      <c r="J10" s="83">
        <v>11.7587172455</v>
      </c>
      <c r="K10" s="83">
        <v>9.3406360771666606</v>
      </c>
      <c r="L10" s="83" t="s">
        <v>11</v>
      </c>
      <c r="M10" s="84" t="s">
        <v>11</v>
      </c>
      <c r="N10" s="6"/>
      <c r="AA10" s="92"/>
    </row>
    <row r="11" spans="2:27" ht="13.2" customHeight="1" x14ac:dyDescent="0.25">
      <c r="B11" s="125"/>
      <c r="C11" s="11" t="s">
        <v>17</v>
      </c>
      <c r="D11" s="85">
        <v>8.50485101933333</v>
      </c>
      <c r="E11" s="150">
        <v>9.7111055688333305</v>
      </c>
      <c r="F11" s="150">
        <v>5.359145314</v>
      </c>
      <c r="G11" s="146" t="s">
        <v>11</v>
      </c>
      <c r="H11" s="150">
        <v>6.8942564143333298</v>
      </c>
      <c r="I11" s="150">
        <v>7.0690946838333302</v>
      </c>
      <c r="J11" s="150">
        <v>10.298082169166699</v>
      </c>
      <c r="K11" s="150">
        <v>8.6354095661666701</v>
      </c>
      <c r="L11" s="150" t="s">
        <v>11</v>
      </c>
      <c r="M11" s="86" t="s">
        <v>11</v>
      </c>
      <c r="N11" s="6"/>
      <c r="AA11" s="81"/>
    </row>
    <row r="12" spans="2:27" ht="13.2" customHeight="1" thickBot="1" x14ac:dyDescent="0.3">
      <c r="B12" s="126"/>
      <c r="C12" s="12" t="s">
        <v>18</v>
      </c>
      <c r="D12" s="87">
        <v>9.4035395924999996</v>
      </c>
      <c r="E12" s="88">
        <v>10.1007913858333</v>
      </c>
      <c r="F12" s="88">
        <v>5.7385095540000002</v>
      </c>
      <c r="G12" s="38" t="s">
        <v>11</v>
      </c>
      <c r="H12" s="88">
        <v>7.8293106388333298</v>
      </c>
      <c r="I12" s="88">
        <v>7.6560235380000004</v>
      </c>
      <c r="J12" s="88">
        <v>10.6986951503333</v>
      </c>
      <c r="K12" s="88">
        <v>9.0956687831666692</v>
      </c>
      <c r="L12" s="88">
        <v>5.5190145811666698</v>
      </c>
      <c r="M12" s="89">
        <v>9.2388870091666693</v>
      </c>
      <c r="N12" s="6"/>
      <c r="AA12" s="81"/>
    </row>
    <row r="13" spans="2:27" ht="13.2" customHeight="1" x14ac:dyDescent="0.25">
      <c r="B13" s="127" t="s">
        <v>8</v>
      </c>
      <c r="C13" s="7" t="s">
        <v>16</v>
      </c>
      <c r="D13" s="85">
        <v>6.2643729227499598</v>
      </c>
      <c r="E13" s="150">
        <v>6.1551518318166396</v>
      </c>
      <c r="F13" s="150">
        <v>3.3509762412833402</v>
      </c>
      <c r="G13" s="150" t="s">
        <v>11</v>
      </c>
      <c r="H13" s="150">
        <v>4.7497590848166</v>
      </c>
      <c r="I13" s="150">
        <v>4.53002016508343</v>
      </c>
      <c r="J13" s="150">
        <v>7.08626276215006</v>
      </c>
      <c r="K13" s="150">
        <v>5.8462694672500302</v>
      </c>
      <c r="L13" s="150" t="s">
        <v>11</v>
      </c>
      <c r="M13" s="86" t="s">
        <v>11</v>
      </c>
      <c r="N13" s="6"/>
      <c r="AA13" s="92"/>
    </row>
    <row r="14" spans="2:27" ht="13.2" customHeight="1" x14ac:dyDescent="0.25">
      <c r="B14" s="125"/>
      <c r="C14" s="11" t="s">
        <v>17</v>
      </c>
      <c r="D14" s="85">
        <v>5.5221762109833099</v>
      </c>
      <c r="E14" s="150">
        <v>5.6445492436000801</v>
      </c>
      <c r="F14" s="150">
        <v>3.2563447763333402</v>
      </c>
      <c r="G14" s="150" t="s">
        <v>11</v>
      </c>
      <c r="H14" s="150">
        <v>4.55820061673327</v>
      </c>
      <c r="I14" s="150">
        <v>4.0726341534500898</v>
      </c>
      <c r="J14" s="150">
        <v>6.7320850597667299</v>
      </c>
      <c r="K14" s="150">
        <v>5.6882324851000501</v>
      </c>
      <c r="L14" s="150" t="s">
        <v>11</v>
      </c>
      <c r="M14" s="86" t="s">
        <v>11</v>
      </c>
      <c r="N14" s="6"/>
      <c r="AA14" s="81"/>
    </row>
    <row r="15" spans="2:27" ht="13.2" customHeight="1" thickBot="1" x14ac:dyDescent="0.3">
      <c r="B15" s="126"/>
      <c r="C15" s="12" t="s">
        <v>18</v>
      </c>
      <c r="D15" s="87">
        <v>6.2365362206833197</v>
      </c>
      <c r="E15" s="88">
        <v>6.1959822429166902</v>
      </c>
      <c r="F15" s="88">
        <v>3.3648831297499799</v>
      </c>
      <c r="G15" s="88" t="s">
        <v>11</v>
      </c>
      <c r="H15" s="88">
        <v>4.7982789578167599</v>
      </c>
      <c r="I15" s="88">
        <v>4.2342657412333597</v>
      </c>
      <c r="J15" s="88">
        <v>6.7961926301833104</v>
      </c>
      <c r="K15" s="88">
        <v>5.9099103788667096</v>
      </c>
      <c r="L15" s="88">
        <v>5.7632924290000096</v>
      </c>
      <c r="M15" s="89">
        <v>5.18470190381667</v>
      </c>
      <c r="N15" s="3" t="str">
        <f>"$ 0"</f>
        <v>$ 0</v>
      </c>
      <c r="AA15" s="81"/>
    </row>
    <row r="16" spans="2:27" ht="13.2" customHeight="1" thickBot="1" x14ac:dyDescent="0.3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90"/>
      <c r="N16" s="6"/>
      <c r="AA16" s="90"/>
    </row>
    <row r="17" spans="2:13" ht="13.2" customHeight="1" x14ac:dyDescent="0.25">
      <c r="B17" s="124" t="s">
        <v>0</v>
      </c>
      <c r="C17" s="122" t="s">
        <v>13</v>
      </c>
      <c r="D17" s="122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3"/>
      <c r="M17" s="134"/>
    </row>
    <row r="18" spans="2:13" ht="13.2" customHeight="1" thickBot="1" x14ac:dyDescent="0.3"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M18" s="134"/>
    </row>
    <row r="19" spans="2:13" ht="13.2" customHeight="1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  <c r="M19" s="92"/>
    </row>
    <row r="20" spans="2:13" ht="13.2" customHeight="1" x14ac:dyDescent="0.25">
      <c r="B20" s="125"/>
      <c r="C20" s="11" t="s">
        <v>17</v>
      </c>
      <c r="D20" s="66">
        <f t="shared" ref="D20:L20" si="0">IFERROR((D4-D5)/D4, "NaN")</f>
        <v>4.9460528855423472E-2</v>
      </c>
      <c r="E20" s="100">
        <f t="shared" si="0"/>
        <v>5.1477570761402365E-2</v>
      </c>
      <c r="F20" s="77" t="str">
        <f t="shared" si="0"/>
        <v>NaN</v>
      </c>
      <c r="G20" s="77" t="str">
        <f t="shared" si="0"/>
        <v>NaN</v>
      </c>
      <c r="H20" s="104">
        <f t="shared" si="0"/>
        <v>2.4126948788078049E-2</v>
      </c>
      <c r="I20" s="70">
        <f t="shared" si="0"/>
        <v>7.5247922153088204E-2</v>
      </c>
      <c r="J20" s="66">
        <f t="shared" si="0"/>
        <v>0.11261497815452112</v>
      </c>
      <c r="K20" s="66">
        <f t="shared" si="0"/>
        <v>6.6565330209909415E-2</v>
      </c>
      <c r="L20" s="68" t="str">
        <f t="shared" si="0"/>
        <v>NaN</v>
      </c>
      <c r="M20" s="81"/>
    </row>
    <row r="21" spans="2:13" ht="13.2" customHeight="1" thickBot="1" x14ac:dyDescent="0.3">
      <c r="B21" s="126"/>
      <c r="C21" s="12" t="s">
        <v>18</v>
      </c>
      <c r="D21" s="67">
        <f t="shared" ref="D21:L21" si="1">IFERROR((D4-D6)/D4, "NaN")</f>
        <v>3.1579205648206668E-2</v>
      </c>
      <c r="E21" s="101">
        <f t="shared" si="1"/>
        <v>-3.7605390617326741E-2</v>
      </c>
      <c r="F21" s="69" t="str">
        <f t="shared" si="1"/>
        <v>NaN</v>
      </c>
      <c r="G21" s="69" t="str">
        <f t="shared" si="1"/>
        <v>NaN</v>
      </c>
      <c r="H21" s="78">
        <f t="shared" si="1"/>
        <v>-1.5516282233303931E-2</v>
      </c>
      <c r="I21" s="71">
        <f t="shared" si="1"/>
        <v>-1.3525692954930855E-2</v>
      </c>
      <c r="J21" s="67">
        <f t="shared" si="1"/>
        <v>4.3079186088852375E-2</v>
      </c>
      <c r="K21" s="67">
        <f t="shared" si="1"/>
        <v>-1.3863396351657725E-3</v>
      </c>
      <c r="L21" s="69" t="str">
        <f t="shared" si="1"/>
        <v>NaN</v>
      </c>
      <c r="M21" s="81"/>
    </row>
    <row r="22" spans="2:13" ht="13.2" customHeight="1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  <c r="M22" s="92"/>
    </row>
    <row r="23" spans="2:13" ht="13.2" customHeight="1" x14ac:dyDescent="0.25">
      <c r="B23" s="125"/>
      <c r="C23" s="11" t="s">
        <v>17</v>
      </c>
      <c r="D23" s="73">
        <f t="shared" ref="D23:L23" si="2">IFERROR((D7-D8)/D7, "NaN")</f>
        <v>3.7444322628967346E-2</v>
      </c>
      <c r="E23" s="102">
        <f t="shared" si="2"/>
        <v>9.5993360707092787E-2</v>
      </c>
      <c r="F23" s="77" t="str">
        <f t="shared" si="2"/>
        <v>NaN</v>
      </c>
      <c r="G23" s="77" t="str">
        <f t="shared" si="2"/>
        <v>NaN</v>
      </c>
      <c r="H23" s="75">
        <f t="shared" si="2"/>
        <v>6.8309031911971043E-3</v>
      </c>
      <c r="I23" s="73">
        <f t="shared" si="2"/>
        <v>5.4598491999420552E-2</v>
      </c>
      <c r="J23" s="73">
        <f t="shared" si="2"/>
        <v>5.2091025367395932E-2</v>
      </c>
      <c r="K23" s="73">
        <f t="shared" si="2"/>
        <v>7.2082668445788409E-2</v>
      </c>
      <c r="L23" s="77" t="str">
        <f t="shared" si="2"/>
        <v>NaN</v>
      </c>
      <c r="M23" s="81"/>
    </row>
    <row r="24" spans="2:13" ht="13.2" customHeight="1" thickBot="1" x14ac:dyDescent="0.3">
      <c r="B24" s="128"/>
      <c r="C24" s="12" t="s">
        <v>18</v>
      </c>
      <c r="D24" s="67">
        <f t="shared" ref="D24:L24" si="3">IFERROR((D7-D9)/D7, "NaN")</f>
        <v>4.0110373806392811E-2</v>
      </c>
      <c r="E24" s="101">
        <f t="shared" si="3"/>
        <v>8.2951886322459034E-2</v>
      </c>
      <c r="F24" s="69" t="str">
        <f t="shared" si="3"/>
        <v>NaN</v>
      </c>
      <c r="G24" s="69" t="str">
        <f t="shared" si="3"/>
        <v>NaN</v>
      </c>
      <c r="H24" s="78">
        <f t="shared" si="3"/>
        <v>5.2155191013038152E-3</v>
      </c>
      <c r="I24" s="67">
        <f t="shared" si="3"/>
        <v>5.3179800774461432E-2</v>
      </c>
      <c r="J24" s="67">
        <f t="shared" si="3"/>
        <v>6.0870912045332584E-2</v>
      </c>
      <c r="K24" s="67">
        <f t="shared" si="3"/>
        <v>3.5495640576607639E-2</v>
      </c>
      <c r="L24" s="69" t="str">
        <f t="shared" si="3"/>
        <v>NaN</v>
      </c>
      <c r="M24" s="81"/>
    </row>
    <row r="25" spans="2:13" ht="13.2" customHeight="1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  <c r="M25" s="92"/>
    </row>
    <row r="26" spans="2:13" ht="13.2" customHeight="1" x14ac:dyDescent="0.25">
      <c r="B26" s="125"/>
      <c r="C26" s="11" t="s">
        <v>17</v>
      </c>
      <c r="D26" s="73">
        <f t="shared" ref="D26:L26" si="4">IFERROR((D10-D11)/D10, "NaN")</f>
        <v>0.12706353420660443</v>
      </c>
      <c r="E26" s="73">
        <f t="shared" si="4"/>
        <v>0.13817336070428329</v>
      </c>
      <c r="F26" s="107">
        <f t="shared" si="4"/>
        <v>0.10954342753186161</v>
      </c>
      <c r="G26" s="77" t="str">
        <f t="shared" si="4"/>
        <v>NaN</v>
      </c>
      <c r="H26" s="75">
        <f t="shared" si="4"/>
        <v>4.9211947297728424E-2</v>
      </c>
      <c r="I26" s="73">
        <f t="shared" si="4"/>
        <v>7.4048725480082553E-2</v>
      </c>
      <c r="J26" s="73">
        <f t="shared" si="4"/>
        <v>0.12421721228922976</v>
      </c>
      <c r="K26" s="73">
        <f t="shared" si="4"/>
        <v>7.5500908629116639E-2</v>
      </c>
      <c r="L26" s="75" t="str">
        <f t="shared" si="4"/>
        <v>NaN</v>
      </c>
      <c r="M26" s="81"/>
    </row>
    <row r="27" spans="2:13" ht="13.2" customHeight="1" thickBot="1" x14ac:dyDescent="0.3">
      <c r="B27" s="126"/>
      <c r="C27" s="12" t="s">
        <v>18</v>
      </c>
      <c r="D27" s="67">
        <f t="shared" ref="D27:L27" si="5">IFERROR((D10-D12)/D10, "NaN")</f>
        <v>3.4822291517497744E-2</v>
      </c>
      <c r="E27" s="67">
        <f t="shared" si="5"/>
        <v>0.10359010798750358</v>
      </c>
      <c r="F27" s="108">
        <f t="shared" si="5"/>
        <v>4.6509611302824695E-2</v>
      </c>
      <c r="G27" s="69" t="str">
        <f t="shared" si="5"/>
        <v>NaN</v>
      </c>
      <c r="H27" s="78">
        <f t="shared" si="5"/>
        <v>-7.9741536856857823E-2</v>
      </c>
      <c r="I27" s="67">
        <f t="shared" si="5"/>
        <v>-2.8306409557676236E-3</v>
      </c>
      <c r="J27" s="67">
        <f t="shared" si="5"/>
        <v>9.0147766379225114E-2</v>
      </c>
      <c r="K27" s="67">
        <f t="shared" si="5"/>
        <v>2.6225975616245022E-2</v>
      </c>
      <c r="L27" s="78" t="str">
        <f t="shared" si="5"/>
        <v>NaN</v>
      </c>
      <c r="M27" s="81"/>
    </row>
    <row r="28" spans="2:13" ht="13.2" customHeight="1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  <c r="M28" s="92"/>
    </row>
    <row r="29" spans="2:13" ht="13.2" customHeight="1" x14ac:dyDescent="0.25">
      <c r="B29" s="125"/>
      <c r="C29" s="11" t="s">
        <v>17</v>
      </c>
      <c r="D29" s="73">
        <f t="shared" ref="D29:L29" si="6">IFERROR((D13-D14)/D13, "NaN")</f>
        <v>0.11847901153382123</v>
      </c>
      <c r="E29" s="73">
        <f t="shared" si="6"/>
        <v>8.2955319733495431E-2</v>
      </c>
      <c r="F29" s="77">
        <f t="shared" si="6"/>
        <v>2.8239968933279718E-2</v>
      </c>
      <c r="G29" s="77" t="str">
        <f t="shared" si="6"/>
        <v>NaN</v>
      </c>
      <c r="H29" s="77">
        <f t="shared" si="6"/>
        <v>4.0330144047869436E-2</v>
      </c>
      <c r="I29" s="73">
        <f t="shared" si="6"/>
        <v>0.10096776503530562</v>
      </c>
      <c r="J29" s="73">
        <f t="shared" si="6"/>
        <v>4.9980887566730338E-2</v>
      </c>
      <c r="K29" s="73">
        <f t="shared" si="6"/>
        <v>2.703210706165372E-2</v>
      </c>
      <c r="L29" s="77" t="str">
        <f t="shared" si="6"/>
        <v>NaN</v>
      </c>
      <c r="M29" s="81"/>
    </row>
    <row r="30" spans="2:13" ht="13.2" customHeight="1" thickBot="1" x14ac:dyDescent="0.3">
      <c r="B30" s="126"/>
      <c r="C30" s="12" t="s">
        <v>18</v>
      </c>
      <c r="D30" s="67">
        <f t="shared" ref="D30:L30" si="7">IFERROR((D13-D15)/D13, "NaN")</f>
        <v>4.4436534047242286E-3</v>
      </c>
      <c r="E30" s="67">
        <f t="shared" si="7"/>
        <v>-6.6335343490624907E-3</v>
      </c>
      <c r="F30" s="69">
        <f t="shared" si="7"/>
        <v>-4.1501005871989703E-3</v>
      </c>
      <c r="G30" s="69" t="str">
        <f t="shared" si="7"/>
        <v>NaN</v>
      </c>
      <c r="H30" s="69">
        <f t="shared" si="7"/>
        <v>-1.0215228211313246E-2</v>
      </c>
      <c r="I30" s="67">
        <f t="shared" si="7"/>
        <v>6.5287661659807039E-2</v>
      </c>
      <c r="J30" s="67">
        <f t="shared" si="7"/>
        <v>4.0934148464844493E-2</v>
      </c>
      <c r="K30" s="67">
        <f t="shared" si="7"/>
        <v>-1.0885730117844675E-2</v>
      </c>
      <c r="L30" s="69" t="str">
        <f t="shared" si="7"/>
        <v>NaN</v>
      </c>
      <c r="M30" s="81"/>
    </row>
    <row r="31" spans="2:13" ht="13.2" customHeight="1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0"/>
    </row>
    <row r="32" spans="2:13" ht="13.2" customHeight="1" thickBot="1" x14ac:dyDescent="0.3"/>
    <row r="33" spans="2:13" ht="13.2" customHeight="1" x14ac:dyDescent="0.25"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  <c r="M33" s="134"/>
    </row>
    <row r="34" spans="2:13" ht="13.2" customHeight="1" thickBot="1" x14ac:dyDescent="0.3"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  <c r="M34" s="134"/>
    </row>
    <row r="35" spans="2:13" ht="13.2" customHeight="1" x14ac:dyDescent="0.25">
      <c r="B35" s="124" t="s">
        <v>5</v>
      </c>
      <c r="C35" s="7" t="s">
        <v>16</v>
      </c>
      <c r="D35" s="57" t="s">
        <v>12</v>
      </c>
      <c r="E35" s="59">
        <f t="shared" ref="E35:L37" si="8">IFERROR(($D$4-E4)/$D$4, "NaN")</f>
        <v>-8.8597037846607496E-2</v>
      </c>
      <c r="F35" s="59">
        <f t="shared" si="8"/>
        <v>0.25151343767556639</v>
      </c>
      <c r="G35" s="59" t="str">
        <f t="shared" si="8"/>
        <v>NaN</v>
      </c>
      <c r="H35" s="59">
        <f t="shared" si="8"/>
        <v>0.25122216456856333</v>
      </c>
      <c r="I35" s="59">
        <f t="shared" si="8"/>
        <v>0.25151343767556639</v>
      </c>
      <c r="J35" s="59">
        <f t="shared" si="8"/>
        <v>-0.22028124177911548</v>
      </c>
      <c r="K35" s="59">
        <f t="shared" si="8"/>
        <v>1.0029062689930784E-2</v>
      </c>
      <c r="L35" s="60" t="str">
        <f t="shared" si="8"/>
        <v>NaN</v>
      </c>
      <c r="M35" s="137"/>
    </row>
    <row r="36" spans="2:13" ht="13.2" customHeight="1" x14ac:dyDescent="0.25">
      <c r="B36" s="125"/>
      <c r="C36" s="11" t="s">
        <v>17</v>
      </c>
      <c r="D36" s="61">
        <f>IFERROR(($D$4-D5)/$D$4, "NaN")</f>
        <v>4.9460528855423472E-2</v>
      </c>
      <c r="E36" s="58">
        <f t="shared" si="8"/>
        <v>-3.2558706800205742E-2</v>
      </c>
      <c r="F36" s="58" t="str">
        <f t="shared" si="8"/>
        <v>NaN</v>
      </c>
      <c r="G36" s="58" t="str">
        <f t="shared" si="8"/>
        <v>NaN</v>
      </c>
      <c r="H36" s="58">
        <f t="shared" si="8"/>
        <v>0.26928788905766554</v>
      </c>
      <c r="I36" s="58">
        <f t="shared" si="8"/>
        <v>0.30783549624998796</v>
      </c>
      <c r="J36" s="58">
        <f t="shared" si="8"/>
        <v>-8.2859296393788487E-2</v>
      </c>
      <c r="K36" s="58">
        <f t="shared" si="8"/>
        <v>7.5926805030189073E-2</v>
      </c>
      <c r="L36" s="62" t="str">
        <f t="shared" si="8"/>
        <v>NaN</v>
      </c>
      <c r="M36" s="137"/>
    </row>
    <row r="37" spans="2:13" ht="13.2" customHeight="1" thickBot="1" x14ac:dyDescent="0.3">
      <c r="B37" s="126"/>
      <c r="C37" s="12" t="s">
        <v>18</v>
      </c>
      <c r="D37" s="63">
        <f>IFERROR(($D$4-D6)/$D$4, "NaN")</f>
        <v>3.1579205648206668E-2</v>
      </c>
      <c r="E37" s="64">
        <f t="shared" si="8"/>
        <v>-0.12953415467969398</v>
      </c>
      <c r="F37" s="64" t="str">
        <f t="shared" si="8"/>
        <v>NaN</v>
      </c>
      <c r="G37" s="64" t="str">
        <f t="shared" si="8"/>
        <v>NaN</v>
      </c>
      <c r="H37" s="64">
        <f t="shared" si="8"/>
        <v>0.23960391634396674</v>
      </c>
      <c r="I37" s="64">
        <f t="shared" si="8"/>
        <v>0.24138963825267437</v>
      </c>
      <c r="J37" s="64">
        <f t="shared" si="8"/>
        <v>-0.1677125190837771</v>
      </c>
      <c r="K37" s="64">
        <f t="shared" si="8"/>
        <v>8.656626741875624E-3</v>
      </c>
      <c r="L37" s="65">
        <f t="shared" si="8"/>
        <v>-8.4408214801625581E-2</v>
      </c>
      <c r="M37" s="137"/>
    </row>
    <row r="38" spans="2:13" ht="13.2" customHeight="1" x14ac:dyDescent="0.25">
      <c r="B38" s="127" t="s">
        <v>6</v>
      </c>
      <c r="C38" s="7" t="s">
        <v>16</v>
      </c>
      <c r="D38" s="96" t="s">
        <v>12</v>
      </c>
      <c r="E38" s="97">
        <f t="shared" ref="E38:L40" si="9">IFERROR(($D$7-E7)/$D$7, "NaN")</f>
        <v>-0.27579421799850945</v>
      </c>
      <c r="F38" s="97">
        <f t="shared" si="9"/>
        <v>0.17946426618072228</v>
      </c>
      <c r="G38" s="97" t="str">
        <f t="shared" si="9"/>
        <v>NaN</v>
      </c>
      <c r="H38" s="97">
        <f t="shared" si="9"/>
        <v>0.10629151317844486</v>
      </c>
      <c r="I38" s="97">
        <f t="shared" si="9"/>
        <v>0.17946426618072228</v>
      </c>
      <c r="J38" s="97">
        <f t="shared" si="9"/>
        <v>-0.17398401313370521</v>
      </c>
      <c r="K38" s="97">
        <f t="shared" si="9"/>
        <v>5.1451128685815906E-3</v>
      </c>
      <c r="L38" s="98" t="str">
        <f t="shared" si="9"/>
        <v>NaN</v>
      </c>
      <c r="M38" s="137"/>
    </row>
    <row r="39" spans="2:13" ht="13.2" customHeight="1" x14ac:dyDescent="0.25">
      <c r="B39" s="125"/>
      <c r="C39" s="11" t="s">
        <v>17</v>
      </c>
      <c r="D39" s="61">
        <f>IFERROR(($D$7-D8)/$D$7, "NaN")</f>
        <v>3.7444322628967346E-2</v>
      </c>
      <c r="E39" s="58">
        <f t="shared" si="9"/>
        <v>-0.15332644344215515</v>
      </c>
      <c r="F39" s="58" t="str">
        <f t="shared" si="9"/>
        <v>NaN</v>
      </c>
      <c r="G39" s="58" t="str">
        <f t="shared" si="9"/>
        <v>NaN</v>
      </c>
      <c r="H39" s="58">
        <f t="shared" si="9"/>
        <v>0.11239634933307416</v>
      </c>
      <c r="I39" s="58">
        <f t="shared" si="9"/>
        <v>0.2242642798788928</v>
      </c>
      <c r="J39" s="58">
        <f t="shared" si="9"/>
        <v>-0.1128299821246401</v>
      </c>
      <c r="K39" s="58">
        <f t="shared" si="9"/>
        <v>7.6856907849347872E-2</v>
      </c>
      <c r="L39" s="62" t="str">
        <f t="shared" si="9"/>
        <v>NaN</v>
      </c>
      <c r="M39" s="137"/>
    </row>
    <row r="40" spans="2:13" ht="13.2" customHeight="1" thickBot="1" x14ac:dyDescent="0.3">
      <c r="B40" s="128"/>
      <c r="C40" s="12" t="s">
        <v>18</v>
      </c>
      <c r="D40" s="93">
        <f>IFERROR(($D$7-D9)/$D$7, "NaN")</f>
        <v>4.0110373806392811E-2</v>
      </c>
      <c r="E40" s="94">
        <f t="shared" si="9"/>
        <v>-0.16996468105624657</v>
      </c>
      <c r="F40" s="94" t="str">
        <f t="shared" si="9"/>
        <v>NaN</v>
      </c>
      <c r="G40" s="94" t="str">
        <f t="shared" si="9"/>
        <v>NaN</v>
      </c>
      <c r="H40" s="94">
        <f t="shared" si="9"/>
        <v>0.11095266686246001</v>
      </c>
      <c r="I40" s="94">
        <f t="shared" si="9"/>
        <v>0.22310019303355799</v>
      </c>
      <c r="J40" s="94">
        <f t="shared" si="9"/>
        <v>-0.10252253552761686</v>
      </c>
      <c r="K40" s="94">
        <f t="shared" si="9"/>
        <v>4.0458124368079974E-2</v>
      </c>
      <c r="L40" s="95">
        <f t="shared" si="9"/>
        <v>3.5951617238266891E-2</v>
      </c>
      <c r="M40" s="137"/>
    </row>
    <row r="41" spans="2:13" ht="13.2" customHeight="1" x14ac:dyDescent="0.25">
      <c r="B41" s="124" t="s">
        <v>7</v>
      </c>
      <c r="C41" s="7" t="s">
        <v>16</v>
      </c>
      <c r="D41" s="57" t="s">
        <v>12</v>
      </c>
      <c r="E41" s="59">
        <f t="shared" ref="E41:L43" si="10">IFERROR(($D$10-E10)/$D$10, "NaN")</f>
        <v>-0.15655072919298654</v>
      </c>
      <c r="F41" s="59">
        <f t="shared" si="10"/>
        <v>0.3822699692855035</v>
      </c>
      <c r="G41" s="59" t="str">
        <f t="shared" si="10"/>
        <v>NaN</v>
      </c>
      <c r="H41" s="59">
        <f t="shared" si="10"/>
        <v>0.25574863213817001</v>
      </c>
      <c r="I41" s="59">
        <f t="shared" si="10"/>
        <v>0.21640511865264336</v>
      </c>
      <c r="J41" s="59">
        <f t="shared" si="10"/>
        <v>-0.20691274323524056</v>
      </c>
      <c r="K41" s="59">
        <f t="shared" si="10"/>
        <v>4.1278697659856013E-2</v>
      </c>
      <c r="L41" s="60" t="str">
        <f t="shared" si="10"/>
        <v>NaN</v>
      </c>
      <c r="M41" s="137"/>
    </row>
    <row r="42" spans="2:13" ht="13.2" customHeight="1" x14ac:dyDescent="0.25">
      <c r="B42" s="125"/>
      <c r="C42" s="11" t="s">
        <v>17</v>
      </c>
      <c r="D42" s="61">
        <f>IFERROR(($D$10-D11)/$D$10, "NaN")</f>
        <v>0.12706353420660443</v>
      </c>
      <c r="E42" s="58">
        <f t="shared" si="10"/>
        <v>3.2537718845978354E-3</v>
      </c>
      <c r="F42" s="58">
        <f t="shared" si="10"/>
        <v>0.44993823413933159</v>
      </c>
      <c r="G42" s="58" t="str">
        <f t="shared" si="10"/>
        <v>NaN</v>
      </c>
      <c r="H42" s="58">
        <f t="shared" si="10"/>
        <v>0.29237469122964865</v>
      </c>
      <c r="I42" s="58">
        <f t="shared" si="10"/>
        <v>0.27442932090913164</v>
      </c>
      <c r="J42" s="58">
        <f t="shared" si="10"/>
        <v>-5.6993406794212033E-2</v>
      </c>
      <c r="K42" s="58">
        <f t="shared" si="10"/>
        <v>0.11366302710862693</v>
      </c>
      <c r="L42" s="62" t="str">
        <f t="shared" si="10"/>
        <v>NaN</v>
      </c>
      <c r="M42" s="137"/>
    </row>
    <row r="43" spans="2:13" ht="13.2" customHeight="1" thickBot="1" x14ac:dyDescent="0.3">
      <c r="B43" s="126"/>
      <c r="C43" s="12" t="s">
        <v>18</v>
      </c>
      <c r="D43" s="63">
        <f>IFERROR(($D$10-D12)/$D$10, "NaN")</f>
        <v>3.4822291517497744E-2</v>
      </c>
      <c r="E43" s="64">
        <f t="shared" si="10"/>
        <v>-3.6743514262859066E-2</v>
      </c>
      <c r="F43" s="64">
        <f t="shared" si="10"/>
        <v>0.41100035290411668</v>
      </c>
      <c r="G43" s="64" t="str">
        <f t="shared" si="10"/>
        <v>NaN</v>
      </c>
      <c r="H43" s="64">
        <f t="shared" si="10"/>
        <v>0.19640088425704905</v>
      </c>
      <c r="I43" s="64">
        <f t="shared" si="10"/>
        <v>0.21418704288877166</v>
      </c>
      <c r="J43" s="64">
        <f t="shared" si="10"/>
        <v>-9.8112255217960381E-2</v>
      </c>
      <c r="K43" s="64">
        <f t="shared" si="10"/>
        <v>6.6422099157803297E-2</v>
      </c>
      <c r="L43" s="65">
        <f t="shared" si="10"/>
        <v>0.43352927967884625</v>
      </c>
      <c r="M43" s="137"/>
    </row>
    <row r="44" spans="2:13" ht="13.2" customHeight="1" x14ac:dyDescent="0.25">
      <c r="B44" s="127" t="s">
        <v>8</v>
      </c>
      <c r="C44" s="7" t="s">
        <v>16</v>
      </c>
      <c r="D44" s="96" t="s">
        <v>12</v>
      </c>
      <c r="E44" s="97">
        <f t="shared" ref="E44:L46" si="11">IFERROR(($D$13-E13)/$D$13, "NaN")</f>
        <v>1.7435279201956245E-2</v>
      </c>
      <c r="F44" s="97">
        <f t="shared" si="11"/>
        <v>0.46507395351356012</v>
      </c>
      <c r="G44" s="97" t="str">
        <f t="shared" si="11"/>
        <v>NaN</v>
      </c>
      <c r="H44" s="97">
        <f t="shared" si="11"/>
        <v>0.24178219537869858</v>
      </c>
      <c r="I44" s="97">
        <f t="shared" si="11"/>
        <v>0.27685975580540256</v>
      </c>
      <c r="J44" s="97">
        <f t="shared" si="11"/>
        <v>-0.13120065640014669</v>
      </c>
      <c r="K44" s="97">
        <f t="shared" si="11"/>
        <v>6.6743066010889543E-2</v>
      </c>
      <c r="L44" s="98" t="str">
        <f t="shared" si="11"/>
        <v>NaN</v>
      </c>
      <c r="M44" s="137"/>
    </row>
    <row r="45" spans="2:13" ht="13.2" customHeight="1" x14ac:dyDescent="0.25">
      <c r="B45" s="125"/>
      <c r="C45" s="11" t="s">
        <v>17</v>
      </c>
      <c r="D45" s="61">
        <f>IFERROR(($D$13-D14)/$D$13, "NaN")</f>
        <v>0.11847901153382123</v>
      </c>
      <c r="E45" s="58">
        <f t="shared" si="11"/>
        <v>9.8944249774610638E-2</v>
      </c>
      <c r="F45" s="58">
        <f t="shared" si="11"/>
        <v>0.48018024844793933</v>
      </c>
      <c r="G45" s="58" t="str">
        <f t="shared" si="11"/>
        <v>NaN</v>
      </c>
      <c r="H45" s="58">
        <f t="shared" si="11"/>
        <v>0.27236122865873497</v>
      </c>
      <c r="I45" s="58">
        <f t="shared" si="11"/>
        <v>0.34987361006881623</v>
      </c>
      <c r="J45" s="58">
        <f t="shared" si="11"/>
        <v>-7.4662243577199403E-2</v>
      </c>
      <c r="K45" s="58">
        <f t="shared" si="11"/>
        <v>9.1970967366513875E-2</v>
      </c>
      <c r="L45" s="62" t="str">
        <f t="shared" si="11"/>
        <v>NaN</v>
      </c>
      <c r="M45" s="137"/>
    </row>
    <row r="46" spans="2:13" ht="13.2" customHeight="1" thickBot="1" x14ac:dyDescent="0.3">
      <c r="B46" s="126"/>
      <c r="C46" s="12" t="s">
        <v>18</v>
      </c>
      <c r="D46" s="63">
        <f>IFERROR(($D$13-D15)/$D$13, "NaN")</f>
        <v>4.4436534047242286E-3</v>
      </c>
      <c r="E46" s="64">
        <f t="shared" si="11"/>
        <v>1.0917402376365425E-2</v>
      </c>
      <c r="F46" s="64">
        <f t="shared" si="11"/>
        <v>0.46285395661392875</v>
      </c>
      <c r="G46" s="64" t="str">
        <f t="shared" si="11"/>
        <v>NaN</v>
      </c>
      <c r="H46" s="64">
        <f t="shared" si="11"/>
        <v>0.23403682747061105</v>
      </c>
      <c r="I46" s="64">
        <f t="shared" si="11"/>
        <v>0.3240718914009697</v>
      </c>
      <c r="J46" s="64">
        <f t="shared" si="11"/>
        <v>-8.4895920787533552E-2</v>
      </c>
      <c r="K46" s="64">
        <f t="shared" si="11"/>
        <v>5.6583882896876908E-2</v>
      </c>
      <c r="L46" s="65">
        <f t="shared" si="11"/>
        <v>7.998893104371313E-2</v>
      </c>
      <c r="M46" s="137"/>
    </row>
    <row r="47" spans="2:13" ht="13.2" customHeight="1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0"/>
    </row>
  </sheetData>
  <mergeCells count="27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B10:B12"/>
    <mergeCell ref="B13:B15"/>
    <mergeCell ref="B16:L16"/>
    <mergeCell ref="B7:B9"/>
    <mergeCell ref="B2:B3"/>
    <mergeCell ref="C2:C3"/>
    <mergeCell ref="D2:D3"/>
    <mergeCell ref="B4:B6"/>
    <mergeCell ref="E2:M2"/>
    <mergeCell ref="B22:B24"/>
    <mergeCell ref="B25:B27"/>
    <mergeCell ref="B28:B30"/>
    <mergeCell ref="B31:L31"/>
    <mergeCell ref="B17:B18"/>
    <mergeCell ref="C17:C18"/>
    <mergeCell ref="D17:D18"/>
    <mergeCell ref="E17:L17"/>
    <mergeCell ref="B19:B21"/>
  </mergeCells>
  <conditionalFormatting sqref="D4:M15">
    <cfRule type="containsText" dxfId="26" priority="25" operator="containsText" text="NaN">
      <formula>NOT(ISERROR(SEARCH("NaN",D4)))</formula>
    </cfRule>
    <cfRule type="colorScale" priority="26">
      <colorScale>
        <cfvo type="num" val="0"/>
        <cfvo type="percentile" val="50"/>
        <cfvo type="num" val="18"/>
        <color theme="0"/>
        <color rgb="FFFFC000"/>
        <color rgb="FFFF0000"/>
      </colorScale>
    </cfRule>
  </conditionalFormatting>
  <conditionalFormatting sqref="D35:M46">
    <cfRule type="containsText" dxfId="25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{1E9247BB-44B1-4550-923E-62F10BBF4AE4}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{81789187-DB77-4FE9-AFBE-446C396AFFB7}</x14:id>
        </ext>
      </extLst>
    </cfRule>
    <cfRule type="containsText" dxfId="24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247BB-44B1-4550-923E-62F10BBF4AE4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81789187-DB77-4FE9-AFBE-446C396AFFB7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893-9093-4500-BFA2-7593D2D8A730}">
  <sheetPr>
    <pageSetUpPr fitToPage="1"/>
  </sheetPr>
  <dimension ref="B1:N17"/>
  <sheetViews>
    <sheetView zoomScale="70" zoomScaleNormal="70" workbookViewId="0">
      <selection activeCell="B2" sqref="B2:N15"/>
    </sheetView>
  </sheetViews>
  <sheetFormatPr defaultColWidth="9.109375" defaultRowHeight="13.2" x14ac:dyDescent="0.25"/>
  <cols>
    <col min="1" max="1" width="9.109375" style="2"/>
    <col min="2" max="4" width="11.6640625" style="2" customWidth="1"/>
    <col min="5" max="7" width="11.6640625" style="2" hidden="1" customWidth="1"/>
    <col min="8" max="8" width="11.6640625" style="2" customWidth="1"/>
    <col min="9" max="11" width="11.6640625" style="2" hidden="1" customWidth="1"/>
    <col min="12" max="13" width="11.6640625" style="2" customWidth="1"/>
    <col min="14" max="16384" width="9.109375" style="2"/>
  </cols>
  <sheetData>
    <row r="1" spans="2:14" ht="13.8" thickBot="1" x14ac:dyDescent="0.3"/>
    <row r="2" spans="2:14" x14ac:dyDescent="0.25">
      <c r="B2" s="147" t="s">
        <v>0</v>
      </c>
      <c r="C2" s="139" t="s">
        <v>13</v>
      </c>
      <c r="D2" s="139" t="s">
        <v>1</v>
      </c>
      <c r="E2" s="122" t="s">
        <v>2</v>
      </c>
      <c r="F2" s="122"/>
      <c r="G2" s="122"/>
      <c r="H2" s="122"/>
      <c r="I2" s="122"/>
      <c r="J2" s="122"/>
      <c r="K2" s="122"/>
      <c r="L2" s="122"/>
      <c r="M2" s="123"/>
    </row>
    <row r="3" spans="2:14" ht="13.8" thickBot="1" x14ac:dyDescent="0.3">
      <c r="B3" s="148"/>
      <c r="C3" s="149"/>
      <c r="D3" s="138"/>
      <c r="E3" s="134" t="s">
        <v>19</v>
      </c>
      <c r="F3" s="134" t="s">
        <v>20</v>
      </c>
      <c r="G3" s="134" t="s">
        <v>21</v>
      </c>
      <c r="H3" s="134" t="s">
        <v>3</v>
      </c>
      <c r="I3" s="134" t="s">
        <v>15</v>
      </c>
      <c r="J3" s="134" t="s">
        <v>23</v>
      </c>
      <c r="K3" s="134" t="s">
        <v>22</v>
      </c>
      <c r="L3" s="134" t="s">
        <v>4</v>
      </c>
      <c r="M3" s="141" t="s">
        <v>34</v>
      </c>
    </row>
    <row r="4" spans="2:14" x14ac:dyDescent="0.25">
      <c r="B4" s="127" t="s">
        <v>5</v>
      </c>
      <c r="C4" s="145" t="s">
        <v>16</v>
      </c>
      <c r="D4" s="109">
        <v>0.263331200475524</v>
      </c>
      <c r="E4" s="110">
        <v>0.28165590334828</v>
      </c>
      <c r="F4" s="110">
        <v>0.29756995574990303</v>
      </c>
      <c r="G4" s="36" t="s">
        <v>11</v>
      </c>
      <c r="H4" s="110">
        <v>0.29665386596534998</v>
      </c>
      <c r="I4" s="110">
        <v>0.29756995574990303</v>
      </c>
      <c r="J4" s="110">
        <v>0.223035344510018</v>
      </c>
      <c r="K4" s="110">
        <v>0.24451998723705601</v>
      </c>
      <c r="L4" s="110" t="s">
        <v>11</v>
      </c>
      <c r="M4" s="111" t="s">
        <v>11</v>
      </c>
      <c r="N4" s="4" t="str">
        <f>"+1"</f>
        <v>+1</v>
      </c>
    </row>
    <row r="5" spans="2:14" x14ac:dyDescent="0.25">
      <c r="B5" s="125"/>
      <c r="C5" s="11" t="s">
        <v>17</v>
      </c>
      <c r="D5" s="112">
        <v>0.32423048426762902</v>
      </c>
      <c r="E5" s="144">
        <v>0.350109829329525</v>
      </c>
      <c r="F5" s="144" t="s">
        <v>11</v>
      </c>
      <c r="G5" s="146" t="s">
        <v>11</v>
      </c>
      <c r="H5" s="144">
        <v>0.31632205819671699</v>
      </c>
      <c r="I5" s="144">
        <v>0.38566622743157603</v>
      </c>
      <c r="J5" s="144">
        <v>0.32383496538839601</v>
      </c>
      <c r="K5" s="144">
        <v>0.332540968568937</v>
      </c>
      <c r="L5" s="144" t="s">
        <v>11</v>
      </c>
      <c r="M5" s="114" t="s">
        <v>11</v>
      </c>
    </row>
    <row r="6" spans="2:14" ht="13.8" thickBot="1" x14ac:dyDescent="0.3">
      <c r="B6" s="126"/>
      <c r="C6" s="12" t="s">
        <v>18</v>
      </c>
      <c r="D6" s="112">
        <v>0.34516725903944401</v>
      </c>
      <c r="E6" s="144">
        <v>0.34427200080326398</v>
      </c>
      <c r="F6" s="144" t="s">
        <v>11</v>
      </c>
      <c r="G6" s="146" t="s">
        <v>11</v>
      </c>
      <c r="H6" s="144">
        <v>0.331317530472376</v>
      </c>
      <c r="I6" s="144">
        <v>0.440643823284676</v>
      </c>
      <c r="J6" s="144">
        <v>0.315756410307303</v>
      </c>
      <c r="K6" s="144">
        <v>0.333623860947726</v>
      </c>
      <c r="L6" s="144">
        <v>0.84992838930459702</v>
      </c>
      <c r="M6" s="114">
        <v>0.45420644512932701</v>
      </c>
    </row>
    <row r="7" spans="2:14" x14ac:dyDescent="0.25">
      <c r="B7" s="127" t="s">
        <v>6</v>
      </c>
      <c r="C7" s="7" t="s">
        <v>16</v>
      </c>
      <c r="D7" s="109">
        <v>0.135123350598886</v>
      </c>
      <c r="E7" s="110">
        <v>0.11675103259448701</v>
      </c>
      <c r="F7" s="110">
        <v>0.143968507834661</v>
      </c>
      <c r="G7" s="36" t="s">
        <v>11</v>
      </c>
      <c r="H7" s="110">
        <v>0.16561945731021999</v>
      </c>
      <c r="I7" s="110">
        <v>0.143968507834661</v>
      </c>
      <c r="J7" s="110">
        <v>0.12764851431336299</v>
      </c>
      <c r="K7" s="110">
        <v>0.125383131765123</v>
      </c>
      <c r="L7" s="110" t="s">
        <v>11</v>
      </c>
      <c r="M7" s="111" t="s">
        <v>11</v>
      </c>
    </row>
    <row r="8" spans="2:14" x14ac:dyDescent="0.25">
      <c r="B8" s="125"/>
      <c r="C8" s="11" t="s">
        <v>17</v>
      </c>
      <c r="D8" s="112">
        <v>0.27103680523888601</v>
      </c>
      <c r="E8" s="144">
        <v>0.19865255556054101</v>
      </c>
      <c r="F8" s="144" t="s">
        <v>11</v>
      </c>
      <c r="G8" s="146" t="s">
        <v>11</v>
      </c>
      <c r="H8" s="144">
        <v>0.16931751168302001</v>
      </c>
      <c r="I8" s="144">
        <v>0.21865354098687001</v>
      </c>
      <c r="J8" s="144">
        <v>0.18695849583912799</v>
      </c>
      <c r="K8" s="144">
        <v>0.18747849009952899</v>
      </c>
      <c r="L8" s="144" t="s">
        <v>11</v>
      </c>
      <c r="M8" s="114" t="s">
        <v>11</v>
      </c>
    </row>
    <row r="9" spans="2:14" ht="13.8" thickBot="1" x14ac:dyDescent="0.3">
      <c r="B9" s="128"/>
      <c r="C9" s="12" t="s">
        <v>18</v>
      </c>
      <c r="D9" s="115">
        <v>0.23923698995693499</v>
      </c>
      <c r="E9" s="116">
        <v>0.21525004531705599</v>
      </c>
      <c r="F9" s="116" t="s">
        <v>11</v>
      </c>
      <c r="G9" s="38" t="s">
        <v>11</v>
      </c>
      <c r="H9" s="116">
        <v>0.17220275978440699</v>
      </c>
      <c r="I9" s="116">
        <v>0.282275744588459</v>
      </c>
      <c r="J9" s="116">
        <v>0.21339352166613301</v>
      </c>
      <c r="K9" s="116">
        <v>0.235358516451253</v>
      </c>
      <c r="L9" s="116">
        <v>0.79850922943122904</v>
      </c>
      <c r="M9" s="117">
        <v>0.257834476731991</v>
      </c>
    </row>
    <row r="10" spans="2:14" x14ac:dyDescent="0.25">
      <c r="B10" s="124" t="s">
        <v>7</v>
      </c>
      <c r="C10" s="7" t="s">
        <v>16</v>
      </c>
      <c r="D10" s="109">
        <v>-0.12689370458421201</v>
      </c>
      <c r="E10" s="110">
        <v>-0.148243723307869</v>
      </c>
      <c r="F10" s="110">
        <v>-0.157870713997665</v>
      </c>
      <c r="G10" s="36" t="s">
        <v>11</v>
      </c>
      <c r="H10" s="110">
        <v>-0.14674984585012699</v>
      </c>
      <c r="I10" s="110">
        <v>-7.6337224951441907E-2</v>
      </c>
      <c r="J10" s="110">
        <v>-0.15327283653552501</v>
      </c>
      <c r="K10" s="110">
        <v>-3.9148785354469202E-2</v>
      </c>
      <c r="L10" s="110" t="s">
        <v>11</v>
      </c>
      <c r="M10" s="111" t="s">
        <v>11</v>
      </c>
    </row>
    <row r="11" spans="2:14" x14ac:dyDescent="0.25">
      <c r="B11" s="125"/>
      <c r="C11" s="11" t="s">
        <v>17</v>
      </c>
      <c r="D11" s="112">
        <v>-7.3737162607611498E-2</v>
      </c>
      <c r="E11" s="144">
        <v>-5.5288799917043101E-2</v>
      </c>
      <c r="F11" s="144">
        <v>-0.12223184152799101</v>
      </c>
      <c r="G11" s="146" t="s">
        <v>11</v>
      </c>
      <c r="H11" s="144">
        <v>-0.13977114026565199</v>
      </c>
      <c r="I11" s="144">
        <v>-2.5174104248883099E-5</v>
      </c>
      <c r="J11" s="144">
        <v>-7.8467094896179895E-2</v>
      </c>
      <c r="K11" s="144">
        <v>-5.6360642690109902E-2</v>
      </c>
      <c r="L11" s="144" t="s">
        <v>11</v>
      </c>
      <c r="M11" s="114" t="s">
        <v>11</v>
      </c>
    </row>
    <row r="12" spans="2:14" ht="13.8" thickBot="1" x14ac:dyDescent="0.3">
      <c r="B12" s="126"/>
      <c r="C12" s="12" t="s">
        <v>18</v>
      </c>
      <c r="D12" s="115">
        <v>9.3104076654480401E-3</v>
      </c>
      <c r="E12" s="116">
        <v>-3.4864928516937198E-2</v>
      </c>
      <c r="F12" s="116">
        <v>-6.1703486147223999E-2</v>
      </c>
      <c r="G12" s="38" t="s">
        <v>11</v>
      </c>
      <c r="H12" s="116">
        <v>-0.10766332670372</v>
      </c>
      <c r="I12" s="116">
        <v>0.12499020403307699</v>
      </c>
      <c r="J12" s="116">
        <v>-4.3236542746291198E-2</v>
      </c>
      <c r="K12" s="116">
        <v>5.7526028822517897E-3</v>
      </c>
      <c r="L12" s="116">
        <v>0.72129576944286899</v>
      </c>
      <c r="M12" s="117">
        <v>0.48275162507698599</v>
      </c>
    </row>
    <row r="13" spans="2:14" x14ac:dyDescent="0.25">
      <c r="B13" s="127" t="s">
        <v>8</v>
      </c>
      <c r="C13" s="7" t="s">
        <v>16</v>
      </c>
      <c r="D13" s="112">
        <v>0.199181634648327</v>
      </c>
      <c r="E13" s="144">
        <v>0.20547651059649499</v>
      </c>
      <c r="F13" s="144">
        <v>5.7086808808364899E-2</v>
      </c>
      <c r="G13" s="144" t="s">
        <v>11</v>
      </c>
      <c r="H13" s="144">
        <v>0.21215178815546101</v>
      </c>
      <c r="I13" s="144">
        <v>0.23271882033130301</v>
      </c>
      <c r="J13" s="144">
        <v>0.17241118755061499</v>
      </c>
      <c r="K13" s="144">
        <v>0.189536730716722</v>
      </c>
      <c r="L13" s="144" t="s">
        <v>11</v>
      </c>
      <c r="M13" s="114" t="s">
        <v>11</v>
      </c>
    </row>
    <row r="14" spans="2:14" x14ac:dyDescent="0.25">
      <c r="B14" s="125"/>
      <c r="C14" s="11" t="s">
        <v>17</v>
      </c>
      <c r="D14" s="112">
        <v>0.23789759404403099</v>
      </c>
      <c r="E14" s="144">
        <v>0.234715003325104</v>
      </c>
      <c r="F14" s="144">
        <v>0.109232475771826</v>
      </c>
      <c r="G14" s="144" t="s">
        <v>11</v>
      </c>
      <c r="H14" s="144">
        <v>0.23101889092241101</v>
      </c>
      <c r="I14" s="144">
        <v>0.31126246856942802</v>
      </c>
      <c r="J14" s="144">
        <v>0.24553945415498801</v>
      </c>
      <c r="K14" s="144">
        <v>0.26855626290425799</v>
      </c>
      <c r="L14" s="144" t="s">
        <v>11</v>
      </c>
      <c r="M14" s="114" t="s">
        <v>11</v>
      </c>
    </row>
    <row r="15" spans="2:14" ht="13.8" thickBot="1" x14ac:dyDescent="0.3">
      <c r="B15" s="126"/>
      <c r="C15" s="12" t="s">
        <v>18</v>
      </c>
      <c r="D15" s="115">
        <v>0.27429518416322202</v>
      </c>
      <c r="E15" s="116">
        <v>0.27196722793769201</v>
      </c>
      <c r="F15" s="116">
        <v>0.15231264739276301</v>
      </c>
      <c r="G15" s="116" t="s">
        <v>11</v>
      </c>
      <c r="H15" s="116">
        <v>0.25124071374588403</v>
      </c>
      <c r="I15" s="116">
        <v>0.38182530918938401</v>
      </c>
      <c r="J15" s="116">
        <v>0.26370078678765202</v>
      </c>
      <c r="K15" s="116">
        <v>0.27492018937794999</v>
      </c>
      <c r="L15" s="116">
        <v>0.80013184637319001</v>
      </c>
      <c r="M15" s="117">
        <v>0.38174476075154301</v>
      </c>
      <c r="N15" s="4">
        <v>-1</v>
      </c>
    </row>
    <row r="16" spans="2:14" ht="15.6" x14ac:dyDescent="0.25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90"/>
    </row>
    <row r="17" spans="2:13" x14ac:dyDescent="0.25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</sheetData>
  <mergeCells count="9">
    <mergeCell ref="B10:B12"/>
    <mergeCell ref="B13:B15"/>
    <mergeCell ref="B16:L16"/>
    <mergeCell ref="B7:B9"/>
    <mergeCell ref="B2:B3"/>
    <mergeCell ref="C2:C3"/>
    <mergeCell ref="D2:D3"/>
    <mergeCell ref="B4:B6"/>
    <mergeCell ref="E2:M2"/>
  </mergeCells>
  <conditionalFormatting sqref="D4:M15">
    <cfRule type="containsText" dxfId="23" priority="3" operator="containsText" text="NaN">
      <formula>NOT(ISERROR(SEARCH("NaN",D4)))</formula>
    </cfRule>
    <cfRule type="colorScale" priority="8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6E4-DC1C-4CF0-89A4-3076B212B0D6}">
  <sheetPr>
    <pageSetUpPr fitToPage="1"/>
  </sheetPr>
  <dimension ref="A1:AB47"/>
  <sheetViews>
    <sheetView zoomScale="70" zoomScaleNormal="70" workbookViewId="0">
      <selection activeCell="B2" sqref="B2:N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4" width="11.6640625" style="14" customWidth="1"/>
    <col min="5" max="7" width="11.6640625" style="14" hidden="1" customWidth="1"/>
    <col min="8" max="8" width="11.6640625" style="14" customWidth="1"/>
    <col min="9" max="11" width="11.6640625" style="14" hidden="1" customWidth="1"/>
    <col min="12" max="13" width="11.6640625" style="14" customWidth="1"/>
    <col min="14" max="15" width="9.109375" style="6"/>
    <col min="16" max="17" width="11.6640625" style="6" customWidth="1"/>
    <col min="18" max="26" width="11.6640625" style="14" customWidth="1"/>
    <col min="27" max="28" width="9.109375" style="6"/>
    <col min="29" max="39" width="11.6640625" style="6" customWidth="1"/>
    <col min="40" max="16384" width="9.109375" style="6"/>
  </cols>
  <sheetData>
    <row r="1" spans="2:28" ht="13.8" thickBot="1" x14ac:dyDescent="0.3">
      <c r="R1" s="6"/>
      <c r="S1" s="6"/>
      <c r="T1" s="6"/>
      <c r="U1" s="6"/>
      <c r="V1" s="6"/>
      <c r="W1" s="6"/>
      <c r="X1" s="6"/>
      <c r="Y1" s="6"/>
      <c r="Z1" s="6"/>
    </row>
    <row r="2" spans="2:28" x14ac:dyDescent="0.25">
      <c r="B2" s="147" t="s">
        <v>0</v>
      </c>
      <c r="C2" s="139" t="s">
        <v>13</v>
      </c>
      <c r="D2" s="139" t="s">
        <v>1</v>
      </c>
      <c r="E2" s="122" t="s">
        <v>2</v>
      </c>
      <c r="F2" s="122"/>
      <c r="G2" s="122"/>
      <c r="H2" s="122"/>
      <c r="I2" s="122"/>
      <c r="J2" s="122"/>
      <c r="K2" s="122"/>
      <c r="L2" s="122"/>
      <c r="M2" s="123"/>
      <c r="AA2" s="91"/>
      <c r="AB2" s="2"/>
    </row>
    <row r="3" spans="2:28" ht="13.8" thickBot="1" x14ac:dyDescent="0.3">
      <c r="B3" s="148"/>
      <c r="C3" s="149"/>
      <c r="D3" s="138"/>
      <c r="E3" s="134" t="s">
        <v>19</v>
      </c>
      <c r="F3" s="134" t="s">
        <v>20</v>
      </c>
      <c r="G3" s="134" t="s">
        <v>21</v>
      </c>
      <c r="H3" s="134" t="s">
        <v>3</v>
      </c>
      <c r="I3" s="134" t="s">
        <v>15</v>
      </c>
      <c r="J3" s="134" t="s">
        <v>23</v>
      </c>
      <c r="K3" s="134" t="s">
        <v>22</v>
      </c>
      <c r="L3" s="134" t="s">
        <v>4</v>
      </c>
      <c r="M3" s="141" t="s">
        <v>34</v>
      </c>
      <c r="AA3" s="91"/>
      <c r="AB3" s="2"/>
    </row>
    <row r="4" spans="2:28" x14ac:dyDescent="0.25">
      <c r="B4" s="124" t="s">
        <v>5</v>
      </c>
      <c r="C4" s="7" t="s">
        <v>16</v>
      </c>
      <c r="D4" s="23">
        <v>128.56824133333399</v>
      </c>
      <c r="E4" s="24">
        <v>141.07627733333501</v>
      </c>
      <c r="F4" s="24">
        <v>98.977698166666897</v>
      </c>
      <c r="G4" s="31" t="s">
        <v>11</v>
      </c>
      <c r="H4" s="19">
        <v>97.675724666667307</v>
      </c>
      <c r="I4" s="24">
        <v>97.676966166668095</v>
      </c>
      <c r="J4" s="24">
        <v>154.203924833336</v>
      </c>
      <c r="K4" s="24">
        <v>126.252405166668</v>
      </c>
      <c r="L4" s="46" t="s">
        <v>11</v>
      </c>
      <c r="M4" s="25" t="s">
        <v>11</v>
      </c>
      <c r="N4" s="10" t="s">
        <v>28</v>
      </c>
      <c r="AA4" s="92"/>
      <c r="AB4" s="2"/>
    </row>
    <row r="5" spans="2:28" x14ac:dyDescent="0.25">
      <c r="B5" s="125"/>
      <c r="C5" s="11" t="s">
        <v>17</v>
      </c>
      <c r="D5" s="26">
        <v>125.512633166667</v>
      </c>
      <c r="E5" s="153">
        <v>137.92710683333399</v>
      </c>
      <c r="F5" s="151" t="s">
        <v>11</v>
      </c>
      <c r="G5" s="151" t="s">
        <v>11</v>
      </c>
      <c r="H5" s="152">
        <v>96.148334833332299</v>
      </c>
      <c r="I5" s="153">
        <v>93.958037000001397</v>
      </c>
      <c r="J5" s="153">
        <v>142.959518833331</v>
      </c>
      <c r="K5" s="153">
        <v>122.469689500001</v>
      </c>
      <c r="L5" s="151" t="s">
        <v>11</v>
      </c>
      <c r="M5" s="34" t="s">
        <v>11</v>
      </c>
      <c r="AA5" s="81"/>
      <c r="AB5" s="2"/>
    </row>
    <row r="6" spans="2:28" ht="13.8" thickBot="1" x14ac:dyDescent="0.3">
      <c r="B6" s="126"/>
      <c r="C6" s="12" t="s">
        <v>18</v>
      </c>
      <c r="D6" s="26">
        <v>129.07323816666701</v>
      </c>
      <c r="E6" s="153">
        <v>150.48641833332999</v>
      </c>
      <c r="F6" s="151" t="s">
        <v>11</v>
      </c>
      <c r="G6" s="151" t="s">
        <v>11</v>
      </c>
      <c r="H6" s="152">
        <v>100.72226116666501</v>
      </c>
      <c r="I6" s="152">
        <v>105.627597333335</v>
      </c>
      <c r="J6" s="153">
        <v>153.61115483333199</v>
      </c>
      <c r="K6" s="153">
        <v>131.44858716666701</v>
      </c>
      <c r="L6" s="152">
        <v>186.769819666666</v>
      </c>
      <c r="M6" s="154">
        <v>116.095818833333</v>
      </c>
      <c r="AA6" s="81"/>
      <c r="AB6" s="2"/>
    </row>
    <row r="7" spans="2:28" x14ac:dyDescent="0.25">
      <c r="B7" s="127" t="s">
        <v>6</v>
      </c>
      <c r="C7" s="7" t="s">
        <v>16</v>
      </c>
      <c r="D7" s="23">
        <v>105.822753333333</v>
      </c>
      <c r="E7" s="24">
        <v>133.472491166667</v>
      </c>
      <c r="F7" s="24">
        <v>73.969443833332505</v>
      </c>
      <c r="G7" s="31" t="s">
        <v>11</v>
      </c>
      <c r="H7" s="19">
        <v>96.123700833333402</v>
      </c>
      <c r="I7" s="24">
        <v>87.067835333332397</v>
      </c>
      <c r="J7" s="24">
        <v>123.572777833334</v>
      </c>
      <c r="K7" s="24">
        <v>104.699075666667</v>
      </c>
      <c r="L7" s="31" t="s">
        <v>11</v>
      </c>
      <c r="M7" s="35" t="s">
        <v>11</v>
      </c>
      <c r="AA7" s="92"/>
      <c r="AB7" s="2"/>
    </row>
    <row r="8" spans="2:28" x14ac:dyDescent="0.25">
      <c r="B8" s="125"/>
      <c r="C8" s="11" t="s">
        <v>17</v>
      </c>
      <c r="D8" s="26">
        <v>111.051708666666</v>
      </c>
      <c r="E8" s="153">
        <v>126.091729666665</v>
      </c>
      <c r="F8" s="151" t="s">
        <v>11</v>
      </c>
      <c r="G8" s="151" t="s">
        <v>11</v>
      </c>
      <c r="H8" s="152">
        <v>95.687391333332599</v>
      </c>
      <c r="I8" s="153">
        <v>85.910301666666996</v>
      </c>
      <c r="J8" s="153">
        <v>120.905215166666</v>
      </c>
      <c r="K8" s="153">
        <v>100.41887466666699</v>
      </c>
      <c r="L8" s="151" t="s">
        <v>11</v>
      </c>
      <c r="M8" s="34" t="s">
        <v>11</v>
      </c>
      <c r="AA8" s="81"/>
      <c r="AB8" s="2"/>
    </row>
    <row r="9" spans="2:28" ht="13.8" thickBot="1" x14ac:dyDescent="0.3">
      <c r="B9" s="128"/>
      <c r="C9" s="12" t="s">
        <v>18</v>
      </c>
      <c r="D9" s="29">
        <v>107.31944366666799</v>
      </c>
      <c r="E9" s="30">
        <v>128.96539599999801</v>
      </c>
      <c r="F9" s="33" t="s">
        <v>11</v>
      </c>
      <c r="G9" s="33" t="s">
        <v>11</v>
      </c>
      <c r="H9" s="16">
        <v>95.978089166665796</v>
      </c>
      <c r="I9" s="30">
        <v>88.957680499999498</v>
      </c>
      <c r="J9" s="30">
        <v>121.45096516666599</v>
      </c>
      <c r="K9" s="30">
        <v>107.1005455</v>
      </c>
      <c r="L9" s="16">
        <v>174.478357333334</v>
      </c>
      <c r="M9" s="15">
        <v>123.865201833333</v>
      </c>
      <c r="AA9" s="81"/>
      <c r="AB9" s="2"/>
    </row>
    <row r="10" spans="2:28" x14ac:dyDescent="0.25">
      <c r="B10" s="124" t="s">
        <v>7</v>
      </c>
      <c r="C10" s="7" t="s">
        <v>16</v>
      </c>
      <c r="D10" s="23">
        <v>125.57986533333199</v>
      </c>
      <c r="E10" s="24">
        <v>136.08396733333299</v>
      </c>
      <c r="F10" s="24">
        <v>94.800845499999397</v>
      </c>
      <c r="G10" s="31" t="s">
        <v>11</v>
      </c>
      <c r="H10" s="19">
        <v>96.455917333332295</v>
      </c>
      <c r="I10" s="24">
        <v>97.490409666667404</v>
      </c>
      <c r="J10" s="24">
        <v>148.278316500003</v>
      </c>
      <c r="K10" s="24">
        <v>131.953791666667</v>
      </c>
      <c r="L10" s="31" t="s">
        <v>11</v>
      </c>
      <c r="M10" s="35" t="s">
        <v>11</v>
      </c>
      <c r="AA10" s="92"/>
      <c r="AB10" s="2"/>
    </row>
    <row r="11" spans="2:28" x14ac:dyDescent="0.25">
      <c r="B11" s="125"/>
      <c r="C11" s="11" t="s">
        <v>17</v>
      </c>
      <c r="D11" s="26">
        <v>113.080922000001</v>
      </c>
      <c r="E11" s="153">
        <v>127.24591316666699</v>
      </c>
      <c r="F11" s="153">
        <v>86.973050833332195</v>
      </c>
      <c r="G11" s="151" t="s">
        <v>11</v>
      </c>
      <c r="H11" s="152">
        <v>94.598568833334696</v>
      </c>
      <c r="I11" s="153">
        <v>90.5758808333335</v>
      </c>
      <c r="J11" s="153">
        <v>138.33114183333399</v>
      </c>
      <c r="K11" s="153">
        <v>115.310948499999</v>
      </c>
      <c r="L11" s="143" t="s">
        <v>11</v>
      </c>
      <c r="M11" s="28" t="s">
        <v>11</v>
      </c>
      <c r="AA11" s="81"/>
      <c r="AB11" s="2"/>
    </row>
    <row r="12" spans="2:28" ht="13.8" thickBot="1" x14ac:dyDescent="0.3">
      <c r="B12" s="126"/>
      <c r="C12" s="12" t="s">
        <v>18</v>
      </c>
      <c r="D12" s="29">
        <v>125.23748066666499</v>
      </c>
      <c r="E12" s="30">
        <v>135.506501833333</v>
      </c>
      <c r="F12" s="30">
        <v>93.086147833332603</v>
      </c>
      <c r="G12" s="33" t="s">
        <v>11</v>
      </c>
      <c r="H12" s="16">
        <v>98.932584499999805</v>
      </c>
      <c r="I12" s="30">
        <v>97.569915666665096</v>
      </c>
      <c r="J12" s="30">
        <v>142.123921333336</v>
      </c>
      <c r="K12" s="30">
        <v>123.53497733333499</v>
      </c>
      <c r="L12" s="16">
        <v>174.493912666667</v>
      </c>
      <c r="M12" s="15">
        <v>203.77385883333301</v>
      </c>
      <c r="AA12" s="81"/>
      <c r="AB12" s="2"/>
    </row>
    <row r="13" spans="2:28" x14ac:dyDescent="0.25">
      <c r="B13" s="127" t="s">
        <v>8</v>
      </c>
      <c r="C13" s="7" t="s">
        <v>16</v>
      </c>
      <c r="D13" s="26">
        <v>142.70064883333399</v>
      </c>
      <c r="E13" s="153">
        <v>140.67355233333399</v>
      </c>
      <c r="F13" s="153">
        <v>106.383858666667</v>
      </c>
      <c r="G13" s="152" t="s">
        <v>11</v>
      </c>
      <c r="H13" s="152">
        <v>108.933603000001</v>
      </c>
      <c r="I13" s="153">
        <v>105.02598500000001</v>
      </c>
      <c r="J13" s="153">
        <v>159.204636833336</v>
      </c>
      <c r="K13" s="153">
        <v>132.51112016666701</v>
      </c>
      <c r="L13" s="143" t="s">
        <v>11</v>
      </c>
      <c r="M13" s="28" t="s">
        <v>11</v>
      </c>
      <c r="AA13" s="92"/>
      <c r="AB13" s="2"/>
    </row>
    <row r="14" spans="2:28" x14ac:dyDescent="0.25">
      <c r="B14" s="125"/>
      <c r="C14" s="11" t="s">
        <v>17</v>
      </c>
      <c r="D14" s="26">
        <v>128.38078483333501</v>
      </c>
      <c r="E14" s="153">
        <v>131.0042565</v>
      </c>
      <c r="F14" s="153">
        <v>104.44293316666599</v>
      </c>
      <c r="G14" s="152" t="s">
        <v>11</v>
      </c>
      <c r="H14" s="152">
        <v>105.584247833334</v>
      </c>
      <c r="I14" s="153">
        <v>98.521176166667004</v>
      </c>
      <c r="J14" s="153">
        <v>157.14695750000101</v>
      </c>
      <c r="K14" s="153">
        <v>134.430711500001</v>
      </c>
      <c r="L14" s="143" t="s">
        <v>11</v>
      </c>
      <c r="M14" s="28" t="s">
        <v>11</v>
      </c>
      <c r="AA14" s="81"/>
      <c r="AB14" s="2"/>
    </row>
    <row r="15" spans="2:28" ht="13.8" thickBot="1" x14ac:dyDescent="0.3">
      <c r="B15" s="126"/>
      <c r="C15" s="12" t="s">
        <v>18</v>
      </c>
      <c r="D15" s="29">
        <v>147.84703733333001</v>
      </c>
      <c r="E15" s="30">
        <v>146.70064466666901</v>
      </c>
      <c r="F15" s="30">
        <v>108.849123499999</v>
      </c>
      <c r="G15" s="16" t="s">
        <v>11</v>
      </c>
      <c r="H15" s="16">
        <v>112.34779883333201</v>
      </c>
      <c r="I15" s="30">
        <v>106.588663333333</v>
      </c>
      <c r="J15" s="30">
        <v>160.19523433333501</v>
      </c>
      <c r="K15" s="30">
        <v>140.151300833335</v>
      </c>
      <c r="L15" s="16">
        <v>191.04633716666601</v>
      </c>
      <c r="M15" s="15">
        <v>130.50783216666699</v>
      </c>
      <c r="N15" s="10" t="s">
        <v>10</v>
      </c>
      <c r="AA15" s="81"/>
      <c r="AB15" s="2"/>
    </row>
    <row r="16" spans="2:28" ht="16.2" thickBot="1" x14ac:dyDescent="0.3"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0"/>
      <c r="AA16" s="90"/>
      <c r="AB16" s="2"/>
    </row>
    <row r="17" spans="2:13" x14ac:dyDescent="0.25">
      <c r="B17" s="147" t="s">
        <v>0</v>
      </c>
      <c r="C17" s="139" t="s">
        <v>13</v>
      </c>
      <c r="D17" s="139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2"/>
      <c r="M17" s="123"/>
    </row>
    <row r="18" spans="2:13" ht="13.8" thickBot="1" x14ac:dyDescent="0.3">
      <c r="B18" s="148"/>
      <c r="C18" s="149"/>
      <c r="D18" s="138"/>
      <c r="E18" s="134" t="s">
        <v>19</v>
      </c>
      <c r="F18" s="134" t="s">
        <v>20</v>
      </c>
      <c r="G18" s="134" t="s">
        <v>21</v>
      </c>
      <c r="H18" s="134" t="s">
        <v>3</v>
      </c>
      <c r="I18" s="134" t="s">
        <v>15</v>
      </c>
      <c r="J18" s="134" t="s">
        <v>23</v>
      </c>
      <c r="K18" s="134" t="s">
        <v>22</v>
      </c>
      <c r="L18" s="134" t="s">
        <v>4</v>
      </c>
      <c r="M18" s="141" t="s">
        <v>34</v>
      </c>
    </row>
    <row r="19" spans="2:13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11</v>
      </c>
      <c r="M19" s="76" t="s">
        <v>11</v>
      </c>
    </row>
    <row r="20" spans="2:13" x14ac:dyDescent="0.25">
      <c r="B20" s="125"/>
      <c r="C20" s="11" t="s">
        <v>17</v>
      </c>
      <c r="D20" s="66">
        <f t="shared" ref="D20:L20" si="0">IFERROR((D4-D5)/D4, "NaN")</f>
        <v>2.3766430457307308E-2</v>
      </c>
      <c r="E20" s="100">
        <f t="shared" si="0"/>
        <v>2.232246667921468E-2</v>
      </c>
      <c r="F20" s="77" t="str">
        <f t="shared" si="0"/>
        <v>NaN</v>
      </c>
      <c r="G20" s="77" t="str">
        <f t="shared" si="0"/>
        <v>NaN</v>
      </c>
      <c r="H20" s="104">
        <f t="shared" si="0"/>
        <v>1.5637353483144854E-2</v>
      </c>
      <c r="I20" s="70">
        <f t="shared" si="0"/>
        <v>3.8073757945358548E-2</v>
      </c>
      <c r="J20" s="66">
        <f t="shared" si="0"/>
        <v>7.2919064882155132E-2</v>
      </c>
      <c r="K20" s="66">
        <f t="shared" si="0"/>
        <v>2.9961533498497499E-2</v>
      </c>
      <c r="L20" s="68" t="str">
        <f t="shared" si="0"/>
        <v>NaN</v>
      </c>
      <c r="M20" s="68" t="str">
        <f t="shared" ref="M20" si="1">IFERROR((M4-M5)/M4, "NaN")</f>
        <v>NaN</v>
      </c>
    </row>
    <row r="21" spans="2:13" ht="13.8" thickBot="1" x14ac:dyDescent="0.3">
      <c r="B21" s="126"/>
      <c r="C21" s="12" t="s">
        <v>18</v>
      </c>
      <c r="D21" s="67">
        <f t="shared" ref="D21:L21" si="2">IFERROR((D4-D6)/D4, "NaN")</f>
        <v>-3.9278505181053079E-3</v>
      </c>
      <c r="E21" s="101">
        <f t="shared" si="2"/>
        <v>-6.6702504332182652E-2</v>
      </c>
      <c r="F21" s="69" t="str">
        <f t="shared" si="2"/>
        <v>NaN</v>
      </c>
      <c r="G21" s="69" t="str">
        <f t="shared" si="2"/>
        <v>NaN</v>
      </c>
      <c r="H21" s="78">
        <f t="shared" si="2"/>
        <v>-3.119031376930605E-2</v>
      </c>
      <c r="I21" s="71">
        <f t="shared" si="2"/>
        <v>-8.1397196070776751E-2</v>
      </c>
      <c r="J21" s="67">
        <f t="shared" si="2"/>
        <v>3.8440655816294974E-3</v>
      </c>
      <c r="K21" s="67">
        <f t="shared" si="2"/>
        <v>-4.1157093151131988E-2</v>
      </c>
      <c r="L21" s="69" t="str">
        <f t="shared" si="2"/>
        <v>NaN</v>
      </c>
      <c r="M21" s="69" t="str">
        <f t="shared" ref="M21" si="3">IFERROR((M4-M6)/M4, "NaN")</f>
        <v>NaN</v>
      </c>
    </row>
    <row r="22" spans="2:13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11</v>
      </c>
      <c r="M22" s="76" t="s">
        <v>11</v>
      </c>
    </row>
    <row r="23" spans="2:13" x14ac:dyDescent="0.25">
      <c r="B23" s="125"/>
      <c r="C23" s="11" t="s">
        <v>17</v>
      </c>
      <c r="D23" s="73">
        <f t="shared" ref="D23:L23" si="4">IFERROR((D7-D8)/D7, "NaN")</f>
        <v>-4.9412391651370326E-2</v>
      </c>
      <c r="E23" s="102">
        <f t="shared" si="4"/>
        <v>5.5297997628482441E-2</v>
      </c>
      <c r="F23" s="77" t="str">
        <f t="shared" si="4"/>
        <v>NaN</v>
      </c>
      <c r="G23" s="77" t="str">
        <f t="shared" si="4"/>
        <v>NaN</v>
      </c>
      <c r="H23" s="75">
        <f t="shared" si="4"/>
        <v>4.5390418410679971E-3</v>
      </c>
      <c r="I23" s="73">
        <f t="shared" si="4"/>
        <v>1.3294618641130492E-2</v>
      </c>
      <c r="J23" s="73">
        <f t="shared" si="4"/>
        <v>2.1586976625756683E-2</v>
      </c>
      <c r="K23" s="73">
        <f t="shared" si="4"/>
        <v>4.0880981734996262E-2</v>
      </c>
      <c r="L23" s="77" t="str">
        <f t="shared" si="4"/>
        <v>NaN</v>
      </c>
      <c r="M23" s="77" t="str">
        <f t="shared" ref="M23" si="5">IFERROR((M7-M8)/M7, "NaN")</f>
        <v>NaN</v>
      </c>
    </row>
    <row r="24" spans="2:13" ht="13.8" thickBot="1" x14ac:dyDescent="0.3">
      <c r="B24" s="128"/>
      <c r="C24" s="12" t="s">
        <v>18</v>
      </c>
      <c r="D24" s="67">
        <f t="shared" ref="D24:L24" si="6">IFERROR((D7-D9)/D7, "NaN")</f>
        <v>-1.4143369797046806E-2</v>
      </c>
      <c r="E24" s="101">
        <f t="shared" si="6"/>
        <v>3.3767970667760917E-2</v>
      </c>
      <c r="F24" s="69" t="str">
        <f t="shared" si="6"/>
        <v>NaN</v>
      </c>
      <c r="G24" s="69" t="str">
        <f t="shared" si="6"/>
        <v>NaN</v>
      </c>
      <c r="H24" s="78">
        <f t="shared" si="6"/>
        <v>1.5148362516761384E-3</v>
      </c>
      <c r="I24" s="67">
        <f t="shared" si="6"/>
        <v>-2.1705434152944958E-2</v>
      </c>
      <c r="J24" s="67">
        <f t="shared" si="6"/>
        <v>1.7170550859751273E-2</v>
      </c>
      <c r="K24" s="67">
        <f t="shared" si="6"/>
        <v>-2.2936877121805869E-2</v>
      </c>
      <c r="L24" s="69" t="str">
        <f t="shared" si="6"/>
        <v>NaN</v>
      </c>
      <c r="M24" s="69" t="str">
        <f t="shared" ref="M24" si="7">IFERROR((M7-M9)/M7, "NaN")</f>
        <v>NaN</v>
      </c>
    </row>
    <row r="25" spans="2:13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6" t="s">
        <v>11</v>
      </c>
      <c r="M25" s="76" t="s">
        <v>11</v>
      </c>
    </row>
    <row r="26" spans="2:13" x14ac:dyDescent="0.25">
      <c r="B26" s="125"/>
      <c r="C26" s="11" t="s">
        <v>17</v>
      </c>
      <c r="D26" s="73">
        <f t="shared" ref="D26:L26" si="8">IFERROR((D10-D11)/D10, "NaN")</f>
        <v>9.9529835456938262E-2</v>
      </c>
      <c r="E26" s="73">
        <f t="shared" si="8"/>
        <v>6.4945594546178154E-2</v>
      </c>
      <c r="F26" s="107">
        <f t="shared" si="8"/>
        <v>8.257093726729739E-2</v>
      </c>
      <c r="G26" s="77" t="str">
        <f t="shared" si="8"/>
        <v>NaN</v>
      </c>
      <c r="H26" s="75">
        <f t="shared" si="8"/>
        <v>1.9255931116999025E-2</v>
      </c>
      <c r="I26" s="73">
        <f t="shared" si="8"/>
        <v>7.092522081890508E-2</v>
      </c>
      <c r="J26" s="73">
        <f t="shared" si="8"/>
        <v>6.7084486130302212E-2</v>
      </c>
      <c r="K26" s="73">
        <f t="shared" si="8"/>
        <v>0.12612629736862779</v>
      </c>
      <c r="L26" s="75" t="str">
        <f t="shared" si="8"/>
        <v>NaN</v>
      </c>
      <c r="M26" s="75" t="str">
        <f t="shared" ref="M26" si="9">IFERROR((M10-M11)/M10, "NaN")</f>
        <v>NaN</v>
      </c>
    </row>
    <row r="27" spans="2:13" ht="13.8" thickBot="1" x14ac:dyDescent="0.3">
      <c r="B27" s="126"/>
      <c r="C27" s="12" t="s">
        <v>18</v>
      </c>
      <c r="D27" s="67">
        <f t="shared" ref="D27:L27" si="10">IFERROR((D10-D12)/D10, "NaN")</f>
        <v>2.7264296370934577E-3</v>
      </c>
      <c r="E27" s="67">
        <f t="shared" si="10"/>
        <v>4.243449917840111E-3</v>
      </c>
      <c r="F27" s="108">
        <f t="shared" si="10"/>
        <v>1.808736681221693E-2</v>
      </c>
      <c r="G27" s="69" t="str">
        <f t="shared" si="10"/>
        <v>NaN</v>
      </c>
      <c r="H27" s="78">
        <f t="shared" si="10"/>
        <v>-2.567667422734311E-2</v>
      </c>
      <c r="I27" s="67">
        <f t="shared" si="10"/>
        <v>-8.1552637094801765E-4</v>
      </c>
      <c r="J27" s="67">
        <f t="shared" si="10"/>
        <v>4.1505698958127009E-2</v>
      </c>
      <c r="K27" s="67">
        <f t="shared" si="10"/>
        <v>6.3801230923314911E-2</v>
      </c>
      <c r="L27" s="78" t="str">
        <f t="shared" si="10"/>
        <v>NaN</v>
      </c>
      <c r="M27" s="78" t="str">
        <f t="shared" ref="M27" si="11">IFERROR((M10-M12)/M10, "NaN")</f>
        <v>NaN</v>
      </c>
    </row>
    <row r="28" spans="2:13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11</v>
      </c>
      <c r="M28" s="76" t="s">
        <v>11</v>
      </c>
    </row>
    <row r="29" spans="2:13" x14ac:dyDescent="0.25">
      <c r="B29" s="125"/>
      <c r="C29" s="11" t="s">
        <v>17</v>
      </c>
      <c r="D29" s="73">
        <f t="shared" ref="D29:L29" si="12">IFERROR((D13-D14)/D13, "NaN")</f>
        <v>0.10034897610538362</v>
      </c>
      <c r="E29" s="73">
        <f t="shared" si="12"/>
        <v>6.8735705276156273E-2</v>
      </c>
      <c r="F29" s="77">
        <f t="shared" si="12"/>
        <v>1.8244548790832177E-2</v>
      </c>
      <c r="G29" s="77" t="str">
        <f t="shared" si="12"/>
        <v>NaN</v>
      </c>
      <c r="H29" s="77">
        <f t="shared" si="12"/>
        <v>3.0746758341105868E-2</v>
      </c>
      <c r="I29" s="73">
        <f t="shared" si="12"/>
        <v>6.1935232821982114E-2</v>
      </c>
      <c r="J29" s="73">
        <f t="shared" si="12"/>
        <v>1.2924744996523425E-2</v>
      </c>
      <c r="K29" s="73">
        <f t="shared" si="12"/>
        <v>-1.4486265989749392E-2</v>
      </c>
      <c r="L29" s="77" t="str">
        <f t="shared" si="12"/>
        <v>NaN</v>
      </c>
      <c r="M29" s="77" t="str">
        <f t="shared" ref="M29" si="13">IFERROR((M13-M14)/M13, "NaN")</f>
        <v>NaN</v>
      </c>
    </row>
    <row r="30" spans="2:13" ht="13.8" thickBot="1" x14ac:dyDescent="0.3">
      <c r="B30" s="126"/>
      <c r="C30" s="12" t="s">
        <v>18</v>
      </c>
      <c r="D30" s="67">
        <f t="shared" ref="D30:L30" si="14">IFERROR((D13-D15)/D13, "NaN")</f>
        <v>-3.6064226351252983E-2</v>
      </c>
      <c r="E30" s="67">
        <f t="shared" si="14"/>
        <v>-4.2844530712166005E-2</v>
      </c>
      <c r="F30" s="69">
        <f t="shared" si="14"/>
        <v>-2.3173297756160782E-2</v>
      </c>
      <c r="G30" s="69" t="str">
        <f t="shared" si="14"/>
        <v>NaN</v>
      </c>
      <c r="H30" s="69">
        <f t="shared" si="14"/>
        <v>-3.134198942571445E-2</v>
      </c>
      <c r="I30" s="67">
        <f t="shared" si="14"/>
        <v>-1.4878968603179457E-2</v>
      </c>
      <c r="J30" s="67">
        <f t="shared" si="14"/>
        <v>-6.2221648797580126E-3</v>
      </c>
      <c r="K30" s="67">
        <f t="shared" si="14"/>
        <v>-5.7656901979686564E-2</v>
      </c>
      <c r="L30" s="69" t="str">
        <f t="shared" si="14"/>
        <v>NaN</v>
      </c>
      <c r="M30" s="69" t="str">
        <f t="shared" ref="M30" si="15">IFERROR((M13-M15)/M13, "NaN")</f>
        <v>NaN</v>
      </c>
    </row>
    <row r="31" spans="2:13" ht="15.6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0"/>
    </row>
    <row r="32" spans="2:13" ht="13.8" thickBot="1" x14ac:dyDescent="0.3"/>
    <row r="33" spans="2:13" x14ac:dyDescent="0.25">
      <c r="B33" s="147" t="s">
        <v>0</v>
      </c>
      <c r="C33" s="139" t="s">
        <v>13</v>
      </c>
      <c r="D33" s="139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2"/>
      <c r="M33" s="123"/>
    </row>
    <row r="34" spans="2:13" ht="13.8" thickBot="1" x14ac:dyDescent="0.3">
      <c r="B34" s="148"/>
      <c r="C34" s="149"/>
      <c r="D34" s="138"/>
      <c r="E34" s="134" t="s">
        <v>19</v>
      </c>
      <c r="F34" s="134" t="s">
        <v>20</v>
      </c>
      <c r="G34" s="134" t="s">
        <v>21</v>
      </c>
      <c r="H34" s="134" t="s">
        <v>3</v>
      </c>
      <c r="I34" s="134" t="s">
        <v>15</v>
      </c>
      <c r="J34" s="134" t="s">
        <v>23</v>
      </c>
      <c r="K34" s="134" t="s">
        <v>22</v>
      </c>
      <c r="L34" s="134" t="s">
        <v>4</v>
      </c>
      <c r="M34" s="141" t="s">
        <v>34</v>
      </c>
    </row>
    <row r="35" spans="2:13" x14ac:dyDescent="0.25">
      <c r="B35" s="124" t="s">
        <v>5</v>
      </c>
      <c r="C35" s="7" t="s">
        <v>16</v>
      </c>
      <c r="D35" s="57" t="s">
        <v>12</v>
      </c>
      <c r="E35" s="59">
        <f t="shared" ref="E35:L37" si="16">IFERROR(($D$4-E4)/$D$4, "NaN")</f>
        <v>-9.7287136156524984E-2</v>
      </c>
      <c r="F35" s="59">
        <f t="shared" si="16"/>
        <v>0.23015437451577808</v>
      </c>
      <c r="G35" s="59" t="str">
        <f t="shared" si="16"/>
        <v>NaN</v>
      </c>
      <c r="H35" s="59">
        <f t="shared" si="16"/>
        <v>0.24028108610876014</v>
      </c>
      <c r="I35" s="59">
        <f t="shared" si="16"/>
        <v>0.24027142975826557</v>
      </c>
      <c r="J35" s="59">
        <f t="shared" si="16"/>
        <v>-0.19939359233776369</v>
      </c>
      <c r="K35" s="59">
        <f t="shared" si="16"/>
        <v>1.8012505597411171E-2</v>
      </c>
      <c r="L35" s="60" t="str">
        <f t="shared" si="16"/>
        <v>NaN</v>
      </c>
      <c r="M35" s="60" t="str">
        <f t="shared" ref="M35" si="17">IFERROR(($D$4-M4)/$D$4, "NaN")</f>
        <v>NaN</v>
      </c>
    </row>
    <row r="36" spans="2:13" x14ac:dyDescent="0.25">
      <c r="B36" s="125"/>
      <c r="C36" s="11" t="s">
        <v>17</v>
      </c>
      <c r="D36" s="61">
        <f>IFERROR(($D$4-D5)/$D$4, "NaN")</f>
        <v>2.3766430457307308E-2</v>
      </c>
      <c r="E36" s="58">
        <f t="shared" si="16"/>
        <v>-7.2792980622140055E-2</v>
      </c>
      <c r="F36" s="58" t="str">
        <f t="shared" si="16"/>
        <v>NaN</v>
      </c>
      <c r="G36" s="58" t="str">
        <f t="shared" si="16"/>
        <v>NaN</v>
      </c>
      <c r="H36" s="58">
        <f t="shared" si="16"/>
        <v>0.25216107931310833</v>
      </c>
      <c r="I36" s="58">
        <f t="shared" si="16"/>
        <v>0.26919715144582268</v>
      </c>
      <c r="J36" s="58">
        <f t="shared" si="16"/>
        <v>-0.11193493315884519</v>
      </c>
      <c r="K36" s="58">
        <f t="shared" si="16"/>
        <v>4.7434356806059959E-2</v>
      </c>
      <c r="L36" s="62" t="str">
        <f t="shared" si="16"/>
        <v>NaN</v>
      </c>
      <c r="M36" s="62" t="str">
        <f t="shared" ref="M36" si="18">IFERROR(($D$4-M5)/$D$4, "NaN")</f>
        <v>NaN</v>
      </c>
    </row>
    <row r="37" spans="2:13" ht="13.8" thickBot="1" x14ac:dyDescent="0.3">
      <c r="B37" s="126"/>
      <c r="C37" s="12" t="s">
        <v>18</v>
      </c>
      <c r="D37" s="63">
        <f>IFERROR(($D$4-D6)/$D$4, "NaN")</f>
        <v>-3.9278505181053079E-3</v>
      </c>
      <c r="E37" s="64">
        <f t="shared" si="16"/>
        <v>-0.17047893610965389</v>
      </c>
      <c r="F37" s="64" t="str">
        <f t="shared" si="16"/>
        <v>NaN</v>
      </c>
      <c r="G37" s="64" t="str">
        <f t="shared" si="16"/>
        <v>NaN</v>
      </c>
      <c r="H37" s="64">
        <f t="shared" si="16"/>
        <v>0.21658521480801599</v>
      </c>
      <c r="I37" s="64">
        <f t="shared" si="16"/>
        <v>0.17843165436572822</v>
      </c>
      <c r="J37" s="64">
        <f t="shared" si="16"/>
        <v>-0.19478304471063113</v>
      </c>
      <c r="K37" s="64">
        <f t="shared" si="16"/>
        <v>-2.2403245182962883E-2</v>
      </c>
      <c r="L37" s="65">
        <f t="shared" si="16"/>
        <v>-0.45269016461409772</v>
      </c>
      <c r="M37" s="65">
        <f t="shared" ref="M37" si="19">IFERROR(($D$4-M6)/$D$4, "NaN")</f>
        <v>9.7010135400889652E-2</v>
      </c>
    </row>
    <row r="38" spans="2:13" x14ac:dyDescent="0.25">
      <c r="B38" s="127" t="s">
        <v>6</v>
      </c>
      <c r="C38" s="7" t="s">
        <v>16</v>
      </c>
      <c r="D38" s="96" t="s">
        <v>12</v>
      </c>
      <c r="E38" s="97">
        <f t="shared" ref="E38:L40" si="20">IFERROR(($D$7-E7)/$D$7, "NaN")</f>
        <v>-0.26128348547348407</v>
      </c>
      <c r="F38" s="97">
        <f t="shared" si="20"/>
        <v>0.30100624389978947</v>
      </c>
      <c r="G38" s="97" t="str">
        <f t="shared" si="20"/>
        <v>NaN</v>
      </c>
      <c r="H38" s="97">
        <f t="shared" si="20"/>
        <v>9.1653753039749167E-2</v>
      </c>
      <c r="I38" s="97">
        <f t="shared" si="20"/>
        <v>0.17722954099412011</v>
      </c>
      <c r="J38" s="97">
        <f t="shared" si="20"/>
        <v>-0.16773353499969787</v>
      </c>
      <c r="K38" s="97">
        <f t="shared" si="20"/>
        <v>1.0618488286035285E-2</v>
      </c>
      <c r="L38" s="98" t="str">
        <f t="shared" si="20"/>
        <v>NaN</v>
      </c>
      <c r="M38" s="98" t="str">
        <f t="shared" ref="M38" si="21">IFERROR(($D$7-M7)/$D$7, "NaN")</f>
        <v>NaN</v>
      </c>
    </row>
    <row r="39" spans="2:13" x14ac:dyDescent="0.25">
      <c r="B39" s="125"/>
      <c r="C39" s="11" t="s">
        <v>17</v>
      </c>
      <c r="D39" s="61">
        <f>IFERROR(($D$7-D8)/$D$7, "NaN")</f>
        <v>-4.9412391651370326E-2</v>
      </c>
      <c r="E39" s="58">
        <f t="shared" si="20"/>
        <v>-0.1915370342849273</v>
      </c>
      <c r="F39" s="58" t="str">
        <f t="shared" si="20"/>
        <v>NaN</v>
      </c>
      <c r="G39" s="58" t="str">
        <f t="shared" si="20"/>
        <v>NaN</v>
      </c>
      <c r="H39" s="58">
        <f t="shared" si="20"/>
        <v>9.5776774660878833E-2</v>
      </c>
      <c r="I39" s="58">
        <f t="shared" si="20"/>
        <v>0.18816796047579118</v>
      </c>
      <c r="J39" s="58">
        <f t="shared" si="20"/>
        <v>-0.14252569847454716</v>
      </c>
      <c r="K39" s="58">
        <f t="shared" si="20"/>
        <v>5.1065375795356867E-2</v>
      </c>
      <c r="L39" s="62" t="str">
        <f t="shared" si="20"/>
        <v>NaN</v>
      </c>
      <c r="M39" s="62" t="str">
        <f t="shared" ref="M39" si="22">IFERROR(($D$7-M8)/$D$7, "NaN")</f>
        <v>NaN</v>
      </c>
    </row>
    <row r="40" spans="2:13" ht="13.8" thickBot="1" x14ac:dyDescent="0.3">
      <c r="B40" s="128"/>
      <c r="C40" s="12" t="s">
        <v>18</v>
      </c>
      <c r="D40" s="93">
        <f>IFERROR(($D$7-D9)/$D$7, "NaN")</f>
        <v>-1.4143369797046806E-2</v>
      </c>
      <c r="E40" s="94">
        <f t="shared" si="20"/>
        <v>-0.21869250173228422</v>
      </c>
      <c r="F40" s="94" t="str">
        <f t="shared" si="20"/>
        <v>NaN</v>
      </c>
      <c r="G40" s="94" t="str">
        <f t="shared" si="20"/>
        <v>NaN</v>
      </c>
      <c r="H40" s="94">
        <f t="shared" si="20"/>
        <v>9.3029748863718523E-2</v>
      </c>
      <c r="I40" s="94">
        <f t="shared" si="20"/>
        <v>0.15937095097317969</v>
      </c>
      <c r="J40" s="94">
        <f t="shared" si="20"/>
        <v>-0.14768290694634842</v>
      </c>
      <c r="K40" s="94">
        <f t="shared" si="20"/>
        <v>-1.207483387473446E-2</v>
      </c>
      <c r="L40" s="95">
        <f t="shared" si="20"/>
        <v>-0.64877922599255644</v>
      </c>
      <c r="M40" s="95">
        <f t="shared" ref="M40" si="23">IFERROR(($D$7-M9)/$D$7, "NaN")</f>
        <v>-0.17049687266374342</v>
      </c>
    </row>
    <row r="41" spans="2:13" x14ac:dyDescent="0.25">
      <c r="B41" s="124" t="s">
        <v>7</v>
      </c>
      <c r="C41" s="7" t="s">
        <v>16</v>
      </c>
      <c r="D41" s="57" t="s">
        <v>12</v>
      </c>
      <c r="E41" s="59">
        <f t="shared" ref="E41:L43" si="24">IFERROR(($D$10-E10)/$D$10, "NaN")</f>
        <v>-8.36447942679307E-2</v>
      </c>
      <c r="F41" s="59">
        <f t="shared" si="24"/>
        <v>0.24509518107568065</v>
      </c>
      <c r="G41" s="59" t="str">
        <f t="shared" si="24"/>
        <v>NaN</v>
      </c>
      <c r="H41" s="59">
        <f t="shared" si="24"/>
        <v>0.231915744794715</v>
      </c>
      <c r="I41" s="59">
        <f t="shared" si="24"/>
        <v>0.2236780202949378</v>
      </c>
      <c r="J41" s="59">
        <f t="shared" si="24"/>
        <v>-0.18074912810601873</v>
      </c>
      <c r="K41" s="59">
        <f t="shared" si="24"/>
        <v>-5.0755957704019049E-2</v>
      </c>
      <c r="L41" s="60" t="str">
        <f t="shared" si="24"/>
        <v>NaN</v>
      </c>
      <c r="M41" s="60" t="str">
        <f t="shared" ref="M41" si="25">IFERROR(($D$10-M10)/$D$10, "NaN")</f>
        <v>NaN</v>
      </c>
    </row>
    <row r="42" spans="2:13" x14ac:dyDescent="0.25">
      <c r="B42" s="125"/>
      <c r="C42" s="11" t="s">
        <v>17</v>
      </c>
      <c r="D42" s="61">
        <f>IFERROR(($D$10-D11)/$D$10, "NaN")</f>
        <v>9.9529835456938262E-2</v>
      </c>
      <c r="E42" s="58">
        <f t="shared" si="24"/>
        <v>-1.3266838827329031E-2</v>
      </c>
      <c r="F42" s="58">
        <f t="shared" si="24"/>
        <v>0.30742837952186114</v>
      </c>
      <c r="G42" s="58" t="str">
        <f t="shared" si="24"/>
        <v>NaN</v>
      </c>
      <c r="H42" s="58">
        <f t="shared" si="24"/>
        <v>0.24670592230499946</v>
      </c>
      <c r="I42" s="58">
        <f t="shared" si="24"/>
        <v>0.27873882813208889</v>
      </c>
      <c r="J42" s="58">
        <f t="shared" si="24"/>
        <v>-0.10153917959822409</v>
      </c>
      <c r="K42" s="58">
        <f t="shared" si="24"/>
        <v>8.1772000679215334E-2</v>
      </c>
      <c r="L42" s="62" t="str">
        <f t="shared" si="24"/>
        <v>NaN</v>
      </c>
      <c r="M42" s="62" t="str">
        <f t="shared" ref="M42" si="26">IFERROR(($D$10-M11)/$D$10, "NaN")</f>
        <v>NaN</v>
      </c>
    </row>
    <row r="43" spans="2:13" ht="13.8" thickBot="1" x14ac:dyDescent="0.3">
      <c r="B43" s="126"/>
      <c r="C43" s="12" t="s">
        <v>18</v>
      </c>
      <c r="D43" s="63">
        <f>IFERROR(($D$10-D12)/$D$10, "NaN")</f>
        <v>2.7264296370934577E-3</v>
      </c>
      <c r="E43" s="64">
        <f t="shared" si="24"/>
        <v>-7.9046401854726597E-2</v>
      </c>
      <c r="F43" s="64">
        <f t="shared" si="24"/>
        <v>0.25874942144387503</v>
      </c>
      <c r="G43" s="64" t="str">
        <f t="shared" si="24"/>
        <v>NaN</v>
      </c>
      <c r="H43" s="64">
        <f t="shared" si="24"/>
        <v>0.21219389559465743</v>
      </c>
      <c r="I43" s="64">
        <f t="shared" si="24"/>
        <v>0.22304490924814177</v>
      </c>
      <c r="J43" s="64">
        <f t="shared" si="24"/>
        <v>-0.13174131024977939</v>
      </c>
      <c r="K43" s="64">
        <f t="shared" si="24"/>
        <v>1.628356579750399E-2</v>
      </c>
      <c r="L43" s="65">
        <f t="shared" si="24"/>
        <v>-0.38950549280730923</v>
      </c>
      <c r="M43" s="65">
        <f t="shared" ref="M43" si="27">IFERROR(($D$10-M12)/$D$10, "NaN")</f>
        <v>-0.6226634603600455</v>
      </c>
    </row>
    <row r="44" spans="2:13" x14ac:dyDescent="0.25">
      <c r="B44" s="127" t="s">
        <v>8</v>
      </c>
      <c r="C44" s="7" t="s">
        <v>16</v>
      </c>
      <c r="D44" s="96" t="s">
        <v>12</v>
      </c>
      <c r="E44" s="97">
        <f t="shared" ref="E44:L46" si="28">IFERROR(($D$13-E13)/$D$13, "NaN")</f>
        <v>1.4205236742599041E-2</v>
      </c>
      <c r="F44" s="97">
        <f t="shared" si="28"/>
        <v>0.25449632124015692</v>
      </c>
      <c r="G44" s="97" t="str">
        <f t="shared" si="28"/>
        <v>NaN</v>
      </c>
      <c r="H44" s="97">
        <f t="shared" si="28"/>
        <v>0.23662853749719751</v>
      </c>
      <c r="I44" s="97">
        <f t="shared" si="28"/>
        <v>0.26401186078232752</v>
      </c>
      <c r="J44" s="97">
        <f t="shared" si="28"/>
        <v>-0.11565461078791382</v>
      </c>
      <c r="K44" s="97">
        <f t="shared" si="28"/>
        <v>7.1404921771363122E-2</v>
      </c>
      <c r="L44" s="98" t="str">
        <f t="shared" si="28"/>
        <v>NaN</v>
      </c>
      <c r="M44" s="98" t="str">
        <f t="shared" ref="M44" si="29">IFERROR(($D$13-M13)/$D$13, "NaN")</f>
        <v>NaN</v>
      </c>
    </row>
    <row r="45" spans="2:13" x14ac:dyDescent="0.25">
      <c r="B45" s="125"/>
      <c r="C45" s="11" t="s">
        <v>17</v>
      </c>
      <c r="D45" s="61">
        <f>IFERROR(($D$13-D14)/$D$13, "NaN")</f>
        <v>0.10034897610538362</v>
      </c>
      <c r="E45" s="58">
        <f t="shared" si="28"/>
        <v>8.1964535052637996E-2</v>
      </c>
      <c r="F45" s="58">
        <f t="shared" si="28"/>
        <v>0.26809769948103573</v>
      </c>
      <c r="G45" s="58" t="str">
        <f t="shared" si="28"/>
        <v>NaN</v>
      </c>
      <c r="H45" s="58">
        <f t="shared" si="28"/>
        <v>0.26009973537926773</v>
      </c>
      <c r="I45" s="58">
        <f t="shared" si="28"/>
        <v>0.30959545753899143</v>
      </c>
      <c r="J45" s="58">
        <f t="shared" si="28"/>
        <v>-0.10123505943928444</v>
      </c>
      <c r="K45" s="58">
        <f t="shared" si="28"/>
        <v>5.7953046471370943E-2</v>
      </c>
      <c r="L45" s="62" t="str">
        <f t="shared" si="28"/>
        <v>NaN</v>
      </c>
      <c r="M45" s="62" t="str">
        <f t="shared" ref="M45" si="30">IFERROR(($D$13-M14)/$D$13, "NaN")</f>
        <v>NaN</v>
      </c>
    </row>
    <row r="46" spans="2:13" ht="13.8" thickBot="1" x14ac:dyDescent="0.3">
      <c r="B46" s="126"/>
      <c r="C46" s="12" t="s">
        <v>18</v>
      </c>
      <c r="D46" s="63">
        <f>IFERROR(($D$13-D15)/$D$13, "NaN")</f>
        <v>-3.6064226351252983E-2</v>
      </c>
      <c r="E46" s="64">
        <f t="shared" si="28"/>
        <v>-2.8030677267675091E-2</v>
      </c>
      <c r="F46" s="64">
        <f t="shared" si="28"/>
        <v>0.23722054251394184</v>
      </c>
      <c r="G46" s="64" t="str">
        <f t="shared" si="28"/>
        <v>NaN</v>
      </c>
      <c r="H46" s="64">
        <f t="shared" si="28"/>
        <v>0.2127029571915425</v>
      </c>
      <c r="I46" s="64">
        <f t="shared" si="28"/>
        <v>0.25306111636659528</v>
      </c>
      <c r="J46" s="64">
        <f t="shared" si="28"/>
        <v>-0.12259639772509848</v>
      </c>
      <c r="K46" s="64">
        <f t="shared" si="28"/>
        <v>1.7865006367115226E-2</v>
      </c>
      <c r="L46" s="65">
        <f t="shared" si="28"/>
        <v>-0.33879094964590495</v>
      </c>
      <c r="M46" s="65">
        <f t="shared" ref="M46" si="31">IFERROR(($D$13-M15)/$D$13, "NaN")</f>
        <v>8.5443316245236531E-2</v>
      </c>
    </row>
    <row r="47" spans="2:13" ht="15.6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0"/>
    </row>
  </sheetData>
  <mergeCells count="27">
    <mergeCell ref="B47:L47"/>
    <mergeCell ref="B35:B37"/>
    <mergeCell ref="B38:B40"/>
    <mergeCell ref="B41:B43"/>
    <mergeCell ref="B44:B46"/>
    <mergeCell ref="C33:C34"/>
    <mergeCell ref="B33:B34"/>
    <mergeCell ref="D33:D34"/>
    <mergeCell ref="E33:M33"/>
    <mergeCell ref="B22:B24"/>
    <mergeCell ref="B25:B27"/>
    <mergeCell ref="B28:B30"/>
    <mergeCell ref="B31:L31"/>
    <mergeCell ref="B7:B9"/>
    <mergeCell ref="B10:B12"/>
    <mergeCell ref="B13:B15"/>
    <mergeCell ref="B16:L16"/>
    <mergeCell ref="B17:B18"/>
    <mergeCell ref="C17:C18"/>
    <mergeCell ref="D17:D18"/>
    <mergeCell ref="B19:B21"/>
    <mergeCell ref="E17:M17"/>
    <mergeCell ref="B2:B3"/>
    <mergeCell ref="C2:C3"/>
    <mergeCell ref="D2:D3"/>
    <mergeCell ref="B4:B6"/>
    <mergeCell ref="E2:M2"/>
  </mergeCells>
  <conditionalFormatting sqref="D4:M15">
    <cfRule type="containsText" dxfId="22" priority="9" operator="containsText" text="NaN">
      <formula>NOT(ISERROR(SEARCH("NaN",D4)))</formula>
    </cfRule>
    <cfRule type="colorScale" priority="14">
      <colorScale>
        <cfvo type="num" val="0"/>
        <cfvo type="percentile" val="50"/>
        <cfvo type="num" val="192"/>
        <color theme="0"/>
        <color theme="7"/>
        <color rgb="FFFF0000"/>
      </colorScale>
    </cfRule>
  </conditionalFormatting>
  <conditionalFormatting sqref="D35:M46">
    <cfRule type="containsText" dxfId="21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{97E848C7-3087-416B-9FDA-4BED23477822}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{38193C81-646B-4B3B-897A-7E7EF56E75E8}</x14:id>
        </ext>
      </extLst>
    </cfRule>
    <cfRule type="containsText" dxfId="20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848C7-3087-416B-9FDA-4BED2347782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38193C81-646B-4B3B-897A-7E7EF56E75E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E9BB-CCF2-435B-9FC9-F6FB8B2D83B0}">
  <sheetPr>
    <pageSetUpPr fitToPage="1"/>
  </sheetPr>
  <dimension ref="A1:AA47"/>
  <sheetViews>
    <sheetView zoomScale="70" zoomScaleNormal="70" workbookViewId="0">
      <selection activeCell="P7" sqref="P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4" t="s">
        <v>0</v>
      </c>
      <c r="C2" s="122" t="s">
        <v>13</v>
      </c>
      <c r="D2" s="122" t="s">
        <v>1</v>
      </c>
      <c r="E2" s="122" t="s">
        <v>2</v>
      </c>
      <c r="F2" s="122"/>
      <c r="G2" s="122"/>
      <c r="H2" s="122"/>
      <c r="I2" s="122"/>
      <c r="J2" s="122"/>
      <c r="K2" s="122"/>
      <c r="L2" s="123"/>
      <c r="Z2" s="91"/>
    </row>
    <row r="3" spans="2:27" ht="13.8" thickBot="1" x14ac:dyDescent="0.3">
      <c r="B3" s="126"/>
      <c r="C3" s="129"/>
      <c r="D3" s="130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1"/>
    </row>
    <row r="4" spans="2:27" x14ac:dyDescent="0.25">
      <c r="B4" s="124" t="s">
        <v>5</v>
      </c>
      <c r="C4" s="7" t="s">
        <v>16</v>
      </c>
      <c r="D4" s="23">
        <v>9.0810810810810807</v>
      </c>
      <c r="E4" s="24">
        <v>7.35135135135135</v>
      </c>
      <c r="F4" s="24">
        <v>13</v>
      </c>
      <c r="G4" s="31" t="s">
        <v>11</v>
      </c>
      <c r="H4" s="19">
        <v>5.2432432432432403</v>
      </c>
      <c r="I4" s="24">
        <v>7.7297297297297298</v>
      </c>
      <c r="J4" s="24">
        <v>6.1964285714285703</v>
      </c>
      <c r="K4" s="24">
        <v>8.5135135135135105</v>
      </c>
      <c r="L4" s="25" t="s">
        <v>11</v>
      </c>
      <c r="M4" s="10" t="s">
        <v>30</v>
      </c>
      <c r="Z4" s="92"/>
    </row>
    <row r="5" spans="2:27" x14ac:dyDescent="0.25">
      <c r="B5" s="125"/>
      <c r="C5" s="11" t="s">
        <v>17</v>
      </c>
      <c r="D5" s="26">
        <v>7.8108108108108096</v>
      </c>
      <c r="E5" s="27">
        <v>6.8108108108108096</v>
      </c>
      <c r="F5" s="32" t="s">
        <v>11</v>
      </c>
      <c r="G5" s="32" t="s">
        <v>11</v>
      </c>
      <c r="H5" s="22">
        <v>5.4054054054054097</v>
      </c>
      <c r="I5" s="27">
        <v>5.6216216216216202</v>
      </c>
      <c r="J5" s="27">
        <v>6.6428571428571397</v>
      </c>
      <c r="K5" s="27">
        <v>7.3243243243243299</v>
      </c>
      <c r="L5" s="34" t="s">
        <v>11</v>
      </c>
      <c r="Z5" s="81"/>
    </row>
    <row r="6" spans="2:27" ht="13.8" thickBot="1" x14ac:dyDescent="0.3">
      <c r="B6" s="126"/>
      <c r="C6" s="12" t="s">
        <v>18</v>
      </c>
      <c r="D6" s="29">
        <v>9.4864864864864895</v>
      </c>
      <c r="E6" s="30">
        <v>7.4864864864864904</v>
      </c>
      <c r="F6" s="33" t="s">
        <v>11</v>
      </c>
      <c r="G6" s="33" t="s">
        <v>11</v>
      </c>
      <c r="H6" s="16">
        <v>5.5675675675675702</v>
      </c>
      <c r="I6" s="16">
        <v>5.5945945945946001</v>
      </c>
      <c r="J6" s="30">
        <v>6.3928571428571397</v>
      </c>
      <c r="K6" s="30">
        <v>8.0270270270270299</v>
      </c>
      <c r="L6" s="15">
        <v>7.9459459459459501</v>
      </c>
      <c r="Z6" s="81"/>
    </row>
    <row r="7" spans="2:27" x14ac:dyDescent="0.25">
      <c r="B7" s="127" t="s">
        <v>6</v>
      </c>
      <c r="C7" s="7" t="s">
        <v>16</v>
      </c>
      <c r="D7" s="23">
        <v>10.5135135135135</v>
      </c>
      <c r="E7" s="24">
        <v>9.7567567567567597</v>
      </c>
      <c r="F7" s="24">
        <v>8.8918918918918894</v>
      </c>
      <c r="G7" s="31" t="s">
        <v>11</v>
      </c>
      <c r="H7" s="19">
        <v>8.4324324324324298</v>
      </c>
      <c r="I7" s="24">
        <v>6.9459459459459501</v>
      </c>
      <c r="J7" s="24">
        <v>8.33928571428571</v>
      </c>
      <c r="K7" s="24">
        <v>11.7027027027027</v>
      </c>
      <c r="L7" s="35" t="s">
        <v>11</v>
      </c>
      <c r="Z7" s="92"/>
    </row>
    <row r="8" spans="2:27" x14ac:dyDescent="0.25">
      <c r="B8" s="125"/>
      <c r="C8" s="11" t="s">
        <v>17</v>
      </c>
      <c r="D8" s="26">
        <v>11.4054054054054</v>
      </c>
      <c r="E8" s="27">
        <v>8.3243243243243299</v>
      </c>
      <c r="F8" s="32" t="s">
        <v>11</v>
      </c>
      <c r="G8" s="32" t="s">
        <v>11</v>
      </c>
      <c r="H8" s="22">
        <v>8.4324324324324298</v>
      </c>
      <c r="I8" s="27">
        <v>7.5675675675675702</v>
      </c>
      <c r="J8" s="27">
        <v>7.6964285714285703</v>
      </c>
      <c r="K8" s="27">
        <v>11.7027027027027</v>
      </c>
      <c r="L8" s="34" t="s">
        <v>11</v>
      </c>
      <c r="Z8" s="81"/>
    </row>
    <row r="9" spans="2:27" ht="13.8" thickBot="1" x14ac:dyDescent="0.3">
      <c r="B9" s="128"/>
      <c r="C9" s="12" t="s">
        <v>18</v>
      </c>
      <c r="D9" s="29">
        <v>11.2162162162162</v>
      </c>
      <c r="E9" s="30">
        <v>8.6216216216216193</v>
      </c>
      <c r="F9" s="33" t="s">
        <v>11</v>
      </c>
      <c r="G9" s="33" t="s">
        <v>11</v>
      </c>
      <c r="H9" s="16">
        <v>8.4594594594594597</v>
      </c>
      <c r="I9" s="30">
        <v>7.9459459459459501</v>
      </c>
      <c r="J9" s="30">
        <v>8.625</v>
      </c>
      <c r="K9" s="30">
        <v>12.1891891891892</v>
      </c>
      <c r="L9" s="15">
        <v>11.2972972972973</v>
      </c>
      <c r="Z9" s="81"/>
    </row>
    <row r="10" spans="2:27" x14ac:dyDescent="0.25">
      <c r="B10" s="124" t="s">
        <v>7</v>
      </c>
      <c r="C10" s="7" t="s">
        <v>16</v>
      </c>
      <c r="D10" s="23">
        <v>8.6756756756756808</v>
      </c>
      <c r="E10" s="24">
        <v>6.7837837837837798</v>
      </c>
      <c r="F10" s="24">
        <v>3.7567567567567601</v>
      </c>
      <c r="G10" s="31" t="s">
        <v>11</v>
      </c>
      <c r="H10" s="19">
        <v>5.2702702702702702</v>
      </c>
      <c r="I10" s="24">
        <v>5.5675675675675702</v>
      </c>
      <c r="J10" s="24">
        <v>6.3928571428571397</v>
      </c>
      <c r="K10" s="24">
        <v>10.2162162162162</v>
      </c>
      <c r="L10" s="35" t="s">
        <v>11</v>
      </c>
      <c r="Z10" s="92"/>
    </row>
    <row r="11" spans="2:27" x14ac:dyDescent="0.25">
      <c r="B11" s="125"/>
      <c r="C11" s="11" t="s">
        <v>17</v>
      </c>
      <c r="D11" s="26">
        <v>8.5945945945946001</v>
      </c>
      <c r="E11" s="27">
        <v>7.8108108108108096</v>
      </c>
      <c r="F11" s="27">
        <v>5.2702702702702702</v>
      </c>
      <c r="G11" s="32" t="s">
        <v>11</v>
      </c>
      <c r="H11" s="22">
        <v>5.1351351351351404</v>
      </c>
      <c r="I11" s="27">
        <v>5.4864864864864904</v>
      </c>
      <c r="J11" s="27">
        <v>6.16071428571429</v>
      </c>
      <c r="K11" s="27">
        <v>9.0810810810810807</v>
      </c>
      <c r="L11" s="28" t="s">
        <v>11</v>
      </c>
      <c r="Z11" s="81"/>
    </row>
    <row r="12" spans="2:27" ht="13.8" thickBot="1" x14ac:dyDescent="0.3">
      <c r="B12" s="126"/>
      <c r="C12" s="12" t="s">
        <v>18</v>
      </c>
      <c r="D12" s="29">
        <v>9.0810810810810807</v>
      </c>
      <c r="E12" s="30">
        <v>9.2432432432432403</v>
      </c>
      <c r="F12" s="30">
        <v>5.2972972972973</v>
      </c>
      <c r="G12" s="33" t="s">
        <v>11</v>
      </c>
      <c r="H12" s="16">
        <v>5.5945945945946001</v>
      </c>
      <c r="I12" s="30">
        <v>7.5135135135135096</v>
      </c>
      <c r="J12" s="30">
        <v>6.58928571428571</v>
      </c>
      <c r="K12" s="30">
        <v>10.2972972972973</v>
      </c>
      <c r="L12" s="15">
        <v>9.9729729729729701</v>
      </c>
      <c r="Z12" s="81"/>
    </row>
    <row r="13" spans="2:27" x14ac:dyDescent="0.25">
      <c r="B13" s="127" t="s">
        <v>8</v>
      </c>
      <c r="C13" s="7" t="s">
        <v>16</v>
      </c>
      <c r="D13" s="23">
        <v>7.4324324324324298</v>
      </c>
      <c r="E13" s="24">
        <v>7.64864864864865</v>
      </c>
      <c r="F13" s="24">
        <v>4.2972972972973</v>
      </c>
      <c r="G13" s="19" t="s">
        <v>11</v>
      </c>
      <c r="H13" s="19">
        <v>5.1081081081081097</v>
      </c>
      <c r="I13" s="24">
        <v>5.9459459459459501</v>
      </c>
      <c r="J13" s="24">
        <v>6.71428571428571</v>
      </c>
      <c r="K13" s="24">
        <v>8.1621621621621596</v>
      </c>
      <c r="L13" s="25" t="s">
        <v>11</v>
      </c>
      <c r="Z13" s="92"/>
    </row>
    <row r="14" spans="2:27" x14ac:dyDescent="0.25">
      <c r="B14" s="125"/>
      <c r="C14" s="11" t="s">
        <v>17</v>
      </c>
      <c r="D14" s="26">
        <v>7.5405405405405403</v>
      </c>
      <c r="E14" s="27">
        <v>7.2972972972973</v>
      </c>
      <c r="F14" s="27">
        <v>5.5405405405405403</v>
      </c>
      <c r="G14" s="22" t="s">
        <v>11</v>
      </c>
      <c r="H14" s="22">
        <v>5</v>
      </c>
      <c r="I14" s="27">
        <v>5.9459459459459501</v>
      </c>
      <c r="J14" s="27">
        <v>6.0714285714285703</v>
      </c>
      <c r="K14" s="27">
        <v>8.3513513513513509</v>
      </c>
      <c r="L14" s="28" t="s">
        <v>11</v>
      </c>
      <c r="Z14" s="81"/>
    </row>
    <row r="15" spans="2:27" ht="13.8" thickBot="1" x14ac:dyDescent="0.3">
      <c r="B15" s="126"/>
      <c r="C15" s="12" t="s">
        <v>18</v>
      </c>
      <c r="D15" s="29">
        <v>8.5675675675675702</v>
      </c>
      <c r="E15" s="30">
        <v>7.7837837837837798</v>
      </c>
      <c r="F15" s="30">
        <v>4.7027027027027</v>
      </c>
      <c r="G15" s="16" t="s">
        <v>11</v>
      </c>
      <c r="H15" s="16">
        <v>5.35135135135135</v>
      </c>
      <c r="I15" s="30">
        <v>7.0270270270270299</v>
      </c>
      <c r="J15" s="30">
        <v>7.0178571428571397</v>
      </c>
      <c r="K15" s="30">
        <v>7.35135135135135</v>
      </c>
      <c r="L15" s="15">
        <v>8.3243243243243299</v>
      </c>
      <c r="M15" s="10" t="s">
        <v>14</v>
      </c>
      <c r="Z15" s="81"/>
    </row>
    <row r="16" spans="2:27" ht="16.2" thickBot="1" x14ac:dyDescent="0.3"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Z16" s="90"/>
      <c r="AA16" s="2"/>
    </row>
    <row r="17" spans="2:25" x14ac:dyDescent="0.25">
      <c r="B17" s="124" t="s">
        <v>0</v>
      </c>
      <c r="C17" s="122" t="s">
        <v>13</v>
      </c>
      <c r="D17" s="122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3"/>
    </row>
    <row r="18" spans="2:25" ht="16.2" thickBot="1" x14ac:dyDescent="0.35"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</row>
    <row r="19" spans="2:25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11</v>
      </c>
    </row>
    <row r="20" spans="2:25" x14ac:dyDescent="0.25">
      <c r="B20" s="125"/>
      <c r="C20" s="11" t="s">
        <v>17</v>
      </c>
      <c r="D20" s="66">
        <f t="shared" ref="D20:L20" si="0">IFERROR((D4-D5)/D4, "NaN")</f>
        <v>0.13988095238095247</v>
      </c>
      <c r="E20" s="100">
        <f t="shared" si="0"/>
        <v>7.3529411764705871E-2</v>
      </c>
      <c r="F20" s="77" t="str">
        <f t="shared" si="0"/>
        <v>NaN</v>
      </c>
      <c r="G20" s="77" t="str">
        <f t="shared" si="0"/>
        <v>NaN</v>
      </c>
      <c r="H20" s="104">
        <f t="shared" si="0"/>
        <v>-3.0927835051547788E-2</v>
      </c>
      <c r="I20" s="70">
        <f t="shared" si="0"/>
        <v>0.27272727272727293</v>
      </c>
      <c r="J20" s="66">
        <f t="shared" si="0"/>
        <v>-7.2046109510086137E-2</v>
      </c>
      <c r="K20" s="66">
        <f t="shared" si="0"/>
        <v>0.13968253968253871</v>
      </c>
      <c r="L20" s="68" t="str">
        <f t="shared" si="0"/>
        <v>NaN</v>
      </c>
    </row>
    <row r="21" spans="2:25" ht="13.8" thickBot="1" x14ac:dyDescent="0.3">
      <c r="B21" s="126"/>
      <c r="C21" s="12" t="s">
        <v>18</v>
      </c>
      <c r="D21" s="67">
        <f t="shared" ref="D21:L21" si="1">IFERROR((D4-D6)/D4, "NaN")</f>
        <v>-4.4642857142857519E-2</v>
      </c>
      <c r="E21" s="101">
        <f t="shared" si="1"/>
        <v>-1.8382352941177193E-2</v>
      </c>
      <c r="F21" s="69" t="str">
        <f t="shared" si="1"/>
        <v>NaN</v>
      </c>
      <c r="G21" s="69" t="str">
        <f t="shared" si="1"/>
        <v>NaN</v>
      </c>
      <c r="H21" s="78">
        <f t="shared" si="1"/>
        <v>-6.1855670103093882E-2</v>
      </c>
      <c r="I21" s="71">
        <f t="shared" si="1"/>
        <v>0.27622377622377553</v>
      </c>
      <c r="J21" s="67">
        <f t="shared" si="1"/>
        <v>-3.1700288184437715E-2</v>
      </c>
      <c r="K21" s="67">
        <f t="shared" si="1"/>
        <v>5.7142857142856475E-2</v>
      </c>
      <c r="L21" s="69" t="str">
        <f t="shared" si="1"/>
        <v>NaN</v>
      </c>
    </row>
    <row r="22" spans="2:25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11</v>
      </c>
    </row>
    <row r="23" spans="2:25" x14ac:dyDescent="0.25">
      <c r="B23" s="125"/>
      <c r="C23" s="11" t="s">
        <v>17</v>
      </c>
      <c r="D23" s="73">
        <f t="shared" ref="D23:L23" si="2">IFERROR((D7-D8)/D7, "NaN")</f>
        <v>-8.483290488431966E-2</v>
      </c>
      <c r="E23" s="102">
        <f t="shared" si="2"/>
        <v>0.14681440443213264</v>
      </c>
      <c r="F23" s="77" t="str">
        <f t="shared" si="2"/>
        <v>NaN</v>
      </c>
      <c r="G23" s="77" t="str">
        <f t="shared" si="2"/>
        <v>NaN</v>
      </c>
      <c r="H23" s="75">
        <f t="shared" si="2"/>
        <v>0</v>
      </c>
      <c r="I23" s="73">
        <f t="shared" si="2"/>
        <v>-8.9494163424124251E-2</v>
      </c>
      <c r="J23" s="73">
        <f t="shared" si="2"/>
        <v>7.7087794432547846E-2</v>
      </c>
      <c r="K23" s="73">
        <f t="shared" si="2"/>
        <v>0</v>
      </c>
      <c r="L23" s="77" t="str">
        <f t="shared" si="2"/>
        <v>NaN</v>
      </c>
    </row>
    <row r="24" spans="2:25" ht="13.8" thickBot="1" x14ac:dyDescent="0.3">
      <c r="B24" s="128"/>
      <c r="C24" s="12" t="s">
        <v>18</v>
      </c>
      <c r="D24" s="67">
        <f t="shared" ref="D24:L24" si="3">IFERROR((D7-D9)/D7, "NaN")</f>
        <v>-6.6838046272493401E-2</v>
      </c>
      <c r="E24" s="101">
        <f t="shared" si="3"/>
        <v>0.11634349030470965</v>
      </c>
      <c r="F24" s="69" t="str">
        <f t="shared" si="3"/>
        <v>NaN</v>
      </c>
      <c r="G24" s="69" t="str">
        <f t="shared" si="3"/>
        <v>NaN</v>
      </c>
      <c r="H24" s="78">
        <f t="shared" si="3"/>
        <v>-3.205128205128542E-3</v>
      </c>
      <c r="I24" s="67">
        <f t="shared" si="3"/>
        <v>-0.14396887159533064</v>
      </c>
      <c r="J24" s="67">
        <f t="shared" si="3"/>
        <v>-3.4261241970021949E-2</v>
      </c>
      <c r="K24" s="67">
        <f t="shared" si="3"/>
        <v>-4.1570438799077389E-2</v>
      </c>
      <c r="L24" s="69" t="str">
        <f t="shared" si="3"/>
        <v>NaN</v>
      </c>
    </row>
    <row r="25" spans="2:25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6" t="s">
        <v>11</v>
      </c>
    </row>
    <row r="26" spans="2:25" x14ac:dyDescent="0.25">
      <c r="B26" s="125"/>
      <c r="C26" s="11" t="s">
        <v>17</v>
      </c>
      <c r="D26" s="73">
        <f t="shared" ref="D26:L26" si="4">IFERROR((D10-D11)/D10, "NaN")</f>
        <v>9.3457943925233152E-3</v>
      </c>
      <c r="E26" s="73">
        <f t="shared" si="4"/>
        <v>-0.15139442231075748</v>
      </c>
      <c r="F26" s="107">
        <f t="shared" si="4"/>
        <v>-0.40287769784172534</v>
      </c>
      <c r="G26" s="77" t="str">
        <f t="shared" si="4"/>
        <v>NaN</v>
      </c>
      <c r="H26" s="75">
        <f t="shared" si="4"/>
        <v>2.564102564102462E-2</v>
      </c>
      <c r="I26" s="73">
        <f t="shared" si="4"/>
        <v>1.4563106796116269E-2</v>
      </c>
      <c r="J26" s="73">
        <f t="shared" si="4"/>
        <v>3.6312849162010018E-2</v>
      </c>
      <c r="K26" s="73">
        <f t="shared" si="4"/>
        <v>0.11111111111110972</v>
      </c>
      <c r="L26" s="75" t="str">
        <f t="shared" si="4"/>
        <v>NaN</v>
      </c>
    </row>
    <row r="27" spans="2:25" ht="13.8" thickBot="1" x14ac:dyDescent="0.3">
      <c r="B27" s="126"/>
      <c r="C27" s="12" t="s">
        <v>18</v>
      </c>
      <c r="D27" s="67">
        <f t="shared" ref="D27:L27" si="5">IFERROR((D10-D12)/D10, "NaN")</f>
        <v>-4.6728971962616161E-2</v>
      </c>
      <c r="E27" s="67">
        <f t="shared" si="5"/>
        <v>-0.36254980079681315</v>
      </c>
      <c r="F27" s="108">
        <f t="shared" si="5"/>
        <v>-0.41007194244604261</v>
      </c>
      <c r="G27" s="69" t="str">
        <f t="shared" si="5"/>
        <v>NaN</v>
      </c>
      <c r="H27" s="78">
        <f t="shared" si="5"/>
        <v>-6.1538461538462597E-2</v>
      </c>
      <c r="I27" s="67">
        <f t="shared" si="5"/>
        <v>-0.3495145631067948</v>
      </c>
      <c r="J27" s="67">
        <f t="shared" si="5"/>
        <v>-3.0726256983240059E-2</v>
      </c>
      <c r="K27" s="67">
        <f t="shared" si="5"/>
        <v>-7.9365079365098234E-3</v>
      </c>
      <c r="L27" s="78" t="str">
        <f t="shared" si="5"/>
        <v>NaN</v>
      </c>
    </row>
    <row r="28" spans="2:25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11</v>
      </c>
    </row>
    <row r="29" spans="2:25" x14ac:dyDescent="0.25">
      <c r="B29" s="125"/>
      <c r="C29" s="11" t="s">
        <v>17</v>
      </c>
      <c r="D29" s="73">
        <f t="shared" ref="D29:L29" si="6">IFERROR((D13-D14)/D13, "NaN")</f>
        <v>-1.454545454545488E-2</v>
      </c>
      <c r="E29" s="73">
        <f t="shared" si="6"/>
        <v>4.5936395759717127E-2</v>
      </c>
      <c r="F29" s="77">
        <f t="shared" si="6"/>
        <v>-0.28930817610062809</v>
      </c>
      <c r="G29" s="77" t="str">
        <f t="shared" si="6"/>
        <v>NaN</v>
      </c>
      <c r="H29" s="77">
        <f t="shared" si="6"/>
        <v>2.1164021164021465E-2</v>
      </c>
      <c r="I29" s="73">
        <f t="shared" si="6"/>
        <v>0</v>
      </c>
      <c r="J29" s="73">
        <f t="shared" si="6"/>
        <v>9.5744680851063413E-2</v>
      </c>
      <c r="K29" s="73">
        <f t="shared" si="6"/>
        <v>-2.3178807947020128E-2</v>
      </c>
      <c r="L29" s="77" t="str">
        <f t="shared" si="6"/>
        <v>NaN</v>
      </c>
    </row>
    <row r="30" spans="2:25" ht="13.8" thickBot="1" x14ac:dyDescent="0.3">
      <c r="B30" s="126"/>
      <c r="C30" s="12" t="s">
        <v>18</v>
      </c>
      <c r="D30" s="67">
        <f t="shared" ref="D30:L30" si="7">IFERROR((D13-D15)/D13, "NaN")</f>
        <v>-0.15272727272727349</v>
      </c>
      <c r="E30" s="67">
        <f t="shared" si="7"/>
        <v>-1.7667844522967491E-2</v>
      </c>
      <c r="F30" s="69">
        <f t="shared" si="7"/>
        <v>-9.4339622641508095E-2</v>
      </c>
      <c r="G30" s="69" t="str">
        <f t="shared" si="7"/>
        <v>NaN</v>
      </c>
      <c r="H30" s="69">
        <f t="shared" si="7"/>
        <v>-4.7619047619047034E-2</v>
      </c>
      <c r="I30" s="67">
        <f t="shared" si="7"/>
        <v>-0.18181818181818149</v>
      </c>
      <c r="J30" s="67">
        <f t="shared" si="7"/>
        <v>-4.5212765957447006E-2</v>
      </c>
      <c r="K30" s="67">
        <f t="shared" si="7"/>
        <v>9.9337748344370744E-2</v>
      </c>
      <c r="L30" s="69" t="str">
        <f t="shared" si="7"/>
        <v>NaN</v>
      </c>
    </row>
    <row r="31" spans="2:25" ht="15.6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</row>
    <row r="32" spans="2:25" ht="13.8" thickBot="1" x14ac:dyDescent="0.3"/>
    <row r="33" spans="2:12" x14ac:dyDescent="0.25"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</row>
    <row r="34" spans="2:12" ht="13.8" thickBot="1" x14ac:dyDescent="0.3"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24" t="s">
        <v>5</v>
      </c>
      <c r="C35" s="7" t="s">
        <v>16</v>
      </c>
      <c r="D35" s="57" t="s">
        <v>12</v>
      </c>
      <c r="E35" s="59">
        <f t="shared" ref="E35:L37" si="8">IFERROR(($D$4-E4)/$D$4, "NaN")</f>
        <v>0.1904761904761906</v>
      </c>
      <c r="F35" s="59">
        <f t="shared" si="8"/>
        <v>-0.43154761904761912</v>
      </c>
      <c r="G35" s="59" t="str">
        <f t="shared" si="8"/>
        <v>NaN</v>
      </c>
      <c r="H35" s="59">
        <f t="shared" si="8"/>
        <v>0.42261904761904789</v>
      </c>
      <c r="I35" s="59">
        <f t="shared" si="8"/>
        <v>0.14880952380952375</v>
      </c>
      <c r="J35" s="59">
        <f t="shared" si="8"/>
        <v>0.31765518707483004</v>
      </c>
      <c r="K35" s="59">
        <f t="shared" si="8"/>
        <v>6.2500000000000291E-2</v>
      </c>
      <c r="L35" s="60" t="str">
        <f t="shared" si="8"/>
        <v>NaN</v>
      </c>
    </row>
    <row r="36" spans="2:12" x14ac:dyDescent="0.25">
      <c r="B36" s="125"/>
      <c r="C36" s="11" t="s">
        <v>17</v>
      </c>
      <c r="D36" s="61">
        <f>IFERROR(($D$4-D5)/$D$4, "NaN")</f>
        <v>0.13988095238095247</v>
      </c>
      <c r="E36" s="58">
        <f t="shared" si="8"/>
        <v>0.25000000000000011</v>
      </c>
      <c r="F36" s="58" t="str">
        <f t="shared" si="8"/>
        <v>NaN</v>
      </c>
      <c r="G36" s="58" t="str">
        <f t="shared" si="8"/>
        <v>NaN</v>
      </c>
      <c r="H36" s="58">
        <f t="shared" si="8"/>
        <v>0.40476190476190427</v>
      </c>
      <c r="I36" s="58">
        <f t="shared" si="8"/>
        <v>0.3809523809523811</v>
      </c>
      <c r="J36" s="58">
        <f t="shared" si="8"/>
        <v>0.26849489795918396</v>
      </c>
      <c r="K36" s="58">
        <f t="shared" si="8"/>
        <v>0.19345238095238029</v>
      </c>
      <c r="L36" s="62" t="str">
        <f t="shared" si="8"/>
        <v>NaN</v>
      </c>
    </row>
    <row r="37" spans="2:12" ht="13.8" thickBot="1" x14ac:dyDescent="0.3">
      <c r="B37" s="126"/>
      <c r="C37" s="12" t="s">
        <v>18</v>
      </c>
      <c r="D37" s="63">
        <f>IFERROR(($D$4-D6)/$D$4, "NaN")</f>
        <v>-4.4642857142857519E-2</v>
      </c>
      <c r="E37" s="64">
        <f t="shared" si="8"/>
        <v>0.17559523809523764</v>
      </c>
      <c r="F37" s="64" t="str">
        <f t="shared" si="8"/>
        <v>NaN</v>
      </c>
      <c r="G37" s="64" t="str">
        <f t="shared" si="8"/>
        <v>NaN</v>
      </c>
      <c r="H37" s="64">
        <f t="shared" si="8"/>
        <v>0.38690476190476158</v>
      </c>
      <c r="I37" s="64">
        <f t="shared" si="8"/>
        <v>0.38392857142857079</v>
      </c>
      <c r="J37" s="64">
        <f t="shared" si="8"/>
        <v>0.29602465986394588</v>
      </c>
      <c r="K37" s="64">
        <f t="shared" si="8"/>
        <v>0.11607142857142823</v>
      </c>
      <c r="L37" s="65">
        <f t="shared" si="8"/>
        <v>0.12499999999999951</v>
      </c>
    </row>
    <row r="38" spans="2:12" x14ac:dyDescent="0.25">
      <c r="B38" s="127" t="s">
        <v>6</v>
      </c>
      <c r="C38" s="7" t="s">
        <v>16</v>
      </c>
      <c r="D38" s="96" t="s">
        <v>12</v>
      </c>
      <c r="E38" s="97">
        <f t="shared" ref="E38:L40" si="9">IFERROR(($D$7-E7)/$D$7, "NaN")</f>
        <v>7.197943444729929E-2</v>
      </c>
      <c r="F38" s="97">
        <f t="shared" si="9"/>
        <v>0.15424164524421508</v>
      </c>
      <c r="G38" s="97" t="str">
        <f t="shared" si="9"/>
        <v>NaN</v>
      </c>
      <c r="H38" s="97">
        <f t="shared" si="9"/>
        <v>0.19794344473007633</v>
      </c>
      <c r="I38" s="97">
        <f t="shared" si="9"/>
        <v>0.33933161953727381</v>
      </c>
      <c r="J38" s="97">
        <f t="shared" si="9"/>
        <v>0.20680315828130677</v>
      </c>
      <c r="K38" s="97">
        <f t="shared" si="9"/>
        <v>-0.11311053984575954</v>
      </c>
      <c r="L38" s="98" t="str">
        <f t="shared" si="9"/>
        <v>NaN</v>
      </c>
    </row>
    <row r="39" spans="2:12" x14ac:dyDescent="0.25">
      <c r="B39" s="125"/>
      <c r="C39" s="11" t="s">
        <v>17</v>
      </c>
      <c r="D39" s="61">
        <f>IFERROR(($D$7-D8)/$D$7, "NaN")</f>
        <v>-8.483290488431966E-2</v>
      </c>
      <c r="E39" s="58">
        <f t="shared" si="9"/>
        <v>0.20822622107968997</v>
      </c>
      <c r="F39" s="58" t="str">
        <f t="shared" si="9"/>
        <v>NaN</v>
      </c>
      <c r="G39" s="58" t="str">
        <f t="shared" si="9"/>
        <v>NaN</v>
      </c>
      <c r="H39" s="58">
        <f t="shared" si="9"/>
        <v>0.19794344473007633</v>
      </c>
      <c r="I39" s="58">
        <f t="shared" si="9"/>
        <v>0.28020565552699112</v>
      </c>
      <c r="J39" s="58">
        <f t="shared" si="9"/>
        <v>0.26794895336026359</v>
      </c>
      <c r="K39" s="58">
        <f t="shared" si="9"/>
        <v>-0.11311053984575954</v>
      </c>
      <c r="L39" s="62" t="str">
        <f t="shared" si="9"/>
        <v>NaN</v>
      </c>
    </row>
    <row r="40" spans="2:12" ht="13.8" thickBot="1" x14ac:dyDescent="0.3">
      <c r="B40" s="128"/>
      <c r="C40" s="12" t="s">
        <v>18</v>
      </c>
      <c r="D40" s="93">
        <f>IFERROR(($D$7-D9)/$D$7, "NaN")</f>
        <v>-6.6838046272493401E-2</v>
      </c>
      <c r="E40" s="94">
        <f t="shared" si="9"/>
        <v>0.1799485861182511</v>
      </c>
      <c r="F40" s="94" t="str">
        <f t="shared" si="9"/>
        <v>NaN</v>
      </c>
      <c r="G40" s="94" t="str">
        <f t="shared" si="9"/>
        <v>NaN</v>
      </c>
      <c r="H40" s="94">
        <f t="shared" si="9"/>
        <v>0.19537275064267245</v>
      </c>
      <c r="I40" s="94">
        <f t="shared" si="9"/>
        <v>0.24421593830334054</v>
      </c>
      <c r="J40" s="94">
        <f t="shared" si="9"/>
        <v>0.17962724935732541</v>
      </c>
      <c r="K40" s="94">
        <f t="shared" si="9"/>
        <v>-0.15938303341902568</v>
      </c>
      <c r="L40" s="95">
        <f t="shared" si="9"/>
        <v>-7.4550128534706023E-2</v>
      </c>
    </row>
    <row r="41" spans="2:12" x14ac:dyDescent="0.25">
      <c r="B41" s="124" t="s">
        <v>7</v>
      </c>
      <c r="C41" s="7" t="s">
        <v>16</v>
      </c>
      <c r="D41" s="57" t="s">
        <v>12</v>
      </c>
      <c r="E41" s="59">
        <f t="shared" ref="E41:L43" si="10">IFERROR(($D$10-E10)/$D$10, "NaN")</f>
        <v>0.21806853582554608</v>
      </c>
      <c r="F41" s="59">
        <f t="shared" si="10"/>
        <v>0.5669781931464174</v>
      </c>
      <c r="G41" s="59" t="str">
        <f t="shared" si="10"/>
        <v>NaN</v>
      </c>
      <c r="H41" s="59">
        <f t="shared" si="10"/>
        <v>0.39252336448598169</v>
      </c>
      <c r="I41" s="59">
        <f t="shared" si="10"/>
        <v>0.35825545171339573</v>
      </c>
      <c r="J41" s="59">
        <f t="shared" si="10"/>
        <v>0.26312861593235504</v>
      </c>
      <c r="K41" s="59">
        <f t="shared" si="10"/>
        <v>-0.17757009345794134</v>
      </c>
      <c r="L41" s="60" t="str">
        <f t="shared" si="10"/>
        <v>NaN</v>
      </c>
    </row>
    <row r="42" spans="2:12" x14ac:dyDescent="0.25">
      <c r="B42" s="125"/>
      <c r="C42" s="11" t="s">
        <v>17</v>
      </c>
      <c r="D42" s="61">
        <f>IFERROR(($D$10-D11)/$D$10, "NaN")</f>
        <v>9.3457943925233152E-3</v>
      </c>
      <c r="E42" s="58">
        <f t="shared" si="10"/>
        <v>9.9688473520249885E-2</v>
      </c>
      <c r="F42" s="58">
        <f t="shared" si="10"/>
        <v>0.39252336448598169</v>
      </c>
      <c r="G42" s="58" t="str">
        <f t="shared" si="10"/>
        <v>NaN</v>
      </c>
      <c r="H42" s="58">
        <f t="shared" si="10"/>
        <v>0.40809968847351996</v>
      </c>
      <c r="I42" s="58">
        <f t="shared" si="10"/>
        <v>0.36760124610591893</v>
      </c>
      <c r="J42" s="58">
        <f t="shared" si="10"/>
        <v>0.289886515353805</v>
      </c>
      <c r="K42" s="58">
        <f t="shared" si="10"/>
        <v>-4.6728971962616161E-2</v>
      </c>
      <c r="L42" s="62" t="str">
        <f t="shared" si="10"/>
        <v>NaN</v>
      </c>
    </row>
    <row r="43" spans="2:12" ht="13.8" thickBot="1" x14ac:dyDescent="0.3">
      <c r="B43" s="126"/>
      <c r="C43" s="12" t="s">
        <v>18</v>
      </c>
      <c r="D43" s="63">
        <f>IFERROR(($D$10-D12)/$D$10, "NaN")</f>
        <v>-4.6728971962616161E-2</v>
      </c>
      <c r="E43" s="64">
        <f t="shared" si="10"/>
        <v>-6.5420560747662587E-2</v>
      </c>
      <c r="F43" s="64">
        <f t="shared" si="10"/>
        <v>0.38940809968847356</v>
      </c>
      <c r="G43" s="64" t="str">
        <f t="shared" si="10"/>
        <v>NaN</v>
      </c>
      <c r="H43" s="64">
        <f t="shared" si="10"/>
        <v>0.35514018691588761</v>
      </c>
      <c r="I43" s="64">
        <f t="shared" si="10"/>
        <v>0.13395638629283585</v>
      </c>
      <c r="J43" s="64">
        <f t="shared" si="10"/>
        <v>0.2404873164218968</v>
      </c>
      <c r="K43" s="64">
        <f t="shared" si="10"/>
        <v>-0.18691588785046692</v>
      </c>
      <c r="L43" s="65">
        <f t="shared" si="10"/>
        <v>-0.14953271028037282</v>
      </c>
    </row>
    <row r="44" spans="2:12" x14ac:dyDescent="0.25">
      <c r="B44" s="127" t="s">
        <v>8</v>
      </c>
      <c r="C44" s="7" t="s">
        <v>16</v>
      </c>
      <c r="D44" s="96" t="s">
        <v>12</v>
      </c>
      <c r="E44" s="97">
        <f t="shared" ref="E44:L46" si="11">IFERROR(($D$13-E13)/$D$13, "NaN")</f>
        <v>-2.9090909090909639E-2</v>
      </c>
      <c r="F44" s="97">
        <f t="shared" si="11"/>
        <v>0.42181818181818126</v>
      </c>
      <c r="G44" s="97" t="str">
        <f t="shared" si="11"/>
        <v>NaN</v>
      </c>
      <c r="H44" s="97">
        <f t="shared" si="11"/>
        <v>0.3127272727272723</v>
      </c>
      <c r="I44" s="97">
        <f t="shared" si="11"/>
        <v>0.19999999999999915</v>
      </c>
      <c r="J44" s="97">
        <f t="shared" si="11"/>
        <v>9.6623376623376889E-2</v>
      </c>
      <c r="K44" s="97">
        <f t="shared" si="11"/>
        <v>-9.8181818181818231E-2</v>
      </c>
      <c r="L44" s="98" t="str">
        <f t="shared" si="11"/>
        <v>NaN</v>
      </c>
    </row>
    <row r="45" spans="2:12" x14ac:dyDescent="0.25">
      <c r="B45" s="125"/>
      <c r="C45" s="11" t="s">
        <v>17</v>
      </c>
      <c r="D45" s="61">
        <f>IFERROR(($D$13-D14)/$D$13, "NaN")</f>
        <v>-1.454545454545488E-2</v>
      </c>
      <c r="E45" s="58">
        <f t="shared" si="11"/>
        <v>1.8181818181817466E-2</v>
      </c>
      <c r="F45" s="58">
        <f t="shared" si="11"/>
        <v>0.2545454545454543</v>
      </c>
      <c r="G45" s="58" t="str">
        <f t="shared" si="11"/>
        <v>NaN</v>
      </c>
      <c r="H45" s="58">
        <f t="shared" si="11"/>
        <v>0.32727272727272705</v>
      </c>
      <c r="I45" s="58">
        <f t="shared" si="11"/>
        <v>0.19999999999999915</v>
      </c>
      <c r="J45" s="58">
        <f t="shared" si="11"/>
        <v>0.18311688311688298</v>
      </c>
      <c r="K45" s="58">
        <f t="shared" si="11"/>
        <v>-0.12363636363636397</v>
      </c>
      <c r="L45" s="62" t="str">
        <f t="shared" si="11"/>
        <v>NaN</v>
      </c>
    </row>
    <row r="46" spans="2:12" ht="13.8" thickBot="1" x14ac:dyDescent="0.3">
      <c r="B46" s="126"/>
      <c r="C46" s="12" t="s">
        <v>18</v>
      </c>
      <c r="D46" s="63">
        <f>IFERROR(($D$13-D15)/$D$13, "NaN")</f>
        <v>-0.15272727272727349</v>
      </c>
      <c r="E46" s="64">
        <f t="shared" si="11"/>
        <v>-4.7272727272727105E-2</v>
      </c>
      <c r="F46" s="64">
        <f t="shared" si="11"/>
        <v>0.36727272727272742</v>
      </c>
      <c r="G46" s="64" t="str">
        <f t="shared" si="11"/>
        <v>NaN</v>
      </c>
      <c r="H46" s="64">
        <f t="shared" si="11"/>
        <v>0.27999999999999992</v>
      </c>
      <c r="I46" s="64">
        <f t="shared" si="11"/>
        <v>5.4545454545453828E-2</v>
      </c>
      <c r="J46" s="64">
        <f t="shared" si="11"/>
        <v>5.5779220779220873E-2</v>
      </c>
      <c r="K46" s="64">
        <f t="shared" si="11"/>
        <v>1.0909090909090742E-2</v>
      </c>
      <c r="L46" s="65">
        <f t="shared" si="11"/>
        <v>-0.12000000000000115</v>
      </c>
    </row>
    <row r="47" spans="2:12" ht="15.6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O18:Y18"/>
    <mergeCell ref="B10:B12"/>
    <mergeCell ref="B25:B27"/>
    <mergeCell ref="B13:B15"/>
    <mergeCell ref="B28:B30"/>
    <mergeCell ref="B16:L16"/>
    <mergeCell ref="B31:L31"/>
    <mergeCell ref="D17:D18"/>
    <mergeCell ref="E17:L17"/>
    <mergeCell ref="B4:B6"/>
    <mergeCell ref="B19:B21"/>
    <mergeCell ref="B7:B9"/>
    <mergeCell ref="B22:B24"/>
    <mergeCell ref="B2:B3"/>
    <mergeCell ref="C2:C3"/>
    <mergeCell ref="D2:D3"/>
    <mergeCell ref="E2:L2"/>
    <mergeCell ref="B17:B18"/>
    <mergeCell ref="C17:C18"/>
  </mergeCells>
  <conditionalFormatting sqref="D4:L15">
    <cfRule type="containsText" dxfId="19" priority="8" operator="containsText" text="NaN">
      <formula>NOT(ISERROR(SEARCH("NaN",D4)))</formula>
    </cfRule>
    <cfRule type="colorScale" priority="12">
      <colorScale>
        <cfvo type="num" val="0"/>
        <cfvo type="percentile" val="50"/>
        <cfvo type="num" val="13"/>
        <color theme="0"/>
        <color rgb="FFFFEB84"/>
        <color rgb="FF00B0F0"/>
      </colorScale>
    </cfRule>
  </conditionalFormatting>
  <conditionalFormatting sqref="D35:L46">
    <cfRule type="containsText" dxfId="18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{8A64FA82-A25B-449F-B2CD-EE9A904A9C7A}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{696641E3-7EDA-40B5-8F28-A21002338A09}</x14:id>
        </ext>
      </extLst>
    </cfRule>
    <cfRule type="containsText" dxfId="17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4FA82-A25B-449F-B2CD-EE9A904A9C7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696641E3-7EDA-40B5-8F28-A21002338A0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9EAD-CEA2-45A2-A50B-42751A6D3F60}">
  <sheetPr>
    <pageSetUpPr fitToPage="1"/>
  </sheetPr>
  <dimension ref="A1:AA47"/>
  <sheetViews>
    <sheetView topLeftCell="A6"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4" t="s">
        <v>0</v>
      </c>
      <c r="C2" s="122" t="s">
        <v>13</v>
      </c>
      <c r="D2" s="122" t="s">
        <v>1</v>
      </c>
      <c r="E2" s="122" t="s">
        <v>2</v>
      </c>
      <c r="F2" s="122"/>
      <c r="G2" s="122"/>
      <c r="H2" s="122"/>
      <c r="I2" s="122"/>
      <c r="J2" s="122"/>
      <c r="K2" s="122"/>
      <c r="L2" s="123"/>
      <c r="Z2" s="91"/>
    </row>
    <row r="3" spans="2:27" ht="13.8" thickBot="1" x14ac:dyDescent="0.3">
      <c r="B3" s="126"/>
      <c r="C3" s="129"/>
      <c r="D3" s="130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1"/>
    </row>
    <row r="4" spans="2:27" x14ac:dyDescent="0.25">
      <c r="B4" s="124" t="s">
        <v>5</v>
      </c>
      <c r="C4" s="7" t="s">
        <v>16</v>
      </c>
      <c r="D4" s="23">
        <v>26.8378378378378</v>
      </c>
      <c r="E4" s="24">
        <v>31.108108108108102</v>
      </c>
      <c r="F4" s="24">
        <v>22.945945945945901</v>
      </c>
      <c r="G4" s="36" t="s">
        <v>11</v>
      </c>
      <c r="H4" s="36">
        <v>37.594594594594597</v>
      </c>
      <c r="I4" s="24">
        <v>34.783783783783797</v>
      </c>
      <c r="J4" s="24">
        <v>43.517857142857103</v>
      </c>
      <c r="K4" s="24">
        <v>29.459459459459499</v>
      </c>
      <c r="L4" s="39" t="s">
        <v>11</v>
      </c>
      <c r="M4" s="10" t="s">
        <v>29</v>
      </c>
      <c r="Z4" s="92"/>
    </row>
    <row r="5" spans="2:27" x14ac:dyDescent="0.25">
      <c r="B5" s="125"/>
      <c r="C5" s="11" t="s">
        <v>17</v>
      </c>
      <c r="D5" s="26">
        <v>27.7837837837838</v>
      </c>
      <c r="E5" s="27">
        <v>34.054054054054099</v>
      </c>
      <c r="F5" s="37" t="s">
        <v>11</v>
      </c>
      <c r="G5" s="37" t="s">
        <v>11</v>
      </c>
      <c r="H5" s="37">
        <v>37.540540540540498</v>
      </c>
      <c r="I5" s="27">
        <v>43.513513513513502</v>
      </c>
      <c r="J5" s="27">
        <v>41.75</v>
      </c>
      <c r="K5" s="27">
        <v>30.756756756756801</v>
      </c>
      <c r="L5" s="40" t="s">
        <v>11</v>
      </c>
      <c r="Z5" s="81"/>
    </row>
    <row r="6" spans="2:27" ht="13.8" thickBot="1" x14ac:dyDescent="0.3">
      <c r="B6" s="126"/>
      <c r="C6" s="12" t="s">
        <v>18</v>
      </c>
      <c r="D6" s="29">
        <v>28.054054054054099</v>
      </c>
      <c r="E6" s="30">
        <v>33.081081081081102</v>
      </c>
      <c r="F6" s="38" t="s">
        <v>11</v>
      </c>
      <c r="G6" s="38" t="s">
        <v>11</v>
      </c>
      <c r="H6" s="38">
        <v>36.405405405405403</v>
      </c>
      <c r="I6" s="38">
        <v>32.405405405405403</v>
      </c>
      <c r="J6" s="30">
        <v>45.339285714285701</v>
      </c>
      <c r="K6" s="30">
        <v>31.864864864864899</v>
      </c>
      <c r="L6" s="41">
        <v>28.702702702702702</v>
      </c>
      <c r="Z6" s="81"/>
    </row>
    <row r="7" spans="2:27" x14ac:dyDescent="0.25">
      <c r="B7" s="127" t="s">
        <v>6</v>
      </c>
      <c r="C7" s="7" t="s">
        <v>16</v>
      </c>
      <c r="D7" s="23">
        <v>24.3783783783784</v>
      </c>
      <c r="E7" s="24">
        <v>26.486486486486498</v>
      </c>
      <c r="F7" s="24">
        <v>23.918918918918902</v>
      </c>
      <c r="G7" s="36" t="s">
        <v>11</v>
      </c>
      <c r="H7" s="36">
        <v>26.081081081081098</v>
      </c>
      <c r="I7" s="24">
        <v>32.594594594594597</v>
      </c>
      <c r="J7" s="24">
        <v>36.767857142857103</v>
      </c>
      <c r="K7" s="24">
        <v>24.027027027027</v>
      </c>
      <c r="L7" s="39" t="s">
        <v>11</v>
      </c>
      <c r="Z7" s="92"/>
    </row>
    <row r="8" spans="2:27" x14ac:dyDescent="0.25">
      <c r="B8" s="125"/>
      <c r="C8" s="11" t="s">
        <v>17</v>
      </c>
      <c r="D8" s="26">
        <v>23.8378378378378</v>
      </c>
      <c r="E8" s="27">
        <v>29.1891891891892</v>
      </c>
      <c r="F8" s="37" t="s">
        <v>11</v>
      </c>
      <c r="G8" s="37" t="s">
        <v>11</v>
      </c>
      <c r="H8" s="37">
        <v>25.7837837837838</v>
      </c>
      <c r="I8" s="27">
        <v>30.972972972973</v>
      </c>
      <c r="J8" s="27">
        <v>41.928571428571402</v>
      </c>
      <c r="K8" s="27">
        <v>24.2162162162162</v>
      </c>
      <c r="L8" s="40" t="s">
        <v>11</v>
      </c>
      <c r="Z8" s="81"/>
    </row>
    <row r="9" spans="2:27" ht="13.8" thickBot="1" x14ac:dyDescent="0.3">
      <c r="B9" s="128"/>
      <c r="C9" s="12" t="s">
        <v>18</v>
      </c>
      <c r="D9" s="29">
        <v>21.270270270270299</v>
      </c>
      <c r="E9" s="30">
        <v>28.513513513513502</v>
      </c>
      <c r="F9" s="38" t="s">
        <v>11</v>
      </c>
      <c r="G9" s="38" t="s">
        <v>11</v>
      </c>
      <c r="H9" s="38">
        <v>26.081081081081098</v>
      </c>
      <c r="I9" s="30">
        <v>29.756756756756801</v>
      </c>
      <c r="J9" s="30">
        <v>35.392857142857103</v>
      </c>
      <c r="K9" s="30">
        <v>25.5675675675676</v>
      </c>
      <c r="L9" s="41">
        <v>24.270270270270299</v>
      </c>
      <c r="Z9" s="81"/>
    </row>
    <row r="10" spans="2:27" x14ac:dyDescent="0.25">
      <c r="B10" s="124" t="s">
        <v>7</v>
      </c>
      <c r="C10" s="7" t="s">
        <v>16</v>
      </c>
      <c r="D10" s="23">
        <v>25.8378378378378</v>
      </c>
      <c r="E10" s="24">
        <v>31.054054054054099</v>
      </c>
      <c r="F10" s="24">
        <v>29.513513513513502</v>
      </c>
      <c r="G10" s="36" t="s">
        <v>11</v>
      </c>
      <c r="H10" s="36">
        <v>39.405405405405403</v>
      </c>
      <c r="I10" s="24">
        <v>36.081081081081102</v>
      </c>
      <c r="J10" s="24">
        <v>42.857142857142897</v>
      </c>
      <c r="K10" s="24">
        <v>30</v>
      </c>
      <c r="L10" s="39" t="s">
        <v>11</v>
      </c>
      <c r="Z10" s="92"/>
    </row>
    <row r="11" spans="2:27" x14ac:dyDescent="0.25">
      <c r="B11" s="125"/>
      <c r="C11" s="11" t="s">
        <v>17</v>
      </c>
      <c r="D11" s="26">
        <v>30.2162162162162</v>
      </c>
      <c r="E11" s="27">
        <v>31.081081081081098</v>
      </c>
      <c r="F11" s="27">
        <v>30.6216216216216</v>
      </c>
      <c r="G11" s="37" t="s">
        <v>11</v>
      </c>
      <c r="H11" s="37">
        <v>39.297297297297298</v>
      </c>
      <c r="I11" s="27">
        <v>36.4324324324324</v>
      </c>
      <c r="J11" s="27">
        <v>44.839285714285701</v>
      </c>
      <c r="K11" s="27">
        <v>28.891891891891898</v>
      </c>
      <c r="L11" s="40" t="s">
        <v>11</v>
      </c>
      <c r="Z11" s="81"/>
    </row>
    <row r="12" spans="2:27" ht="13.8" thickBot="1" x14ac:dyDescent="0.3">
      <c r="B12" s="126"/>
      <c r="C12" s="12" t="s">
        <v>18</v>
      </c>
      <c r="D12" s="29">
        <v>26.7837837837838</v>
      </c>
      <c r="E12" s="30">
        <v>39.756756756756801</v>
      </c>
      <c r="F12" s="30">
        <v>28.1621621621622</v>
      </c>
      <c r="G12" s="38" t="s">
        <v>11</v>
      </c>
      <c r="H12" s="38">
        <v>36.702702702702702</v>
      </c>
      <c r="I12" s="30">
        <v>31.729729729729701</v>
      </c>
      <c r="J12" s="30">
        <v>46.625</v>
      </c>
      <c r="K12" s="30">
        <v>28.5945945945946</v>
      </c>
      <c r="L12" s="41">
        <v>27.1891891891892</v>
      </c>
      <c r="Z12" s="81"/>
    </row>
    <row r="13" spans="2:27" x14ac:dyDescent="0.25">
      <c r="B13" s="127" t="s">
        <v>8</v>
      </c>
      <c r="C13" s="7" t="s">
        <v>16</v>
      </c>
      <c r="D13" s="23">
        <v>34.243243243243199</v>
      </c>
      <c r="E13" s="24">
        <v>32.243243243243199</v>
      </c>
      <c r="F13" s="24">
        <v>26.135135135135101</v>
      </c>
      <c r="G13" s="36" t="s">
        <v>11</v>
      </c>
      <c r="H13" s="36">
        <v>43.162162162162197</v>
      </c>
      <c r="I13" s="24">
        <v>34.351351351351397</v>
      </c>
      <c r="J13" s="24">
        <v>44.892857142857103</v>
      </c>
      <c r="K13" s="24">
        <v>33.891891891891902</v>
      </c>
      <c r="L13" s="39" t="s">
        <v>11</v>
      </c>
      <c r="Z13" s="92"/>
    </row>
    <row r="14" spans="2:27" x14ac:dyDescent="0.25">
      <c r="B14" s="125"/>
      <c r="C14" s="11" t="s">
        <v>17</v>
      </c>
      <c r="D14" s="26">
        <v>33.5675675675676</v>
      </c>
      <c r="E14" s="27">
        <v>35.135135135135101</v>
      </c>
      <c r="F14" s="27">
        <v>28.054054054054099</v>
      </c>
      <c r="G14" s="37" t="s">
        <v>11</v>
      </c>
      <c r="H14" s="37">
        <v>43.945945945945901</v>
      </c>
      <c r="I14" s="27">
        <v>33.675675675675699</v>
      </c>
      <c r="J14" s="27">
        <v>45.321428571428598</v>
      </c>
      <c r="K14" s="27">
        <v>34.513513513513502</v>
      </c>
      <c r="L14" s="40" t="s">
        <v>11</v>
      </c>
      <c r="Z14" s="81"/>
    </row>
    <row r="15" spans="2:27" ht="13.8" thickBot="1" x14ac:dyDescent="0.3">
      <c r="B15" s="126"/>
      <c r="C15" s="12" t="s">
        <v>18</v>
      </c>
      <c r="D15" s="29">
        <v>32.5675675675676</v>
      </c>
      <c r="E15" s="30">
        <v>33.405405405405403</v>
      </c>
      <c r="F15" s="30">
        <v>27.297297297297298</v>
      </c>
      <c r="G15" s="38" t="s">
        <v>11</v>
      </c>
      <c r="H15" s="38">
        <v>42.324324324324301</v>
      </c>
      <c r="I15" s="30">
        <v>35</v>
      </c>
      <c r="J15" s="30">
        <v>45.5</v>
      </c>
      <c r="K15" s="30">
        <v>31.5675675675676</v>
      </c>
      <c r="L15" s="41">
        <v>35.135135135135101</v>
      </c>
      <c r="M15" s="10" t="s">
        <v>14</v>
      </c>
      <c r="Z15" s="81"/>
    </row>
    <row r="16" spans="2:27" ht="16.2" thickBot="1" x14ac:dyDescent="0.3">
      <c r="Z16" s="90"/>
      <c r="AA16" s="2"/>
    </row>
    <row r="17" spans="2:12" x14ac:dyDescent="0.25">
      <c r="B17" s="124" t="s">
        <v>0</v>
      </c>
      <c r="C17" s="122" t="s">
        <v>13</v>
      </c>
      <c r="D17" s="122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3"/>
    </row>
    <row r="18" spans="2:12" ht="13.8" thickBot="1" x14ac:dyDescent="0.3"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</row>
    <row r="20" spans="2:12" x14ac:dyDescent="0.25">
      <c r="B20" s="125"/>
      <c r="C20" s="11" t="s">
        <v>17</v>
      </c>
      <c r="D20" s="66">
        <f t="shared" ref="D20:L20" si="0">IFERROR((D4-D5)/D4, "NaN")</f>
        <v>-3.5246727089629483E-2</v>
      </c>
      <c r="E20" s="100">
        <f t="shared" si="0"/>
        <v>-9.4700260642920864E-2</v>
      </c>
      <c r="F20" s="77" t="str">
        <f t="shared" si="0"/>
        <v>NaN</v>
      </c>
      <c r="G20" s="77" t="str">
        <f t="shared" si="0"/>
        <v>NaN</v>
      </c>
      <c r="H20" s="104">
        <f t="shared" si="0"/>
        <v>1.4378145219278615E-3</v>
      </c>
      <c r="I20" s="70">
        <f t="shared" si="0"/>
        <v>-0.25097125097125017</v>
      </c>
      <c r="J20" s="66">
        <f t="shared" si="0"/>
        <v>4.062371768567824E-2</v>
      </c>
      <c r="K20" s="66">
        <f t="shared" si="0"/>
        <v>-4.4036697247706515E-2</v>
      </c>
      <c r="L20" s="68" t="str">
        <f t="shared" si="0"/>
        <v>NaN</v>
      </c>
    </row>
    <row r="21" spans="2:12" ht="13.8" thickBot="1" x14ac:dyDescent="0.3">
      <c r="B21" s="126"/>
      <c r="C21" s="12" t="s">
        <v>18</v>
      </c>
      <c r="D21" s="67">
        <f t="shared" ref="D21:L21" si="1">IFERROR((D4-D6)/D4, "NaN")</f>
        <v>-4.5317220543809808E-2</v>
      </c>
      <c r="E21" s="101">
        <f t="shared" si="1"/>
        <v>-6.3423110338836686E-2</v>
      </c>
      <c r="F21" s="69" t="str">
        <f t="shared" si="1"/>
        <v>NaN</v>
      </c>
      <c r="G21" s="69" t="str">
        <f t="shared" si="1"/>
        <v>NaN</v>
      </c>
      <c r="H21" s="78">
        <f t="shared" si="1"/>
        <v>3.1631919482386875E-2</v>
      </c>
      <c r="I21" s="71">
        <f t="shared" si="1"/>
        <v>6.8376068376068772E-2</v>
      </c>
      <c r="J21" s="67">
        <f t="shared" si="1"/>
        <v>-4.1854739433730644E-2</v>
      </c>
      <c r="K21" s="67">
        <f t="shared" si="1"/>
        <v>-8.165137614678869E-2</v>
      </c>
      <c r="L21" s="69" t="str">
        <f t="shared" si="1"/>
        <v>NaN</v>
      </c>
    </row>
    <row r="22" spans="2:12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</row>
    <row r="23" spans="2:12" x14ac:dyDescent="0.25">
      <c r="B23" s="125"/>
      <c r="C23" s="11" t="s">
        <v>17</v>
      </c>
      <c r="D23" s="73">
        <f t="shared" ref="D23:L23" si="2">IFERROR((D7-D8)/D7, "NaN")</f>
        <v>2.2172949002219746E-2</v>
      </c>
      <c r="E23" s="102">
        <f t="shared" si="2"/>
        <v>-0.10204081632653053</v>
      </c>
      <c r="F23" s="77" t="str">
        <f t="shared" si="2"/>
        <v>NaN</v>
      </c>
      <c r="G23" s="77" t="str">
        <f t="shared" si="2"/>
        <v>NaN</v>
      </c>
      <c r="H23" s="75">
        <f t="shared" si="2"/>
        <v>1.1398963730569978E-2</v>
      </c>
      <c r="I23" s="73">
        <f t="shared" si="2"/>
        <v>4.9751243781093746E-2</v>
      </c>
      <c r="J23" s="73">
        <f t="shared" si="2"/>
        <v>-0.14035939776590628</v>
      </c>
      <c r="K23" s="73">
        <f t="shared" si="2"/>
        <v>-7.8740157480319609E-3</v>
      </c>
      <c r="L23" s="77" t="str">
        <f t="shared" si="2"/>
        <v>NaN</v>
      </c>
    </row>
    <row r="24" spans="2:12" ht="13.8" thickBot="1" x14ac:dyDescent="0.3">
      <c r="B24" s="128"/>
      <c r="C24" s="12" t="s">
        <v>18</v>
      </c>
      <c r="D24" s="67">
        <f t="shared" ref="D24:L24" si="3">IFERROR((D7-D9)/D7, "NaN")</f>
        <v>0.12749445676274906</v>
      </c>
      <c r="E24" s="101">
        <f t="shared" si="3"/>
        <v>-7.6530612244897031E-2</v>
      </c>
      <c r="F24" s="69" t="str">
        <f t="shared" si="3"/>
        <v>NaN</v>
      </c>
      <c r="G24" s="69" t="str">
        <f t="shared" si="3"/>
        <v>NaN</v>
      </c>
      <c r="H24" s="78">
        <f t="shared" si="3"/>
        <v>0</v>
      </c>
      <c r="I24" s="67">
        <f t="shared" si="3"/>
        <v>8.7064676616914138E-2</v>
      </c>
      <c r="J24" s="67">
        <f t="shared" si="3"/>
        <v>3.7396794560466289E-2</v>
      </c>
      <c r="K24" s="67">
        <f t="shared" si="3"/>
        <v>-6.4116985376830471E-2</v>
      </c>
      <c r="L24" s="69" t="str">
        <f t="shared" si="3"/>
        <v>NaN</v>
      </c>
    </row>
    <row r="25" spans="2:12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</row>
    <row r="26" spans="2:12" x14ac:dyDescent="0.25">
      <c r="B26" s="125"/>
      <c r="C26" s="11" t="s">
        <v>17</v>
      </c>
      <c r="D26" s="73">
        <f t="shared" ref="D26:L26" si="4">IFERROR((D10-D11)/D10, "NaN")</f>
        <v>-0.1694560669456078</v>
      </c>
      <c r="E26" s="73">
        <f t="shared" si="4"/>
        <v>-8.7032201914620196E-4</v>
      </c>
      <c r="F26" s="107">
        <f t="shared" si="4"/>
        <v>-3.7545787545787225E-2</v>
      </c>
      <c r="G26" s="77" t="str">
        <f t="shared" si="4"/>
        <v>NaN</v>
      </c>
      <c r="H26" s="75">
        <f t="shared" si="4"/>
        <v>2.7434842249656334E-3</v>
      </c>
      <c r="I26" s="73">
        <f t="shared" si="4"/>
        <v>-9.7378277153543098E-3</v>
      </c>
      <c r="J26" s="73">
        <f t="shared" si="4"/>
        <v>-4.6249999999998723E-2</v>
      </c>
      <c r="K26" s="73">
        <f t="shared" si="4"/>
        <v>3.6936936936936719E-2</v>
      </c>
      <c r="L26" s="75" t="str">
        <f t="shared" si="4"/>
        <v>NaN</v>
      </c>
    </row>
    <row r="27" spans="2:12" ht="13.8" thickBot="1" x14ac:dyDescent="0.3">
      <c r="B27" s="126"/>
      <c r="C27" s="12" t="s">
        <v>18</v>
      </c>
      <c r="D27" s="67">
        <f t="shared" ref="D27:L27" si="5">IFERROR((D10-D12)/D10, "NaN")</f>
        <v>-3.6610878661090036E-2</v>
      </c>
      <c r="E27" s="67">
        <f t="shared" si="5"/>
        <v>-0.28024369016536077</v>
      </c>
      <c r="F27" s="108">
        <f t="shared" si="5"/>
        <v>4.5787545787544105E-2</v>
      </c>
      <c r="G27" s="69" t="str">
        <f t="shared" si="5"/>
        <v>NaN</v>
      </c>
      <c r="H27" s="78">
        <f t="shared" si="5"/>
        <v>6.8587105624142636E-2</v>
      </c>
      <c r="I27" s="67">
        <f t="shared" si="5"/>
        <v>0.12059925093633088</v>
      </c>
      <c r="J27" s="67">
        <f t="shared" si="5"/>
        <v>-8.7916666666665658E-2</v>
      </c>
      <c r="K27" s="67">
        <f t="shared" si="5"/>
        <v>4.6846846846846667E-2</v>
      </c>
      <c r="L27" s="78" t="str">
        <f t="shared" si="5"/>
        <v>NaN</v>
      </c>
    </row>
    <row r="28" spans="2:12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</row>
    <row r="29" spans="2:12" x14ac:dyDescent="0.25">
      <c r="B29" s="125"/>
      <c r="C29" s="11" t="s">
        <v>17</v>
      </c>
      <c r="D29" s="73">
        <f t="shared" ref="D29:L29" si="6">IFERROR((D13-D14)/D13, "NaN")</f>
        <v>1.9731649565901496E-2</v>
      </c>
      <c r="E29" s="73">
        <f t="shared" si="6"/>
        <v>-8.9689857502095988E-2</v>
      </c>
      <c r="F29" s="77">
        <f t="shared" si="6"/>
        <v>-7.3422957600830396E-2</v>
      </c>
      <c r="G29" s="77" t="str">
        <f t="shared" si="6"/>
        <v>NaN</v>
      </c>
      <c r="H29" s="77">
        <f t="shared" si="6"/>
        <v>-1.8159048215402027E-2</v>
      </c>
      <c r="I29" s="73">
        <f t="shared" si="6"/>
        <v>1.9669551534225657E-2</v>
      </c>
      <c r="J29" s="73">
        <f t="shared" si="6"/>
        <v>-9.5465393794764188E-3</v>
      </c>
      <c r="K29" s="73">
        <f t="shared" si="6"/>
        <v>-1.8341307814991374E-2</v>
      </c>
      <c r="L29" s="77" t="str">
        <f t="shared" si="6"/>
        <v>NaN</v>
      </c>
    </row>
    <row r="30" spans="2:12" ht="13.8" thickBot="1" x14ac:dyDescent="0.3">
      <c r="B30" s="126"/>
      <c r="C30" s="12" t="s">
        <v>18</v>
      </c>
      <c r="D30" s="67">
        <f t="shared" ref="D30:L30" si="7">IFERROR((D13-D15)/D13, "NaN")</f>
        <v>4.8934490923439024E-2</v>
      </c>
      <c r="E30" s="67">
        <f t="shared" si="7"/>
        <v>-3.6043587594301429E-2</v>
      </c>
      <c r="F30" s="69">
        <f t="shared" si="7"/>
        <v>-4.4467425025854539E-2</v>
      </c>
      <c r="G30" s="69" t="str">
        <f t="shared" si="7"/>
        <v>NaN</v>
      </c>
      <c r="H30" s="69">
        <f t="shared" si="7"/>
        <v>1.9411396368191676E-2</v>
      </c>
      <c r="I30" s="67">
        <f t="shared" si="7"/>
        <v>-1.8882769472854662E-2</v>
      </c>
      <c r="J30" s="67">
        <f t="shared" si="7"/>
        <v>-1.3524264120923725E-2</v>
      </c>
      <c r="K30" s="67">
        <f t="shared" si="7"/>
        <v>6.8580542264752103E-2</v>
      </c>
      <c r="L30" s="69" t="str">
        <f t="shared" si="7"/>
        <v>NaN</v>
      </c>
    </row>
    <row r="31" spans="2:12" ht="15.6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</row>
    <row r="32" spans="2:12" ht="13.8" thickBot="1" x14ac:dyDescent="0.3"/>
    <row r="33" spans="2:12" x14ac:dyDescent="0.25"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</row>
    <row r="34" spans="2:12" ht="13.8" thickBot="1" x14ac:dyDescent="0.3"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24" t="s">
        <v>5</v>
      </c>
      <c r="C35" s="7" t="s">
        <v>16</v>
      </c>
      <c r="D35" s="57" t="s">
        <v>12</v>
      </c>
      <c r="E35" s="59">
        <f t="shared" ref="E35:L37" si="8">IFERROR(($D$4-E4)/$D$4, "NaN")</f>
        <v>-0.15911379657603364</v>
      </c>
      <c r="F35" s="59">
        <f t="shared" si="8"/>
        <v>0.14501510574018173</v>
      </c>
      <c r="G35" s="59" t="str">
        <f t="shared" si="8"/>
        <v>NaN</v>
      </c>
      <c r="H35" s="59">
        <f t="shared" si="8"/>
        <v>-0.40080563947633641</v>
      </c>
      <c r="I35" s="59">
        <f t="shared" si="8"/>
        <v>-0.2960725075528724</v>
      </c>
      <c r="J35" s="59">
        <f t="shared" si="8"/>
        <v>-0.62151129333908872</v>
      </c>
      <c r="K35" s="59">
        <f t="shared" si="8"/>
        <v>-9.7683786505541798E-2</v>
      </c>
      <c r="L35" s="60" t="str">
        <f t="shared" si="8"/>
        <v>NaN</v>
      </c>
    </row>
    <row r="36" spans="2:12" x14ac:dyDescent="0.25">
      <c r="B36" s="125"/>
      <c r="C36" s="11" t="s">
        <v>17</v>
      </c>
      <c r="D36" s="61">
        <f>IFERROR(($D$4-D5)/$D$4, "NaN")</f>
        <v>-3.5246727089629483E-2</v>
      </c>
      <c r="E36" s="58">
        <f t="shared" si="8"/>
        <v>-0.26888217522658958</v>
      </c>
      <c r="F36" s="58" t="str">
        <f t="shared" si="8"/>
        <v>NaN</v>
      </c>
      <c r="G36" s="58" t="str">
        <f t="shared" si="8"/>
        <v>NaN</v>
      </c>
      <c r="H36" s="58">
        <f t="shared" si="8"/>
        <v>-0.39879154078549889</v>
      </c>
      <c r="I36" s="58">
        <f t="shared" si="8"/>
        <v>-0.62134944612286191</v>
      </c>
      <c r="J36" s="58">
        <f t="shared" si="8"/>
        <v>-0.55563947633434263</v>
      </c>
      <c r="K36" s="58">
        <f t="shared" si="8"/>
        <v>-0.14602215508560246</v>
      </c>
      <c r="L36" s="62" t="str">
        <f t="shared" si="8"/>
        <v>NaN</v>
      </c>
    </row>
    <row r="37" spans="2:12" ht="13.8" thickBot="1" x14ac:dyDescent="0.3">
      <c r="B37" s="126"/>
      <c r="C37" s="12" t="s">
        <v>18</v>
      </c>
      <c r="D37" s="63">
        <f>IFERROR(($D$4-D6)/$D$4, "NaN")</f>
        <v>-4.5317220543809808E-2</v>
      </c>
      <c r="E37" s="64">
        <f t="shared" si="8"/>
        <v>-0.23262839879154332</v>
      </c>
      <c r="F37" s="64" t="str">
        <f t="shared" si="8"/>
        <v>NaN</v>
      </c>
      <c r="G37" s="64" t="str">
        <f t="shared" si="8"/>
        <v>NaN</v>
      </c>
      <c r="H37" s="64">
        <f t="shared" si="8"/>
        <v>-0.35649546827794748</v>
      </c>
      <c r="I37" s="64">
        <f t="shared" si="8"/>
        <v>-0.2074521651560943</v>
      </c>
      <c r="J37" s="64">
        <f t="shared" si="8"/>
        <v>-0.68937922601064783</v>
      </c>
      <c r="K37" s="64">
        <f t="shared" si="8"/>
        <v>-0.1873111782477371</v>
      </c>
      <c r="L37" s="65">
        <f t="shared" si="8"/>
        <v>-6.9486404833838347E-2</v>
      </c>
    </row>
    <row r="38" spans="2:12" x14ac:dyDescent="0.25">
      <c r="B38" s="127" t="s">
        <v>6</v>
      </c>
      <c r="C38" s="7" t="s">
        <v>16</v>
      </c>
      <c r="D38" s="96" t="s">
        <v>12</v>
      </c>
      <c r="E38" s="97">
        <f t="shared" ref="E38:L40" si="9">IFERROR(($D$7-E7)/$D$7, "NaN")</f>
        <v>-8.6474501108646962E-2</v>
      </c>
      <c r="F38" s="97">
        <f t="shared" si="9"/>
        <v>1.8847006651886294E-2</v>
      </c>
      <c r="G38" s="97" t="str">
        <f t="shared" si="9"/>
        <v>NaN</v>
      </c>
      <c r="H38" s="97">
        <f t="shared" si="9"/>
        <v>-6.9844789356984224E-2</v>
      </c>
      <c r="I38" s="97">
        <f t="shared" si="9"/>
        <v>-0.33702882483370178</v>
      </c>
      <c r="J38" s="97">
        <f t="shared" si="9"/>
        <v>-0.50821586949635433</v>
      </c>
      <c r="K38" s="97">
        <f t="shared" si="9"/>
        <v>1.441241685144325E-2</v>
      </c>
      <c r="L38" s="98" t="str">
        <f t="shared" si="9"/>
        <v>NaN</v>
      </c>
    </row>
    <row r="39" spans="2:12" x14ac:dyDescent="0.25">
      <c r="B39" s="125"/>
      <c r="C39" s="11" t="s">
        <v>17</v>
      </c>
      <c r="D39" s="61">
        <f>IFERROR(($D$7-D8)/$D$7, "NaN")</f>
        <v>2.2172949002219746E-2</v>
      </c>
      <c r="E39" s="58">
        <f t="shared" si="9"/>
        <v>-0.1973392461197333</v>
      </c>
      <c r="F39" s="58" t="str">
        <f t="shared" si="9"/>
        <v>NaN</v>
      </c>
      <c r="G39" s="58" t="str">
        <f t="shared" si="9"/>
        <v>NaN</v>
      </c>
      <c r="H39" s="58">
        <f t="shared" si="9"/>
        <v>-5.7649667405764687E-2</v>
      </c>
      <c r="I39" s="58">
        <f t="shared" si="9"/>
        <v>-0.270509977827051</v>
      </c>
      <c r="J39" s="58">
        <f t="shared" si="9"/>
        <v>-0.71990814063984532</v>
      </c>
      <c r="K39" s="58">
        <f t="shared" si="9"/>
        <v>6.6518847006667541E-3</v>
      </c>
      <c r="L39" s="62" t="str">
        <f t="shared" si="9"/>
        <v>NaN</v>
      </c>
    </row>
    <row r="40" spans="2:12" ht="13.8" thickBot="1" x14ac:dyDescent="0.3">
      <c r="B40" s="128"/>
      <c r="C40" s="12" t="s">
        <v>18</v>
      </c>
      <c r="D40" s="93">
        <f>IFERROR(($D$7-D9)/$D$7, "NaN")</f>
        <v>0.12749445676274906</v>
      </c>
      <c r="E40" s="94">
        <f t="shared" si="9"/>
        <v>-0.16962305986696077</v>
      </c>
      <c r="F40" s="94" t="str">
        <f t="shared" si="9"/>
        <v>NaN</v>
      </c>
      <c r="G40" s="94" t="str">
        <f t="shared" si="9"/>
        <v>NaN</v>
      </c>
      <c r="H40" s="94">
        <f t="shared" si="9"/>
        <v>-6.9844789356984224E-2</v>
      </c>
      <c r="I40" s="94">
        <f t="shared" si="9"/>
        <v>-0.2206208425720628</v>
      </c>
      <c r="J40" s="94">
        <f t="shared" si="9"/>
        <v>-0.45181343047196415</v>
      </c>
      <c r="K40" s="94">
        <f t="shared" si="9"/>
        <v>-4.8780487804878453E-2</v>
      </c>
      <c r="L40" s="95">
        <f t="shared" si="9"/>
        <v>4.434589800443191E-3</v>
      </c>
    </row>
    <row r="41" spans="2:12" x14ac:dyDescent="0.25">
      <c r="B41" s="124" t="s">
        <v>7</v>
      </c>
      <c r="C41" s="7" t="s">
        <v>16</v>
      </c>
      <c r="D41" s="57" t="s">
        <v>12</v>
      </c>
      <c r="E41" s="59">
        <f t="shared" ref="E41:L43" si="10">IFERROR(($D$10-E10)/$D$10, "NaN")</f>
        <v>-0.20188284518828803</v>
      </c>
      <c r="F41" s="59">
        <f t="shared" si="10"/>
        <v>-0.14225941422594265</v>
      </c>
      <c r="G41" s="59" t="str">
        <f t="shared" si="10"/>
        <v>NaN</v>
      </c>
      <c r="H41" s="59">
        <f t="shared" si="10"/>
        <v>-0.52510460251046243</v>
      </c>
      <c r="I41" s="59">
        <f t="shared" si="10"/>
        <v>-0.39644351464435434</v>
      </c>
      <c r="J41" s="59">
        <f t="shared" si="10"/>
        <v>-0.65869695158398489</v>
      </c>
      <c r="K41" s="59">
        <f t="shared" si="10"/>
        <v>-0.16108786610878834</v>
      </c>
      <c r="L41" s="60" t="str">
        <f t="shared" si="10"/>
        <v>NaN</v>
      </c>
    </row>
    <row r="42" spans="2:12" x14ac:dyDescent="0.25">
      <c r="B42" s="125"/>
      <c r="C42" s="11" t="s">
        <v>17</v>
      </c>
      <c r="D42" s="61">
        <f>IFERROR(($D$10-D11)/$D$10, "NaN")</f>
        <v>-0.1694560669456078</v>
      </c>
      <c r="E42" s="58">
        <f t="shared" si="10"/>
        <v>-0.20292887029288947</v>
      </c>
      <c r="F42" s="58">
        <f t="shared" si="10"/>
        <v>-0.18514644351464526</v>
      </c>
      <c r="G42" s="58" t="str">
        <f t="shared" si="10"/>
        <v>NaN</v>
      </c>
      <c r="H42" s="58">
        <f t="shared" si="10"/>
        <v>-0.52092050209205254</v>
      </c>
      <c r="I42" s="58">
        <f t="shared" si="10"/>
        <v>-0.41004184100418489</v>
      </c>
      <c r="J42" s="58">
        <f t="shared" si="10"/>
        <v>-0.73541168559474202</v>
      </c>
      <c r="K42" s="58">
        <f t="shared" si="10"/>
        <v>-0.11820083682008559</v>
      </c>
      <c r="L42" s="62" t="str">
        <f t="shared" si="10"/>
        <v>NaN</v>
      </c>
    </row>
    <row r="43" spans="2:12" ht="13.8" thickBot="1" x14ac:dyDescent="0.3">
      <c r="B43" s="126"/>
      <c r="C43" s="12" t="s">
        <v>18</v>
      </c>
      <c r="D43" s="63">
        <f>IFERROR(($D$10-D12)/$D$10, "NaN")</f>
        <v>-3.6610878661090036E-2</v>
      </c>
      <c r="E43" s="64">
        <f t="shared" si="10"/>
        <v>-0.53870292887029692</v>
      </c>
      <c r="F43" s="64">
        <f t="shared" si="10"/>
        <v>-8.9958158995818993E-2</v>
      </c>
      <c r="G43" s="64" t="str">
        <f t="shared" si="10"/>
        <v>NaN</v>
      </c>
      <c r="H43" s="64">
        <f t="shared" si="10"/>
        <v>-0.42050209205021127</v>
      </c>
      <c r="I43" s="64">
        <f t="shared" si="10"/>
        <v>-0.22803347280334801</v>
      </c>
      <c r="J43" s="64">
        <f t="shared" si="10"/>
        <v>-0.8045240585774085</v>
      </c>
      <c r="K43" s="64">
        <f t="shared" si="10"/>
        <v>-0.10669456066945791</v>
      </c>
      <c r="L43" s="65">
        <f t="shared" si="10"/>
        <v>-5.2301255230127505E-2</v>
      </c>
    </row>
    <row r="44" spans="2:12" x14ac:dyDescent="0.25">
      <c r="B44" s="127" t="s">
        <v>8</v>
      </c>
      <c r="C44" s="7" t="s">
        <v>16</v>
      </c>
      <c r="D44" s="96" t="s">
        <v>12</v>
      </c>
      <c r="E44" s="97">
        <f t="shared" ref="E44:L46" si="11">IFERROR(($D$13-E13)/$D$13, "NaN")</f>
        <v>5.8405682715075055E-2</v>
      </c>
      <c r="F44" s="97">
        <f t="shared" si="11"/>
        <v>0.23677979479084452</v>
      </c>
      <c r="G44" s="97" t="str">
        <f t="shared" si="11"/>
        <v>NaN</v>
      </c>
      <c r="H44" s="97">
        <f t="shared" si="11"/>
        <v>-0.26045777426993161</v>
      </c>
      <c r="I44" s="97">
        <f t="shared" si="11"/>
        <v>-3.1570639305472108E-3</v>
      </c>
      <c r="J44" s="97">
        <f t="shared" si="11"/>
        <v>-0.31099898522945141</v>
      </c>
      <c r="K44" s="97">
        <f t="shared" si="11"/>
        <v>1.0260457774268372E-2</v>
      </c>
      <c r="L44" s="98" t="str">
        <f t="shared" si="11"/>
        <v>NaN</v>
      </c>
    </row>
    <row r="45" spans="2:12" x14ac:dyDescent="0.25">
      <c r="B45" s="125"/>
      <c r="C45" s="11" t="s">
        <v>17</v>
      </c>
      <c r="D45" s="61">
        <f>IFERROR(($D$13-D14)/$D$13, "NaN")</f>
        <v>1.9731649565901496E-2</v>
      </c>
      <c r="E45" s="58">
        <f t="shared" si="11"/>
        <v>-2.6045777426993221E-2</v>
      </c>
      <c r="F45" s="58">
        <f t="shared" si="11"/>
        <v>0.18074191002367562</v>
      </c>
      <c r="G45" s="58" t="str">
        <f t="shared" si="11"/>
        <v>NaN</v>
      </c>
      <c r="H45" s="58">
        <f t="shared" si="11"/>
        <v>-0.28334648776637761</v>
      </c>
      <c r="I45" s="58">
        <f t="shared" si="11"/>
        <v>1.657458563535719E-2</v>
      </c>
      <c r="J45" s="58">
        <f t="shared" si="11"/>
        <v>-0.32351448866839799</v>
      </c>
      <c r="K45" s="58">
        <f t="shared" si="11"/>
        <v>-7.8926598263624245E-3</v>
      </c>
      <c r="L45" s="62" t="str">
        <f t="shared" si="11"/>
        <v>NaN</v>
      </c>
    </row>
    <row r="46" spans="2:12" ht="13.8" thickBot="1" x14ac:dyDescent="0.3">
      <c r="B46" s="126"/>
      <c r="C46" s="12" t="s">
        <v>18</v>
      </c>
      <c r="D46" s="63">
        <f>IFERROR(($D$13-D15)/$D$13, "NaN")</f>
        <v>4.8934490923439024E-2</v>
      </c>
      <c r="E46" s="64">
        <f t="shared" si="11"/>
        <v>2.4467245461719408E-2</v>
      </c>
      <c r="F46" s="64">
        <f t="shared" si="11"/>
        <v>0.20284135753748908</v>
      </c>
      <c r="G46" s="64" t="str">
        <f t="shared" si="11"/>
        <v>NaN</v>
      </c>
      <c r="H46" s="64">
        <f t="shared" si="11"/>
        <v>-0.23599052880820928</v>
      </c>
      <c r="I46" s="64">
        <f t="shared" si="11"/>
        <v>-2.2099447513813462E-2</v>
      </c>
      <c r="J46" s="64">
        <f t="shared" si="11"/>
        <v>-0.32872928176795752</v>
      </c>
      <c r="K46" s="64">
        <f t="shared" si="11"/>
        <v>7.8137332280976551E-2</v>
      </c>
      <c r="L46" s="65">
        <f t="shared" si="11"/>
        <v>-2.6045777426993221E-2</v>
      </c>
    </row>
    <row r="47" spans="2:12" ht="15.6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</row>
  </sheetData>
  <mergeCells count="26">
    <mergeCell ref="B28:B30"/>
    <mergeCell ref="B2:B3"/>
    <mergeCell ref="C2:C3"/>
    <mergeCell ref="D2:D3"/>
    <mergeCell ref="E2:L2"/>
    <mergeCell ref="B17:B18"/>
    <mergeCell ref="C17:C18"/>
    <mergeCell ref="D17:D18"/>
    <mergeCell ref="E17:L17"/>
    <mergeCell ref="B4:B6"/>
    <mergeCell ref="B19:B21"/>
    <mergeCell ref="B7:B9"/>
    <mergeCell ref="B22:B24"/>
    <mergeCell ref="B10:B12"/>
    <mergeCell ref="B25:B27"/>
    <mergeCell ref="B13:B15"/>
    <mergeCell ref="B31:L31"/>
    <mergeCell ref="B47:L47"/>
    <mergeCell ref="B41:B43"/>
    <mergeCell ref="B44:B46"/>
    <mergeCell ref="B35:B37"/>
    <mergeCell ref="B38:B40"/>
    <mergeCell ref="B33:B34"/>
    <mergeCell ref="C33:C34"/>
    <mergeCell ref="D33:D34"/>
    <mergeCell ref="E33:L33"/>
  </mergeCells>
  <conditionalFormatting sqref="D4:L15">
    <cfRule type="containsText" dxfId="16" priority="5" operator="containsText" text="NaN">
      <formula>NOT(ISERROR(SEARCH("NaN",D4)))</formula>
    </cfRule>
    <cfRule type="colorScale" priority="8">
      <colorScale>
        <cfvo type="num" val="0"/>
        <cfvo type="percentile" val="50"/>
        <cfvo type="num" val="47"/>
        <color theme="0"/>
        <color theme="7"/>
        <color rgb="FFFF0000"/>
      </colorScale>
    </cfRule>
  </conditionalFormatting>
  <conditionalFormatting sqref="D35:L46">
    <cfRule type="containsText" dxfId="15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{DE5D968B-A646-43EF-A5DB-2A888C3DBC25}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{545DD98B-BCA7-445B-B2F4-57873B6028A3}</x14:id>
        </ext>
      </extLst>
    </cfRule>
    <cfRule type="containsText" dxfId="14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5D968B-A646-43EF-A5DB-2A888C3DBC2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545DD98B-BCA7-445B-B2F4-57873B6028A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CDB-7633-4997-A4C9-5ABAD9F3D83D}">
  <sheetPr>
    <pageSetUpPr fitToPage="1"/>
  </sheetPr>
  <dimension ref="A1:AA47"/>
  <sheetViews>
    <sheetView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4" t="s">
        <v>0</v>
      </c>
      <c r="C2" s="122" t="s">
        <v>13</v>
      </c>
      <c r="D2" s="122" t="s">
        <v>1</v>
      </c>
      <c r="E2" s="122" t="s">
        <v>2</v>
      </c>
      <c r="F2" s="122"/>
      <c r="G2" s="122"/>
      <c r="H2" s="122"/>
      <c r="I2" s="122"/>
      <c r="J2" s="122"/>
      <c r="K2" s="122"/>
      <c r="L2" s="123"/>
      <c r="N2" s="42"/>
      <c r="Z2" s="91"/>
    </row>
    <row r="3" spans="2:27" ht="13.8" thickBot="1" x14ac:dyDescent="0.3">
      <c r="B3" s="126"/>
      <c r="C3" s="129"/>
      <c r="D3" s="130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1"/>
    </row>
    <row r="4" spans="2:27" x14ac:dyDescent="0.25">
      <c r="B4" s="124" t="s">
        <v>5</v>
      </c>
      <c r="C4" s="7" t="s">
        <v>16</v>
      </c>
      <c r="D4" s="23">
        <v>8.9729729729729701</v>
      </c>
      <c r="E4" s="24">
        <v>5.6756756756756799</v>
      </c>
      <c r="F4" s="24">
        <v>7.9189189189189202</v>
      </c>
      <c r="G4" s="36" t="s">
        <v>11</v>
      </c>
      <c r="H4" s="36">
        <v>6.2702702702702702</v>
      </c>
      <c r="I4" s="24">
        <v>4.3783783783783798</v>
      </c>
      <c r="J4" s="24">
        <v>12.839285714285699</v>
      </c>
      <c r="K4" s="24">
        <v>10.5675675675676</v>
      </c>
      <c r="L4" s="39" t="s">
        <v>11</v>
      </c>
      <c r="M4" s="10" t="s">
        <v>31</v>
      </c>
      <c r="N4" s="42"/>
      <c r="Z4" s="92"/>
    </row>
    <row r="5" spans="2:27" x14ac:dyDescent="0.25">
      <c r="B5" s="125"/>
      <c r="C5" s="11" t="s">
        <v>17</v>
      </c>
      <c r="D5" s="26">
        <v>11.027027027027</v>
      </c>
      <c r="E5" s="27">
        <v>17.4324324324324</v>
      </c>
      <c r="F5" s="37" t="s">
        <v>11</v>
      </c>
      <c r="G5" s="37" t="s">
        <v>11</v>
      </c>
      <c r="H5" s="37">
        <v>6.2702702702702702</v>
      </c>
      <c r="I5" s="27">
        <v>10.8648648648649</v>
      </c>
      <c r="J5" s="27">
        <v>11.8928571428571</v>
      </c>
      <c r="K5" s="27">
        <v>6.4864864864864904</v>
      </c>
      <c r="L5" s="40" t="s">
        <v>11</v>
      </c>
      <c r="N5" s="42"/>
      <c r="Z5" s="81"/>
    </row>
    <row r="6" spans="2:27" ht="13.8" thickBot="1" x14ac:dyDescent="0.3">
      <c r="B6" s="126"/>
      <c r="C6" s="12" t="s">
        <v>18</v>
      </c>
      <c r="D6" s="29">
        <v>5.4864864864864904</v>
      </c>
      <c r="E6" s="30">
        <v>11.9189189189189</v>
      </c>
      <c r="F6" s="38" t="s">
        <v>11</v>
      </c>
      <c r="G6" s="38" t="s">
        <v>11</v>
      </c>
      <c r="H6" s="38">
        <v>6.4324324324324298</v>
      </c>
      <c r="I6" s="38">
        <v>27.756756756756801</v>
      </c>
      <c r="J6" s="30">
        <v>14.5714285714286</v>
      </c>
      <c r="K6" s="30">
        <v>18.486486486486498</v>
      </c>
      <c r="L6" s="41">
        <v>8.1621621621621596</v>
      </c>
      <c r="N6" s="42"/>
      <c r="Z6" s="81"/>
    </row>
    <row r="7" spans="2:27" x14ac:dyDescent="0.25">
      <c r="B7" s="127" t="s">
        <v>6</v>
      </c>
      <c r="C7" s="7" t="s">
        <v>16</v>
      </c>
      <c r="D7" s="23">
        <v>11.9189189189189</v>
      </c>
      <c r="E7" s="24">
        <v>13.459459459459501</v>
      </c>
      <c r="F7" s="24">
        <v>21.6216216216216</v>
      </c>
      <c r="G7" s="36" t="s">
        <v>11</v>
      </c>
      <c r="H7" s="36">
        <v>7.1891891891891904</v>
      </c>
      <c r="I7" s="24">
        <v>19.297297297297298</v>
      </c>
      <c r="J7" s="24">
        <v>16.803571428571399</v>
      </c>
      <c r="K7" s="24">
        <v>14.0810810810811</v>
      </c>
      <c r="L7" s="39" t="s">
        <v>11</v>
      </c>
      <c r="N7" s="42"/>
      <c r="Z7" s="92"/>
    </row>
    <row r="8" spans="2:27" x14ac:dyDescent="0.25">
      <c r="B8" s="125"/>
      <c r="C8" s="11" t="s">
        <v>17</v>
      </c>
      <c r="D8" s="26">
        <v>15.2972972972973</v>
      </c>
      <c r="E8" s="27">
        <v>8.6216216216216193</v>
      </c>
      <c r="F8" s="37" t="s">
        <v>11</v>
      </c>
      <c r="G8" s="37" t="s">
        <v>11</v>
      </c>
      <c r="H8" s="37">
        <v>7.1891891891891904</v>
      </c>
      <c r="I8" s="27">
        <v>16.6216216216216</v>
      </c>
      <c r="J8" s="27">
        <v>20.7321428571429</v>
      </c>
      <c r="K8" s="27">
        <v>10.4054054054054</v>
      </c>
      <c r="L8" s="40" t="s">
        <v>11</v>
      </c>
      <c r="N8" s="42"/>
      <c r="Z8" s="81"/>
    </row>
    <row r="9" spans="2:27" ht="13.8" thickBot="1" x14ac:dyDescent="0.3">
      <c r="B9" s="128"/>
      <c r="C9" s="12" t="s">
        <v>18</v>
      </c>
      <c r="D9" s="29">
        <v>6.2162162162162202</v>
      </c>
      <c r="E9" s="30">
        <v>10.3783783783784</v>
      </c>
      <c r="F9" s="38" t="s">
        <v>11</v>
      </c>
      <c r="G9" s="38" t="s">
        <v>11</v>
      </c>
      <c r="H9" s="38">
        <v>7.1891891891891904</v>
      </c>
      <c r="I9" s="30">
        <v>2.8378378378378399</v>
      </c>
      <c r="J9" s="30">
        <v>10.4821428571429</v>
      </c>
      <c r="K9" s="30">
        <v>11.2162162162162</v>
      </c>
      <c r="L9" s="41">
        <v>27</v>
      </c>
      <c r="N9" s="42"/>
      <c r="Z9" s="81"/>
    </row>
    <row r="10" spans="2:27" x14ac:dyDescent="0.25">
      <c r="B10" s="124" t="s">
        <v>7</v>
      </c>
      <c r="C10" s="7" t="s">
        <v>16</v>
      </c>
      <c r="D10" s="23">
        <v>14.5945945945946</v>
      </c>
      <c r="E10" s="24">
        <v>12.3783783783784</v>
      </c>
      <c r="F10" s="24">
        <v>8.5135135135135105</v>
      </c>
      <c r="G10" s="36" t="s">
        <v>11</v>
      </c>
      <c r="H10" s="36">
        <v>6.4324324324324298</v>
      </c>
      <c r="I10" s="24">
        <v>10.6216216216216</v>
      </c>
      <c r="J10" s="24">
        <v>19.3571428571429</v>
      </c>
      <c r="K10" s="24">
        <v>10.6216216216216</v>
      </c>
      <c r="L10" s="39" t="s">
        <v>11</v>
      </c>
      <c r="N10" s="42"/>
      <c r="Z10" s="92"/>
    </row>
    <row r="11" spans="2:27" x14ac:dyDescent="0.25">
      <c r="B11" s="125"/>
      <c r="C11" s="11" t="s">
        <v>17</v>
      </c>
      <c r="D11" s="26">
        <v>16.081081081081098</v>
      </c>
      <c r="E11" s="27">
        <v>13.7027027027027</v>
      </c>
      <c r="F11" s="27">
        <v>12</v>
      </c>
      <c r="G11" s="37" t="s">
        <v>11</v>
      </c>
      <c r="H11" s="37">
        <v>5.6756756756756799</v>
      </c>
      <c r="I11" s="27">
        <v>7</v>
      </c>
      <c r="J11" s="27">
        <v>13.1428571428571</v>
      </c>
      <c r="K11" s="27">
        <v>7.2972972972973</v>
      </c>
      <c r="L11" s="40" t="s">
        <v>11</v>
      </c>
      <c r="N11" s="42"/>
      <c r="Z11" s="81"/>
    </row>
    <row r="12" spans="2:27" ht="13.8" thickBot="1" x14ac:dyDescent="0.3">
      <c r="B12" s="126"/>
      <c r="C12" s="12" t="s">
        <v>18</v>
      </c>
      <c r="D12" s="29">
        <v>13.2702702702703</v>
      </c>
      <c r="E12" s="30">
        <v>9.7027027027027</v>
      </c>
      <c r="F12" s="30">
        <v>14.540540540540499</v>
      </c>
      <c r="G12" s="38" t="s">
        <v>11</v>
      </c>
      <c r="H12" s="38">
        <v>6.3783783783783798</v>
      </c>
      <c r="I12" s="30">
        <v>5.3243243243243299</v>
      </c>
      <c r="J12" s="30">
        <v>10.1785714285714</v>
      </c>
      <c r="K12" s="30">
        <v>8.1891891891891895</v>
      </c>
      <c r="L12" s="41">
        <v>13.459459459459501</v>
      </c>
      <c r="N12" s="42"/>
      <c r="Z12" s="81"/>
    </row>
    <row r="13" spans="2:27" x14ac:dyDescent="0.25">
      <c r="B13" s="127" t="s">
        <v>8</v>
      </c>
      <c r="C13" s="7" t="s">
        <v>16</v>
      </c>
      <c r="D13" s="23">
        <v>10.5135135135135</v>
      </c>
      <c r="E13" s="24">
        <v>7.5405405405405403</v>
      </c>
      <c r="F13" s="24">
        <v>16.891891891891898</v>
      </c>
      <c r="G13" s="36" t="s">
        <v>11</v>
      </c>
      <c r="H13" s="36">
        <v>6.0810810810810798</v>
      </c>
      <c r="I13" s="24">
        <v>20.324324324324301</v>
      </c>
      <c r="J13" s="24">
        <v>18.803571428571399</v>
      </c>
      <c r="K13" s="24">
        <v>5.9459459459459501</v>
      </c>
      <c r="L13" s="39" t="s">
        <v>11</v>
      </c>
      <c r="N13" s="42"/>
      <c r="Z13" s="92"/>
    </row>
    <row r="14" spans="2:27" x14ac:dyDescent="0.25">
      <c r="B14" s="125"/>
      <c r="C14" s="11" t="s">
        <v>17</v>
      </c>
      <c r="D14" s="26">
        <v>5.5405405405405403</v>
      </c>
      <c r="E14" s="27">
        <v>17.351351351351401</v>
      </c>
      <c r="F14" s="27">
        <v>11.243243243243199</v>
      </c>
      <c r="G14" s="37" t="s">
        <v>11</v>
      </c>
      <c r="H14" s="37">
        <v>6.0810810810810798</v>
      </c>
      <c r="I14" s="27">
        <v>13.972972972973</v>
      </c>
      <c r="J14" s="27">
        <v>7.25</v>
      </c>
      <c r="K14" s="27">
        <v>10.648648648648701</v>
      </c>
      <c r="L14" s="40" t="s">
        <v>11</v>
      </c>
      <c r="N14" s="42"/>
      <c r="Z14" s="81"/>
    </row>
    <row r="15" spans="2:27" ht="13.8" thickBot="1" x14ac:dyDescent="0.3">
      <c r="B15" s="126"/>
      <c r="C15" s="12" t="s">
        <v>18</v>
      </c>
      <c r="D15" s="29">
        <v>20.4054054054054</v>
      </c>
      <c r="E15" s="30">
        <v>15.972972972973</v>
      </c>
      <c r="F15" s="30">
        <v>13.3243243243243</v>
      </c>
      <c r="G15" s="38" t="s">
        <v>11</v>
      </c>
      <c r="H15" s="38">
        <v>6.0810810810810798</v>
      </c>
      <c r="I15" s="30">
        <v>15.3243243243243</v>
      </c>
      <c r="J15" s="30">
        <v>20.0178571428571</v>
      </c>
      <c r="K15" s="30">
        <v>3.8378378378378399</v>
      </c>
      <c r="L15" s="41">
        <v>15.972972972973</v>
      </c>
      <c r="M15" s="10" t="s">
        <v>14</v>
      </c>
      <c r="N15" s="42"/>
      <c r="Z15" s="81"/>
    </row>
    <row r="16" spans="2:27" ht="16.2" thickBot="1" x14ac:dyDescent="0.3"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N16" s="42"/>
      <c r="Z16" s="90"/>
      <c r="AA16" s="2"/>
    </row>
    <row r="17" spans="2:25" x14ac:dyDescent="0.25">
      <c r="B17" s="124" t="s">
        <v>0</v>
      </c>
      <c r="C17" s="122" t="s">
        <v>13</v>
      </c>
      <c r="D17" s="122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3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</row>
    <row r="19" spans="2:25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</row>
    <row r="20" spans="2:25" x14ac:dyDescent="0.25">
      <c r="B20" s="125"/>
      <c r="C20" s="11" t="s">
        <v>17</v>
      </c>
      <c r="D20" s="66">
        <f t="shared" ref="D20:L20" si="0">IFERROR((D4-D5)/D4, "NaN")</f>
        <v>-0.22891566265059976</v>
      </c>
      <c r="E20" s="100">
        <f t="shared" si="0"/>
        <v>-2.0714285714285632</v>
      </c>
      <c r="F20" s="77" t="str">
        <f t="shared" si="0"/>
        <v>NaN</v>
      </c>
      <c r="G20" s="77" t="str">
        <f t="shared" si="0"/>
        <v>NaN</v>
      </c>
      <c r="H20" s="104">
        <f t="shared" si="0"/>
        <v>0</v>
      </c>
      <c r="I20" s="70">
        <f t="shared" si="0"/>
        <v>-1.4814814814814887</v>
      </c>
      <c r="J20" s="66">
        <f t="shared" si="0"/>
        <v>7.3713490959668476E-2</v>
      </c>
      <c r="K20" s="66">
        <f t="shared" si="0"/>
        <v>0.386189258312022</v>
      </c>
      <c r="L20" s="68" t="str">
        <f t="shared" si="0"/>
        <v>NaN</v>
      </c>
    </row>
    <row r="21" spans="2:25" ht="13.8" thickBot="1" x14ac:dyDescent="0.3">
      <c r="B21" s="126"/>
      <c r="C21" s="12" t="s">
        <v>18</v>
      </c>
      <c r="D21" s="67">
        <f t="shared" ref="D21:L21" si="1">IFERROR((D4-D6)/D4, "NaN")</f>
        <v>0.38855421686746927</v>
      </c>
      <c r="E21" s="101">
        <f t="shared" si="1"/>
        <v>-1.099999999999995</v>
      </c>
      <c r="F21" s="69" t="str">
        <f t="shared" si="1"/>
        <v>NaN</v>
      </c>
      <c r="G21" s="69" t="str">
        <f t="shared" si="1"/>
        <v>NaN</v>
      </c>
      <c r="H21" s="78">
        <f t="shared" si="1"/>
        <v>-2.5862068965516835E-2</v>
      </c>
      <c r="I21" s="71">
        <f t="shared" si="1"/>
        <v>-5.3395061728395143</v>
      </c>
      <c r="J21" s="67">
        <f t="shared" si="1"/>
        <v>-0.13490959666203411</v>
      </c>
      <c r="K21" s="67">
        <f t="shared" si="1"/>
        <v>-0.74936061381073737</v>
      </c>
      <c r="L21" s="69" t="str">
        <f t="shared" si="1"/>
        <v>NaN</v>
      </c>
    </row>
    <row r="22" spans="2:25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</row>
    <row r="23" spans="2:25" x14ac:dyDescent="0.25">
      <c r="B23" s="125"/>
      <c r="C23" s="11" t="s">
        <v>17</v>
      </c>
      <c r="D23" s="73">
        <f t="shared" ref="D23:L23" si="2">IFERROR((D7-D8)/D7, "NaN")</f>
        <v>-0.28344671201814287</v>
      </c>
      <c r="E23" s="102">
        <f t="shared" si="2"/>
        <v>0.3594377510040182</v>
      </c>
      <c r="F23" s="77" t="str">
        <f t="shared" si="2"/>
        <v>NaN</v>
      </c>
      <c r="G23" s="77" t="str">
        <f t="shared" si="2"/>
        <v>NaN</v>
      </c>
      <c r="H23" s="75">
        <f t="shared" si="2"/>
        <v>0</v>
      </c>
      <c r="I23" s="73">
        <f t="shared" si="2"/>
        <v>0.13865546218487512</v>
      </c>
      <c r="J23" s="73">
        <f t="shared" si="2"/>
        <v>-0.23379383634431933</v>
      </c>
      <c r="K23" s="73">
        <f t="shared" si="2"/>
        <v>0.26103646833013577</v>
      </c>
      <c r="L23" s="77" t="str">
        <f t="shared" si="2"/>
        <v>NaN</v>
      </c>
    </row>
    <row r="24" spans="2:25" ht="13.8" thickBot="1" x14ac:dyDescent="0.3">
      <c r="B24" s="128"/>
      <c r="C24" s="12" t="s">
        <v>18</v>
      </c>
      <c r="D24" s="67">
        <f t="shared" ref="D24:L24" si="3">IFERROR((D7-D9)/D7, "NaN")</f>
        <v>0.47845804988662016</v>
      </c>
      <c r="E24" s="101">
        <f t="shared" si="3"/>
        <v>0.22891566265060315</v>
      </c>
      <c r="F24" s="69" t="str">
        <f t="shared" si="3"/>
        <v>NaN</v>
      </c>
      <c r="G24" s="69" t="str">
        <f t="shared" si="3"/>
        <v>NaN</v>
      </c>
      <c r="H24" s="78">
        <f t="shared" si="3"/>
        <v>0</v>
      </c>
      <c r="I24" s="67">
        <f t="shared" si="3"/>
        <v>0.8529411764705882</v>
      </c>
      <c r="J24" s="67">
        <f t="shared" si="3"/>
        <v>0.37619553666312067</v>
      </c>
      <c r="K24" s="67">
        <f t="shared" si="3"/>
        <v>0.20345489443378345</v>
      </c>
      <c r="L24" s="69" t="str">
        <f t="shared" si="3"/>
        <v>NaN</v>
      </c>
    </row>
    <row r="25" spans="2:25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</row>
    <row r="26" spans="2:25" x14ac:dyDescent="0.25">
      <c r="B26" s="125"/>
      <c r="C26" s="11" t="s">
        <v>17</v>
      </c>
      <c r="D26" s="73">
        <f t="shared" ref="D26:L26" si="4">IFERROR((D10-D11)/D10, "NaN")</f>
        <v>-0.10185185185185262</v>
      </c>
      <c r="E26" s="73">
        <f t="shared" si="4"/>
        <v>-0.1069868995633166</v>
      </c>
      <c r="F26" s="107">
        <f t="shared" si="4"/>
        <v>-0.40952380952381001</v>
      </c>
      <c r="G26" s="77" t="str">
        <f t="shared" si="4"/>
        <v>NaN</v>
      </c>
      <c r="H26" s="75">
        <f t="shared" si="4"/>
        <v>0.1176470588235284</v>
      </c>
      <c r="I26" s="73">
        <f t="shared" si="4"/>
        <v>0.34096692111959154</v>
      </c>
      <c r="J26" s="73">
        <f t="shared" si="4"/>
        <v>0.32103321033210708</v>
      </c>
      <c r="K26" s="73">
        <f t="shared" si="4"/>
        <v>0.31297709923663952</v>
      </c>
      <c r="L26" s="75" t="str">
        <f t="shared" si="4"/>
        <v>NaN</v>
      </c>
    </row>
    <row r="27" spans="2:25" ht="13.8" thickBot="1" x14ac:dyDescent="0.3">
      <c r="B27" s="126"/>
      <c r="C27" s="12" t="s">
        <v>18</v>
      </c>
      <c r="D27" s="67">
        <f t="shared" ref="D27:L27" si="5">IFERROR((D10-D12)/D10, "NaN")</f>
        <v>9.0740740740739026E-2</v>
      </c>
      <c r="E27" s="67">
        <f t="shared" si="5"/>
        <v>0.21615720524017629</v>
      </c>
      <c r="F27" s="108">
        <f t="shared" si="5"/>
        <v>-0.70793650793650376</v>
      </c>
      <c r="G27" s="69" t="str">
        <f t="shared" si="5"/>
        <v>NaN</v>
      </c>
      <c r="H27" s="78">
        <f t="shared" si="5"/>
        <v>8.4033613445371799E-3</v>
      </c>
      <c r="I27" s="67">
        <f t="shared" si="5"/>
        <v>0.49872773536895521</v>
      </c>
      <c r="J27" s="67">
        <f t="shared" si="5"/>
        <v>0.4741697416974196</v>
      </c>
      <c r="K27" s="67">
        <f t="shared" si="5"/>
        <v>0.22900763358778464</v>
      </c>
      <c r="L27" s="78" t="str">
        <f t="shared" si="5"/>
        <v>NaN</v>
      </c>
    </row>
    <row r="28" spans="2:25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</row>
    <row r="29" spans="2:25" x14ac:dyDescent="0.25">
      <c r="B29" s="125"/>
      <c r="C29" s="11" t="s">
        <v>17</v>
      </c>
      <c r="D29" s="73">
        <f t="shared" ref="D29:L29" si="6">IFERROR((D13-D14)/D13, "NaN")</f>
        <v>0.47300771208226156</v>
      </c>
      <c r="E29" s="73">
        <f t="shared" si="6"/>
        <v>-1.3010752688172109</v>
      </c>
      <c r="F29" s="77">
        <f t="shared" si="6"/>
        <v>0.33440000000000286</v>
      </c>
      <c r="G29" s="77" t="str">
        <f t="shared" si="6"/>
        <v>NaN</v>
      </c>
      <c r="H29" s="77">
        <f t="shared" si="6"/>
        <v>0</v>
      </c>
      <c r="I29" s="73">
        <f t="shared" si="6"/>
        <v>0.31249999999999789</v>
      </c>
      <c r="J29" s="73">
        <f t="shared" si="6"/>
        <v>0.61443494776828045</v>
      </c>
      <c r="K29" s="73">
        <f t="shared" si="6"/>
        <v>-0.79090909090909844</v>
      </c>
      <c r="L29" s="77" t="str">
        <f t="shared" si="6"/>
        <v>NaN</v>
      </c>
    </row>
    <row r="30" spans="2:25" ht="13.8" thickBot="1" x14ac:dyDescent="0.3">
      <c r="B30" s="126"/>
      <c r="C30" s="12" t="s">
        <v>18</v>
      </c>
      <c r="D30" s="67">
        <f t="shared" ref="D30:L30" si="7">IFERROR((D13-D15)/D13, "NaN")</f>
        <v>-0.94087403598971919</v>
      </c>
      <c r="E30" s="67">
        <f t="shared" si="7"/>
        <v>-1.1182795698924768</v>
      </c>
      <c r="F30" s="69">
        <f t="shared" si="7"/>
        <v>0.21120000000000175</v>
      </c>
      <c r="G30" s="69" t="str">
        <f t="shared" si="7"/>
        <v>NaN</v>
      </c>
      <c r="H30" s="69">
        <f t="shared" si="7"/>
        <v>0</v>
      </c>
      <c r="I30" s="67">
        <f t="shared" si="7"/>
        <v>0.2460106382978727</v>
      </c>
      <c r="J30" s="67">
        <f t="shared" si="7"/>
        <v>-6.4577397910730638E-2</v>
      </c>
      <c r="K30" s="67">
        <f t="shared" si="7"/>
        <v>0.35454545454545466</v>
      </c>
      <c r="L30" s="69" t="str">
        <f t="shared" si="7"/>
        <v>NaN</v>
      </c>
    </row>
    <row r="31" spans="2:25" ht="15.6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</row>
    <row r="32" spans="2:25" ht="13.8" thickBot="1" x14ac:dyDescent="0.3"/>
    <row r="33" spans="2:12" x14ac:dyDescent="0.25"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</row>
    <row r="34" spans="2:12" ht="13.8" thickBot="1" x14ac:dyDescent="0.3"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24" t="s">
        <v>5</v>
      </c>
      <c r="C35" s="7" t="s">
        <v>16</v>
      </c>
      <c r="D35" s="57" t="s">
        <v>12</v>
      </c>
      <c r="E35" s="59">
        <f t="shared" ref="E35:L37" si="8">IFERROR(($D$4-E4)/$D$4, "NaN")</f>
        <v>0.36746987951807164</v>
      </c>
      <c r="F35" s="59">
        <f t="shared" si="8"/>
        <v>0.11746987951807186</v>
      </c>
      <c r="G35" s="59" t="str">
        <f t="shared" si="8"/>
        <v>NaN</v>
      </c>
      <c r="H35" s="59">
        <f t="shared" si="8"/>
        <v>0.30120481927710824</v>
      </c>
      <c r="I35" s="59">
        <f t="shared" si="8"/>
        <v>0.51204819277108404</v>
      </c>
      <c r="J35" s="59">
        <f t="shared" si="8"/>
        <v>-0.4308842512908766</v>
      </c>
      <c r="K35" s="59">
        <f t="shared" si="8"/>
        <v>-0.17771084337349802</v>
      </c>
      <c r="L35" s="60" t="str">
        <f t="shared" si="8"/>
        <v>NaN</v>
      </c>
    </row>
    <row r="36" spans="2:12" x14ac:dyDescent="0.25">
      <c r="B36" s="125"/>
      <c r="C36" s="11" t="s">
        <v>17</v>
      </c>
      <c r="D36" s="61">
        <f>IFERROR(($D$4-D5)/$D$4, "NaN")</f>
        <v>-0.22891566265059976</v>
      </c>
      <c r="E36" s="58">
        <f t="shared" si="8"/>
        <v>-0.94277108433734635</v>
      </c>
      <c r="F36" s="58" t="str">
        <f t="shared" si="8"/>
        <v>NaN</v>
      </c>
      <c r="G36" s="58" t="str">
        <f t="shared" si="8"/>
        <v>NaN</v>
      </c>
      <c r="H36" s="58">
        <f t="shared" si="8"/>
        <v>0.30120481927710824</v>
      </c>
      <c r="I36" s="58">
        <f t="shared" si="8"/>
        <v>-0.21084337349398025</v>
      </c>
      <c r="J36" s="58">
        <f t="shared" si="8"/>
        <v>-0.32540877796901452</v>
      </c>
      <c r="K36" s="58">
        <f t="shared" si="8"/>
        <v>0.2771084337349391</v>
      </c>
      <c r="L36" s="62" t="str">
        <f t="shared" si="8"/>
        <v>NaN</v>
      </c>
    </row>
    <row r="37" spans="2:12" ht="13.8" thickBot="1" x14ac:dyDescent="0.3">
      <c r="B37" s="126"/>
      <c r="C37" s="12" t="s">
        <v>18</v>
      </c>
      <c r="D37" s="63">
        <f>IFERROR(($D$4-D6)/$D$4, "NaN")</f>
        <v>0.38855421686746927</v>
      </c>
      <c r="E37" s="64">
        <f t="shared" si="8"/>
        <v>-0.3283132530120465</v>
      </c>
      <c r="F37" s="64" t="str">
        <f t="shared" si="8"/>
        <v>NaN</v>
      </c>
      <c r="G37" s="64" t="str">
        <f t="shared" si="8"/>
        <v>NaN</v>
      </c>
      <c r="H37" s="64">
        <f t="shared" si="8"/>
        <v>0.28313253012048201</v>
      </c>
      <c r="I37" s="64">
        <f t="shared" si="8"/>
        <v>-2.0933734939759097</v>
      </c>
      <c r="J37" s="64">
        <f t="shared" si="8"/>
        <v>-0.62392426850258542</v>
      </c>
      <c r="K37" s="64">
        <f t="shared" si="8"/>
        <v>-1.0602409638554238</v>
      </c>
      <c r="L37" s="65">
        <f t="shared" si="8"/>
        <v>9.036144578313253E-2</v>
      </c>
    </row>
    <row r="38" spans="2:12" x14ac:dyDescent="0.25">
      <c r="B38" s="127" t="s">
        <v>6</v>
      </c>
      <c r="C38" s="7" t="s">
        <v>16</v>
      </c>
      <c r="D38" s="96" t="s">
        <v>12</v>
      </c>
      <c r="E38" s="97">
        <f t="shared" ref="E38:L40" si="9">IFERROR(($D$7-E7)/$D$7, "NaN")</f>
        <v>-0.12925170068027736</v>
      </c>
      <c r="F38" s="97">
        <f t="shared" si="9"/>
        <v>-0.81405895691610086</v>
      </c>
      <c r="G38" s="97" t="str">
        <f t="shared" si="9"/>
        <v>NaN</v>
      </c>
      <c r="H38" s="97">
        <f t="shared" si="9"/>
        <v>0.39682539682539575</v>
      </c>
      <c r="I38" s="97">
        <f t="shared" si="9"/>
        <v>-0.61904761904762173</v>
      </c>
      <c r="J38" s="97">
        <f t="shared" si="9"/>
        <v>-0.40982345319079988</v>
      </c>
      <c r="K38" s="97">
        <f t="shared" si="9"/>
        <v>-0.18140589569161347</v>
      </c>
      <c r="L38" s="98" t="str">
        <f t="shared" si="9"/>
        <v>NaN</v>
      </c>
    </row>
    <row r="39" spans="2:12" x14ac:dyDescent="0.25">
      <c r="B39" s="125"/>
      <c r="C39" s="11" t="s">
        <v>17</v>
      </c>
      <c r="D39" s="61">
        <f>IFERROR(($D$7-D8)/$D$7, "NaN")</f>
        <v>-0.28344671201814287</v>
      </c>
      <c r="E39" s="58">
        <f t="shared" si="9"/>
        <v>0.27664399092970426</v>
      </c>
      <c r="F39" s="58" t="str">
        <f t="shared" si="9"/>
        <v>NaN</v>
      </c>
      <c r="G39" s="58" t="str">
        <f t="shared" si="9"/>
        <v>NaN</v>
      </c>
      <c r="H39" s="58">
        <f t="shared" si="9"/>
        <v>0.39682539682539575</v>
      </c>
      <c r="I39" s="58">
        <f t="shared" si="9"/>
        <v>-0.39455782312925208</v>
      </c>
      <c r="J39" s="58">
        <f t="shared" si="9"/>
        <v>-0.73943148688047289</v>
      </c>
      <c r="K39" s="58">
        <f t="shared" si="9"/>
        <v>0.12698412698412603</v>
      </c>
      <c r="L39" s="62" t="str">
        <f t="shared" si="9"/>
        <v>NaN</v>
      </c>
    </row>
    <row r="40" spans="2:12" ht="13.8" thickBot="1" x14ac:dyDescent="0.3">
      <c r="B40" s="128"/>
      <c r="C40" s="12" t="s">
        <v>18</v>
      </c>
      <c r="D40" s="93">
        <f>IFERROR(($D$7-D9)/$D$7, "NaN")</f>
        <v>0.47845804988662016</v>
      </c>
      <c r="E40" s="94">
        <f t="shared" si="9"/>
        <v>0.12925170068026887</v>
      </c>
      <c r="F40" s="94" t="str">
        <f t="shared" si="9"/>
        <v>NaN</v>
      </c>
      <c r="G40" s="94" t="str">
        <f t="shared" si="9"/>
        <v>NaN</v>
      </c>
      <c r="H40" s="94">
        <f t="shared" si="9"/>
        <v>0.39682539682539575</v>
      </c>
      <c r="I40" s="94">
        <f t="shared" si="9"/>
        <v>0.76190476190476131</v>
      </c>
      <c r="J40" s="94">
        <f t="shared" si="9"/>
        <v>0.12054583738256705</v>
      </c>
      <c r="K40" s="94">
        <f t="shared" si="9"/>
        <v>5.8956916099773105E-2</v>
      </c>
      <c r="L40" s="95">
        <f t="shared" si="9"/>
        <v>-1.2653061224489832</v>
      </c>
    </row>
    <row r="41" spans="2:12" x14ac:dyDescent="0.25">
      <c r="B41" s="124" t="s">
        <v>7</v>
      </c>
      <c r="C41" s="7" t="s">
        <v>16</v>
      </c>
      <c r="D41" s="57" t="s">
        <v>12</v>
      </c>
      <c r="E41" s="59">
        <f t="shared" ref="E41:L43" si="10">IFERROR(($D$10-E10)/$D$10, "NaN")</f>
        <v>0.15185185185185068</v>
      </c>
      <c r="F41" s="59">
        <f t="shared" si="10"/>
        <v>0.41666666666666707</v>
      </c>
      <c r="G41" s="59" t="str">
        <f t="shared" si="10"/>
        <v>NaN</v>
      </c>
      <c r="H41" s="59">
        <f t="shared" si="10"/>
        <v>0.55925925925925957</v>
      </c>
      <c r="I41" s="59">
        <f t="shared" si="10"/>
        <v>0.27222222222222398</v>
      </c>
      <c r="J41" s="59">
        <f t="shared" si="10"/>
        <v>-0.32632275132275379</v>
      </c>
      <c r="K41" s="59">
        <f t="shared" si="10"/>
        <v>0.27222222222222398</v>
      </c>
      <c r="L41" s="60" t="str">
        <f t="shared" si="10"/>
        <v>NaN</v>
      </c>
    </row>
    <row r="42" spans="2:12" x14ac:dyDescent="0.25">
      <c r="B42" s="125"/>
      <c r="C42" s="11" t="s">
        <v>17</v>
      </c>
      <c r="D42" s="61">
        <f>IFERROR(($D$10-D11)/$D$10, "NaN")</f>
        <v>-0.10185185185185262</v>
      </c>
      <c r="E42" s="58">
        <f t="shared" si="10"/>
        <v>6.111111111111165E-2</v>
      </c>
      <c r="F42" s="58">
        <f t="shared" si="10"/>
        <v>0.17777777777777809</v>
      </c>
      <c r="G42" s="58" t="str">
        <f t="shared" si="10"/>
        <v>NaN</v>
      </c>
      <c r="H42" s="58">
        <f t="shared" si="10"/>
        <v>0.61111111111111094</v>
      </c>
      <c r="I42" s="58">
        <f t="shared" si="10"/>
        <v>0.52037037037037059</v>
      </c>
      <c r="J42" s="58">
        <f t="shared" si="10"/>
        <v>9.9470899470902763E-2</v>
      </c>
      <c r="K42" s="58">
        <f t="shared" si="10"/>
        <v>0.5</v>
      </c>
      <c r="L42" s="62" t="str">
        <f t="shared" si="10"/>
        <v>NaN</v>
      </c>
    </row>
    <row r="43" spans="2:12" ht="13.8" thickBot="1" x14ac:dyDescent="0.3">
      <c r="B43" s="126"/>
      <c r="C43" s="12" t="s">
        <v>18</v>
      </c>
      <c r="D43" s="63">
        <f>IFERROR(($D$10-D12)/$D$10, "NaN")</f>
        <v>9.0740740740739026E-2</v>
      </c>
      <c r="E43" s="64">
        <f t="shared" si="10"/>
        <v>0.33518518518518564</v>
      </c>
      <c r="F43" s="64">
        <f t="shared" si="10"/>
        <v>3.7037037037068901E-3</v>
      </c>
      <c r="G43" s="64" t="str">
        <f t="shared" si="10"/>
        <v>NaN</v>
      </c>
      <c r="H43" s="64">
        <f t="shared" si="10"/>
        <v>0.56296296296296311</v>
      </c>
      <c r="I43" s="64">
        <f t="shared" si="10"/>
        <v>0.63518518518518496</v>
      </c>
      <c r="J43" s="64">
        <f t="shared" si="10"/>
        <v>0.30257936507936728</v>
      </c>
      <c r="K43" s="64">
        <f t="shared" si="10"/>
        <v>0.43888888888888911</v>
      </c>
      <c r="L43" s="65">
        <f t="shared" si="10"/>
        <v>7.7777777777775309E-2</v>
      </c>
    </row>
    <row r="44" spans="2:12" x14ac:dyDescent="0.25">
      <c r="B44" s="127" t="s">
        <v>8</v>
      </c>
      <c r="C44" s="7" t="s">
        <v>16</v>
      </c>
      <c r="D44" s="96" t="s">
        <v>12</v>
      </c>
      <c r="E44" s="97">
        <f t="shared" ref="E44:L46" si="11">IFERROR(($D$13-E13)/$D$13, "NaN")</f>
        <v>0.28277634961439496</v>
      </c>
      <c r="F44" s="97">
        <f t="shared" si="11"/>
        <v>-0.60668380462725202</v>
      </c>
      <c r="G44" s="97" t="str">
        <f t="shared" si="11"/>
        <v>NaN</v>
      </c>
      <c r="H44" s="97">
        <f t="shared" si="11"/>
        <v>0.42159383033418962</v>
      </c>
      <c r="I44" s="97">
        <f t="shared" si="11"/>
        <v>-0.93316195372750677</v>
      </c>
      <c r="J44" s="97">
        <f t="shared" si="11"/>
        <v>-0.78851450605949269</v>
      </c>
      <c r="K44" s="97">
        <f t="shared" si="11"/>
        <v>0.43444730077120708</v>
      </c>
      <c r="L44" s="98" t="str">
        <f t="shared" si="11"/>
        <v>NaN</v>
      </c>
    </row>
    <row r="45" spans="2:12" x14ac:dyDescent="0.25">
      <c r="B45" s="125"/>
      <c r="C45" s="11" t="s">
        <v>17</v>
      </c>
      <c r="D45" s="61">
        <f>IFERROR(($D$13-D14)/$D$13, "NaN")</f>
        <v>0.47300771208226156</v>
      </c>
      <c r="E45" s="58">
        <f t="shared" si="11"/>
        <v>-0.65038560411311741</v>
      </c>
      <c r="F45" s="58">
        <f t="shared" si="11"/>
        <v>-6.9408740359894402E-2</v>
      </c>
      <c r="G45" s="58" t="str">
        <f t="shared" si="11"/>
        <v>NaN</v>
      </c>
      <c r="H45" s="58">
        <f t="shared" si="11"/>
        <v>0.42159383033418962</v>
      </c>
      <c r="I45" s="58">
        <f t="shared" si="11"/>
        <v>-0.32904884318766497</v>
      </c>
      <c r="J45" s="58">
        <f t="shared" si="11"/>
        <v>0.31041131105398367</v>
      </c>
      <c r="K45" s="58">
        <f t="shared" si="11"/>
        <v>-1.2853470437024259E-2</v>
      </c>
      <c r="L45" s="62" t="str">
        <f t="shared" si="11"/>
        <v>NaN</v>
      </c>
    </row>
    <row r="46" spans="2:12" ht="13.8" thickBot="1" x14ac:dyDescent="0.3">
      <c r="B46" s="126"/>
      <c r="C46" s="12" t="s">
        <v>18</v>
      </c>
      <c r="D46" s="63">
        <f>IFERROR(($D$13-D15)/$D$13, "NaN")</f>
        <v>-0.94087403598971919</v>
      </c>
      <c r="E46" s="64">
        <f t="shared" si="11"/>
        <v>-0.51928020565553157</v>
      </c>
      <c r="F46" s="64">
        <f t="shared" si="11"/>
        <v>-0.2673521850899736</v>
      </c>
      <c r="G46" s="64" t="str">
        <f t="shared" si="11"/>
        <v>NaN</v>
      </c>
      <c r="H46" s="64">
        <f t="shared" si="11"/>
        <v>0.42159383033418962</v>
      </c>
      <c r="I46" s="64">
        <f t="shared" si="11"/>
        <v>-0.4575835475578402</v>
      </c>
      <c r="J46" s="64">
        <f t="shared" si="11"/>
        <v>-0.90401211898641043</v>
      </c>
      <c r="K46" s="64">
        <f t="shared" si="11"/>
        <v>0.63496143958868823</v>
      </c>
      <c r="L46" s="65">
        <f t="shared" si="11"/>
        <v>-0.51928020565553157</v>
      </c>
    </row>
    <row r="47" spans="2:12" ht="15.6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B31:L31"/>
    <mergeCell ref="B22:B24"/>
    <mergeCell ref="B2:B3"/>
    <mergeCell ref="C2:C3"/>
    <mergeCell ref="D2:D3"/>
    <mergeCell ref="E2:L2"/>
    <mergeCell ref="B17:B18"/>
    <mergeCell ref="C17:C18"/>
    <mergeCell ref="B10:B12"/>
    <mergeCell ref="D17:D18"/>
    <mergeCell ref="E17:L17"/>
    <mergeCell ref="B4:B6"/>
    <mergeCell ref="B19:B21"/>
    <mergeCell ref="B7:B9"/>
    <mergeCell ref="O18:Y18"/>
    <mergeCell ref="B25:B27"/>
    <mergeCell ref="B13:B15"/>
    <mergeCell ref="B28:B30"/>
    <mergeCell ref="B16:L16"/>
  </mergeCells>
  <conditionalFormatting sqref="D4:L15">
    <cfRule type="containsText" dxfId="13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8"/>
        <color theme="0"/>
        <color theme="7"/>
        <color rgb="FFFF0000"/>
      </colorScale>
    </cfRule>
  </conditionalFormatting>
  <conditionalFormatting sqref="D35:L46">
    <cfRule type="containsText" dxfId="12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{36FE02E2-EC79-4B1B-A966-101C9B95559F}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{7FB6810D-C8DA-4058-911E-0BD0CC5A3C7F}</x14:id>
        </ext>
      </extLst>
    </cfRule>
    <cfRule type="containsText" dxfId="11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E02E2-EC79-4B1B-A966-101C9B95559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7FB6810D-C8DA-4058-911E-0BD0CC5A3C7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0987-EC21-498F-9D8D-6174B6D85DCF}">
  <sheetPr>
    <pageSetUpPr fitToPage="1"/>
  </sheetPr>
  <dimension ref="A1:AA47"/>
  <sheetViews>
    <sheetView topLeftCell="A9"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4" t="s">
        <v>0</v>
      </c>
      <c r="C2" s="122" t="s">
        <v>13</v>
      </c>
      <c r="D2" s="122" t="s">
        <v>1</v>
      </c>
      <c r="E2" s="122" t="s">
        <v>2</v>
      </c>
      <c r="F2" s="122"/>
      <c r="G2" s="122"/>
      <c r="H2" s="122"/>
      <c r="I2" s="122"/>
      <c r="J2" s="122"/>
      <c r="K2" s="122"/>
      <c r="L2" s="123"/>
      <c r="N2" s="42"/>
      <c r="Z2" s="91"/>
    </row>
    <row r="3" spans="2:27" ht="13.8" thickBot="1" x14ac:dyDescent="0.3">
      <c r="B3" s="126"/>
      <c r="C3" s="129"/>
      <c r="D3" s="130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1"/>
    </row>
    <row r="4" spans="2:27" x14ac:dyDescent="0.25">
      <c r="B4" s="124" t="s">
        <v>5</v>
      </c>
      <c r="C4" s="7" t="s">
        <v>16</v>
      </c>
      <c r="D4" s="23">
        <v>69.297297297297305</v>
      </c>
      <c r="E4" s="24">
        <v>60.648648648648603</v>
      </c>
      <c r="F4" s="24">
        <v>50.891891891891902</v>
      </c>
      <c r="G4" s="36" t="s">
        <v>11</v>
      </c>
      <c r="H4" s="36">
        <v>62.135135135135101</v>
      </c>
      <c r="I4" s="24">
        <v>59.351351351351397</v>
      </c>
      <c r="J4" s="24">
        <v>77.839285714285694</v>
      </c>
      <c r="K4" s="24">
        <v>47.486486486486498</v>
      </c>
      <c r="L4" s="39" t="s">
        <v>11</v>
      </c>
      <c r="M4" s="10" t="s">
        <v>32</v>
      </c>
      <c r="N4" s="42"/>
      <c r="Z4" s="92"/>
    </row>
    <row r="5" spans="2:27" x14ac:dyDescent="0.25">
      <c r="B5" s="125"/>
      <c r="C5" s="11" t="s">
        <v>17</v>
      </c>
      <c r="D5" s="26">
        <v>63.324324324324301</v>
      </c>
      <c r="E5" s="27">
        <v>61.8108108108108</v>
      </c>
      <c r="F5" s="37" t="s">
        <v>11</v>
      </c>
      <c r="G5" s="37" t="s">
        <v>11</v>
      </c>
      <c r="H5" s="37">
        <v>63.108108108108098</v>
      </c>
      <c r="I5" s="27">
        <v>55.8108108108108</v>
      </c>
      <c r="J5" s="27">
        <v>85.803571428571402</v>
      </c>
      <c r="K5" s="27">
        <v>42.324324324324301</v>
      </c>
      <c r="L5" s="40" t="s">
        <v>11</v>
      </c>
      <c r="N5" s="42"/>
      <c r="Z5" s="81"/>
    </row>
    <row r="6" spans="2:27" ht="13.8" thickBot="1" x14ac:dyDescent="0.3">
      <c r="B6" s="126"/>
      <c r="C6" s="12" t="s">
        <v>18</v>
      </c>
      <c r="D6" s="29">
        <v>59.270270270270302</v>
      </c>
      <c r="E6" s="30">
        <v>43</v>
      </c>
      <c r="F6" s="38" t="s">
        <v>11</v>
      </c>
      <c r="G6" s="38" t="s">
        <v>11</v>
      </c>
      <c r="H6" s="38">
        <v>61.081081081081102</v>
      </c>
      <c r="I6" s="38">
        <v>63.648648648648603</v>
      </c>
      <c r="J6" s="30">
        <v>85.321428571428598</v>
      </c>
      <c r="K6" s="30">
        <v>56.783783783783797</v>
      </c>
      <c r="L6" s="41">
        <v>59.864864864864899</v>
      </c>
      <c r="N6" s="42"/>
      <c r="Z6" s="81"/>
    </row>
    <row r="7" spans="2:27" x14ac:dyDescent="0.25">
      <c r="B7" s="127" t="s">
        <v>6</v>
      </c>
      <c r="C7" s="7" t="s">
        <v>16</v>
      </c>
      <c r="D7" s="23">
        <v>61.054054054054099</v>
      </c>
      <c r="E7" s="24">
        <v>61.297297297297298</v>
      </c>
      <c r="F7" s="24">
        <v>58.216216216216203</v>
      </c>
      <c r="G7" s="36" t="s">
        <v>11</v>
      </c>
      <c r="H7" s="36">
        <v>54.8108108108108</v>
      </c>
      <c r="I7" s="24">
        <v>54.324324324324301</v>
      </c>
      <c r="J7" s="24">
        <v>83.017857142857096</v>
      </c>
      <c r="K7" s="24">
        <v>38.945945945945901</v>
      </c>
      <c r="L7" s="39" t="s">
        <v>11</v>
      </c>
      <c r="N7" s="42"/>
      <c r="Z7" s="92"/>
    </row>
    <row r="8" spans="2:27" x14ac:dyDescent="0.25">
      <c r="B8" s="125"/>
      <c r="C8" s="11" t="s">
        <v>17</v>
      </c>
      <c r="D8" s="26">
        <v>58.972972972972997</v>
      </c>
      <c r="E8" s="27">
        <v>62.054054054054099</v>
      </c>
      <c r="F8" s="37" t="s">
        <v>11</v>
      </c>
      <c r="G8" s="37" t="s">
        <v>11</v>
      </c>
      <c r="H8" s="37">
        <v>55.4324324324324</v>
      </c>
      <c r="I8" s="27">
        <v>58.1891891891892</v>
      </c>
      <c r="J8" s="27">
        <v>72.428571428571402</v>
      </c>
      <c r="K8" s="27">
        <v>43.324324324324301</v>
      </c>
      <c r="L8" s="40" t="s">
        <v>11</v>
      </c>
      <c r="N8" s="42"/>
      <c r="Z8" s="81"/>
    </row>
    <row r="9" spans="2:27" ht="13.8" thickBot="1" x14ac:dyDescent="0.3">
      <c r="B9" s="128"/>
      <c r="C9" s="12" t="s">
        <v>18</v>
      </c>
      <c r="D9" s="29">
        <v>64.567567567567593</v>
      </c>
      <c r="E9" s="30">
        <v>57.054054054054099</v>
      </c>
      <c r="F9" s="38" t="s">
        <v>11</v>
      </c>
      <c r="G9" s="38" t="s">
        <v>11</v>
      </c>
      <c r="H9" s="38">
        <v>55.4324324324324</v>
      </c>
      <c r="I9" s="30">
        <v>55</v>
      </c>
      <c r="J9" s="30">
        <v>79.160714285714306</v>
      </c>
      <c r="K9" s="30">
        <v>56.6216216216216</v>
      </c>
      <c r="L9" s="41">
        <v>57.351351351351397</v>
      </c>
      <c r="N9" s="42"/>
      <c r="Z9" s="81"/>
    </row>
    <row r="10" spans="2:27" x14ac:dyDescent="0.25">
      <c r="B10" s="124" t="s">
        <v>7</v>
      </c>
      <c r="C10" s="7" t="s">
        <v>16</v>
      </c>
      <c r="D10" s="23">
        <v>48.918918918918898</v>
      </c>
      <c r="E10" s="24">
        <v>66.405405405405403</v>
      </c>
      <c r="F10" s="24">
        <v>69.297297297297305</v>
      </c>
      <c r="G10" s="36" t="s">
        <v>11</v>
      </c>
      <c r="H10" s="36">
        <v>59.5675675675676</v>
      </c>
      <c r="I10" s="24">
        <v>56.648648648648603</v>
      </c>
      <c r="J10" s="24">
        <v>79.964285714285694</v>
      </c>
      <c r="K10" s="24">
        <v>33.783783783783797</v>
      </c>
      <c r="L10" s="39" t="s">
        <v>11</v>
      </c>
      <c r="N10" s="42"/>
      <c r="Z10" s="92"/>
    </row>
    <row r="11" spans="2:27" x14ac:dyDescent="0.25">
      <c r="B11" s="125"/>
      <c r="C11" s="11" t="s">
        <v>17</v>
      </c>
      <c r="D11" s="26">
        <v>69.486486486486498</v>
      </c>
      <c r="E11" s="27">
        <v>70.810810810810807</v>
      </c>
      <c r="F11" s="27">
        <v>61.540540540540498</v>
      </c>
      <c r="G11" s="37" t="s">
        <v>11</v>
      </c>
      <c r="H11" s="37">
        <v>58</v>
      </c>
      <c r="I11" s="27">
        <v>63.918918918918898</v>
      </c>
      <c r="J11" s="27">
        <v>83.892857142857096</v>
      </c>
      <c r="K11" s="27">
        <v>42.054054054054099</v>
      </c>
      <c r="L11" s="40" t="s">
        <v>11</v>
      </c>
      <c r="N11" s="42"/>
      <c r="Z11" s="81"/>
    </row>
    <row r="12" spans="2:27" ht="13.8" thickBot="1" x14ac:dyDescent="0.3">
      <c r="B12" s="126"/>
      <c r="C12" s="12" t="s">
        <v>18</v>
      </c>
      <c r="D12" s="29">
        <v>70.702702702702695</v>
      </c>
      <c r="E12" s="30">
        <v>55.027027027027003</v>
      </c>
      <c r="F12" s="30">
        <v>72.675675675675706</v>
      </c>
      <c r="G12" s="38" t="s">
        <v>11</v>
      </c>
      <c r="H12" s="38">
        <v>57.8108108108108</v>
      </c>
      <c r="I12" s="30">
        <v>63.1891891891892</v>
      </c>
      <c r="J12" s="30">
        <v>82.446428571428598</v>
      </c>
      <c r="K12" s="30">
        <v>43.6216216216216</v>
      </c>
      <c r="L12" s="41">
        <v>60.594594594594597</v>
      </c>
      <c r="N12" s="42"/>
      <c r="Z12" s="81"/>
    </row>
    <row r="13" spans="2:27" x14ac:dyDescent="0.25">
      <c r="B13" s="127" t="s">
        <v>8</v>
      </c>
      <c r="C13" s="7" t="s">
        <v>16</v>
      </c>
      <c r="D13" s="23">
        <v>74.513513513513502</v>
      </c>
      <c r="E13" s="24">
        <v>87.081081081081095</v>
      </c>
      <c r="F13" s="24">
        <v>60.783783783783797</v>
      </c>
      <c r="G13" s="36" t="s">
        <v>11</v>
      </c>
      <c r="H13" s="36">
        <v>82.918918918918905</v>
      </c>
      <c r="I13" s="24">
        <v>61.945945945945901</v>
      </c>
      <c r="J13" s="24">
        <v>97.107142857142904</v>
      </c>
      <c r="K13" s="24">
        <v>49.8108108108108</v>
      </c>
      <c r="L13" s="39" t="s">
        <v>11</v>
      </c>
      <c r="N13" s="42"/>
      <c r="Z13" s="92"/>
    </row>
    <row r="14" spans="2:27" x14ac:dyDescent="0.25">
      <c r="B14" s="125"/>
      <c r="C14" s="11" t="s">
        <v>17</v>
      </c>
      <c r="D14" s="26">
        <v>67.432432432432407</v>
      </c>
      <c r="E14" s="27">
        <v>86</v>
      </c>
      <c r="F14" s="27">
        <v>68</v>
      </c>
      <c r="G14" s="37" t="s">
        <v>11</v>
      </c>
      <c r="H14" s="37">
        <v>82.486486486486498</v>
      </c>
      <c r="I14" s="27">
        <v>63.162162162162197</v>
      </c>
      <c r="J14" s="27">
        <v>88.892857142857096</v>
      </c>
      <c r="K14" s="27">
        <v>47.027027027027003</v>
      </c>
      <c r="L14" s="40" t="s">
        <v>11</v>
      </c>
      <c r="N14" s="42"/>
      <c r="Z14" s="81"/>
    </row>
    <row r="15" spans="2:27" ht="13.8" thickBot="1" x14ac:dyDescent="0.3">
      <c r="B15" s="126"/>
      <c r="C15" s="12" t="s">
        <v>18</v>
      </c>
      <c r="D15" s="29">
        <v>79.540540540540604</v>
      </c>
      <c r="E15" s="30">
        <v>65.189189189189193</v>
      </c>
      <c r="F15" s="30">
        <v>70.081081081081095</v>
      </c>
      <c r="G15" s="38" t="s">
        <v>11</v>
      </c>
      <c r="H15" s="38">
        <v>79.567567567567593</v>
      </c>
      <c r="I15" s="30">
        <v>61.594594594594597</v>
      </c>
      <c r="J15" s="30">
        <v>88.732142857142904</v>
      </c>
      <c r="K15" s="30">
        <v>50.081081081081102</v>
      </c>
      <c r="L15" s="41">
        <v>77.459459459459495</v>
      </c>
      <c r="M15" s="10" t="s">
        <v>14</v>
      </c>
      <c r="N15" s="42"/>
      <c r="Z15" s="81"/>
    </row>
    <row r="16" spans="2:27" ht="16.2" thickBot="1" x14ac:dyDescent="0.3"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N16" s="42"/>
      <c r="Z16" s="90"/>
      <c r="AA16" s="2"/>
    </row>
    <row r="17" spans="2:25" x14ac:dyDescent="0.25">
      <c r="B17" s="124" t="s">
        <v>0</v>
      </c>
      <c r="C17" s="122" t="s">
        <v>13</v>
      </c>
      <c r="D17" s="122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3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</row>
    <row r="19" spans="2:25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11</v>
      </c>
    </row>
    <row r="20" spans="2:25" x14ac:dyDescent="0.25">
      <c r="B20" s="125"/>
      <c r="C20" s="11" t="s">
        <v>17</v>
      </c>
      <c r="D20" s="66">
        <f t="shared" ref="D20:L20" si="0">IFERROR((D4-D5)/D4, "NaN")</f>
        <v>8.6193447737909948E-2</v>
      </c>
      <c r="E20" s="100">
        <f t="shared" si="0"/>
        <v>-1.9162210338681516E-2</v>
      </c>
      <c r="F20" s="77" t="str">
        <f t="shared" si="0"/>
        <v>NaN</v>
      </c>
      <c r="G20" s="77" t="str">
        <f t="shared" si="0"/>
        <v>NaN</v>
      </c>
      <c r="H20" s="104">
        <f t="shared" si="0"/>
        <v>-1.5658982166159591E-2</v>
      </c>
      <c r="I20" s="70">
        <f t="shared" si="0"/>
        <v>5.9653916211294171E-2</v>
      </c>
      <c r="J20" s="66">
        <f t="shared" si="0"/>
        <v>-0.10231704519385175</v>
      </c>
      <c r="K20" s="66">
        <f t="shared" si="0"/>
        <v>0.1087080250426871</v>
      </c>
      <c r="L20" s="68" t="str">
        <f t="shared" si="0"/>
        <v>NaN</v>
      </c>
    </row>
    <row r="21" spans="2:25" ht="13.8" thickBot="1" x14ac:dyDescent="0.3">
      <c r="B21" s="126"/>
      <c r="C21" s="12" t="s">
        <v>18</v>
      </c>
      <c r="D21" s="67">
        <f t="shared" ref="D21:L21" si="1">IFERROR((D4-D6)/D4, "NaN")</f>
        <v>0.14469578783151291</v>
      </c>
      <c r="E21" s="101">
        <f t="shared" si="1"/>
        <v>0.29099821746880516</v>
      </c>
      <c r="F21" s="69" t="str">
        <f t="shared" si="1"/>
        <v>NaN</v>
      </c>
      <c r="G21" s="69" t="str">
        <f t="shared" si="1"/>
        <v>NaN</v>
      </c>
      <c r="H21" s="78">
        <f t="shared" si="1"/>
        <v>1.6963897346671596E-2</v>
      </c>
      <c r="I21" s="71">
        <f t="shared" si="1"/>
        <v>-7.2404371584697855E-2</v>
      </c>
      <c r="J21" s="67">
        <f t="shared" si="1"/>
        <v>-9.6122963982565438E-2</v>
      </c>
      <c r="K21" s="67">
        <f t="shared" si="1"/>
        <v>-0.19578827546955035</v>
      </c>
      <c r="L21" s="69" t="str">
        <f t="shared" si="1"/>
        <v>NaN</v>
      </c>
    </row>
    <row r="22" spans="2:25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11</v>
      </c>
    </row>
    <row r="23" spans="2:25" x14ac:dyDescent="0.25">
      <c r="B23" s="125"/>
      <c r="C23" s="11" t="s">
        <v>17</v>
      </c>
      <c r="D23" s="73">
        <f t="shared" ref="D23:L23" si="2">IFERROR((D7-D8)/D7, "NaN")</f>
        <v>3.4085878707392971E-2</v>
      </c>
      <c r="E23" s="102">
        <f t="shared" si="2"/>
        <v>-1.2345679012346393E-2</v>
      </c>
      <c r="F23" s="77" t="str">
        <f t="shared" si="2"/>
        <v>NaN</v>
      </c>
      <c r="G23" s="77" t="str">
        <f t="shared" si="2"/>
        <v>NaN</v>
      </c>
      <c r="H23" s="75">
        <f t="shared" si="2"/>
        <v>-1.1341222879684022E-2</v>
      </c>
      <c r="I23" s="73">
        <f t="shared" si="2"/>
        <v>-7.114427860696583E-2</v>
      </c>
      <c r="J23" s="73">
        <f t="shared" si="2"/>
        <v>0.12755431275543111</v>
      </c>
      <c r="K23" s="73">
        <f t="shared" si="2"/>
        <v>-0.11242192921582304</v>
      </c>
      <c r="L23" s="77" t="str">
        <f t="shared" si="2"/>
        <v>NaN</v>
      </c>
    </row>
    <row r="24" spans="2:25" ht="13.8" thickBot="1" x14ac:dyDescent="0.3">
      <c r="B24" s="128"/>
      <c r="C24" s="12" t="s">
        <v>18</v>
      </c>
      <c r="D24" s="67">
        <f t="shared" ref="D24:L24" si="3">IFERROR((D7-D9)/D7, "NaN")</f>
        <v>-5.7547587428065164E-2</v>
      </c>
      <c r="E24" s="101">
        <f t="shared" si="3"/>
        <v>6.9223985890651846E-2</v>
      </c>
      <c r="F24" s="69" t="str">
        <f t="shared" si="3"/>
        <v>NaN</v>
      </c>
      <c r="G24" s="69" t="str">
        <f t="shared" si="3"/>
        <v>NaN</v>
      </c>
      <c r="H24" s="78">
        <f t="shared" si="3"/>
        <v>-1.1341222879684022E-2</v>
      </c>
      <c r="I24" s="67">
        <f t="shared" si="3"/>
        <v>-1.2437810945274057E-2</v>
      </c>
      <c r="J24" s="67">
        <f t="shared" si="3"/>
        <v>4.6461604646159685E-2</v>
      </c>
      <c r="K24" s="67">
        <f t="shared" si="3"/>
        <v>-0.45385149201943203</v>
      </c>
      <c r="L24" s="69" t="str">
        <f t="shared" si="3"/>
        <v>NaN</v>
      </c>
    </row>
    <row r="25" spans="2:25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6" t="s">
        <v>11</v>
      </c>
    </row>
    <row r="26" spans="2:25" x14ac:dyDescent="0.25">
      <c r="B26" s="125"/>
      <c r="C26" s="11" t="s">
        <v>17</v>
      </c>
      <c r="D26" s="73">
        <f t="shared" ref="D26:L26" si="4">IFERROR((D10-D11)/D10, "NaN")</f>
        <v>-0.42044198895027707</v>
      </c>
      <c r="E26" s="73">
        <f t="shared" si="4"/>
        <v>-6.6341066341066318E-2</v>
      </c>
      <c r="F26" s="107">
        <f t="shared" si="4"/>
        <v>0.11193447737909588</v>
      </c>
      <c r="G26" s="77" t="str">
        <f t="shared" si="4"/>
        <v>NaN</v>
      </c>
      <c r="H26" s="75">
        <f t="shared" si="4"/>
        <v>2.6315789473684747E-2</v>
      </c>
      <c r="I26" s="73">
        <f t="shared" si="4"/>
        <v>-0.12833969465648909</v>
      </c>
      <c r="J26" s="73">
        <f t="shared" si="4"/>
        <v>-4.912907548012474E-2</v>
      </c>
      <c r="K26" s="73">
        <f t="shared" si="4"/>
        <v>-0.24480000000000085</v>
      </c>
      <c r="L26" s="75" t="str">
        <f t="shared" si="4"/>
        <v>NaN</v>
      </c>
    </row>
    <row r="27" spans="2:25" ht="13.8" thickBot="1" x14ac:dyDescent="0.3">
      <c r="B27" s="126"/>
      <c r="C27" s="12" t="s">
        <v>18</v>
      </c>
      <c r="D27" s="67">
        <f t="shared" ref="D27:L27" si="5">IFERROR((D10-D12)/D10, "NaN")</f>
        <v>-0.44530386740331535</v>
      </c>
      <c r="E27" s="67">
        <f t="shared" si="5"/>
        <v>0.17134717134717167</v>
      </c>
      <c r="F27" s="108">
        <f t="shared" si="5"/>
        <v>-4.8751950078003432E-2</v>
      </c>
      <c r="G27" s="69" t="str">
        <f t="shared" si="5"/>
        <v>NaN</v>
      </c>
      <c r="H27" s="78">
        <f t="shared" si="5"/>
        <v>2.9491833030853714E-2</v>
      </c>
      <c r="I27" s="67">
        <f t="shared" si="5"/>
        <v>-0.11545801526717667</v>
      </c>
      <c r="J27" s="67">
        <f t="shared" si="5"/>
        <v>-3.1040643144261422E-2</v>
      </c>
      <c r="K27" s="67">
        <f t="shared" si="5"/>
        <v>-0.29119999999999885</v>
      </c>
      <c r="L27" s="78" t="str">
        <f t="shared" si="5"/>
        <v>NaN</v>
      </c>
    </row>
    <row r="28" spans="2:25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11</v>
      </c>
    </row>
    <row r="29" spans="2:25" x14ac:dyDescent="0.25">
      <c r="B29" s="125"/>
      <c r="C29" s="11" t="s">
        <v>17</v>
      </c>
      <c r="D29" s="73">
        <f t="shared" ref="D29:L29" si="6">IFERROR((D13-D14)/D13, "NaN")</f>
        <v>9.5030830612985326E-2</v>
      </c>
      <c r="E29" s="73">
        <f t="shared" si="6"/>
        <v>1.2414649286157823E-2</v>
      </c>
      <c r="F29" s="77">
        <f t="shared" si="6"/>
        <v>-0.11871943085815895</v>
      </c>
      <c r="G29" s="77" t="str">
        <f t="shared" si="6"/>
        <v>NaN</v>
      </c>
      <c r="H29" s="77">
        <f t="shared" si="6"/>
        <v>5.215123859191346E-3</v>
      </c>
      <c r="I29" s="73">
        <f t="shared" si="6"/>
        <v>-1.9633507853404439E-2</v>
      </c>
      <c r="J29" s="73">
        <f t="shared" si="6"/>
        <v>8.4589922765723607E-2</v>
      </c>
      <c r="K29" s="73">
        <f t="shared" si="6"/>
        <v>5.5887140531741999E-2</v>
      </c>
      <c r="L29" s="77" t="str">
        <f t="shared" si="6"/>
        <v>NaN</v>
      </c>
    </row>
    <row r="30" spans="2:25" ht="13.8" thickBot="1" x14ac:dyDescent="0.3">
      <c r="B30" s="126"/>
      <c r="C30" s="12" t="s">
        <v>18</v>
      </c>
      <c r="D30" s="67">
        <f t="shared" ref="D30:L30" si="7">IFERROR((D13-D15)/D13, "NaN")</f>
        <v>-6.7464635473341611E-2</v>
      </c>
      <c r="E30" s="67">
        <f t="shared" si="7"/>
        <v>0.25139664804469281</v>
      </c>
      <c r="F30" s="69">
        <f t="shared" si="7"/>
        <v>-0.15295686971987549</v>
      </c>
      <c r="G30" s="69" t="str">
        <f t="shared" si="7"/>
        <v>NaN</v>
      </c>
      <c r="H30" s="69">
        <f t="shared" si="7"/>
        <v>4.0417209908734861E-2</v>
      </c>
      <c r="I30" s="67">
        <f t="shared" si="7"/>
        <v>5.6719022687601586E-3</v>
      </c>
      <c r="J30" s="67">
        <f t="shared" si="7"/>
        <v>8.6244942993747659E-2</v>
      </c>
      <c r="K30" s="67">
        <f t="shared" si="7"/>
        <v>-5.4259359739561482E-3</v>
      </c>
      <c r="L30" s="69" t="str">
        <f t="shared" si="7"/>
        <v>NaN</v>
      </c>
    </row>
    <row r="31" spans="2:25" ht="15.6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</row>
    <row r="32" spans="2:25" ht="13.8" thickBot="1" x14ac:dyDescent="0.3"/>
    <row r="33" spans="2:12" x14ac:dyDescent="0.25"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</row>
    <row r="34" spans="2:12" ht="13.8" thickBot="1" x14ac:dyDescent="0.3"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24" t="s">
        <v>5</v>
      </c>
      <c r="C35" s="7" t="s">
        <v>16</v>
      </c>
      <c r="D35" s="57" t="s">
        <v>12</v>
      </c>
      <c r="E35" s="59">
        <f t="shared" ref="E35:L37" si="8">IFERROR(($D$4-E4)/$D$4, "NaN")</f>
        <v>0.12480499219968876</v>
      </c>
      <c r="F35" s="59">
        <f t="shared" si="8"/>
        <v>0.26560062402496093</v>
      </c>
      <c r="G35" s="59" t="str">
        <f t="shared" si="8"/>
        <v>NaN</v>
      </c>
      <c r="H35" s="59">
        <f t="shared" si="8"/>
        <v>0.10335413416536721</v>
      </c>
      <c r="I35" s="59">
        <f t="shared" si="8"/>
        <v>0.14352574102964064</v>
      </c>
      <c r="J35" s="59">
        <f t="shared" si="8"/>
        <v>-0.12326582349008204</v>
      </c>
      <c r="K35" s="59">
        <f t="shared" si="8"/>
        <v>0.31474258970358804</v>
      </c>
      <c r="L35" s="60" t="str">
        <f t="shared" si="8"/>
        <v>NaN</v>
      </c>
    </row>
    <row r="36" spans="2:12" x14ac:dyDescent="0.25">
      <c r="B36" s="125"/>
      <c r="C36" s="11" t="s">
        <v>17</v>
      </c>
      <c r="D36" s="61">
        <f>IFERROR(($D$4-D5)/$D$4, "NaN")</f>
        <v>8.6193447737909948E-2</v>
      </c>
      <c r="E36" s="58">
        <f t="shared" si="8"/>
        <v>0.10803432137285518</v>
      </c>
      <c r="F36" s="58" t="str">
        <f t="shared" si="8"/>
        <v>NaN</v>
      </c>
      <c r="G36" s="58" t="str">
        <f t="shared" si="8"/>
        <v>NaN</v>
      </c>
      <c r="H36" s="58">
        <f t="shared" si="8"/>
        <v>8.9313572542901967E-2</v>
      </c>
      <c r="I36" s="58">
        <f t="shared" si="8"/>
        <v>0.19461778471138871</v>
      </c>
      <c r="J36" s="58">
        <f t="shared" si="8"/>
        <v>-0.23819506351682587</v>
      </c>
      <c r="K36" s="58">
        <f t="shared" si="8"/>
        <v>0.38923556942277732</v>
      </c>
      <c r="L36" s="62" t="str">
        <f t="shared" si="8"/>
        <v>NaN</v>
      </c>
    </row>
    <row r="37" spans="2:12" ht="13.8" thickBot="1" x14ac:dyDescent="0.3">
      <c r="B37" s="126"/>
      <c r="C37" s="12" t="s">
        <v>18</v>
      </c>
      <c r="D37" s="63">
        <f>IFERROR(($D$4-D6)/$D$4, "NaN")</f>
        <v>0.14469578783151291</v>
      </c>
      <c r="E37" s="64">
        <f t="shared" si="8"/>
        <v>0.37948517940717635</v>
      </c>
      <c r="F37" s="64" t="str">
        <f t="shared" si="8"/>
        <v>NaN</v>
      </c>
      <c r="G37" s="64" t="str">
        <f t="shared" si="8"/>
        <v>NaN</v>
      </c>
      <c r="H37" s="64">
        <f t="shared" si="8"/>
        <v>0.11856474258970338</v>
      </c>
      <c r="I37" s="64">
        <f t="shared" si="8"/>
        <v>8.1513260530421988E-2</v>
      </c>
      <c r="J37" s="64">
        <f t="shared" si="8"/>
        <v>-0.23123746378426591</v>
      </c>
      <c r="K37" s="64">
        <f t="shared" si="8"/>
        <v>0.18057722308892346</v>
      </c>
      <c r="L37" s="65">
        <f t="shared" si="8"/>
        <v>0.13611544461778433</v>
      </c>
    </row>
    <row r="38" spans="2:12" x14ac:dyDescent="0.25">
      <c r="B38" s="127" t="s">
        <v>6</v>
      </c>
      <c r="C38" s="7" t="s">
        <v>16</v>
      </c>
      <c r="D38" s="96" t="s">
        <v>12</v>
      </c>
      <c r="E38" s="97">
        <f t="shared" ref="E38:L40" si="9">IFERROR(($D$7-E7)/$D$7, "NaN")</f>
        <v>-3.9840637450192003E-3</v>
      </c>
      <c r="F38" s="97">
        <f t="shared" si="9"/>
        <v>4.648074369189998E-2</v>
      </c>
      <c r="G38" s="97" t="str">
        <f t="shared" si="9"/>
        <v>NaN</v>
      </c>
      <c r="H38" s="97">
        <f t="shared" si="9"/>
        <v>0.10225763612217879</v>
      </c>
      <c r="I38" s="97">
        <f t="shared" si="9"/>
        <v>0.11022576361221882</v>
      </c>
      <c r="J38" s="97">
        <f t="shared" si="9"/>
        <v>-0.35974356542085451</v>
      </c>
      <c r="K38" s="97">
        <f t="shared" si="9"/>
        <v>0.36210712704736731</v>
      </c>
      <c r="L38" s="98" t="str">
        <f t="shared" si="9"/>
        <v>NaN</v>
      </c>
    </row>
    <row r="39" spans="2:12" x14ac:dyDescent="0.25">
      <c r="B39" s="125"/>
      <c r="C39" s="11" t="s">
        <v>17</v>
      </c>
      <c r="D39" s="61">
        <f>IFERROR(($D$7-D8)/$D$7, "NaN")</f>
        <v>3.4085878707392971E-2</v>
      </c>
      <c r="E39" s="58">
        <f t="shared" si="9"/>
        <v>-1.6378928729526326E-2</v>
      </c>
      <c r="F39" s="58" t="str">
        <f t="shared" si="9"/>
        <v>NaN</v>
      </c>
      <c r="G39" s="58" t="str">
        <f t="shared" si="9"/>
        <v>NaN</v>
      </c>
      <c r="H39" s="58">
        <f t="shared" si="9"/>
        <v>9.2076139884906025E-2</v>
      </c>
      <c r="I39" s="58">
        <f t="shared" si="9"/>
        <v>4.6923417441346246E-2</v>
      </c>
      <c r="J39" s="58">
        <f t="shared" si="9"/>
        <v>-0.18630240940997783</v>
      </c>
      <c r="K39" s="58">
        <f t="shared" si="9"/>
        <v>0.29039397963700841</v>
      </c>
      <c r="L39" s="62" t="str">
        <f t="shared" si="9"/>
        <v>NaN</v>
      </c>
    </row>
    <row r="40" spans="2:12" ht="13.8" thickBot="1" x14ac:dyDescent="0.3">
      <c r="B40" s="128"/>
      <c r="C40" s="12" t="s">
        <v>18</v>
      </c>
      <c r="D40" s="93">
        <f>IFERROR(($D$7-D9)/$D$7, "NaN")</f>
        <v>-5.7547587428065164E-2</v>
      </c>
      <c r="E40" s="94">
        <f t="shared" si="9"/>
        <v>6.5515714918105303E-2</v>
      </c>
      <c r="F40" s="94" t="str">
        <f t="shared" si="9"/>
        <v>NaN</v>
      </c>
      <c r="G40" s="94" t="str">
        <f t="shared" si="9"/>
        <v>NaN</v>
      </c>
      <c r="H40" s="94">
        <f t="shared" si="9"/>
        <v>9.2076139884906025E-2</v>
      </c>
      <c r="I40" s="94">
        <f t="shared" si="9"/>
        <v>9.9158919876052007E-2</v>
      </c>
      <c r="J40" s="94">
        <f t="shared" si="9"/>
        <v>-0.29656769746411121</v>
      </c>
      <c r="K40" s="94">
        <f t="shared" si="9"/>
        <v>7.2598494909252922E-2</v>
      </c>
      <c r="L40" s="95">
        <f t="shared" si="9"/>
        <v>6.0646303674192062E-2</v>
      </c>
    </row>
    <row r="41" spans="2:12" x14ac:dyDescent="0.25">
      <c r="B41" s="124" t="s">
        <v>7</v>
      </c>
      <c r="C41" s="7" t="s">
        <v>16</v>
      </c>
      <c r="D41" s="57" t="s">
        <v>12</v>
      </c>
      <c r="E41" s="59">
        <f t="shared" ref="E41:L43" si="10">IFERROR(($D$10-E10)/$D$10, "NaN")</f>
        <v>-0.35745856353591215</v>
      </c>
      <c r="F41" s="59">
        <f t="shared" si="10"/>
        <v>-0.41657458563535987</v>
      </c>
      <c r="G41" s="59" t="str">
        <f t="shared" si="10"/>
        <v>NaN</v>
      </c>
      <c r="H41" s="59">
        <f t="shared" si="10"/>
        <v>-0.21767955801105091</v>
      </c>
      <c r="I41" s="59">
        <f t="shared" si="10"/>
        <v>-0.15801104972375646</v>
      </c>
      <c r="J41" s="59">
        <f t="shared" si="10"/>
        <v>-0.63462904498816131</v>
      </c>
      <c r="K41" s="59">
        <f t="shared" si="10"/>
        <v>0.3093922651933696</v>
      </c>
      <c r="L41" s="60" t="str">
        <f t="shared" si="10"/>
        <v>NaN</v>
      </c>
    </row>
    <row r="42" spans="2:12" x14ac:dyDescent="0.25">
      <c r="B42" s="125"/>
      <c r="C42" s="11" t="s">
        <v>17</v>
      </c>
      <c r="D42" s="61">
        <f>IFERROR(($D$10-D11)/$D$10, "NaN")</f>
        <v>-0.42044198895027707</v>
      </c>
      <c r="E42" s="58">
        <f t="shared" si="10"/>
        <v>-0.44751381215469666</v>
      </c>
      <c r="F42" s="58">
        <f t="shared" si="10"/>
        <v>-0.25801104972375655</v>
      </c>
      <c r="G42" s="58" t="str">
        <f t="shared" si="10"/>
        <v>NaN</v>
      </c>
      <c r="H42" s="58">
        <f t="shared" si="10"/>
        <v>-0.18563535911602261</v>
      </c>
      <c r="I42" s="58">
        <f t="shared" si="10"/>
        <v>-0.30662983425414375</v>
      </c>
      <c r="J42" s="58">
        <f t="shared" si="10"/>
        <v>-0.7149368587213889</v>
      </c>
      <c r="K42" s="58">
        <f t="shared" si="10"/>
        <v>0.1403314917127059</v>
      </c>
      <c r="L42" s="62" t="str">
        <f t="shared" si="10"/>
        <v>NaN</v>
      </c>
    </row>
    <row r="43" spans="2:12" ht="13.8" thickBot="1" x14ac:dyDescent="0.3">
      <c r="B43" s="126"/>
      <c r="C43" s="12" t="s">
        <v>18</v>
      </c>
      <c r="D43" s="63">
        <f>IFERROR(($D$10-D12)/$D$10, "NaN")</f>
        <v>-0.44530386740331535</v>
      </c>
      <c r="E43" s="64">
        <f t="shared" si="10"/>
        <v>-0.12486187845303867</v>
      </c>
      <c r="F43" s="64">
        <f t="shared" si="10"/>
        <v>-0.48563535911602335</v>
      </c>
      <c r="G43" s="64" t="str">
        <f t="shared" si="10"/>
        <v>NaN</v>
      </c>
      <c r="H43" s="64">
        <f t="shared" si="10"/>
        <v>-0.18176795580110525</v>
      </c>
      <c r="I43" s="64">
        <f t="shared" si="10"/>
        <v>-0.29171270718232123</v>
      </c>
      <c r="J43" s="64">
        <f t="shared" si="10"/>
        <v>-0.68536898184688366</v>
      </c>
      <c r="K43" s="64">
        <f t="shared" si="10"/>
        <v>0.10828729281767963</v>
      </c>
      <c r="L43" s="65">
        <f t="shared" si="10"/>
        <v>-0.23867403314917185</v>
      </c>
    </row>
    <row r="44" spans="2:12" x14ac:dyDescent="0.25">
      <c r="B44" s="127" t="s">
        <v>8</v>
      </c>
      <c r="C44" s="7" t="s">
        <v>16</v>
      </c>
      <c r="D44" s="96" t="s">
        <v>12</v>
      </c>
      <c r="E44" s="97">
        <f t="shared" ref="E44:L46" si="11">IFERROR(($D$13-E13)/$D$13, "NaN")</f>
        <v>-0.16866158868335185</v>
      </c>
      <c r="F44" s="97">
        <f t="shared" si="11"/>
        <v>0.1842582517228869</v>
      </c>
      <c r="G44" s="97" t="str">
        <f t="shared" si="11"/>
        <v>NaN</v>
      </c>
      <c r="H44" s="97">
        <f t="shared" si="11"/>
        <v>-0.11280377221617699</v>
      </c>
      <c r="I44" s="97">
        <f t="shared" si="11"/>
        <v>0.16866158868335193</v>
      </c>
      <c r="J44" s="97">
        <f t="shared" si="11"/>
        <v>-0.30321519249702139</v>
      </c>
      <c r="K44" s="97">
        <f t="shared" si="11"/>
        <v>0.33151976786361992</v>
      </c>
      <c r="L44" s="98" t="str">
        <f t="shared" si="11"/>
        <v>NaN</v>
      </c>
    </row>
    <row r="45" spans="2:12" x14ac:dyDescent="0.25">
      <c r="B45" s="125"/>
      <c r="C45" s="11" t="s">
        <v>17</v>
      </c>
      <c r="D45" s="61">
        <f>IFERROR(($D$13-D14)/$D$13, "NaN")</f>
        <v>9.5030830612985326E-2</v>
      </c>
      <c r="E45" s="58">
        <f t="shared" si="11"/>
        <v>-0.15415306492564401</v>
      </c>
      <c r="F45" s="58">
        <f t="shared" si="11"/>
        <v>8.741385564018847E-2</v>
      </c>
      <c r="G45" s="58" t="str">
        <f t="shared" si="11"/>
        <v>NaN</v>
      </c>
      <c r="H45" s="58">
        <f t="shared" si="11"/>
        <v>-0.10700036271309428</v>
      </c>
      <c r="I45" s="58">
        <f t="shared" si="11"/>
        <v>0.15233949945592976</v>
      </c>
      <c r="J45" s="58">
        <f t="shared" si="11"/>
        <v>-0.19297632001658074</v>
      </c>
      <c r="K45" s="58">
        <f t="shared" si="11"/>
        <v>0.36887921653971728</v>
      </c>
      <c r="L45" s="62" t="str">
        <f t="shared" si="11"/>
        <v>NaN</v>
      </c>
    </row>
    <row r="46" spans="2:12" ht="13.8" thickBot="1" x14ac:dyDescent="0.3">
      <c r="B46" s="126"/>
      <c r="C46" s="12" t="s">
        <v>18</v>
      </c>
      <c r="D46" s="63">
        <f>IFERROR(($D$13-D15)/$D$13, "NaN")</f>
        <v>-6.7464635473341611E-2</v>
      </c>
      <c r="E46" s="64">
        <f t="shared" si="11"/>
        <v>0.12513601741022831</v>
      </c>
      <c r="F46" s="64">
        <f t="shared" si="11"/>
        <v>5.9484947406601041E-2</v>
      </c>
      <c r="G46" s="64" t="str">
        <f t="shared" si="11"/>
        <v>NaN</v>
      </c>
      <c r="H46" s="64">
        <f t="shared" si="11"/>
        <v>-6.7827348567283799E-2</v>
      </c>
      <c r="I46" s="64">
        <f t="shared" si="11"/>
        <v>0.1733768589046063</v>
      </c>
      <c r="J46" s="64">
        <f t="shared" si="11"/>
        <v>-0.19081947251152992</v>
      </c>
      <c r="K46" s="64">
        <f t="shared" si="11"/>
        <v>0.32789263692419257</v>
      </c>
      <c r="L46" s="65">
        <f t="shared" si="11"/>
        <v>-3.9535727239754001E-2</v>
      </c>
    </row>
    <row r="47" spans="2:12" ht="15.6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</row>
  </sheetData>
  <mergeCells count="28">
    <mergeCell ref="O18:Y18"/>
    <mergeCell ref="B16:L16"/>
    <mergeCell ref="B31:L31"/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35:B37"/>
    <mergeCell ref="B7:B9"/>
    <mergeCell ref="B22:B24"/>
    <mergeCell ref="B33:B34"/>
    <mergeCell ref="B2:B3"/>
    <mergeCell ref="C2:C3"/>
    <mergeCell ref="D2:D3"/>
    <mergeCell ref="E2:L2"/>
    <mergeCell ref="B17:B18"/>
    <mergeCell ref="C17:C18"/>
    <mergeCell ref="B4:B6"/>
  </mergeCells>
  <conditionalFormatting sqref="D4:L15">
    <cfRule type="containsText" dxfId="10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98"/>
        <color theme="0"/>
        <color theme="7"/>
        <color rgb="FFFF0000"/>
      </colorScale>
    </cfRule>
  </conditionalFormatting>
  <conditionalFormatting sqref="D35:L46">
    <cfRule type="containsText" dxfId="9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{60467E37-B828-489C-8528-7343F720C171}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{DE0258AD-4A3B-463A-8715-3C36DF075F8C}</x14:id>
        </ext>
      </extLst>
    </cfRule>
    <cfRule type="containsText" dxfId="8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67E37-B828-489C-8528-7343F720C171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DE0258AD-4A3B-463A-8715-3C36DF075F8C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A4B9-2910-4D5E-ABC1-8186D5EC5105}">
  <sheetPr>
    <pageSetUpPr fitToPage="1"/>
  </sheetPr>
  <dimension ref="A1:AB47"/>
  <sheetViews>
    <sheetView zoomScale="70" zoomScaleNormal="70" workbookViewId="0">
      <selection activeCell="B2" sqref="B2:M3"/>
    </sheetView>
  </sheetViews>
  <sheetFormatPr defaultColWidth="9.109375" defaultRowHeight="13.2" x14ac:dyDescent="0.25"/>
  <cols>
    <col min="1" max="1" width="9.109375" style="5"/>
    <col min="2" max="13" width="11.6640625" style="6" customWidth="1"/>
    <col min="14" max="15" width="9.109375" style="6"/>
    <col min="16" max="26" width="11.6640625" style="6" customWidth="1"/>
    <col min="27" max="27" width="9.109375" style="6" customWidth="1"/>
    <col min="28" max="28" width="9.109375" style="6"/>
    <col min="29" max="39" width="11.6640625" style="6" customWidth="1"/>
    <col min="40" max="16384" width="9.109375" style="6"/>
  </cols>
  <sheetData>
    <row r="1" spans="2:28" ht="13.8" thickBot="1" x14ac:dyDescent="0.3"/>
    <row r="2" spans="2:28" x14ac:dyDescent="0.25">
      <c r="B2" s="147" t="s">
        <v>0</v>
      </c>
      <c r="C2" s="139" t="s">
        <v>13</v>
      </c>
      <c r="D2" s="139" t="s">
        <v>1</v>
      </c>
      <c r="E2" s="122" t="s">
        <v>2</v>
      </c>
      <c r="F2" s="122"/>
      <c r="G2" s="122"/>
      <c r="H2" s="122"/>
      <c r="I2" s="122"/>
      <c r="J2" s="122"/>
      <c r="K2" s="122"/>
      <c r="L2" s="122"/>
      <c r="M2" s="123"/>
      <c r="AA2" s="91"/>
    </row>
    <row r="3" spans="2:28" ht="13.8" thickBot="1" x14ac:dyDescent="0.3">
      <c r="B3" s="148"/>
      <c r="C3" s="149"/>
      <c r="D3" s="138"/>
      <c r="E3" s="134" t="s">
        <v>19</v>
      </c>
      <c r="F3" s="134" t="s">
        <v>20</v>
      </c>
      <c r="G3" s="134" t="s">
        <v>21</v>
      </c>
      <c r="H3" s="134" t="s">
        <v>3</v>
      </c>
      <c r="I3" s="134" t="s">
        <v>15</v>
      </c>
      <c r="J3" s="134" t="s">
        <v>23</v>
      </c>
      <c r="K3" s="134" t="s">
        <v>22</v>
      </c>
      <c r="L3" s="134" t="s">
        <v>4</v>
      </c>
      <c r="M3" s="141" t="s">
        <v>34</v>
      </c>
      <c r="AA3" s="91"/>
    </row>
    <row r="4" spans="2:28" x14ac:dyDescent="0.25">
      <c r="B4" s="124" t="s">
        <v>5</v>
      </c>
      <c r="C4" s="7" t="s">
        <v>16</v>
      </c>
      <c r="D4" s="44">
        <v>10.604371199999999</v>
      </c>
      <c r="E4" s="45">
        <v>10.1843811</v>
      </c>
      <c r="F4" s="45">
        <v>7.28037356666667</v>
      </c>
      <c r="G4" s="46" t="s">
        <v>11</v>
      </c>
      <c r="H4" s="20">
        <v>7.0127843333333297</v>
      </c>
      <c r="I4" s="45">
        <v>7.28037356666667</v>
      </c>
      <c r="J4" s="45">
        <v>13.522199933333299</v>
      </c>
      <c r="K4" s="45">
        <v>11.0534668666667</v>
      </c>
      <c r="L4" s="142" t="s">
        <v>11</v>
      </c>
      <c r="M4" s="47" t="s">
        <v>11</v>
      </c>
      <c r="N4" s="10" t="s">
        <v>33</v>
      </c>
      <c r="AA4" s="92"/>
    </row>
    <row r="5" spans="2:28" x14ac:dyDescent="0.25">
      <c r="B5" s="125"/>
      <c r="C5" s="11" t="s">
        <v>17</v>
      </c>
      <c r="D5" s="48">
        <v>9.1035611333333399</v>
      </c>
      <c r="E5" s="140">
        <v>10.536897099999999</v>
      </c>
      <c r="F5" s="135" t="s">
        <v>11</v>
      </c>
      <c r="G5" s="143" t="s">
        <v>11</v>
      </c>
      <c r="H5" s="136">
        <v>6.7140995666666603</v>
      </c>
      <c r="I5" s="140">
        <v>6.1768595333333298</v>
      </c>
      <c r="J5" s="140">
        <v>10.628572800000001</v>
      </c>
      <c r="K5" s="140">
        <v>8.4643500333333304</v>
      </c>
      <c r="L5" s="135" t="s">
        <v>11</v>
      </c>
      <c r="M5" s="52" t="s">
        <v>11</v>
      </c>
      <c r="AA5" s="81"/>
    </row>
    <row r="6" spans="2:28" ht="13.8" thickBot="1" x14ac:dyDescent="0.3">
      <c r="B6" s="126"/>
      <c r="C6" s="12" t="s">
        <v>18</v>
      </c>
      <c r="D6" s="53">
        <v>9.2497882333333408</v>
      </c>
      <c r="E6" s="54">
        <v>10.9352158</v>
      </c>
      <c r="F6" s="55" t="s">
        <v>11</v>
      </c>
      <c r="G6" s="56" t="s">
        <v>11</v>
      </c>
      <c r="H6" s="18">
        <v>6.8989710333333401</v>
      </c>
      <c r="I6" s="18">
        <v>8.2397948999999997</v>
      </c>
      <c r="J6" s="54">
        <v>12.413194799999999</v>
      </c>
      <c r="K6" s="54">
        <v>9.5220202</v>
      </c>
      <c r="L6" s="18">
        <v>2.93868476666667</v>
      </c>
      <c r="M6" s="17">
        <v>6.9425849666666704</v>
      </c>
      <c r="AA6" s="81"/>
    </row>
    <row r="7" spans="2:28" x14ac:dyDescent="0.25">
      <c r="B7" s="127" t="s">
        <v>6</v>
      </c>
      <c r="C7" s="7" t="s">
        <v>16</v>
      </c>
      <c r="D7" s="44">
        <v>8.62917736111112</v>
      </c>
      <c r="E7" s="45">
        <v>10.691703333333299</v>
      </c>
      <c r="F7" s="45">
        <v>7.8465674166666597</v>
      </c>
      <c r="G7" s="46" t="s">
        <v>11</v>
      </c>
      <c r="H7" s="20">
        <v>7.3840621388888898</v>
      </c>
      <c r="I7" s="45">
        <v>7.8465674166666597</v>
      </c>
      <c r="J7" s="45">
        <v>10.6361996944444</v>
      </c>
      <c r="K7" s="45">
        <v>8.5475898055555604</v>
      </c>
      <c r="L7" s="142" t="s">
        <v>11</v>
      </c>
      <c r="M7" s="47" t="s">
        <v>11</v>
      </c>
      <c r="AA7" s="92"/>
    </row>
    <row r="8" spans="2:28" x14ac:dyDescent="0.25">
      <c r="B8" s="125"/>
      <c r="C8" s="11" t="s">
        <v>17</v>
      </c>
      <c r="D8" s="48">
        <v>7.4416756944444398</v>
      </c>
      <c r="E8" s="140">
        <v>8.9421487777777706</v>
      </c>
      <c r="F8" s="135" t="s">
        <v>11</v>
      </c>
      <c r="G8" s="143" t="s">
        <v>11</v>
      </c>
      <c r="H8" s="136">
        <v>7.32519502777778</v>
      </c>
      <c r="I8" s="140">
        <v>6.7803091666666697</v>
      </c>
      <c r="J8" s="140">
        <v>10.4426215</v>
      </c>
      <c r="K8" s="140">
        <v>7.5741246388888896</v>
      </c>
      <c r="L8" s="135" t="s">
        <v>11</v>
      </c>
      <c r="M8" s="52" t="s">
        <v>11</v>
      </c>
      <c r="AA8" s="81"/>
    </row>
    <row r="9" spans="2:28" ht="13.8" thickBot="1" x14ac:dyDescent="0.3">
      <c r="B9" s="128"/>
      <c r="C9" s="12" t="s">
        <v>18</v>
      </c>
      <c r="D9" s="53">
        <v>6.9465969166666603</v>
      </c>
      <c r="E9" s="54">
        <v>8.8613407222222307</v>
      </c>
      <c r="F9" s="55" t="s">
        <v>11</v>
      </c>
      <c r="G9" s="56" t="s">
        <v>11</v>
      </c>
      <c r="H9" s="18">
        <v>7.3222414444444501</v>
      </c>
      <c r="I9" s="54">
        <v>5.5745070833333301</v>
      </c>
      <c r="J9" s="54">
        <v>8.9335096666666693</v>
      </c>
      <c r="K9" s="54">
        <v>7.6981683333333404</v>
      </c>
      <c r="L9" s="18">
        <v>4.2520648888888903</v>
      </c>
      <c r="M9" s="17">
        <v>9.6309151944444409</v>
      </c>
      <c r="AA9" s="81"/>
    </row>
    <row r="10" spans="2:28" x14ac:dyDescent="0.25">
      <c r="B10" s="124" t="s">
        <v>7</v>
      </c>
      <c r="C10" s="7" t="s">
        <v>16</v>
      </c>
      <c r="D10" s="44">
        <v>9.7609162291666696</v>
      </c>
      <c r="E10" s="45">
        <v>10.4749413333333</v>
      </c>
      <c r="F10" s="45">
        <v>7.2439139166666697</v>
      </c>
      <c r="G10" s="46" t="s">
        <v>11</v>
      </c>
      <c r="H10" s="20">
        <v>7.2231755208333404</v>
      </c>
      <c r="I10" s="45">
        <v>6.9636285624999896</v>
      </c>
      <c r="J10" s="45">
        <v>12.1118659166667</v>
      </c>
      <c r="K10" s="45">
        <v>9.4251951458333298</v>
      </c>
      <c r="L10" s="142" t="s">
        <v>11</v>
      </c>
      <c r="M10" s="47" t="s">
        <v>11</v>
      </c>
      <c r="AA10" s="92"/>
    </row>
    <row r="11" spans="2:28" x14ac:dyDescent="0.25">
      <c r="B11" s="125"/>
      <c r="C11" s="11" t="s">
        <v>17</v>
      </c>
      <c r="D11" s="48">
        <v>8.9672930208333401</v>
      </c>
      <c r="E11" s="140">
        <v>9.4566991874999999</v>
      </c>
      <c r="F11" s="140">
        <v>6.8790579374999901</v>
      </c>
      <c r="G11" s="143" t="s">
        <v>11</v>
      </c>
      <c r="H11" s="136">
        <v>6.9769824166666696</v>
      </c>
      <c r="I11" s="140">
        <v>6.1551038125000002</v>
      </c>
      <c r="J11" s="140">
        <v>10.2877865416667</v>
      </c>
      <c r="K11" s="140">
        <v>8.3189342291666701</v>
      </c>
      <c r="L11" s="135" t="s">
        <v>11</v>
      </c>
      <c r="M11" s="52" t="s">
        <v>11</v>
      </c>
      <c r="AA11" s="81"/>
    </row>
    <row r="12" spans="2:28" ht="13.8" thickBot="1" x14ac:dyDescent="0.3">
      <c r="B12" s="126"/>
      <c r="C12" s="12" t="s">
        <v>18</v>
      </c>
      <c r="D12" s="53">
        <v>8.7584980416666696</v>
      </c>
      <c r="E12" s="54">
        <v>9.5613078958333393</v>
      </c>
      <c r="F12" s="54">
        <v>6.7049304791666602</v>
      </c>
      <c r="G12" s="56" t="s">
        <v>11</v>
      </c>
      <c r="H12" s="18">
        <v>7.1247184791666696</v>
      </c>
      <c r="I12" s="54">
        <v>5.7481644999999997</v>
      </c>
      <c r="J12" s="54">
        <v>10.5783042708333</v>
      </c>
      <c r="K12" s="54">
        <v>8.4100518541666602</v>
      </c>
      <c r="L12" s="18">
        <v>3.9702307291666701</v>
      </c>
      <c r="M12" s="17">
        <v>7.0726373333333301</v>
      </c>
      <c r="AA12" s="81"/>
    </row>
    <row r="13" spans="2:28" x14ac:dyDescent="0.25">
      <c r="B13" s="127" t="s">
        <v>8</v>
      </c>
      <c r="C13" s="7" t="s">
        <v>16</v>
      </c>
      <c r="D13" s="48">
        <v>10.5000250277778</v>
      </c>
      <c r="E13" s="140">
        <v>10.076786805555599</v>
      </c>
      <c r="F13" s="140">
        <v>7.07145272916667</v>
      </c>
      <c r="G13" s="136" t="s">
        <v>11</v>
      </c>
      <c r="H13" s="136">
        <v>7.2583036944444403</v>
      </c>
      <c r="I13" s="140">
        <v>8.1859134722222198</v>
      </c>
      <c r="J13" s="140">
        <v>13.2924563611111</v>
      </c>
      <c r="K13" s="140">
        <v>9.6636996388888896</v>
      </c>
      <c r="L13" s="135" t="s">
        <v>11</v>
      </c>
      <c r="M13" s="52" t="s">
        <v>11</v>
      </c>
      <c r="AA13" s="92"/>
    </row>
    <row r="14" spans="2:28" x14ac:dyDescent="0.25">
      <c r="B14" s="125"/>
      <c r="C14" s="11" t="s">
        <v>17</v>
      </c>
      <c r="D14" s="48">
        <v>8.8838170833333407</v>
      </c>
      <c r="E14" s="140">
        <v>9.1486326666666695</v>
      </c>
      <c r="F14" s="140">
        <v>5.8671170625000002</v>
      </c>
      <c r="G14" s="136" t="s">
        <v>11</v>
      </c>
      <c r="H14" s="136">
        <v>6.87173266666667</v>
      </c>
      <c r="I14" s="140">
        <v>6.7873109722222198</v>
      </c>
      <c r="J14" s="140">
        <v>10.744348277777799</v>
      </c>
      <c r="K14" s="140">
        <v>8.9548751666666693</v>
      </c>
      <c r="L14" s="135" t="s">
        <v>11</v>
      </c>
      <c r="M14" s="52" t="s">
        <v>11</v>
      </c>
      <c r="AA14" s="81"/>
    </row>
    <row r="15" spans="2:28" ht="13.8" thickBot="1" x14ac:dyDescent="0.3">
      <c r="B15" s="126"/>
      <c r="C15" s="12" t="s">
        <v>18</v>
      </c>
      <c r="D15" s="53">
        <v>10.5377755833333</v>
      </c>
      <c r="E15" s="54">
        <v>10.017489749999999</v>
      </c>
      <c r="F15" s="54">
        <v>6.0153765833333299</v>
      </c>
      <c r="G15" s="18" t="s">
        <v>11</v>
      </c>
      <c r="H15" s="18">
        <v>7.1113298055555596</v>
      </c>
      <c r="I15" s="54">
        <v>6.5431594999999998</v>
      </c>
      <c r="J15" s="54">
        <v>11.936052083333299</v>
      </c>
      <c r="K15" s="54">
        <v>8.8495732222222205</v>
      </c>
      <c r="L15" s="18">
        <v>3.67117322222223</v>
      </c>
      <c r="M15" s="17">
        <v>7.2902625833333401</v>
      </c>
      <c r="N15" s="10" t="s">
        <v>9</v>
      </c>
      <c r="AA15" s="81"/>
    </row>
    <row r="16" spans="2:28" ht="16.2" thickBot="1" x14ac:dyDescent="0.3"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0"/>
      <c r="AA16" s="90"/>
      <c r="AB16" s="2"/>
    </row>
    <row r="17" spans="2:13" x14ac:dyDescent="0.25">
      <c r="B17" s="124" t="s">
        <v>0</v>
      </c>
      <c r="C17" s="122" t="s">
        <v>13</v>
      </c>
      <c r="D17" s="122" t="s">
        <v>1</v>
      </c>
      <c r="E17" s="122" t="s">
        <v>2</v>
      </c>
      <c r="F17" s="122"/>
      <c r="G17" s="122"/>
      <c r="H17" s="122"/>
      <c r="I17" s="122"/>
      <c r="J17" s="122"/>
      <c r="K17" s="122"/>
      <c r="L17" s="123"/>
      <c r="M17" s="134"/>
    </row>
    <row r="18" spans="2:13" ht="13.8" thickBot="1" x14ac:dyDescent="0.3">
      <c r="B18" s="126"/>
      <c r="C18" s="129"/>
      <c r="D18" s="130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M18" s="134"/>
    </row>
    <row r="19" spans="2:13" x14ac:dyDescent="0.25">
      <c r="B19" s="124" t="s">
        <v>5</v>
      </c>
      <c r="C19" s="7" t="s">
        <v>16</v>
      </c>
      <c r="D19" s="72" t="s">
        <v>24</v>
      </c>
      <c r="E19" s="99" t="s">
        <v>12</v>
      </c>
      <c r="F19" s="72" t="s">
        <v>11</v>
      </c>
      <c r="G19" s="72" t="s">
        <v>11</v>
      </c>
      <c r="H19" s="103" t="s">
        <v>12</v>
      </c>
      <c r="I19" s="80" t="s">
        <v>12</v>
      </c>
      <c r="J19" s="72" t="s">
        <v>12</v>
      </c>
      <c r="K19" s="72" t="s">
        <v>12</v>
      </c>
      <c r="L19" s="76" t="s">
        <v>12</v>
      </c>
      <c r="M19" s="92"/>
    </row>
    <row r="20" spans="2:13" x14ac:dyDescent="0.25">
      <c r="B20" s="125"/>
      <c r="C20" s="11" t="s">
        <v>17</v>
      </c>
      <c r="D20" s="66">
        <f t="shared" ref="D20:L20" si="0">IFERROR((D4-D5)/D4, "NaN")</f>
        <v>0.14152749261235398</v>
      </c>
      <c r="E20" s="100">
        <f t="shared" si="0"/>
        <v>-3.4613394426098176E-2</v>
      </c>
      <c r="F20" s="77" t="str">
        <f t="shared" si="0"/>
        <v>NaN</v>
      </c>
      <c r="G20" s="77" t="str">
        <f t="shared" si="0"/>
        <v>NaN</v>
      </c>
      <c r="H20" s="104">
        <f t="shared" si="0"/>
        <v>4.259146616657724E-2</v>
      </c>
      <c r="I20" s="70">
        <f t="shared" si="0"/>
        <v>0.15157382011079765</v>
      </c>
      <c r="J20" s="66">
        <f t="shared" si="0"/>
        <v>0.21399085560037293</v>
      </c>
      <c r="K20" s="66">
        <f t="shared" si="0"/>
        <v>0.23423572572884069</v>
      </c>
      <c r="L20" s="68" t="str">
        <f t="shared" si="0"/>
        <v>NaN</v>
      </c>
      <c r="M20" s="81"/>
    </row>
    <row r="21" spans="2:13" ht="13.8" thickBot="1" x14ac:dyDescent="0.3">
      <c r="B21" s="126"/>
      <c r="C21" s="12" t="s">
        <v>18</v>
      </c>
      <c r="D21" s="67">
        <f t="shared" ref="D21:L21" si="1">IFERROR((D4-D6)/D4, "NaN")</f>
        <v>0.12773816958299786</v>
      </c>
      <c r="E21" s="101">
        <f t="shared" si="1"/>
        <v>-7.3724136265874859E-2</v>
      </c>
      <c r="F21" s="69" t="str">
        <f t="shared" si="1"/>
        <v>NaN</v>
      </c>
      <c r="G21" s="69" t="str">
        <f t="shared" si="1"/>
        <v>NaN</v>
      </c>
      <c r="H21" s="78">
        <f t="shared" si="1"/>
        <v>1.622940255826914E-2</v>
      </c>
      <c r="I21" s="71">
        <f t="shared" si="1"/>
        <v>-0.13178188241961356</v>
      </c>
      <c r="J21" s="67">
        <f t="shared" si="1"/>
        <v>8.2013661889402609E-2</v>
      </c>
      <c r="K21" s="67">
        <f t="shared" si="1"/>
        <v>0.13854898966450016</v>
      </c>
      <c r="L21" s="69" t="str">
        <f t="shared" si="1"/>
        <v>NaN</v>
      </c>
      <c r="M21" s="81"/>
    </row>
    <row r="22" spans="2:13" x14ac:dyDescent="0.25">
      <c r="B22" s="127" t="s">
        <v>6</v>
      </c>
      <c r="C22" s="7" t="s">
        <v>16</v>
      </c>
      <c r="D22" s="72" t="s">
        <v>12</v>
      </c>
      <c r="E22" s="99" t="s">
        <v>12</v>
      </c>
      <c r="F22" s="72" t="s">
        <v>11</v>
      </c>
      <c r="G22" s="72" t="s">
        <v>11</v>
      </c>
      <c r="H22" s="103" t="s">
        <v>12</v>
      </c>
      <c r="I22" s="72" t="s">
        <v>12</v>
      </c>
      <c r="J22" s="72" t="s">
        <v>12</v>
      </c>
      <c r="K22" s="72" t="s">
        <v>12</v>
      </c>
      <c r="L22" s="76" t="s">
        <v>12</v>
      </c>
      <c r="M22" s="92"/>
    </row>
    <row r="23" spans="2:13" x14ac:dyDescent="0.25">
      <c r="B23" s="125"/>
      <c r="C23" s="11" t="s">
        <v>17</v>
      </c>
      <c r="D23" s="73">
        <f t="shared" ref="D23:L23" si="2">IFERROR((D7-D8)/D7, "NaN")</f>
        <v>0.13761470149151897</v>
      </c>
      <c r="E23" s="102">
        <f t="shared" si="2"/>
        <v>0.16363665367528288</v>
      </c>
      <c r="F23" s="77" t="str">
        <f t="shared" si="2"/>
        <v>NaN</v>
      </c>
      <c r="G23" s="77" t="str">
        <f t="shared" si="2"/>
        <v>NaN</v>
      </c>
      <c r="H23" s="75">
        <f t="shared" si="2"/>
        <v>7.9721852286535402E-3</v>
      </c>
      <c r="I23" s="73">
        <f t="shared" si="2"/>
        <v>0.13588849663550748</v>
      </c>
      <c r="J23" s="73">
        <f t="shared" si="2"/>
        <v>1.819993982865066E-2</v>
      </c>
      <c r="K23" s="73">
        <f t="shared" si="2"/>
        <v>0.11388767931212151</v>
      </c>
      <c r="L23" s="77" t="str">
        <f t="shared" si="2"/>
        <v>NaN</v>
      </c>
      <c r="M23" s="81"/>
    </row>
    <row r="24" spans="2:13" ht="13.8" thickBot="1" x14ac:dyDescent="0.3">
      <c r="B24" s="128"/>
      <c r="C24" s="12" t="s">
        <v>18</v>
      </c>
      <c r="D24" s="67">
        <f t="shared" ref="D24:L24" si="3">IFERROR((D7-D9)/D7, "NaN")</f>
        <v>0.19498735210001586</v>
      </c>
      <c r="E24" s="101">
        <f t="shared" si="3"/>
        <v>0.17119466880497752</v>
      </c>
      <c r="F24" s="69" t="str">
        <f t="shared" si="3"/>
        <v>NaN</v>
      </c>
      <c r="G24" s="69" t="str">
        <f t="shared" si="3"/>
        <v>NaN</v>
      </c>
      <c r="H24" s="78">
        <f t="shared" si="3"/>
        <v>8.3721796054308569E-3</v>
      </c>
      <c r="I24" s="67">
        <f t="shared" si="3"/>
        <v>0.28956105423975764</v>
      </c>
      <c r="J24" s="67">
        <f t="shared" si="3"/>
        <v>0.16008443585983967</v>
      </c>
      <c r="K24" s="67">
        <f t="shared" si="3"/>
        <v>9.9375553991855464E-2</v>
      </c>
      <c r="L24" s="69" t="str">
        <f t="shared" si="3"/>
        <v>NaN</v>
      </c>
      <c r="M24" s="81"/>
    </row>
    <row r="25" spans="2:13" x14ac:dyDescent="0.25">
      <c r="B25" s="124" t="s">
        <v>7</v>
      </c>
      <c r="C25" s="7" t="s">
        <v>16</v>
      </c>
      <c r="D25" s="72" t="s">
        <v>12</v>
      </c>
      <c r="E25" s="79" t="s">
        <v>12</v>
      </c>
      <c r="F25" s="106" t="s">
        <v>12</v>
      </c>
      <c r="G25" s="72" t="s">
        <v>11</v>
      </c>
      <c r="H25" s="103" t="s">
        <v>12</v>
      </c>
      <c r="I25" s="72" t="s">
        <v>12</v>
      </c>
      <c r="J25" s="72" t="s">
        <v>12</v>
      </c>
      <c r="K25" s="72" t="s">
        <v>12</v>
      </c>
      <c r="L25" s="74" t="s">
        <v>12</v>
      </c>
      <c r="M25" s="92"/>
    </row>
    <row r="26" spans="2:13" x14ac:dyDescent="0.25">
      <c r="B26" s="125"/>
      <c r="C26" s="11" t="s">
        <v>17</v>
      </c>
      <c r="D26" s="73">
        <f t="shared" ref="D26:L26" si="4">IFERROR((D10-D11)/D10, "NaN")</f>
        <v>8.1306220615017452E-2</v>
      </c>
      <c r="E26" s="73">
        <f t="shared" si="4"/>
        <v>9.7207431853871623E-2</v>
      </c>
      <c r="F26" s="107">
        <f t="shared" si="4"/>
        <v>5.0367243918681234E-2</v>
      </c>
      <c r="G26" s="77" t="str">
        <f t="shared" si="4"/>
        <v>NaN</v>
      </c>
      <c r="H26" s="75">
        <f t="shared" si="4"/>
        <v>3.4083777066830481E-2</v>
      </c>
      <c r="I26" s="73">
        <f t="shared" si="4"/>
        <v>0.11610681740752175</v>
      </c>
      <c r="J26" s="73">
        <f t="shared" si="4"/>
        <v>0.15060267241647307</v>
      </c>
      <c r="K26" s="73">
        <f t="shared" si="4"/>
        <v>0.11737273335456753</v>
      </c>
      <c r="L26" s="75" t="str">
        <f t="shared" si="4"/>
        <v>NaN</v>
      </c>
      <c r="M26" s="81"/>
    </row>
    <row r="27" spans="2:13" ht="13.8" thickBot="1" x14ac:dyDescent="0.3">
      <c r="B27" s="126"/>
      <c r="C27" s="12" t="s">
        <v>18</v>
      </c>
      <c r="D27" s="67">
        <f t="shared" ref="D27:L27" si="5">IFERROR((D10-D12)/D10, "NaN")</f>
        <v>0.1026971407156089</v>
      </c>
      <c r="E27" s="67">
        <f t="shared" si="5"/>
        <v>8.7220864387335645E-2</v>
      </c>
      <c r="F27" s="108">
        <f t="shared" si="5"/>
        <v>7.4405003110255899E-2</v>
      </c>
      <c r="G27" s="69" t="str">
        <f t="shared" si="5"/>
        <v>NaN</v>
      </c>
      <c r="H27" s="78">
        <f t="shared" si="5"/>
        <v>1.3630714272787293E-2</v>
      </c>
      <c r="I27" s="67">
        <f t="shared" si="5"/>
        <v>0.17454464315420495</v>
      </c>
      <c r="J27" s="67">
        <f t="shared" si="5"/>
        <v>0.12661646491009459</v>
      </c>
      <c r="K27" s="67">
        <f t="shared" si="5"/>
        <v>0.10770528100051509</v>
      </c>
      <c r="L27" s="78" t="str">
        <f t="shared" si="5"/>
        <v>NaN</v>
      </c>
      <c r="M27" s="81"/>
    </row>
    <row r="28" spans="2:13" x14ac:dyDescent="0.25">
      <c r="B28" s="127" t="s">
        <v>8</v>
      </c>
      <c r="C28" s="7" t="s">
        <v>16</v>
      </c>
      <c r="D28" s="72" t="s">
        <v>12</v>
      </c>
      <c r="E28" s="79" t="s">
        <v>12</v>
      </c>
      <c r="F28" s="72" t="s">
        <v>12</v>
      </c>
      <c r="G28" s="105" t="s">
        <v>12</v>
      </c>
      <c r="H28" s="72" t="s">
        <v>12</v>
      </c>
      <c r="I28" s="72" t="s">
        <v>12</v>
      </c>
      <c r="J28" s="72" t="s">
        <v>12</v>
      </c>
      <c r="K28" s="72" t="s">
        <v>12</v>
      </c>
      <c r="L28" s="76" t="s">
        <v>12</v>
      </c>
      <c r="M28" s="92"/>
    </row>
    <row r="29" spans="2:13" x14ac:dyDescent="0.25">
      <c r="B29" s="125"/>
      <c r="C29" s="11" t="s">
        <v>17</v>
      </c>
      <c r="D29" s="73">
        <f t="shared" ref="D29:L29" si="6">IFERROR((D13-D14)/D13, "NaN")</f>
        <v>0.15392419924417169</v>
      </c>
      <c r="E29" s="73">
        <f t="shared" si="6"/>
        <v>9.2108144867887237E-2</v>
      </c>
      <c r="F29" s="77">
        <f t="shared" si="6"/>
        <v>0.17030951245693951</v>
      </c>
      <c r="G29" s="77" t="str">
        <f t="shared" si="6"/>
        <v>NaN</v>
      </c>
      <c r="H29" s="77">
        <f t="shared" si="6"/>
        <v>5.3259142087655365E-2</v>
      </c>
      <c r="I29" s="73">
        <f t="shared" si="6"/>
        <v>0.17085478667053675</v>
      </c>
      <c r="J29" s="73">
        <f t="shared" si="6"/>
        <v>0.19169580204815562</v>
      </c>
      <c r="K29" s="73">
        <f t="shared" si="6"/>
        <v>7.3349182891586581E-2</v>
      </c>
      <c r="L29" s="77" t="str">
        <f t="shared" si="6"/>
        <v>NaN</v>
      </c>
      <c r="M29" s="81"/>
    </row>
    <row r="30" spans="2:13" ht="13.8" thickBot="1" x14ac:dyDescent="0.3">
      <c r="B30" s="126"/>
      <c r="C30" s="12" t="s">
        <v>18</v>
      </c>
      <c r="D30" s="67">
        <f t="shared" ref="D30:L30" si="7">IFERROR((D13-D15)/D13, "NaN")</f>
        <v>-3.5952824355780385E-3</v>
      </c>
      <c r="E30" s="67">
        <f t="shared" si="7"/>
        <v>5.8845202046854872E-3</v>
      </c>
      <c r="F30" s="69">
        <f t="shared" si="7"/>
        <v>0.1493435912365623</v>
      </c>
      <c r="G30" s="69" t="str">
        <f t="shared" si="7"/>
        <v>NaN</v>
      </c>
      <c r="H30" s="69">
        <f t="shared" si="7"/>
        <v>2.0249068525663324E-2</v>
      </c>
      <c r="I30" s="67">
        <f t="shared" si="7"/>
        <v>0.20068059328951882</v>
      </c>
      <c r="J30" s="67">
        <f t="shared" si="7"/>
        <v>0.10204316199571259</v>
      </c>
      <c r="K30" s="67">
        <f t="shared" si="7"/>
        <v>8.4245832040396026E-2</v>
      </c>
      <c r="L30" s="69" t="str">
        <f t="shared" si="7"/>
        <v>NaN</v>
      </c>
      <c r="M30" s="81"/>
    </row>
    <row r="31" spans="2:13" ht="15.6" x14ac:dyDescent="0.25">
      <c r="B31" s="121" t="s">
        <v>25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0"/>
    </row>
    <row r="32" spans="2:13" ht="13.8" thickBot="1" x14ac:dyDescent="0.3"/>
    <row r="33" spans="2:13" x14ac:dyDescent="0.25">
      <c r="B33" s="124" t="s">
        <v>0</v>
      </c>
      <c r="C33" s="122" t="s">
        <v>13</v>
      </c>
      <c r="D33" s="122" t="s">
        <v>1</v>
      </c>
      <c r="E33" s="122" t="s">
        <v>2</v>
      </c>
      <c r="F33" s="122"/>
      <c r="G33" s="122"/>
      <c r="H33" s="122"/>
      <c r="I33" s="122"/>
      <c r="J33" s="122"/>
      <c r="K33" s="122"/>
      <c r="L33" s="123"/>
      <c r="M33" s="134"/>
    </row>
    <row r="34" spans="2:13" ht="13.8" thickBot="1" x14ac:dyDescent="0.3">
      <c r="B34" s="126"/>
      <c r="C34" s="129"/>
      <c r="D34" s="130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  <c r="M34" s="134"/>
    </row>
    <row r="35" spans="2:13" x14ac:dyDescent="0.25">
      <c r="B35" s="124" t="s">
        <v>5</v>
      </c>
      <c r="C35" s="7" t="s">
        <v>16</v>
      </c>
      <c r="D35" s="57" t="s">
        <v>12</v>
      </c>
      <c r="E35" s="59">
        <f t="shared" ref="E35:L37" si="8">IFERROR(($D$4-E4)/$D$4, "NaN")</f>
        <v>3.9605375187168071E-2</v>
      </c>
      <c r="F35" s="59">
        <f t="shared" si="8"/>
        <v>0.3134554204716381</v>
      </c>
      <c r="G35" s="59" t="str">
        <f t="shared" si="8"/>
        <v>NaN</v>
      </c>
      <c r="H35" s="59">
        <f t="shared" si="8"/>
        <v>0.33868928189411834</v>
      </c>
      <c r="I35" s="59">
        <f t="shared" si="8"/>
        <v>0.3134554204716381</v>
      </c>
      <c r="J35" s="59">
        <f t="shared" si="8"/>
        <v>-0.27515339460517002</v>
      </c>
      <c r="K35" s="59">
        <f t="shared" si="8"/>
        <v>-4.2350051520895493E-2</v>
      </c>
      <c r="L35" s="60" t="str">
        <f t="shared" si="8"/>
        <v>NaN</v>
      </c>
      <c r="M35" s="137"/>
    </row>
    <row r="36" spans="2:13" x14ac:dyDescent="0.25">
      <c r="B36" s="125"/>
      <c r="C36" s="11" t="s">
        <v>17</v>
      </c>
      <c r="D36" s="61">
        <f>IFERROR(($D$4-D5)/$D$4, "NaN")</f>
        <v>0.14152749261235398</v>
      </c>
      <c r="E36" s="58">
        <f t="shared" si="8"/>
        <v>6.3628572338169471E-3</v>
      </c>
      <c r="F36" s="58" t="str">
        <f t="shared" si="8"/>
        <v>NaN</v>
      </c>
      <c r="G36" s="58" t="str">
        <f t="shared" si="8"/>
        <v>NaN</v>
      </c>
      <c r="H36" s="58">
        <f t="shared" si="8"/>
        <v>0.36685547496991988</v>
      </c>
      <c r="I36" s="58">
        <f t="shared" si="8"/>
        <v>0.41751760506711322</v>
      </c>
      <c r="J36" s="58">
        <f t="shared" si="8"/>
        <v>-2.2822286718896996E-3</v>
      </c>
      <c r="K36" s="58">
        <f t="shared" si="8"/>
        <v>0.20180556926059595</v>
      </c>
      <c r="L36" s="62" t="str">
        <f t="shared" si="8"/>
        <v>NaN</v>
      </c>
      <c r="M36" s="137"/>
    </row>
    <row r="37" spans="2:13" ht="13.8" thickBot="1" x14ac:dyDescent="0.3">
      <c r="B37" s="126"/>
      <c r="C37" s="12" t="s">
        <v>18</v>
      </c>
      <c r="D37" s="63">
        <f>IFERROR(($D$4-D6)/$D$4, "NaN")</f>
        <v>0.12773816958299786</v>
      </c>
      <c r="E37" s="64">
        <f t="shared" si="8"/>
        <v>-3.1198889001546902E-2</v>
      </c>
      <c r="F37" s="64" t="str">
        <f t="shared" si="8"/>
        <v>NaN</v>
      </c>
      <c r="G37" s="64" t="str">
        <f t="shared" si="8"/>
        <v>NaN</v>
      </c>
      <c r="H37" s="64">
        <f t="shared" si="8"/>
        <v>0.34942195975435669</v>
      </c>
      <c r="I37" s="64">
        <f t="shared" si="8"/>
        <v>0.22298128341640849</v>
      </c>
      <c r="J37" s="64">
        <f t="shared" si="8"/>
        <v>-0.17057339524289761</v>
      </c>
      <c r="K37" s="64">
        <f t="shared" si="8"/>
        <v>0.10206649499406427</v>
      </c>
      <c r="L37" s="65">
        <f t="shared" si="8"/>
        <v>0.72287986611910848</v>
      </c>
      <c r="M37" s="137"/>
    </row>
    <row r="38" spans="2:13" x14ac:dyDescent="0.25">
      <c r="B38" s="127" t="s">
        <v>6</v>
      </c>
      <c r="C38" s="7" t="s">
        <v>16</v>
      </c>
      <c r="D38" s="96" t="s">
        <v>12</v>
      </c>
      <c r="E38" s="97">
        <f t="shared" ref="E38:L40" si="9">IFERROR(($D$7-E7)/$D$7, "NaN")</f>
        <v>-0.23901768220888692</v>
      </c>
      <c r="F38" s="97">
        <f t="shared" si="9"/>
        <v>9.0693459143791316E-2</v>
      </c>
      <c r="G38" s="97" t="str">
        <f t="shared" si="9"/>
        <v>NaN</v>
      </c>
      <c r="H38" s="97">
        <f t="shared" si="9"/>
        <v>0.14429130033107873</v>
      </c>
      <c r="I38" s="97">
        <f t="shared" si="9"/>
        <v>9.0693459143791316E-2</v>
      </c>
      <c r="J38" s="97">
        <f t="shared" si="9"/>
        <v>-0.23258559296489528</v>
      </c>
      <c r="K38" s="97">
        <f t="shared" si="9"/>
        <v>9.4548474485236633E-3</v>
      </c>
      <c r="L38" s="98" t="str">
        <f t="shared" si="9"/>
        <v>NaN</v>
      </c>
      <c r="M38" s="137"/>
    </row>
    <row r="39" spans="2:13" x14ac:dyDescent="0.25">
      <c r="B39" s="125"/>
      <c r="C39" s="11" t="s">
        <v>17</v>
      </c>
      <c r="D39" s="61">
        <f>IFERROR(($D$7-D8)/$D$7, "NaN")</f>
        <v>0.13761470149151897</v>
      </c>
      <c r="E39" s="58">
        <f t="shared" si="9"/>
        <v>-3.6268974847719605E-2</v>
      </c>
      <c r="F39" s="58" t="str">
        <f t="shared" si="9"/>
        <v>NaN</v>
      </c>
      <c r="G39" s="58" t="str">
        <f t="shared" si="9"/>
        <v>NaN</v>
      </c>
      <c r="H39" s="58">
        <f t="shared" si="9"/>
        <v>0.15111316858660964</v>
      </c>
      <c r="I39" s="58">
        <f t="shared" si="9"/>
        <v>0.21425775796157517</v>
      </c>
      <c r="J39" s="58">
        <f t="shared" si="9"/>
        <v>-0.21015260933927249</v>
      </c>
      <c r="K39" s="58">
        <f t="shared" si="9"/>
        <v>0.12226573612648269</v>
      </c>
      <c r="L39" s="62" t="str">
        <f t="shared" si="9"/>
        <v>NaN</v>
      </c>
      <c r="M39" s="137"/>
    </row>
    <row r="40" spans="2:13" ht="13.8" thickBot="1" x14ac:dyDescent="0.3">
      <c r="B40" s="128"/>
      <c r="C40" s="12" t="s">
        <v>18</v>
      </c>
      <c r="D40" s="93">
        <f>IFERROR(($D$7-D9)/$D$7, "NaN")</f>
        <v>0.19498735210001586</v>
      </c>
      <c r="E40" s="94">
        <f t="shared" si="9"/>
        <v>-2.690446045962562E-2</v>
      </c>
      <c r="F40" s="94" t="str">
        <f t="shared" si="9"/>
        <v>NaN</v>
      </c>
      <c r="G40" s="94" t="str">
        <f t="shared" si="9"/>
        <v>NaN</v>
      </c>
      <c r="H40" s="94">
        <f t="shared" si="9"/>
        <v>0.15145544725463664</v>
      </c>
      <c r="I40" s="94">
        <f t="shared" si="9"/>
        <v>0.35399321974122233</v>
      </c>
      <c r="J40" s="94">
        <f t="shared" si="9"/>
        <v>-3.5267823666144067E-2</v>
      </c>
      <c r="K40" s="94">
        <f t="shared" si="9"/>
        <v>0.10789082073727362</v>
      </c>
      <c r="L40" s="95">
        <f t="shared" si="9"/>
        <v>0.50724562597918588</v>
      </c>
      <c r="M40" s="137"/>
    </row>
    <row r="41" spans="2:13" x14ac:dyDescent="0.25">
      <c r="B41" s="124" t="s">
        <v>7</v>
      </c>
      <c r="C41" s="7" t="s">
        <v>16</v>
      </c>
      <c r="D41" s="57" t="s">
        <v>12</v>
      </c>
      <c r="E41" s="59">
        <f t="shared" ref="E41:L43" si="10">IFERROR(($D$10-E10)/$D$10, "NaN")</f>
        <v>-7.3151442692751159E-2</v>
      </c>
      <c r="F41" s="59">
        <f t="shared" si="10"/>
        <v>0.25786537384461161</v>
      </c>
      <c r="G41" s="59" t="str">
        <f t="shared" si="10"/>
        <v>NaN</v>
      </c>
      <c r="H41" s="59">
        <f t="shared" si="10"/>
        <v>0.25999001003105493</v>
      </c>
      <c r="I41" s="59">
        <f t="shared" si="10"/>
        <v>0.28658043988822307</v>
      </c>
      <c r="J41" s="59">
        <f t="shared" si="10"/>
        <v>-0.24085338223425576</v>
      </c>
      <c r="K41" s="59">
        <f t="shared" si="10"/>
        <v>3.4394423172096178E-2</v>
      </c>
      <c r="L41" s="60" t="str">
        <f t="shared" si="10"/>
        <v>NaN</v>
      </c>
      <c r="M41" s="137"/>
    </row>
    <row r="42" spans="2:13" x14ac:dyDescent="0.25">
      <c r="B42" s="125"/>
      <c r="C42" s="11" t="s">
        <v>17</v>
      </c>
      <c r="D42" s="61">
        <f>IFERROR(($D$10-D11)/$D$10, "NaN")</f>
        <v>8.1306220615017452E-2</v>
      </c>
      <c r="E42" s="58">
        <f t="shared" si="10"/>
        <v>3.1166853041688477E-2</v>
      </c>
      <c r="F42" s="58">
        <f t="shared" si="10"/>
        <v>0.29524464958067936</v>
      </c>
      <c r="G42" s="58" t="str">
        <f t="shared" si="10"/>
        <v>NaN</v>
      </c>
      <c r="H42" s="58">
        <f t="shared" si="10"/>
        <v>0.28521234555638392</v>
      </c>
      <c r="I42" s="58">
        <f t="shared" si="10"/>
        <v>0.36941331448907566</v>
      </c>
      <c r="J42" s="58">
        <f t="shared" si="10"/>
        <v>-5.39775467927575E-2</v>
      </c>
      <c r="K42" s="58">
        <f t="shared" si="10"/>
        <v>0.1477301890668011</v>
      </c>
      <c r="L42" s="62" t="str">
        <f t="shared" si="10"/>
        <v>NaN</v>
      </c>
      <c r="M42" s="137"/>
    </row>
    <row r="43" spans="2:13" ht="13.8" thickBot="1" x14ac:dyDescent="0.3">
      <c r="B43" s="126"/>
      <c r="C43" s="12" t="s">
        <v>18</v>
      </c>
      <c r="D43" s="63">
        <f>IFERROR(($D$10-D12)/$D$10, "NaN")</f>
        <v>0.1026971407156089</v>
      </c>
      <c r="E43" s="64">
        <f t="shared" si="10"/>
        <v>2.0449753757426897E-2</v>
      </c>
      <c r="F43" s="64">
        <f t="shared" si="10"/>
        <v>0.3130839030119319</v>
      </c>
      <c r="G43" s="64" t="str">
        <f t="shared" si="10"/>
        <v>NaN</v>
      </c>
      <c r="H43" s="64">
        <f t="shared" si="10"/>
        <v>0.27007687476332981</v>
      </c>
      <c r="I43" s="64">
        <f t="shared" si="10"/>
        <v>0.41110400242716305</v>
      </c>
      <c r="J43" s="64">
        <f t="shared" si="10"/>
        <v>-8.3740913504019923E-2</v>
      </c>
      <c r="K43" s="64">
        <f t="shared" si="10"/>
        <v>0.13839524316001003</v>
      </c>
      <c r="L43" s="65">
        <f t="shared" si="10"/>
        <v>0.59325224846175884</v>
      </c>
      <c r="M43" s="137"/>
    </row>
    <row r="44" spans="2:13" x14ac:dyDescent="0.25">
      <c r="B44" s="127" t="s">
        <v>8</v>
      </c>
      <c r="C44" s="7" t="s">
        <v>16</v>
      </c>
      <c r="D44" s="96" t="s">
        <v>12</v>
      </c>
      <c r="E44" s="97">
        <f t="shared" ref="E44:L46" si="11">IFERROR(($D$13-E13)/$D$13, "NaN")</f>
        <v>4.0308306037607051E-2</v>
      </c>
      <c r="F44" s="97">
        <f t="shared" si="11"/>
        <v>0.32652991678980264</v>
      </c>
      <c r="G44" s="97" t="str">
        <f t="shared" si="11"/>
        <v>NaN</v>
      </c>
      <c r="H44" s="97">
        <f t="shared" si="11"/>
        <v>0.30873462918015826</v>
      </c>
      <c r="I44" s="97">
        <f t="shared" si="11"/>
        <v>0.22039105139593496</v>
      </c>
      <c r="J44" s="97">
        <f t="shared" si="11"/>
        <v>-0.26594520736340405</v>
      </c>
      <c r="K44" s="97">
        <f t="shared" si="11"/>
        <v>7.9649847183831779E-2</v>
      </c>
      <c r="L44" s="98" t="str">
        <f t="shared" si="11"/>
        <v>NaN</v>
      </c>
      <c r="M44" s="137"/>
    </row>
    <row r="45" spans="2:13" x14ac:dyDescent="0.25">
      <c r="B45" s="125"/>
      <c r="C45" s="11" t="s">
        <v>17</v>
      </c>
      <c r="D45" s="61">
        <f>IFERROR(($D$13-D14)/$D$13, "NaN")</f>
        <v>0.15392419924417169</v>
      </c>
      <c r="E45" s="58">
        <f t="shared" si="11"/>
        <v>0.12870372761360324</v>
      </c>
      <c r="F45" s="58">
        <f t="shared" si="11"/>
        <v>0.44122827831566586</v>
      </c>
      <c r="G45" s="58" t="str">
        <f t="shared" si="11"/>
        <v>NaN</v>
      </c>
      <c r="H45" s="58">
        <f t="shared" si="11"/>
        <v>0.34555082978492796</v>
      </c>
      <c r="I45" s="58">
        <f t="shared" si="11"/>
        <v>0.35359097199612394</v>
      </c>
      <c r="J45" s="58">
        <f t="shared" si="11"/>
        <v>-2.3268825488857618E-2</v>
      </c>
      <c r="K45" s="58">
        <f t="shared" si="11"/>
        <v>0.14715677886704456</v>
      </c>
      <c r="L45" s="62" t="str">
        <f t="shared" si="11"/>
        <v>NaN</v>
      </c>
      <c r="M45" s="137"/>
    </row>
    <row r="46" spans="2:13" ht="13.8" thickBot="1" x14ac:dyDescent="0.3">
      <c r="B46" s="126"/>
      <c r="C46" s="12" t="s">
        <v>18</v>
      </c>
      <c r="D46" s="63">
        <f>IFERROR(($D$13-D15)/$D$13, "NaN")</f>
        <v>-3.5952824355780385E-3</v>
      </c>
      <c r="E46" s="64">
        <f t="shared" si="11"/>
        <v>4.5955631200997597E-2</v>
      </c>
      <c r="F46" s="64">
        <f t="shared" si="11"/>
        <v>0.42710835760679994</v>
      </c>
      <c r="G46" s="64" t="str">
        <f t="shared" si="11"/>
        <v>NaN</v>
      </c>
      <c r="H46" s="64">
        <f t="shared" si="11"/>
        <v>0.32273210904330729</v>
      </c>
      <c r="I46" s="64">
        <f t="shared" si="11"/>
        <v>0.37684343773561668</v>
      </c>
      <c r="J46" s="64">
        <f t="shared" si="11"/>
        <v>-0.13676415549072421</v>
      </c>
      <c r="K46" s="64">
        <f t="shared" si="11"/>
        <v>0.15718551157633551</v>
      </c>
      <c r="L46" s="65">
        <f t="shared" si="11"/>
        <v>0.65036528841501362</v>
      </c>
      <c r="M46" s="137"/>
    </row>
    <row r="47" spans="2:13" ht="15.6" x14ac:dyDescent="0.25">
      <c r="B47" s="121" t="s">
        <v>26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0"/>
    </row>
  </sheetData>
  <mergeCells count="27">
    <mergeCell ref="B35:B37"/>
    <mergeCell ref="E2:M2"/>
    <mergeCell ref="B22:B24"/>
    <mergeCell ref="B33:B34"/>
    <mergeCell ref="B16:L16"/>
    <mergeCell ref="B31:L31"/>
    <mergeCell ref="B47:L47"/>
    <mergeCell ref="B25:B27"/>
    <mergeCell ref="B41:B43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2:B3"/>
    <mergeCell ref="C2:C3"/>
    <mergeCell ref="D2:D3"/>
    <mergeCell ref="B17:B18"/>
    <mergeCell ref="C17:C18"/>
    <mergeCell ref="B4:B6"/>
    <mergeCell ref="B7:B9"/>
    <mergeCell ref="B10:B12"/>
    <mergeCell ref="B13:B15"/>
  </mergeCells>
  <conditionalFormatting sqref="D4:M15">
    <cfRule type="containsText" dxfId="7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14"/>
        <color theme="0"/>
        <color theme="7"/>
        <color rgb="FFFF0000"/>
      </colorScale>
    </cfRule>
  </conditionalFormatting>
  <conditionalFormatting sqref="D35:M46">
    <cfRule type="containsText" dxfId="6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{00810280-5449-4BFE-A401-3C2BC180F9F6}</x14:id>
        </ext>
      </extLst>
    </cfRule>
  </conditionalFormatting>
  <conditionalFormatting sqref="AA4:AA15 D19:M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{465D17E3-1569-48DB-A194-49CD1C194D19}</x14:id>
        </ext>
      </extLst>
    </cfRule>
    <cfRule type="containsText" dxfId="5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810280-5449-4BFE-A401-3C2BC180F9F6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D35:M46</xm:sqref>
        </x14:conditionalFormatting>
        <x14:conditionalFormatting xmlns:xm="http://schemas.microsoft.com/office/excel/2006/main">
          <x14:cfRule type="dataBar" id="{465D17E3-1569-48DB-A194-49CD1C194D1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AA4:AA15 D19:M30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Peak Demand</vt:lpstr>
      <vt:lpstr>Cost</vt:lpstr>
      <vt:lpstr>FF</vt:lpstr>
      <vt:lpstr>Energy</vt:lpstr>
      <vt:lpstr>Cold</vt:lpstr>
      <vt:lpstr>Warm</vt:lpstr>
      <vt:lpstr>Heater</vt:lpstr>
      <vt:lpstr>Fan</vt:lpstr>
      <vt:lpstr>Peak Demand (all)</vt:lpstr>
      <vt:lpstr>Cost (all)</vt:lpstr>
      <vt:lpstr>FF (all)</vt:lpstr>
      <vt:lpstr>legend</vt:lpstr>
      <vt:lpstr>Cold!Print_Area</vt:lpstr>
      <vt:lpstr>Cost!Print_Area</vt:lpstr>
      <vt:lpstr>'Cost (all)'!Print_Area</vt:lpstr>
      <vt:lpstr>Energy!Print_Area</vt:lpstr>
      <vt:lpstr>Fan!Print_Area</vt:lpstr>
      <vt:lpstr>FF!Print_Area</vt:lpstr>
      <vt:lpstr>'FF (all)'!Print_Area</vt:lpstr>
      <vt:lpstr>Heater!Print_Area</vt:lpstr>
      <vt:lpstr>Warm!Print_Area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Zhelun Chen</dc:creator>
  <cp:lastModifiedBy>Chen,Zhelun</cp:lastModifiedBy>
  <cp:lastPrinted>2023-01-30T22:31:19Z</cp:lastPrinted>
  <dcterms:created xsi:type="dcterms:W3CDTF">2015-06-05T18:17:20Z</dcterms:created>
  <dcterms:modified xsi:type="dcterms:W3CDTF">2024-05-09T16:29:37Z</dcterms:modified>
</cp:coreProperties>
</file>