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repo\HILFT-KPI-Analysis\KPI\"/>
    </mc:Choice>
  </mc:AlternateContent>
  <xr:revisionPtr revIDLastSave="0" documentId="13_ncr:1_{FF9D43CF-C791-426C-ABC1-4A64078F9E33}" xr6:coauthVersionLast="47" xr6:coauthVersionMax="47" xr10:uidLastSave="{00000000-0000-0000-0000-000000000000}"/>
  <bookViews>
    <workbookView xWindow="-108" yWindow="-108" windowWidth="30936" windowHeight="12456" activeTab="1" xr2:uid="{00000000-000D-0000-FFFF-FFFF00000000}"/>
  </bookViews>
  <sheets>
    <sheet name="Peak Demand" sheetId="13" r:id="rId1"/>
    <sheet name="Cost" sheetId="17" r:id="rId2"/>
    <sheet name="FF" sheetId="15" r:id="rId3"/>
    <sheet name="Energy" sheetId="31" r:id="rId4"/>
    <sheet name="Cold" sheetId="34" r:id="rId5"/>
    <sheet name="Warm" sheetId="36" r:id="rId6"/>
    <sheet name="Heater" sheetId="35" r:id="rId7"/>
    <sheet name="Fan" sheetId="37" r:id="rId8"/>
    <sheet name="Peak Demand (all)" sheetId="38" r:id="rId9"/>
    <sheet name="Cost (all)" sheetId="39" r:id="rId10"/>
    <sheet name="FF (all)" sheetId="40" r:id="rId11"/>
    <sheet name="legend" sheetId="8" r:id="rId12"/>
  </sheets>
  <definedNames>
    <definedName name="_xlnm.Print_Area" localSheetId="4">Cold!$B$2:$M$18</definedName>
    <definedName name="_xlnm.Print_Area" localSheetId="1">Cost!$B$2:$M$18</definedName>
    <definedName name="_xlnm.Print_Area" localSheetId="9">'Cost (all)'!$B$2:$M$17</definedName>
    <definedName name="_xlnm.Print_Area" localSheetId="3">Energy!$B$2:$M$17</definedName>
    <definedName name="_xlnm.Print_Area" localSheetId="7">Fan!$B$2:$M$18</definedName>
    <definedName name="_xlnm.Print_Area" localSheetId="2">FF!$B$2:$M$17</definedName>
    <definedName name="_xlnm.Print_Area" localSheetId="10">'FF (all)'!$B$2:$M$17</definedName>
    <definedName name="_xlnm.Print_Area" localSheetId="6">Heater!$B$2:$M$18</definedName>
    <definedName name="_xlnm.Print_Area" localSheetId="0">'Peak Demand'!#REF!</definedName>
    <definedName name="_xlnm.Print_Area" localSheetId="8">'Peak Demand (all)'!#REF!</definedName>
    <definedName name="_xlnm.Print_Area" localSheetId="5">Warm!$B$2:$M$3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39" l="1"/>
  <c r="M4" i="17"/>
  <c r="M4" i="40"/>
  <c r="L46" i="39"/>
  <c r="K46" i="39"/>
  <c r="J46" i="39"/>
  <c r="I46" i="39"/>
  <c r="H46" i="39"/>
  <c r="G46" i="39"/>
  <c r="F46" i="39"/>
  <c r="E46" i="39"/>
  <c r="D46" i="39"/>
  <c r="L30" i="39"/>
  <c r="K30" i="39"/>
  <c r="J30" i="39"/>
  <c r="I30" i="39"/>
  <c r="H30" i="39"/>
  <c r="G30" i="39"/>
  <c r="F30" i="39"/>
  <c r="E30" i="39"/>
  <c r="D30" i="39"/>
  <c r="M15" i="39"/>
  <c r="L45" i="39"/>
  <c r="K45" i="39"/>
  <c r="J45" i="39"/>
  <c r="I45" i="39"/>
  <c r="H45" i="39"/>
  <c r="G45" i="39"/>
  <c r="F45" i="39"/>
  <c r="E45" i="39"/>
  <c r="D45" i="39"/>
  <c r="L29" i="39"/>
  <c r="K29" i="39"/>
  <c r="J29" i="39"/>
  <c r="I29" i="39"/>
  <c r="H29" i="39"/>
  <c r="G29" i="39"/>
  <c r="F29" i="39"/>
  <c r="E29" i="39"/>
  <c r="D29" i="39"/>
  <c r="L44" i="39"/>
  <c r="K44" i="39"/>
  <c r="J44" i="39"/>
  <c r="I44" i="39"/>
  <c r="H44" i="39"/>
  <c r="G44" i="39"/>
  <c r="F44" i="39"/>
  <c r="E44" i="39"/>
  <c r="L43" i="39"/>
  <c r="K43" i="39"/>
  <c r="J43" i="39"/>
  <c r="I43" i="39"/>
  <c r="H43" i="39"/>
  <c r="G43" i="39"/>
  <c r="F43" i="39"/>
  <c r="E43" i="39"/>
  <c r="D43" i="39"/>
  <c r="L27" i="39"/>
  <c r="K27" i="39"/>
  <c r="J27" i="39"/>
  <c r="I27" i="39"/>
  <c r="H27" i="39"/>
  <c r="G27" i="39"/>
  <c r="F27" i="39"/>
  <c r="E27" i="39"/>
  <c r="D27" i="39"/>
  <c r="L42" i="39"/>
  <c r="K42" i="39"/>
  <c r="J42" i="39"/>
  <c r="I42" i="39"/>
  <c r="H42" i="39"/>
  <c r="G42" i="39"/>
  <c r="F42" i="39"/>
  <c r="E42" i="39"/>
  <c r="D42" i="39"/>
  <c r="L26" i="39"/>
  <c r="K26" i="39"/>
  <c r="J26" i="39"/>
  <c r="I26" i="39"/>
  <c r="H26" i="39"/>
  <c r="G26" i="39"/>
  <c r="F26" i="39"/>
  <c r="E26" i="39"/>
  <c r="D26" i="39"/>
  <c r="L41" i="39"/>
  <c r="K41" i="39"/>
  <c r="J41" i="39"/>
  <c r="I41" i="39"/>
  <c r="H41" i="39"/>
  <c r="G41" i="39"/>
  <c r="F41" i="39"/>
  <c r="E41" i="39"/>
  <c r="L40" i="39"/>
  <c r="K40" i="39"/>
  <c r="J40" i="39"/>
  <c r="I40" i="39"/>
  <c r="H40" i="39"/>
  <c r="G40" i="39"/>
  <c r="F40" i="39"/>
  <c r="E40" i="39"/>
  <c r="D40" i="39"/>
  <c r="L24" i="39"/>
  <c r="K24" i="39"/>
  <c r="J24" i="39"/>
  <c r="I24" i="39"/>
  <c r="H24" i="39"/>
  <c r="G24" i="39"/>
  <c r="F24" i="39"/>
  <c r="E24" i="39"/>
  <c r="D24" i="39"/>
  <c r="L39" i="39"/>
  <c r="K39" i="39"/>
  <c r="J39" i="39"/>
  <c r="I39" i="39"/>
  <c r="H39" i="39"/>
  <c r="G39" i="39"/>
  <c r="F39" i="39"/>
  <c r="E39" i="39"/>
  <c r="D39" i="39"/>
  <c r="L23" i="39"/>
  <c r="K23" i="39"/>
  <c r="J23" i="39"/>
  <c r="I23" i="39"/>
  <c r="H23" i="39"/>
  <c r="G23" i="39"/>
  <c r="F23" i="39"/>
  <c r="E23" i="39"/>
  <c r="D23" i="39"/>
  <c r="L38" i="39"/>
  <c r="K38" i="39"/>
  <c r="J38" i="39"/>
  <c r="I38" i="39"/>
  <c r="H38" i="39"/>
  <c r="G38" i="39"/>
  <c r="F38" i="39"/>
  <c r="E38" i="39"/>
  <c r="L37" i="39"/>
  <c r="K37" i="39"/>
  <c r="J37" i="39"/>
  <c r="I37" i="39"/>
  <c r="H37" i="39"/>
  <c r="G37" i="39"/>
  <c r="F37" i="39"/>
  <c r="E37" i="39"/>
  <c r="D37" i="39"/>
  <c r="L21" i="39"/>
  <c r="K21" i="39"/>
  <c r="J21" i="39"/>
  <c r="I21" i="39"/>
  <c r="H21" i="39"/>
  <c r="G21" i="39"/>
  <c r="F21" i="39"/>
  <c r="E21" i="39"/>
  <c r="D21" i="39"/>
  <c r="L36" i="39"/>
  <c r="K36" i="39"/>
  <c r="J36" i="39"/>
  <c r="I36" i="39"/>
  <c r="H36" i="39"/>
  <c r="G36" i="39"/>
  <c r="F36" i="39"/>
  <c r="E36" i="39"/>
  <c r="D36" i="39"/>
  <c r="L20" i="39"/>
  <c r="K20" i="39"/>
  <c r="J20" i="39"/>
  <c r="I20" i="39"/>
  <c r="H20" i="39"/>
  <c r="G20" i="39"/>
  <c r="F20" i="39"/>
  <c r="E20" i="39"/>
  <c r="D20" i="39"/>
  <c r="L35" i="39"/>
  <c r="K35" i="39"/>
  <c r="J35" i="39"/>
  <c r="I35" i="39"/>
  <c r="H35" i="39"/>
  <c r="G35" i="39"/>
  <c r="F35" i="39"/>
  <c r="E35" i="39"/>
  <c r="L46" i="38"/>
  <c r="K46" i="38"/>
  <c r="J46" i="38"/>
  <c r="I46" i="38"/>
  <c r="H46" i="38"/>
  <c r="G46" i="38"/>
  <c r="F46" i="38"/>
  <c r="E46" i="38"/>
  <c r="D46" i="38"/>
  <c r="L30" i="38"/>
  <c r="K30" i="38"/>
  <c r="J30" i="38"/>
  <c r="I30" i="38"/>
  <c r="H30" i="38"/>
  <c r="G30" i="38"/>
  <c r="F30" i="38"/>
  <c r="E30" i="38"/>
  <c r="D30" i="38"/>
  <c r="L45" i="38"/>
  <c r="K45" i="38"/>
  <c r="J45" i="38"/>
  <c r="I45" i="38"/>
  <c r="H45" i="38"/>
  <c r="G45" i="38"/>
  <c r="F45" i="38"/>
  <c r="E45" i="38"/>
  <c r="D45" i="38"/>
  <c r="L29" i="38"/>
  <c r="K29" i="38"/>
  <c r="J29" i="38"/>
  <c r="I29" i="38"/>
  <c r="H29" i="38"/>
  <c r="G29" i="38"/>
  <c r="F29" i="38"/>
  <c r="E29" i="38"/>
  <c r="D29" i="38"/>
  <c r="L44" i="38"/>
  <c r="K44" i="38"/>
  <c r="J44" i="38"/>
  <c r="I44" i="38"/>
  <c r="H44" i="38"/>
  <c r="G44" i="38"/>
  <c r="F44" i="38"/>
  <c r="E44" i="38"/>
  <c r="L43" i="38"/>
  <c r="K43" i="38"/>
  <c r="J43" i="38"/>
  <c r="I43" i="38"/>
  <c r="H43" i="38"/>
  <c r="G43" i="38"/>
  <c r="F43" i="38"/>
  <c r="E43" i="38"/>
  <c r="D43" i="38"/>
  <c r="L27" i="38"/>
  <c r="K27" i="38"/>
  <c r="J27" i="38"/>
  <c r="I27" i="38"/>
  <c r="H27" i="38"/>
  <c r="G27" i="38"/>
  <c r="F27" i="38"/>
  <c r="E27" i="38"/>
  <c r="D27" i="38"/>
  <c r="L42" i="38"/>
  <c r="K42" i="38"/>
  <c r="J42" i="38"/>
  <c r="I42" i="38"/>
  <c r="H42" i="38"/>
  <c r="G42" i="38"/>
  <c r="F42" i="38"/>
  <c r="E42" i="38"/>
  <c r="D42" i="38"/>
  <c r="L26" i="38"/>
  <c r="K26" i="38"/>
  <c r="J26" i="38"/>
  <c r="I26" i="38"/>
  <c r="H26" i="38"/>
  <c r="G26" i="38"/>
  <c r="F26" i="38"/>
  <c r="E26" i="38"/>
  <c r="D26" i="38"/>
  <c r="L41" i="38"/>
  <c r="K41" i="38"/>
  <c r="J41" i="38"/>
  <c r="I41" i="38"/>
  <c r="H41" i="38"/>
  <c r="G41" i="38"/>
  <c r="F41" i="38"/>
  <c r="E41" i="38"/>
  <c r="L40" i="38"/>
  <c r="K40" i="38"/>
  <c r="J40" i="38"/>
  <c r="I40" i="38"/>
  <c r="H40" i="38"/>
  <c r="G40" i="38"/>
  <c r="F40" i="38"/>
  <c r="E40" i="38"/>
  <c r="D40" i="38"/>
  <c r="L24" i="38"/>
  <c r="K24" i="38"/>
  <c r="J24" i="38"/>
  <c r="I24" i="38"/>
  <c r="H24" i="38"/>
  <c r="G24" i="38"/>
  <c r="F24" i="38"/>
  <c r="E24" i="38"/>
  <c r="D24" i="38"/>
  <c r="L39" i="38"/>
  <c r="K39" i="38"/>
  <c r="J39" i="38"/>
  <c r="I39" i="38"/>
  <c r="H39" i="38"/>
  <c r="G39" i="38"/>
  <c r="F39" i="38"/>
  <c r="E39" i="38"/>
  <c r="D39" i="38"/>
  <c r="L23" i="38"/>
  <c r="K23" i="38"/>
  <c r="J23" i="38"/>
  <c r="I23" i="38"/>
  <c r="H23" i="38"/>
  <c r="G23" i="38"/>
  <c r="F23" i="38"/>
  <c r="E23" i="38"/>
  <c r="D23" i="38"/>
  <c r="L38" i="38"/>
  <c r="K38" i="38"/>
  <c r="J38" i="38"/>
  <c r="I38" i="38"/>
  <c r="H38" i="38"/>
  <c r="G38" i="38"/>
  <c r="F38" i="38"/>
  <c r="E38" i="38"/>
  <c r="L37" i="38"/>
  <c r="K37" i="38"/>
  <c r="J37" i="38"/>
  <c r="I37" i="38"/>
  <c r="H37" i="38"/>
  <c r="G37" i="38"/>
  <c r="F37" i="38"/>
  <c r="E37" i="38"/>
  <c r="D37" i="38"/>
  <c r="L21" i="38"/>
  <c r="K21" i="38"/>
  <c r="J21" i="38"/>
  <c r="I21" i="38"/>
  <c r="H21" i="38"/>
  <c r="G21" i="38"/>
  <c r="F21" i="38"/>
  <c r="E21" i="38"/>
  <c r="D21" i="38"/>
  <c r="L36" i="38"/>
  <c r="K36" i="38"/>
  <c r="J36" i="38"/>
  <c r="I36" i="38"/>
  <c r="H36" i="38"/>
  <c r="G36" i="38"/>
  <c r="F36" i="38"/>
  <c r="E36" i="38"/>
  <c r="D36" i="38"/>
  <c r="L20" i="38"/>
  <c r="K20" i="38"/>
  <c r="J20" i="38"/>
  <c r="I20" i="38"/>
  <c r="H20" i="38"/>
  <c r="G20" i="38"/>
  <c r="F20" i="38"/>
  <c r="E20" i="38"/>
  <c r="D20" i="38"/>
  <c r="L35" i="38"/>
  <c r="K35" i="38"/>
  <c r="J35" i="38"/>
  <c r="I35" i="38"/>
  <c r="H35" i="38"/>
  <c r="G35" i="38"/>
  <c r="F35" i="38"/>
  <c r="E35" i="38"/>
  <c r="L46" i="36"/>
  <c r="K46" i="36"/>
  <c r="J46" i="36"/>
  <c r="I46" i="36"/>
  <c r="H46" i="36"/>
  <c r="G46" i="36"/>
  <c r="F46" i="36"/>
  <c r="E46" i="36"/>
  <c r="D46" i="36"/>
  <c r="L30" i="36"/>
  <c r="K30" i="36"/>
  <c r="J30" i="36"/>
  <c r="I30" i="36"/>
  <c r="H30" i="36"/>
  <c r="G30" i="36"/>
  <c r="F30" i="36"/>
  <c r="E30" i="36"/>
  <c r="D30" i="36"/>
  <c r="L45" i="36"/>
  <c r="K45" i="36"/>
  <c r="J45" i="36"/>
  <c r="I45" i="36"/>
  <c r="H45" i="36"/>
  <c r="G45" i="36"/>
  <c r="F45" i="36"/>
  <c r="E45" i="36"/>
  <c r="D45" i="36"/>
  <c r="L29" i="36"/>
  <c r="K29" i="36"/>
  <c r="J29" i="36"/>
  <c r="I29" i="36"/>
  <c r="H29" i="36"/>
  <c r="G29" i="36"/>
  <c r="F29" i="36"/>
  <c r="E29" i="36"/>
  <c r="D29" i="36"/>
  <c r="L44" i="36"/>
  <c r="K44" i="36"/>
  <c r="J44" i="36"/>
  <c r="I44" i="36"/>
  <c r="H44" i="36"/>
  <c r="G44" i="36"/>
  <c r="F44" i="36"/>
  <c r="E44" i="36"/>
  <c r="L43" i="36"/>
  <c r="K43" i="36"/>
  <c r="J43" i="36"/>
  <c r="I43" i="36"/>
  <c r="H43" i="36"/>
  <c r="G43" i="36"/>
  <c r="F43" i="36"/>
  <c r="E43" i="36"/>
  <c r="D43" i="36"/>
  <c r="L27" i="36"/>
  <c r="K27" i="36"/>
  <c r="J27" i="36"/>
  <c r="I27" i="36"/>
  <c r="H27" i="36"/>
  <c r="G27" i="36"/>
  <c r="F27" i="36"/>
  <c r="E27" i="36"/>
  <c r="D27" i="36"/>
  <c r="L42" i="36"/>
  <c r="K42" i="36"/>
  <c r="J42" i="36"/>
  <c r="I42" i="36"/>
  <c r="H42" i="36"/>
  <c r="G42" i="36"/>
  <c r="F42" i="36"/>
  <c r="E42" i="36"/>
  <c r="D42" i="36"/>
  <c r="L26" i="36"/>
  <c r="K26" i="36"/>
  <c r="J26" i="36"/>
  <c r="I26" i="36"/>
  <c r="H26" i="36"/>
  <c r="G26" i="36"/>
  <c r="F26" i="36"/>
  <c r="E26" i="36"/>
  <c r="D26" i="36"/>
  <c r="L41" i="36"/>
  <c r="K41" i="36"/>
  <c r="J41" i="36"/>
  <c r="I41" i="36"/>
  <c r="H41" i="36"/>
  <c r="G41" i="36"/>
  <c r="F41" i="36"/>
  <c r="E41" i="36"/>
  <c r="L40" i="36"/>
  <c r="K40" i="36"/>
  <c r="J40" i="36"/>
  <c r="I40" i="36"/>
  <c r="H40" i="36"/>
  <c r="G40" i="36"/>
  <c r="F40" i="36"/>
  <c r="E40" i="36"/>
  <c r="D40" i="36"/>
  <c r="L24" i="36"/>
  <c r="K24" i="36"/>
  <c r="J24" i="36"/>
  <c r="I24" i="36"/>
  <c r="H24" i="36"/>
  <c r="G24" i="36"/>
  <c r="F24" i="36"/>
  <c r="E24" i="36"/>
  <c r="D24" i="36"/>
  <c r="L39" i="36"/>
  <c r="K39" i="36"/>
  <c r="J39" i="36"/>
  <c r="I39" i="36"/>
  <c r="H39" i="36"/>
  <c r="G39" i="36"/>
  <c r="F39" i="36"/>
  <c r="E39" i="36"/>
  <c r="D39" i="36"/>
  <c r="L23" i="36"/>
  <c r="K23" i="36"/>
  <c r="J23" i="36"/>
  <c r="I23" i="36"/>
  <c r="H23" i="36"/>
  <c r="G23" i="36"/>
  <c r="F23" i="36"/>
  <c r="E23" i="36"/>
  <c r="D23" i="36"/>
  <c r="L38" i="36"/>
  <c r="K38" i="36"/>
  <c r="J38" i="36"/>
  <c r="I38" i="36"/>
  <c r="H38" i="36"/>
  <c r="G38" i="36"/>
  <c r="F38" i="36"/>
  <c r="E38" i="36"/>
  <c r="L37" i="36"/>
  <c r="K37" i="36"/>
  <c r="J37" i="36"/>
  <c r="I37" i="36"/>
  <c r="H37" i="36"/>
  <c r="G37" i="36"/>
  <c r="F37" i="36"/>
  <c r="E37" i="36"/>
  <c r="D37" i="36"/>
  <c r="L21" i="36"/>
  <c r="K21" i="36"/>
  <c r="J21" i="36"/>
  <c r="I21" i="36"/>
  <c r="H21" i="36"/>
  <c r="G21" i="36"/>
  <c r="F21" i="36"/>
  <c r="E21" i="36"/>
  <c r="D21" i="36"/>
  <c r="L36" i="36"/>
  <c r="K36" i="36"/>
  <c r="J36" i="36"/>
  <c r="I36" i="36"/>
  <c r="H36" i="36"/>
  <c r="G36" i="36"/>
  <c r="F36" i="36"/>
  <c r="E36" i="36"/>
  <c r="D36" i="36"/>
  <c r="L20" i="36"/>
  <c r="K20" i="36"/>
  <c r="J20" i="36"/>
  <c r="I20" i="36"/>
  <c r="H20" i="36"/>
  <c r="G20" i="36"/>
  <c r="F20" i="36"/>
  <c r="E20" i="36"/>
  <c r="D20" i="36"/>
  <c r="L35" i="36"/>
  <c r="K35" i="36"/>
  <c r="J35" i="36"/>
  <c r="I35" i="36"/>
  <c r="H35" i="36"/>
  <c r="G35" i="36"/>
  <c r="F35" i="36"/>
  <c r="E35" i="36"/>
  <c r="L46" i="37"/>
  <c r="K46" i="37"/>
  <c r="J46" i="37"/>
  <c r="I46" i="37"/>
  <c r="H46" i="37"/>
  <c r="G46" i="37"/>
  <c r="F46" i="37"/>
  <c r="E46" i="37"/>
  <c r="D46" i="37"/>
  <c r="L30" i="37"/>
  <c r="K30" i="37"/>
  <c r="J30" i="37"/>
  <c r="I30" i="37"/>
  <c r="H30" i="37"/>
  <c r="G30" i="37"/>
  <c r="F30" i="37"/>
  <c r="E30" i="37"/>
  <c r="D30" i="37"/>
  <c r="L45" i="37"/>
  <c r="K45" i="37"/>
  <c r="J45" i="37"/>
  <c r="I45" i="37"/>
  <c r="H45" i="37"/>
  <c r="G45" i="37"/>
  <c r="F45" i="37"/>
  <c r="E45" i="37"/>
  <c r="D45" i="37"/>
  <c r="L29" i="37"/>
  <c r="K29" i="37"/>
  <c r="J29" i="37"/>
  <c r="I29" i="37"/>
  <c r="H29" i="37"/>
  <c r="G29" i="37"/>
  <c r="F29" i="37"/>
  <c r="E29" i="37"/>
  <c r="D29" i="37"/>
  <c r="L44" i="37"/>
  <c r="K44" i="37"/>
  <c r="J44" i="37"/>
  <c r="I44" i="37"/>
  <c r="H44" i="37"/>
  <c r="G44" i="37"/>
  <c r="F44" i="37"/>
  <c r="E44" i="37"/>
  <c r="L43" i="37"/>
  <c r="K43" i="37"/>
  <c r="J43" i="37"/>
  <c r="I43" i="37"/>
  <c r="H43" i="37"/>
  <c r="G43" i="37"/>
  <c r="F43" i="37"/>
  <c r="E43" i="37"/>
  <c r="D43" i="37"/>
  <c r="L27" i="37"/>
  <c r="K27" i="37"/>
  <c r="J27" i="37"/>
  <c r="I27" i="37"/>
  <c r="H27" i="37"/>
  <c r="G27" i="37"/>
  <c r="F27" i="37"/>
  <c r="E27" i="37"/>
  <c r="D27" i="37"/>
  <c r="L42" i="37"/>
  <c r="K42" i="37"/>
  <c r="J42" i="37"/>
  <c r="I42" i="37"/>
  <c r="H42" i="37"/>
  <c r="G42" i="37"/>
  <c r="F42" i="37"/>
  <c r="E42" i="37"/>
  <c r="D42" i="37"/>
  <c r="L26" i="37"/>
  <c r="K26" i="37"/>
  <c r="J26" i="37"/>
  <c r="I26" i="37"/>
  <c r="H26" i="37"/>
  <c r="G26" i="37"/>
  <c r="F26" i="37"/>
  <c r="E26" i="37"/>
  <c r="D26" i="37"/>
  <c r="L41" i="37"/>
  <c r="K41" i="37"/>
  <c r="J41" i="37"/>
  <c r="I41" i="37"/>
  <c r="H41" i="37"/>
  <c r="G41" i="37"/>
  <c r="F41" i="37"/>
  <c r="E41" i="37"/>
  <c r="L40" i="37"/>
  <c r="K40" i="37"/>
  <c r="J40" i="37"/>
  <c r="I40" i="37"/>
  <c r="H40" i="37"/>
  <c r="G40" i="37"/>
  <c r="F40" i="37"/>
  <c r="E40" i="37"/>
  <c r="D40" i="37"/>
  <c r="L24" i="37"/>
  <c r="K24" i="37"/>
  <c r="J24" i="37"/>
  <c r="I24" i="37"/>
  <c r="H24" i="37"/>
  <c r="G24" i="37"/>
  <c r="F24" i="37"/>
  <c r="E24" i="37"/>
  <c r="D24" i="37"/>
  <c r="L39" i="37"/>
  <c r="K39" i="37"/>
  <c r="J39" i="37"/>
  <c r="I39" i="37"/>
  <c r="H39" i="37"/>
  <c r="G39" i="37"/>
  <c r="F39" i="37"/>
  <c r="E39" i="37"/>
  <c r="D39" i="37"/>
  <c r="L23" i="37"/>
  <c r="K23" i="37"/>
  <c r="J23" i="37"/>
  <c r="I23" i="37"/>
  <c r="H23" i="37"/>
  <c r="G23" i="37"/>
  <c r="F23" i="37"/>
  <c r="E23" i="37"/>
  <c r="D23" i="37"/>
  <c r="L38" i="37"/>
  <c r="K38" i="37"/>
  <c r="J38" i="37"/>
  <c r="I38" i="37"/>
  <c r="H38" i="37"/>
  <c r="G38" i="37"/>
  <c r="F38" i="37"/>
  <c r="E38" i="37"/>
  <c r="L37" i="37"/>
  <c r="K37" i="37"/>
  <c r="J37" i="37"/>
  <c r="I37" i="37"/>
  <c r="H37" i="37"/>
  <c r="G37" i="37"/>
  <c r="F37" i="37"/>
  <c r="E37" i="37"/>
  <c r="D37" i="37"/>
  <c r="L21" i="37"/>
  <c r="K21" i="37"/>
  <c r="J21" i="37"/>
  <c r="I21" i="37"/>
  <c r="H21" i="37"/>
  <c r="G21" i="37"/>
  <c r="F21" i="37"/>
  <c r="E21" i="37"/>
  <c r="D21" i="37"/>
  <c r="L36" i="37"/>
  <c r="K36" i="37"/>
  <c r="J36" i="37"/>
  <c r="I36" i="37"/>
  <c r="H36" i="37"/>
  <c r="G36" i="37"/>
  <c r="F36" i="37"/>
  <c r="E36" i="37"/>
  <c r="D36" i="37"/>
  <c r="L20" i="37"/>
  <c r="K20" i="37"/>
  <c r="J20" i="37"/>
  <c r="I20" i="37"/>
  <c r="H20" i="37"/>
  <c r="G20" i="37"/>
  <c r="F20" i="37"/>
  <c r="E20" i="37"/>
  <c r="D20" i="37"/>
  <c r="L35" i="37"/>
  <c r="K35" i="37"/>
  <c r="J35" i="37"/>
  <c r="I35" i="37"/>
  <c r="H35" i="37"/>
  <c r="G35" i="37"/>
  <c r="F35" i="37"/>
  <c r="E35" i="37"/>
  <c r="L46" i="35"/>
  <c r="K46" i="35"/>
  <c r="J46" i="35"/>
  <c r="I46" i="35"/>
  <c r="H46" i="35"/>
  <c r="G46" i="35"/>
  <c r="F46" i="35"/>
  <c r="E46" i="35"/>
  <c r="D46" i="35"/>
  <c r="L30" i="35"/>
  <c r="K30" i="35"/>
  <c r="J30" i="35"/>
  <c r="I30" i="35"/>
  <c r="H30" i="35"/>
  <c r="G30" i="35"/>
  <c r="F30" i="35"/>
  <c r="E30" i="35"/>
  <c r="D30" i="35"/>
  <c r="L45" i="35"/>
  <c r="K45" i="35"/>
  <c r="J45" i="35"/>
  <c r="I45" i="35"/>
  <c r="H45" i="35"/>
  <c r="G45" i="35"/>
  <c r="F45" i="35"/>
  <c r="E45" i="35"/>
  <c r="D45" i="35"/>
  <c r="L29" i="35"/>
  <c r="K29" i="35"/>
  <c r="J29" i="35"/>
  <c r="I29" i="35"/>
  <c r="H29" i="35"/>
  <c r="G29" i="35"/>
  <c r="F29" i="35"/>
  <c r="E29" i="35"/>
  <c r="D29" i="35"/>
  <c r="L44" i="35"/>
  <c r="K44" i="35"/>
  <c r="J44" i="35"/>
  <c r="I44" i="35"/>
  <c r="H44" i="35"/>
  <c r="G44" i="35"/>
  <c r="F44" i="35"/>
  <c r="E44" i="35"/>
  <c r="L43" i="35"/>
  <c r="K43" i="35"/>
  <c r="J43" i="35"/>
  <c r="I43" i="35"/>
  <c r="H43" i="35"/>
  <c r="G43" i="35"/>
  <c r="F43" i="35"/>
  <c r="E43" i="35"/>
  <c r="D43" i="35"/>
  <c r="L27" i="35"/>
  <c r="K27" i="35"/>
  <c r="J27" i="35"/>
  <c r="I27" i="35"/>
  <c r="H27" i="35"/>
  <c r="G27" i="35"/>
  <c r="F27" i="35"/>
  <c r="E27" i="35"/>
  <c r="D27" i="35"/>
  <c r="L42" i="35"/>
  <c r="K42" i="35"/>
  <c r="J42" i="35"/>
  <c r="I42" i="35"/>
  <c r="H42" i="35"/>
  <c r="G42" i="35"/>
  <c r="F42" i="35"/>
  <c r="E42" i="35"/>
  <c r="D42" i="35"/>
  <c r="L26" i="35"/>
  <c r="K26" i="35"/>
  <c r="J26" i="35"/>
  <c r="I26" i="35"/>
  <c r="H26" i="35"/>
  <c r="G26" i="35"/>
  <c r="F26" i="35"/>
  <c r="E26" i="35"/>
  <c r="D26" i="35"/>
  <c r="L41" i="35"/>
  <c r="K41" i="35"/>
  <c r="J41" i="35"/>
  <c r="I41" i="35"/>
  <c r="H41" i="35"/>
  <c r="G41" i="35"/>
  <c r="F41" i="35"/>
  <c r="E41" i="35"/>
  <c r="L40" i="35"/>
  <c r="K40" i="35"/>
  <c r="J40" i="35"/>
  <c r="I40" i="35"/>
  <c r="H40" i="35"/>
  <c r="G40" i="35"/>
  <c r="F40" i="35"/>
  <c r="E40" i="35"/>
  <c r="D40" i="35"/>
  <c r="L24" i="35"/>
  <c r="K24" i="35"/>
  <c r="J24" i="35"/>
  <c r="I24" i="35"/>
  <c r="H24" i="35"/>
  <c r="G24" i="35"/>
  <c r="F24" i="35"/>
  <c r="E24" i="35"/>
  <c r="D24" i="35"/>
  <c r="L39" i="35"/>
  <c r="K39" i="35"/>
  <c r="J39" i="35"/>
  <c r="I39" i="35"/>
  <c r="H39" i="35"/>
  <c r="G39" i="35"/>
  <c r="F39" i="35"/>
  <c r="E39" i="35"/>
  <c r="D39" i="35"/>
  <c r="L23" i="35"/>
  <c r="K23" i="35"/>
  <c r="J23" i="35"/>
  <c r="I23" i="35"/>
  <c r="H23" i="35"/>
  <c r="G23" i="35"/>
  <c r="F23" i="35"/>
  <c r="E23" i="35"/>
  <c r="D23" i="35"/>
  <c r="L38" i="35"/>
  <c r="K38" i="35"/>
  <c r="J38" i="35"/>
  <c r="I38" i="35"/>
  <c r="H38" i="35"/>
  <c r="G38" i="35"/>
  <c r="F38" i="35"/>
  <c r="E38" i="35"/>
  <c r="L37" i="35"/>
  <c r="K37" i="35"/>
  <c r="J37" i="35"/>
  <c r="I37" i="35"/>
  <c r="H37" i="35"/>
  <c r="G37" i="35"/>
  <c r="F37" i="35"/>
  <c r="E37" i="35"/>
  <c r="D37" i="35"/>
  <c r="L21" i="35"/>
  <c r="K21" i="35"/>
  <c r="J21" i="35"/>
  <c r="I21" i="35"/>
  <c r="H21" i="35"/>
  <c r="G21" i="35"/>
  <c r="F21" i="35"/>
  <c r="E21" i="35"/>
  <c r="D21" i="35"/>
  <c r="L36" i="35"/>
  <c r="K36" i="35"/>
  <c r="J36" i="35"/>
  <c r="I36" i="35"/>
  <c r="H36" i="35"/>
  <c r="G36" i="35"/>
  <c r="F36" i="35"/>
  <c r="E36" i="35"/>
  <c r="D36" i="35"/>
  <c r="L20" i="35"/>
  <c r="K20" i="35"/>
  <c r="J20" i="35"/>
  <c r="I20" i="35"/>
  <c r="H20" i="35"/>
  <c r="G20" i="35"/>
  <c r="F20" i="35"/>
  <c r="E20" i="35"/>
  <c r="D20" i="35"/>
  <c r="L35" i="35"/>
  <c r="K35" i="35"/>
  <c r="J35" i="35"/>
  <c r="I35" i="35"/>
  <c r="H35" i="35"/>
  <c r="G35" i="35"/>
  <c r="F35" i="35"/>
  <c r="E35" i="35"/>
  <c r="L46" i="34"/>
  <c r="K46" i="34"/>
  <c r="J46" i="34"/>
  <c r="I46" i="34"/>
  <c r="H46" i="34"/>
  <c r="G46" i="34"/>
  <c r="F46" i="34"/>
  <c r="E46" i="34"/>
  <c r="D46" i="34"/>
  <c r="L30" i="34"/>
  <c r="K30" i="34"/>
  <c r="J30" i="34"/>
  <c r="I30" i="34"/>
  <c r="H30" i="34"/>
  <c r="G30" i="34"/>
  <c r="F30" i="34"/>
  <c r="E30" i="34"/>
  <c r="D30" i="34"/>
  <c r="L45" i="34"/>
  <c r="K45" i="34"/>
  <c r="J45" i="34"/>
  <c r="I45" i="34"/>
  <c r="H45" i="34"/>
  <c r="G45" i="34"/>
  <c r="F45" i="34"/>
  <c r="E45" i="34"/>
  <c r="D45" i="34"/>
  <c r="L29" i="34"/>
  <c r="K29" i="34"/>
  <c r="J29" i="34"/>
  <c r="I29" i="34"/>
  <c r="H29" i="34"/>
  <c r="G29" i="34"/>
  <c r="F29" i="34"/>
  <c r="E29" i="34"/>
  <c r="D29" i="34"/>
  <c r="L44" i="34"/>
  <c r="K44" i="34"/>
  <c r="J44" i="34"/>
  <c r="I44" i="34"/>
  <c r="H44" i="34"/>
  <c r="G44" i="34"/>
  <c r="F44" i="34"/>
  <c r="E44" i="34"/>
  <c r="L43" i="34"/>
  <c r="K43" i="34"/>
  <c r="J43" i="34"/>
  <c r="I43" i="34"/>
  <c r="H43" i="34"/>
  <c r="G43" i="34"/>
  <c r="F43" i="34"/>
  <c r="E43" i="34"/>
  <c r="D43" i="34"/>
  <c r="L27" i="34"/>
  <c r="K27" i="34"/>
  <c r="J27" i="34"/>
  <c r="I27" i="34"/>
  <c r="H27" i="34"/>
  <c r="G27" i="34"/>
  <c r="F27" i="34"/>
  <c r="E27" i="34"/>
  <c r="D27" i="34"/>
  <c r="L42" i="34"/>
  <c r="K42" i="34"/>
  <c r="J42" i="34"/>
  <c r="I42" i="34"/>
  <c r="H42" i="34"/>
  <c r="G42" i="34"/>
  <c r="F42" i="34"/>
  <c r="E42" i="34"/>
  <c r="D42" i="34"/>
  <c r="L26" i="34"/>
  <c r="K26" i="34"/>
  <c r="J26" i="34"/>
  <c r="I26" i="34"/>
  <c r="H26" i="34"/>
  <c r="G26" i="34"/>
  <c r="F26" i="34"/>
  <c r="E26" i="34"/>
  <c r="D26" i="34"/>
  <c r="L41" i="34"/>
  <c r="K41" i="34"/>
  <c r="J41" i="34"/>
  <c r="I41" i="34"/>
  <c r="H41" i="34"/>
  <c r="G41" i="34"/>
  <c r="F41" i="34"/>
  <c r="E41" i="34"/>
  <c r="L40" i="34"/>
  <c r="K40" i="34"/>
  <c r="J40" i="34"/>
  <c r="I40" i="34"/>
  <c r="H40" i="34"/>
  <c r="G40" i="34"/>
  <c r="F40" i="34"/>
  <c r="E40" i="34"/>
  <c r="D40" i="34"/>
  <c r="L24" i="34"/>
  <c r="K24" i="34"/>
  <c r="J24" i="34"/>
  <c r="I24" i="34"/>
  <c r="H24" i="34"/>
  <c r="G24" i="34"/>
  <c r="F24" i="34"/>
  <c r="E24" i="34"/>
  <c r="D24" i="34"/>
  <c r="L39" i="34"/>
  <c r="K39" i="34"/>
  <c r="J39" i="34"/>
  <c r="I39" i="34"/>
  <c r="H39" i="34"/>
  <c r="G39" i="34"/>
  <c r="F39" i="34"/>
  <c r="E39" i="34"/>
  <c r="D39" i="34"/>
  <c r="L23" i="34"/>
  <c r="K23" i="34"/>
  <c r="J23" i="34"/>
  <c r="I23" i="34"/>
  <c r="H23" i="34"/>
  <c r="G23" i="34"/>
  <c r="F23" i="34"/>
  <c r="E23" i="34"/>
  <c r="D23" i="34"/>
  <c r="L38" i="34"/>
  <c r="K38" i="34"/>
  <c r="J38" i="34"/>
  <c r="I38" i="34"/>
  <c r="H38" i="34"/>
  <c r="G38" i="34"/>
  <c r="F38" i="34"/>
  <c r="E38" i="34"/>
  <c r="L37" i="34"/>
  <c r="K37" i="34"/>
  <c r="J37" i="34"/>
  <c r="I37" i="34"/>
  <c r="H37" i="34"/>
  <c r="G37" i="34"/>
  <c r="F37" i="34"/>
  <c r="E37" i="34"/>
  <c r="D37" i="34"/>
  <c r="L21" i="34"/>
  <c r="K21" i="34"/>
  <c r="J21" i="34"/>
  <c r="I21" i="34"/>
  <c r="H21" i="34"/>
  <c r="G21" i="34"/>
  <c r="F21" i="34"/>
  <c r="E21" i="34"/>
  <c r="D21" i="34"/>
  <c r="L36" i="34"/>
  <c r="K36" i="34"/>
  <c r="J36" i="34"/>
  <c r="I36" i="34"/>
  <c r="H36" i="34"/>
  <c r="G36" i="34"/>
  <c r="F36" i="34"/>
  <c r="E36" i="34"/>
  <c r="D36" i="34"/>
  <c r="L20" i="34"/>
  <c r="K20" i="34"/>
  <c r="J20" i="34"/>
  <c r="I20" i="34"/>
  <c r="H20" i="34"/>
  <c r="G20" i="34"/>
  <c r="F20" i="34"/>
  <c r="E20" i="34"/>
  <c r="D20" i="34"/>
  <c r="L35" i="34"/>
  <c r="K35" i="34"/>
  <c r="J35" i="34"/>
  <c r="I35" i="34"/>
  <c r="H35" i="34"/>
  <c r="G35" i="34"/>
  <c r="F35" i="34"/>
  <c r="E35" i="34"/>
  <c r="L46" i="31" l="1"/>
  <c r="K46" i="31"/>
  <c r="J46" i="31"/>
  <c r="I46" i="31"/>
  <c r="H46" i="31"/>
  <c r="G46" i="31"/>
  <c r="F46" i="31"/>
  <c r="E46" i="31"/>
  <c r="D46" i="31"/>
  <c r="L30" i="31"/>
  <c r="K30" i="31"/>
  <c r="J30" i="31"/>
  <c r="I30" i="31"/>
  <c r="H30" i="31"/>
  <c r="G30" i="31"/>
  <c r="F30" i="31"/>
  <c r="E30" i="31"/>
  <c r="D30" i="31"/>
  <c r="L45" i="31"/>
  <c r="K45" i="31"/>
  <c r="J45" i="31"/>
  <c r="I45" i="31"/>
  <c r="H45" i="31"/>
  <c r="G45" i="31"/>
  <c r="F45" i="31"/>
  <c r="E45" i="31"/>
  <c r="D45" i="31"/>
  <c r="L29" i="31"/>
  <c r="K29" i="31"/>
  <c r="J29" i="31"/>
  <c r="I29" i="31"/>
  <c r="H29" i="31"/>
  <c r="G29" i="31"/>
  <c r="F29" i="31"/>
  <c r="E29" i="31"/>
  <c r="D29" i="31"/>
  <c r="L44" i="31"/>
  <c r="K44" i="31"/>
  <c r="J44" i="31"/>
  <c r="I44" i="31"/>
  <c r="H44" i="31"/>
  <c r="G44" i="31"/>
  <c r="F44" i="31"/>
  <c r="E44" i="31"/>
  <c r="L43" i="31"/>
  <c r="K43" i="31"/>
  <c r="J43" i="31"/>
  <c r="I43" i="31"/>
  <c r="H43" i="31"/>
  <c r="G43" i="31"/>
  <c r="F43" i="31"/>
  <c r="E43" i="31"/>
  <c r="D43" i="31"/>
  <c r="L27" i="31"/>
  <c r="K27" i="31"/>
  <c r="J27" i="31"/>
  <c r="I27" i="31"/>
  <c r="H27" i="31"/>
  <c r="G27" i="31"/>
  <c r="F27" i="31"/>
  <c r="E27" i="31"/>
  <c r="D27" i="31"/>
  <c r="L42" i="31"/>
  <c r="K42" i="31"/>
  <c r="J42" i="31"/>
  <c r="I42" i="31"/>
  <c r="H42" i="31"/>
  <c r="G42" i="31"/>
  <c r="F42" i="31"/>
  <c r="E42" i="31"/>
  <c r="D42" i="31"/>
  <c r="L26" i="31"/>
  <c r="K26" i="31"/>
  <c r="J26" i="31"/>
  <c r="I26" i="31"/>
  <c r="H26" i="31"/>
  <c r="G26" i="31"/>
  <c r="F26" i="31"/>
  <c r="E26" i="31"/>
  <c r="D26" i="31"/>
  <c r="L41" i="31"/>
  <c r="K41" i="31"/>
  <c r="J41" i="31"/>
  <c r="I41" i="31"/>
  <c r="H41" i="31"/>
  <c r="G41" i="31"/>
  <c r="F41" i="31"/>
  <c r="E41" i="31"/>
  <c r="L40" i="31"/>
  <c r="K40" i="31"/>
  <c r="J40" i="31"/>
  <c r="I40" i="31"/>
  <c r="H40" i="31"/>
  <c r="G40" i="31"/>
  <c r="F40" i="31"/>
  <c r="E40" i="31"/>
  <c r="D40" i="31"/>
  <c r="L24" i="31"/>
  <c r="K24" i="31"/>
  <c r="J24" i="31"/>
  <c r="I24" i="31"/>
  <c r="H24" i="31"/>
  <c r="G24" i="31"/>
  <c r="F24" i="31"/>
  <c r="E24" i="31"/>
  <c r="D24" i="31"/>
  <c r="L39" i="31"/>
  <c r="K39" i="31"/>
  <c r="J39" i="31"/>
  <c r="I39" i="31"/>
  <c r="H39" i="31"/>
  <c r="G39" i="31"/>
  <c r="F39" i="31"/>
  <c r="E39" i="31"/>
  <c r="D39" i="31"/>
  <c r="L23" i="31"/>
  <c r="K23" i="31"/>
  <c r="J23" i="31"/>
  <c r="I23" i="31"/>
  <c r="H23" i="31"/>
  <c r="G23" i="31"/>
  <c r="F23" i="31"/>
  <c r="E23" i="31"/>
  <c r="D23" i="31"/>
  <c r="L38" i="31"/>
  <c r="K38" i="31"/>
  <c r="J38" i="31"/>
  <c r="I38" i="31"/>
  <c r="H38" i="31"/>
  <c r="G38" i="31"/>
  <c r="F38" i="31"/>
  <c r="E38" i="31"/>
  <c r="L37" i="31"/>
  <c r="K37" i="31"/>
  <c r="J37" i="31"/>
  <c r="I37" i="31"/>
  <c r="H37" i="31"/>
  <c r="G37" i="31"/>
  <c r="F37" i="31"/>
  <c r="E37" i="31"/>
  <c r="D37" i="31"/>
  <c r="L21" i="31"/>
  <c r="K21" i="31"/>
  <c r="J21" i="31"/>
  <c r="I21" i="31"/>
  <c r="H21" i="31"/>
  <c r="G21" i="31"/>
  <c r="F21" i="31"/>
  <c r="E21" i="31"/>
  <c r="D21" i="31"/>
  <c r="L36" i="31"/>
  <c r="K36" i="31"/>
  <c r="J36" i="31"/>
  <c r="I36" i="31"/>
  <c r="H36" i="31"/>
  <c r="G36" i="31"/>
  <c r="F36" i="31"/>
  <c r="E36" i="31"/>
  <c r="D36" i="31"/>
  <c r="L20" i="31"/>
  <c r="K20" i="31"/>
  <c r="J20" i="31"/>
  <c r="I20" i="31"/>
  <c r="H20" i="31"/>
  <c r="G20" i="31"/>
  <c r="F20" i="31"/>
  <c r="E20" i="31"/>
  <c r="D20" i="31"/>
  <c r="L35" i="31"/>
  <c r="K35" i="31"/>
  <c r="J35" i="31"/>
  <c r="I35" i="31"/>
  <c r="H35" i="31"/>
  <c r="G35" i="31"/>
  <c r="F35" i="31"/>
  <c r="E35" i="31"/>
  <c r="L47" i="13"/>
  <c r="K47" i="13"/>
  <c r="J47" i="13"/>
  <c r="I47" i="13"/>
  <c r="H47" i="13"/>
  <c r="G47" i="13"/>
  <c r="F47" i="13"/>
  <c r="E47" i="13"/>
  <c r="D47" i="13"/>
  <c r="L46" i="13"/>
  <c r="K46" i="13"/>
  <c r="J46" i="13"/>
  <c r="I46" i="13"/>
  <c r="H46" i="13"/>
  <c r="G46" i="13"/>
  <c r="F46" i="13"/>
  <c r="E46" i="13"/>
  <c r="D46" i="13"/>
  <c r="L45" i="13"/>
  <c r="K45" i="13"/>
  <c r="J45" i="13"/>
  <c r="I45" i="13"/>
  <c r="H45" i="13"/>
  <c r="G45" i="13"/>
  <c r="F45" i="13"/>
  <c r="E45" i="13"/>
  <c r="L44" i="13"/>
  <c r="K44" i="13"/>
  <c r="J44" i="13"/>
  <c r="I44" i="13"/>
  <c r="H44" i="13"/>
  <c r="G44" i="13"/>
  <c r="F44" i="13"/>
  <c r="E44" i="13"/>
  <c r="D44" i="13"/>
  <c r="L43" i="13"/>
  <c r="K43" i="13"/>
  <c r="J43" i="13"/>
  <c r="I43" i="13"/>
  <c r="H43" i="13"/>
  <c r="G43" i="13"/>
  <c r="F43" i="13"/>
  <c r="E43" i="13"/>
  <c r="D43" i="13"/>
  <c r="L42" i="13"/>
  <c r="K42" i="13"/>
  <c r="J42" i="13"/>
  <c r="I42" i="13"/>
  <c r="H42" i="13"/>
  <c r="G42" i="13"/>
  <c r="F42" i="13"/>
  <c r="E42" i="13"/>
  <c r="L41" i="13"/>
  <c r="K41" i="13"/>
  <c r="J41" i="13"/>
  <c r="I41" i="13"/>
  <c r="H41" i="13"/>
  <c r="G41" i="13"/>
  <c r="F41" i="13"/>
  <c r="E41" i="13"/>
  <c r="D41" i="13"/>
  <c r="L40" i="13"/>
  <c r="K40" i="13"/>
  <c r="J40" i="13"/>
  <c r="I40" i="13"/>
  <c r="H40" i="13"/>
  <c r="G40" i="13"/>
  <c r="F40" i="13"/>
  <c r="E40" i="13"/>
  <c r="D40" i="13"/>
  <c r="L39" i="13"/>
  <c r="K39" i="13"/>
  <c r="J39" i="13"/>
  <c r="I39" i="13"/>
  <c r="H39" i="13"/>
  <c r="G39" i="13"/>
  <c r="F39" i="13"/>
  <c r="E39" i="13"/>
  <c r="L38" i="13"/>
  <c r="K38" i="13"/>
  <c r="J38" i="13"/>
  <c r="I38" i="13"/>
  <c r="H38" i="13"/>
  <c r="G38" i="13"/>
  <c r="F38" i="13"/>
  <c r="E38" i="13"/>
  <c r="D38" i="13"/>
  <c r="L37" i="13"/>
  <c r="K37" i="13"/>
  <c r="J37" i="13"/>
  <c r="I37" i="13"/>
  <c r="H37" i="13"/>
  <c r="G37" i="13"/>
  <c r="F37" i="13"/>
  <c r="E37" i="13"/>
  <c r="D37" i="13"/>
  <c r="L36" i="13"/>
  <c r="K36" i="13"/>
  <c r="J36" i="13"/>
  <c r="I36" i="13"/>
  <c r="H36" i="13"/>
  <c r="G36" i="13"/>
  <c r="F36" i="13"/>
  <c r="E36" i="13"/>
  <c r="L31" i="13"/>
  <c r="K31" i="13"/>
  <c r="J31" i="13"/>
  <c r="I31" i="13"/>
  <c r="H31" i="13"/>
  <c r="G31" i="13"/>
  <c r="F31" i="13"/>
  <c r="E31" i="13"/>
  <c r="D31" i="13"/>
  <c r="L30" i="13"/>
  <c r="K30" i="13"/>
  <c r="J30" i="13"/>
  <c r="I30" i="13"/>
  <c r="H30" i="13"/>
  <c r="G30" i="13"/>
  <c r="F30" i="13"/>
  <c r="E30" i="13"/>
  <c r="D30" i="13"/>
  <c r="L28" i="13"/>
  <c r="K28" i="13"/>
  <c r="J28" i="13"/>
  <c r="I28" i="13"/>
  <c r="H28" i="13"/>
  <c r="G28" i="13"/>
  <c r="F28" i="13"/>
  <c r="E28" i="13"/>
  <c r="D28" i="13"/>
  <c r="L27" i="13"/>
  <c r="K27" i="13"/>
  <c r="J27" i="13"/>
  <c r="I27" i="13"/>
  <c r="H27" i="13"/>
  <c r="G27" i="13"/>
  <c r="F27" i="13"/>
  <c r="E27" i="13"/>
  <c r="D27" i="13"/>
  <c r="L25" i="13"/>
  <c r="K25" i="13"/>
  <c r="J25" i="13"/>
  <c r="I25" i="13"/>
  <c r="H25" i="13"/>
  <c r="G25" i="13"/>
  <c r="F25" i="13"/>
  <c r="E25" i="13"/>
  <c r="D25" i="13"/>
  <c r="L24" i="13"/>
  <c r="K24" i="13"/>
  <c r="J24" i="13"/>
  <c r="I24" i="13"/>
  <c r="H24" i="13"/>
  <c r="G24" i="13"/>
  <c r="F24" i="13"/>
  <c r="E24" i="13"/>
  <c r="D24" i="13"/>
  <c r="L22" i="13"/>
  <c r="K22" i="13"/>
  <c r="J22" i="13"/>
  <c r="I22" i="13"/>
  <c r="H22" i="13"/>
  <c r="G22" i="13"/>
  <c r="F22" i="13"/>
  <c r="E22" i="13"/>
  <c r="D22" i="13"/>
  <c r="L21" i="13"/>
  <c r="K21" i="13"/>
  <c r="J21" i="13"/>
  <c r="I21" i="13"/>
  <c r="H21" i="13"/>
  <c r="G21" i="13"/>
  <c r="F21" i="13"/>
  <c r="E21" i="13"/>
  <c r="D21" i="13"/>
  <c r="L47" i="17"/>
  <c r="K47" i="17"/>
  <c r="J47" i="17"/>
  <c r="I47" i="17"/>
  <c r="H47" i="17"/>
  <c r="G47" i="17"/>
  <c r="F47" i="17"/>
  <c r="E47" i="17"/>
  <c r="D47" i="17"/>
  <c r="L46" i="17"/>
  <c r="K46" i="17"/>
  <c r="J46" i="17"/>
  <c r="I46" i="17"/>
  <c r="H46" i="17"/>
  <c r="G46" i="17"/>
  <c r="F46" i="17"/>
  <c r="E46" i="17"/>
  <c r="D46" i="17"/>
  <c r="L45" i="17"/>
  <c r="K45" i="17"/>
  <c r="J45" i="17"/>
  <c r="I45" i="17"/>
  <c r="H45" i="17"/>
  <c r="G45" i="17"/>
  <c r="F45" i="17"/>
  <c r="E45" i="17"/>
  <c r="L44" i="17"/>
  <c r="K44" i="17"/>
  <c r="J44" i="17"/>
  <c r="I44" i="17"/>
  <c r="H44" i="17"/>
  <c r="G44" i="17"/>
  <c r="F44" i="17"/>
  <c r="E44" i="17"/>
  <c r="D44" i="17"/>
  <c r="L43" i="17"/>
  <c r="K43" i="17"/>
  <c r="J43" i="17"/>
  <c r="I43" i="17"/>
  <c r="H43" i="17"/>
  <c r="G43" i="17"/>
  <c r="F43" i="17"/>
  <c r="E43" i="17"/>
  <c r="D43" i="17"/>
  <c r="L42" i="17"/>
  <c r="K42" i="17"/>
  <c r="J42" i="17"/>
  <c r="I42" i="17"/>
  <c r="H42" i="17"/>
  <c r="G42" i="17"/>
  <c r="F42" i="17"/>
  <c r="E42" i="17"/>
  <c r="L41" i="17"/>
  <c r="K41" i="17"/>
  <c r="J41" i="17"/>
  <c r="I41" i="17"/>
  <c r="H41" i="17"/>
  <c r="G41" i="17"/>
  <c r="F41" i="17"/>
  <c r="E41" i="17"/>
  <c r="D41" i="17"/>
  <c r="L40" i="17"/>
  <c r="K40" i="17"/>
  <c r="J40" i="17"/>
  <c r="I40" i="17"/>
  <c r="H40" i="17"/>
  <c r="G40" i="17"/>
  <c r="F40" i="17"/>
  <c r="E40" i="17"/>
  <c r="D40" i="17"/>
  <c r="L39" i="17"/>
  <c r="K39" i="17"/>
  <c r="J39" i="17"/>
  <c r="I39" i="17"/>
  <c r="H39" i="17"/>
  <c r="G39" i="17"/>
  <c r="F39" i="17"/>
  <c r="E39" i="17"/>
  <c r="L38" i="17"/>
  <c r="K38" i="17"/>
  <c r="J38" i="17"/>
  <c r="I38" i="17"/>
  <c r="H38" i="17"/>
  <c r="G38" i="17"/>
  <c r="F38" i="17"/>
  <c r="E38" i="17"/>
  <c r="D38" i="17"/>
  <c r="L37" i="17"/>
  <c r="K37" i="17"/>
  <c r="J37" i="17"/>
  <c r="I37" i="17"/>
  <c r="H37" i="17"/>
  <c r="G37" i="17"/>
  <c r="F37" i="17"/>
  <c r="E37" i="17"/>
  <c r="D37" i="17"/>
  <c r="L36" i="17"/>
  <c r="K36" i="17"/>
  <c r="J36" i="17"/>
  <c r="I36" i="17"/>
  <c r="H36" i="17"/>
  <c r="G36" i="17"/>
  <c r="F36" i="17"/>
  <c r="E36" i="17"/>
  <c r="L31" i="17"/>
  <c r="K31" i="17"/>
  <c r="J31" i="17"/>
  <c r="I31" i="17"/>
  <c r="H31" i="17"/>
  <c r="G31" i="17"/>
  <c r="F31" i="17"/>
  <c r="E31" i="17"/>
  <c r="D31" i="17"/>
  <c r="L30" i="17"/>
  <c r="K30" i="17"/>
  <c r="J30" i="17"/>
  <c r="I30" i="17"/>
  <c r="H30" i="17"/>
  <c r="G30" i="17"/>
  <c r="F30" i="17"/>
  <c r="E30" i="17"/>
  <c r="D30" i="17"/>
  <c r="L28" i="17"/>
  <c r="K28" i="17"/>
  <c r="J28" i="17"/>
  <c r="I28" i="17"/>
  <c r="H28" i="17"/>
  <c r="G28" i="17"/>
  <c r="F28" i="17"/>
  <c r="E28" i="17"/>
  <c r="D28" i="17"/>
  <c r="L27" i="17"/>
  <c r="K27" i="17"/>
  <c r="J27" i="17"/>
  <c r="I27" i="17"/>
  <c r="H27" i="17"/>
  <c r="G27" i="17"/>
  <c r="F27" i="17"/>
  <c r="E27" i="17"/>
  <c r="D27" i="17"/>
  <c r="L25" i="17"/>
  <c r="K25" i="17"/>
  <c r="J25" i="17"/>
  <c r="I25" i="17"/>
  <c r="H25" i="17"/>
  <c r="G25" i="17"/>
  <c r="F25" i="17"/>
  <c r="E25" i="17"/>
  <c r="D25" i="17"/>
  <c r="L24" i="17"/>
  <c r="K24" i="17"/>
  <c r="J24" i="17"/>
  <c r="I24" i="17"/>
  <c r="H24" i="17"/>
  <c r="G24" i="17"/>
  <c r="F24" i="17"/>
  <c r="E24" i="17"/>
  <c r="D24" i="17"/>
  <c r="L22" i="17"/>
  <c r="K22" i="17"/>
  <c r="J22" i="17"/>
  <c r="I22" i="17"/>
  <c r="H22" i="17"/>
  <c r="G22" i="17"/>
  <c r="F22" i="17"/>
  <c r="E22" i="17"/>
  <c r="D22" i="17"/>
  <c r="L21" i="17"/>
  <c r="K21" i="17"/>
  <c r="J21" i="17"/>
  <c r="I21" i="17"/>
  <c r="H21" i="17"/>
  <c r="G21" i="17"/>
  <c r="F21" i="17"/>
  <c r="E21" i="17"/>
  <c r="D21" i="17"/>
  <c r="M15" i="17"/>
  <c r="M4" i="15" l="1"/>
</calcChain>
</file>

<file path=xl/sharedStrings.xml><?xml version="1.0" encoding="utf-8"?>
<sst xmlns="http://schemas.openxmlformats.org/spreadsheetml/2006/main" count="1290" uniqueCount="36">
  <si>
    <t>Location</t>
  </si>
  <si>
    <t>Default</t>
  </si>
  <si>
    <t>Variation</t>
  </si>
  <si>
    <t>MPC</t>
  </si>
  <si>
    <t>TES</t>
  </si>
  <si>
    <t>Atlanta</t>
  </si>
  <si>
    <t>Buffalo</t>
  </si>
  <si>
    <t>New York</t>
  </si>
  <si>
    <t>Tucson</t>
  </si>
  <si>
    <t>0 kW</t>
  </si>
  <si>
    <t>0 kWh</t>
  </si>
  <si>
    <t>NaN</t>
  </si>
  <si>
    <t>Baseline</t>
  </si>
  <si>
    <t xml:space="preserve">GEB </t>
  </si>
  <si>
    <t>0 min</t>
  </si>
  <si>
    <t>HPB</t>
  </si>
  <si>
    <t>Eff</t>
  </si>
  <si>
    <t>Shed</t>
  </si>
  <si>
    <t>Shift</t>
  </si>
  <si>
    <t>ExtrmSum</t>
  </si>
  <si>
    <t>TypShldr</t>
  </si>
  <si>
    <t>ExtrmWin</t>
  </si>
  <si>
    <t>NRGSave</t>
  </si>
  <si>
    <t>DenOcc</t>
  </si>
  <si>
    <t xml:space="preserve">Baseline </t>
  </si>
  <si>
    <t>(a) Eff of Each Variation as Baseline</t>
  </si>
  <si>
    <t>(b) Eff with Default Settings as Baseline</t>
  </si>
  <si>
    <t>1.9 kW</t>
  </si>
  <si>
    <t>26 kWh</t>
  </si>
  <si>
    <t>24 min</t>
  </si>
  <si>
    <t>69 min</t>
  </si>
  <si>
    <t>230 min</t>
  </si>
  <si>
    <t>294 min</t>
  </si>
  <si>
    <t>3.7 kW</t>
  </si>
  <si>
    <t>Average HVAC Demand during Peak Period</t>
  </si>
  <si>
    <t>HVAC Daily Time-Of-Use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</si>
</sst>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;;;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color rgb="FFFF0000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4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2">
    <xf numFmtId="0" fontId="0" fillId="0" borderId="0" xfId="0"/>
    <xf numFmtId="165" fontId="3" fillId="2" borderId="0" xfId="0" applyNumberFormat="1" applyFont="1" applyFill="1" applyAlignment="1">
      <alignment horizontal="center" vertical="center" wrapText="1"/>
    </xf>
    <xf numFmtId="0" fontId="3" fillId="2" borderId="0" xfId="0" applyFont="1" applyFill="1"/>
    <xf numFmtId="164" fontId="2" fillId="2" borderId="0" xfId="0" applyNumberFormat="1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2" fontId="5" fillId="2" borderId="0" xfId="0" applyNumberFormat="1" applyFont="1" applyFill="1"/>
    <xf numFmtId="2" fontId="3" fillId="2" borderId="0" xfId="0" applyNumberFormat="1" applyFont="1" applyFill="1"/>
    <xf numFmtId="2" fontId="2" fillId="2" borderId="5" xfId="0" applyNumberFormat="1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 wrapText="1"/>
    </xf>
    <xf numFmtId="2" fontId="2" fillId="2" borderId="11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/>
    </xf>
    <xf numFmtId="164" fontId="3" fillId="2" borderId="0" xfId="0" applyNumberFormat="1" applyFont="1" applyFill="1"/>
    <xf numFmtId="164" fontId="6" fillId="3" borderId="13" xfId="0" applyNumberFormat="1" applyFont="1" applyFill="1" applyBorder="1" applyAlignment="1">
      <alignment horizontal="center" vertical="center" wrapText="1"/>
    </xf>
    <xf numFmtId="164" fontId="6" fillId="3" borderId="12" xfId="0" applyNumberFormat="1" applyFont="1" applyFill="1" applyBorder="1" applyAlignment="1">
      <alignment horizontal="center" vertical="center" wrapText="1"/>
    </xf>
    <xf numFmtId="2" fontId="6" fillId="3" borderId="13" xfId="0" applyNumberFormat="1" applyFont="1" applyFill="1" applyBorder="1" applyAlignment="1">
      <alignment horizontal="center" vertical="center" wrapText="1"/>
    </xf>
    <xf numFmtId="2" fontId="6" fillId="3" borderId="12" xfId="0" applyNumberFormat="1" applyFont="1" applyFill="1" applyBorder="1" applyAlignment="1">
      <alignment horizontal="center" vertical="center" wrapText="1"/>
    </xf>
    <xf numFmtId="164" fontId="6" fillId="3" borderId="15" xfId="0" applyNumberFormat="1" applyFont="1" applyFill="1" applyBorder="1" applyAlignment="1">
      <alignment horizontal="center" vertical="center" wrapText="1"/>
    </xf>
    <xf numFmtId="2" fontId="6" fillId="3" borderId="15" xfId="0" applyNumberFormat="1" applyFont="1" applyFill="1" applyBorder="1" applyAlignment="1">
      <alignment horizontal="center" vertical="center" wrapText="1"/>
    </xf>
    <xf numFmtId="2" fontId="6" fillId="3" borderId="0" xfId="0" applyNumberFormat="1" applyFont="1" applyFill="1" applyAlignment="1">
      <alignment horizontal="center" vertical="center" wrapText="1"/>
    </xf>
    <xf numFmtId="164" fontId="6" fillId="3" borderId="0" xfId="0" applyNumberFormat="1" applyFont="1" applyFill="1" applyAlignment="1">
      <alignment horizontal="center" vertical="center" wrapText="1"/>
    </xf>
    <xf numFmtId="164" fontId="6" fillId="2" borderId="14" xfId="0" applyNumberFormat="1" applyFont="1" applyFill="1" applyBorder="1" applyAlignment="1">
      <alignment horizontal="center" vertical="center"/>
    </xf>
    <xf numFmtId="164" fontId="6" fillId="2" borderId="15" xfId="0" applyNumberFormat="1" applyFont="1" applyFill="1" applyBorder="1" applyAlignment="1">
      <alignment horizontal="center" vertical="center"/>
    </xf>
    <xf numFmtId="164" fontId="6" fillId="4" borderId="16" xfId="0" applyNumberFormat="1" applyFont="1" applyFill="1" applyBorder="1" applyAlignment="1">
      <alignment horizontal="center" vertical="center" wrapText="1"/>
    </xf>
    <xf numFmtId="164" fontId="6" fillId="2" borderId="17" xfId="0" applyNumberFormat="1" applyFont="1" applyFill="1" applyBorder="1" applyAlignment="1">
      <alignment horizontal="center" vertical="center"/>
    </xf>
    <xf numFmtId="164" fontId="6" fillId="2" borderId="0" xfId="0" applyNumberFormat="1" applyFont="1" applyFill="1" applyAlignment="1">
      <alignment horizontal="center" vertical="center"/>
    </xf>
    <xf numFmtId="164" fontId="6" fillId="4" borderId="9" xfId="0" applyNumberFormat="1" applyFont="1" applyFill="1" applyBorder="1" applyAlignment="1">
      <alignment horizontal="center" vertical="center" wrapText="1"/>
    </xf>
    <xf numFmtId="164" fontId="6" fillId="2" borderId="18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5" borderId="15" xfId="0" applyNumberFormat="1" applyFont="1" applyFill="1" applyBorder="1" applyAlignment="1">
      <alignment horizontal="center" vertical="center" wrapText="1"/>
    </xf>
    <xf numFmtId="164" fontId="6" fillId="5" borderId="0" xfId="0" applyNumberFormat="1" applyFont="1" applyFill="1" applyAlignment="1">
      <alignment horizontal="center" vertical="center" wrapText="1"/>
    </xf>
    <xf numFmtId="164" fontId="6" fillId="5" borderId="12" xfId="0" applyNumberFormat="1" applyFont="1" applyFill="1" applyBorder="1" applyAlignment="1">
      <alignment horizontal="center" vertical="center" wrapText="1"/>
    </xf>
    <xf numFmtId="164" fontId="6" fillId="5" borderId="9" xfId="0" applyNumberFormat="1" applyFont="1" applyFill="1" applyBorder="1" applyAlignment="1">
      <alignment horizontal="center" vertical="center" wrapText="1"/>
    </xf>
    <xf numFmtId="164" fontId="6" fillId="5" borderId="16" xfId="0" applyNumberFormat="1" applyFont="1" applyFill="1" applyBorder="1" applyAlignment="1">
      <alignment horizontal="center" vertical="center" wrapText="1"/>
    </xf>
    <xf numFmtId="164" fontId="6" fillId="2" borderId="15" xfId="0" applyNumberFormat="1" applyFont="1" applyFill="1" applyBorder="1" applyAlignment="1">
      <alignment horizontal="center" vertical="center" wrapText="1"/>
    </xf>
    <xf numFmtId="164" fontId="6" fillId="2" borderId="0" xfId="0" applyNumberFormat="1" applyFont="1" applyFill="1" applyAlignment="1">
      <alignment horizontal="center" vertical="center" wrapText="1"/>
    </xf>
    <xf numFmtId="164" fontId="6" fillId="2" borderId="12" xfId="0" applyNumberFormat="1" applyFont="1" applyFill="1" applyBorder="1" applyAlignment="1">
      <alignment horizontal="center" vertical="center" wrapText="1"/>
    </xf>
    <xf numFmtId="164" fontId="6" fillId="2" borderId="16" xfId="0" applyNumberFormat="1" applyFont="1" applyFill="1" applyBorder="1" applyAlignment="1">
      <alignment horizontal="center" vertical="center" wrapText="1"/>
    </xf>
    <xf numFmtId="164" fontId="6" fillId="2" borderId="9" xfId="0" applyNumberFormat="1" applyFont="1" applyFill="1" applyBorder="1" applyAlignment="1">
      <alignment horizontal="center" vertical="center" wrapText="1"/>
    </xf>
    <xf numFmtId="164" fontId="6" fillId="2" borderId="13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Alignment="1">
      <alignment horizontal="left"/>
    </xf>
    <xf numFmtId="164" fontId="3" fillId="2" borderId="0" xfId="0" applyNumberFormat="1" applyFont="1" applyFill="1" applyAlignment="1">
      <alignment horizontal="left"/>
    </xf>
    <xf numFmtId="2" fontId="2" fillId="2" borderId="29" xfId="0" applyNumberFormat="1" applyFont="1" applyFill="1" applyBorder="1" applyAlignment="1">
      <alignment horizontal="center" vertical="center" wrapText="1"/>
    </xf>
    <xf numFmtId="2" fontId="6" fillId="2" borderId="14" xfId="0" applyNumberFormat="1" applyFont="1" applyFill="1" applyBorder="1" applyAlignment="1">
      <alignment horizontal="center" vertical="center"/>
    </xf>
    <xf numFmtId="2" fontId="6" fillId="2" borderId="15" xfId="0" applyNumberFormat="1" applyFont="1" applyFill="1" applyBorder="1" applyAlignment="1">
      <alignment horizontal="center" vertical="center"/>
    </xf>
    <xf numFmtId="164" fontId="6" fillId="4" borderId="15" xfId="0" applyNumberFormat="1" applyFont="1" applyFill="1" applyBorder="1" applyAlignment="1">
      <alignment horizontal="center" vertical="center" wrapText="1"/>
    </xf>
    <xf numFmtId="2" fontId="6" fillId="4" borderId="16" xfId="0" applyNumberFormat="1" applyFont="1" applyFill="1" applyBorder="1" applyAlignment="1">
      <alignment horizontal="center" vertical="center" wrapText="1"/>
    </xf>
    <xf numFmtId="2" fontId="6" fillId="2" borderId="17" xfId="0" applyNumberFormat="1" applyFont="1" applyFill="1" applyBorder="1" applyAlignment="1">
      <alignment horizontal="center" vertical="center"/>
    </xf>
    <xf numFmtId="2" fontId="6" fillId="2" borderId="0" xfId="0" applyNumberFormat="1" applyFont="1" applyFill="1" applyAlignment="1">
      <alignment horizontal="center" vertical="center"/>
    </xf>
    <xf numFmtId="2" fontId="6" fillId="4" borderId="0" xfId="0" applyNumberFormat="1" applyFont="1" applyFill="1" applyAlignment="1">
      <alignment horizontal="center" vertical="center" wrapText="1"/>
    </xf>
    <xf numFmtId="164" fontId="6" fillId="4" borderId="0" xfId="0" applyNumberFormat="1" applyFont="1" applyFill="1" applyAlignment="1">
      <alignment horizontal="center" vertical="center" wrapText="1"/>
    </xf>
    <xf numFmtId="2" fontId="6" fillId="4" borderId="9" xfId="0" applyNumberFormat="1" applyFont="1" applyFill="1" applyBorder="1" applyAlignment="1">
      <alignment horizontal="center" vertical="center" wrapText="1"/>
    </xf>
    <xf numFmtId="2" fontId="6" fillId="2" borderId="18" xfId="0" applyNumberFormat="1" applyFont="1" applyFill="1" applyBorder="1" applyAlignment="1">
      <alignment horizontal="center" vertical="center"/>
    </xf>
    <xf numFmtId="2" fontId="6" fillId="2" borderId="12" xfId="0" applyNumberFormat="1" applyFont="1" applyFill="1" applyBorder="1" applyAlignment="1">
      <alignment horizontal="center" vertical="center"/>
    </xf>
    <xf numFmtId="2" fontId="6" fillId="4" borderId="12" xfId="0" applyNumberFormat="1" applyFont="1" applyFill="1" applyBorder="1" applyAlignment="1">
      <alignment horizontal="center" vertical="center" wrapText="1"/>
    </xf>
    <xf numFmtId="164" fontId="6" fillId="4" borderId="12" xfId="0" applyNumberFormat="1" applyFont="1" applyFill="1" applyBorder="1" applyAlignment="1">
      <alignment horizontal="center" vertical="center" wrapText="1"/>
    </xf>
    <xf numFmtId="9" fontId="7" fillId="2" borderId="21" xfId="1" applyFont="1" applyFill="1" applyBorder="1" applyAlignment="1">
      <alignment horizontal="center" vertical="center"/>
    </xf>
    <xf numFmtId="9" fontId="6" fillId="2" borderId="28" xfId="1" quotePrefix="1" applyFont="1" applyFill="1" applyBorder="1" applyAlignment="1">
      <alignment horizontal="left" vertical="center"/>
    </xf>
    <xf numFmtId="9" fontId="6" fillId="2" borderId="22" xfId="1" quotePrefix="1" applyFont="1" applyFill="1" applyBorder="1" applyAlignment="1">
      <alignment horizontal="left" vertical="center"/>
    </xf>
    <xf numFmtId="9" fontId="6" fillId="2" borderId="23" xfId="1" quotePrefix="1" applyFont="1" applyFill="1" applyBorder="1" applyAlignment="1">
      <alignment horizontal="left" vertical="center"/>
    </xf>
    <xf numFmtId="9" fontId="6" fillId="2" borderId="24" xfId="1" quotePrefix="1" applyFont="1" applyFill="1" applyBorder="1" applyAlignment="1">
      <alignment horizontal="left" vertical="center"/>
    </xf>
    <xf numFmtId="9" fontId="6" fillId="2" borderId="32" xfId="1" quotePrefix="1" applyFont="1" applyFill="1" applyBorder="1" applyAlignment="1">
      <alignment horizontal="left" vertical="center"/>
    </xf>
    <xf numFmtId="9" fontId="6" fillId="2" borderId="25" xfId="1" quotePrefix="1" applyFont="1" applyFill="1" applyBorder="1" applyAlignment="1">
      <alignment horizontal="left" vertical="center"/>
    </xf>
    <xf numFmtId="9" fontId="6" fillId="2" borderId="26" xfId="1" quotePrefix="1" applyFont="1" applyFill="1" applyBorder="1" applyAlignment="1">
      <alignment horizontal="left" vertical="center"/>
    </xf>
    <xf numFmtId="9" fontId="6" fillId="2" borderId="27" xfId="1" quotePrefix="1" applyFont="1" applyFill="1" applyBorder="1" applyAlignment="1">
      <alignment horizontal="left" vertical="center"/>
    </xf>
    <xf numFmtId="9" fontId="6" fillId="2" borderId="37" xfId="1" applyFont="1" applyFill="1" applyBorder="1" applyAlignment="1">
      <alignment horizontal="left" vertical="center"/>
    </xf>
    <xf numFmtId="9" fontId="6" fillId="2" borderId="38" xfId="1" applyFont="1" applyFill="1" applyBorder="1" applyAlignment="1">
      <alignment horizontal="left" vertical="center"/>
    </xf>
    <xf numFmtId="9" fontId="6" fillId="2" borderId="37" xfId="1" applyFont="1" applyFill="1" applyBorder="1" applyAlignment="1">
      <alignment horizontal="left" vertical="center" wrapText="1"/>
    </xf>
    <xf numFmtId="9" fontId="6" fillId="2" borderId="38" xfId="1" applyFont="1" applyFill="1" applyBorder="1" applyAlignment="1">
      <alignment horizontal="left" vertical="center" wrapText="1"/>
    </xf>
    <xf numFmtId="9" fontId="6" fillId="2" borderId="3" xfId="1" applyFont="1" applyFill="1" applyBorder="1" applyAlignment="1">
      <alignment horizontal="left" vertical="center"/>
    </xf>
    <xf numFmtId="9" fontId="6" fillId="2" borderId="11" xfId="1" applyFont="1" applyFill="1" applyBorder="1" applyAlignment="1">
      <alignment horizontal="left" vertical="center"/>
    </xf>
    <xf numFmtId="9" fontId="7" fillId="2" borderId="39" xfId="1" applyFont="1" applyFill="1" applyBorder="1" applyAlignment="1">
      <alignment horizontal="center" vertical="center"/>
    </xf>
    <xf numFmtId="9" fontId="6" fillId="2" borderId="40" xfId="1" applyFont="1" applyFill="1" applyBorder="1" applyAlignment="1">
      <alignment horizontal="left" vertical="center"/>
    </xf>
    <xf numFmtId="9" fontId="7" fillId="2" borderId="6" xfId="1" applyFont="1" applyFill="1" applyBorder="1" applyAlignment="1">
      <alignment horizontal="center" vertical="center" wrapText="1"/>
    </xf>
    <xf numFmtId="9" fontId="6" fillId="2" borderId="41" xfId="1" applyFont="1" applyFill="1" applyBorder="1" applyAlignment="1">
      <alignment horizontal="left" vertical="center" wrapText="1"/>
    </xf>
    <xf numFmtId="9" fontId="7" fillId="2" borderId="39" xfId="1" applyFont="1" applyFill="1" applyBorder="1" applyAlignment="1">
      <alignment horizontal="center" vertical="center" wrapText="1"/>
    </xf>
    <xf numFmtId="9" fontId="6" fillId="2" borderId="40" xfId="1" applyFont="1" applyFill="1" applyBorder="1" applyAlignment="1">
      <alignment horizontal="left" vertical="center" wrapText="1"/>
    </xf>
    <xf numFmtId="9" fontId="6" fillId="2" borderId="29" xfId="1" applyFont="1" applyFill="1" applyBorder="1" applyAlignment="1">
      <alignment horizontal="left" vertical="center" wrapText="1"/>
    </xf>
    <xf numFmtId="9" fontId="7" fillId="2" borderId="39" xfId="1" quotePrefix="1" applyFont="1" applyFill="1" applyBorder="1" applyAlignment="1">
      <alignment horizontal="center" vertical="center"/>
    </xf>
    <xf numFmtId="9" fontId="7" fillId="2" borderId="5" xfId="1" applyFont="1" applyFill="1" applyBorder="1" applyAlignment="1">
      <alignment horizontal="center" vertical="center"/>
    </xf>
    <xf numFmtId="9" fontId="6" fillId="2" borderId="0" xfId="1" applyFont="1" applyFill="1" applyBorder="1" applyAlignment="1">
      <alignment horizontal="left" vertical="center" wrapText="1"/>
    </xf>
    <xf numFmtId="44" fontId="6" fillId="2" borderId="14" xfId="2" applyFont="1" applyFill="1" applyBorder="1" applyAlignment="1">
      <alignment horizontal="center" vertical="center" wrapText="1"/>
    </xf>
    <xf numFmtId="44" fontId="6" fillId="2" borderId="15" xfId="2" applyFont="1" applyFill="1" applyBorder="1" applyAlignment="1">
      <alignment horizontal="center" vertical="center" wrapText="1"/>
    </xf>
    <xf numFmtId="44" fontId="6" fillId="2" borderId="16" xfId="2" applyFont="1" applyFill="1" applyBorder="1" applyAlignment="1">
      <alignment horizontal="center" vertical="center" wrapText="1"/>
    </xf>
    <xf numFmtId="44" fontId="6" fillId="2" borderId="17" xfId="2" applyFont="1" applyFill="1" applyBorder="1" applyAlignment="1">
      <alignment horizontal="center" vertical="center" wrapText="1"/>
    </xf>
    <xf numFmtId="44" fontId="6" fillId="2" borderId="0" xfId="2" applyFont="1" applyFill="1" applyAlignment="1">
      <alignment horizontal="center" vertical="center" wrapText="1"/>
    </xf>
    <xf numFmtId="44" fontId="6" fillId="2" borderId="9" xfId="2" applyFont="1" applyFill="1" applyBorder="1" applyAlignment="1">
      <alignment horizontal="center" vertical="center" wrapText="1"/>
    </xf>
    <xf numFmtId="44" fontId="6" fillId="2" borderId="18" xfId="2" applyFont="1" applyFill="1" applyBorder="1" applyAlignment="1">
      <alignment horizontal="center" vertical="center" wrapText="1"/>
    </xf>
    <xf numFmtId="44" fontId="6" fillId="2" borderId="12" xfId="2" applyFont="1" applyFill="1" applyBorder="1" applyAlignment="1">
      <alignment horizontal="center" vertical="center" wrapText="1"/>
    </xf>
    <xf numFmtId="44" fontId="6" fillId="2" borderId="13" xfId="2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 wrapText="1"/>
    </xf>
    <xf numFmtId="9" fontId="7" fillId="2" borderId="0" xfId="1" applyFont="1" applyFill="1" applyBorder="1" applyAlignment="1">
      <alignment horizontal="center" vertical="center" wrapText="1"/>
    </xf>
    <xf numFmtId="9" fontId="6" fillId="2" borderId="35" xfId="1" quotePrefix="1" applyFont="1" applyFill="1" applyBorder="1" applyAlignment="1">
      <alignment horizontal="left" vertical="center"/>
    </xf>
    <xf numFmtId="9" fontId="6" fillId="2" borderId="30" xfId="1" quotePrefix="1" applyFont="1" applyFill="1" applyBorder="1" applyAlignment="1">
      <alignment horizontal="left" vertical="center"/>
    </xf>
    <xf numFmtId="9" fontId="6" fillId="2" borderId="33" xfId="1" quotePrefix="1" applyFont="1" applyFill="1" applyBorder="1" applyAlignment="1">
      <alignment horizontal="left" vertical="center"/>
    </xf>
    <xf numFmtId="9" fontId="7" fillId="2" borderId="36" xfId="1" applyFont="1" applyFill="1" applyBorder="1" applyAlignment="1">
      <alignment horizontal="center" vertical="center"/>
    </xf>
    <xf numFmtId="9" fontId="6" fillId="2" borderId="31" xfId="1" quotePrefix="1" applyFont="1" applyFill="1" applyBorder="1" applyAlignment="1">
      <alignment horizontal="left" vertical="center"/>
    </xf>
    <xf numFmtId="9" fontId="6" fillId="2" borderId="34" xfId="1" quotePrefix="1" applyFont="1" applyFill="1" applyBorder="1" applyAlignment="1">
      <alignment horizontal="left" vertical="center"/>
    </xf>
    <xf numFmtId="9" fontId="7" fillId="2" borderId="4" xfId="1" quotePrefix="1" applyFont="1" applyFill="1" applyBorder="1" applyAlignment="1">
      <alignment horizontal="center" vertical="center"/>
    </xf>
    <xf numFmtId="9" fontId="6" fillId="2" borderId="20" xfId="1" applyFont="1" applyFill="1" applyBorder="1" applyAlignment="1">
      <alignment horizontal="left" vertical="center"/>
    </xf>
    <xf numFmtId="9" fontId="6" fillId="2" borderId="10" xfId="1" applyFont="1" applyFill="1" applyBorder="1" applyAlignment="1">
      <alignment horizontal="left" vertical="center"/>
    </xf>
    <xf numFmtId="9" fontId="6" fillId="2" borderId="7" xfId="1" applyFont="1" applyFill="1" applyBorder="1" applyAlignment="1">
      <alignment horizontal="left" vertical="center"/>
    </xf>
    <xf numFmtId="9" fontId="7" fillId="2" borderId="6" xfId="1" applyFont="1" applyFill="1" applyBorder="1" applyAlignment="1">
      <alignment horizontal="center" vertical="center"/>
    </xf>
    <xf numFmtId="9" fontId="6" fillId="2" borderId="42" xfId="1" applyFont="1" applyFill="1" applyBorder="1" applyAlignment="1">
      <alignment horizontal="left" vertical="center" wrapText="1"/>
    </xf>
    <xf numFmtId="9" fontId="7" fillId="2" borderId="37" xfId="1" applyFont="1" applyFill="1" applyBorder="1" applyAlignment="1">
      <alignment horizontal="center" vertical="center"/>
    </xf>
    <xf numFmtId="9" fontId="7" fillId="2" borderId="20" xfId="1" applyFont="1" applyFill="1" applyBorder="1" applyAlignment="1">
      <alignment horizontal="center" vertical="center"/>
    </xf>
    <xf numFmtId="9" fontId="6" fillId="2" borderId="7" xfId="1" applyFont="1" applyFill="1" applyBorder="1" applyAlignment="1">
      <alignment horizontal="left" vertical="center" wrapText="1"/>
    </xf>
    <xf numFmtId="9" fontId="6" fillId="2" borderId="10" xfId="1" applyFont="1" applyFill="1" applyBorder="1" applyAlignment="1">
      <alignment horizontal="left" vertical="center" wrapText="1"/>
    </xf>
    <xf numFmtId="2" fontId="6" fillId="2" borderId="14" xfId="0" applyNumberFormat="1" applyFont="1" applyFill="1" applyBorder="1" applyAlignment="1">
      <alignment horizontal="center" vertical="center" wrapText="1"/>
    </xf>
    <xf numFmtId="2" fontId="6" fillId="2" borderId="15" xfId="0" applyNumberFormat="1" applyFont="1" applyFill="1" applyBorder="1" applyAlignment="1">
      <alignment horizontal="center" vertical="center" wrapText="1"/>
    </xf>
    <xf numFmtId="2" fontId="6" fillId="2" borderId="16" xfId="0" applyNumberFormat="1" applyFont="1" applyFill="1" applyBorder="1" applyAlignment="1">
      <alignment horizontal="center" vertical="center" wrapText="1"/>
    </xf>
    <xf numFmtId="2" fontId="6" fillId="2" borderId="17" xfId="0" applyNumberFormat="1" applyFont="1" applyFill="1" applyBorder="1" applyAlignment="1">
      <alignment horizontal="center" vertical="center" wrapText="1"/>
    </xf>
    <xf numFmtId="2" fontId="6" fillId="2" borderId="0" xfId="0" applyNumberFormat="1" applyFont="1" applyFill="1" applyAlignment="1">
      <alignment horizontal="center" vertical="center" wrapText="1"/>
    </xf>
    <xf numFmtId="2" fontId="6" fillId="2" borderId="9" xfId="0" applyNumberFormat="1" applyFont="1" applyFill="1" applyBorder="1" applyAlignment="1">
      <alignment horizontal="center" vertical="center" wrapText="1"/>
    </xf>
    <xf numFmtId="2" fontId="6" fillId="2" borderId="18" xfId="0" applyNumberFormat="1" applyFont="1" applyFill="1" applyBorder="1" applyAlignment="1">
      <alignment horizontal="center" vertical="center" wrapText="1"/>
    </xf>
    <xf numFmtId="2" fontId="6" fillId="2" borderId="12" xfId="0" applyNumberFormat="1" applyFont="1" applyFill="1" applyBorder="1" applyAlignment="1">
      <alignment horizontal="center" vertical="center" wrapText="1"/>
    </xf>
    <xf numFmtId="2" fontId="6" fillId="2" borderId="13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2" fontId="6" fillId="4" borderId="15" xfId="0" applyNumberFormat="1" applyFont="1" applyFill="1" applyBorder="1" applyAlignment="1">
      <alignment horizontal="center" vertical="center" wrapText="1"/>
    </xf>
    <xf numFmtId="2" fontId="6" fillId="5" borderId="15" xfId="0" applyNumberFormat="1" applyFont="1" applyFill="1" applyBorder="1" applyAlignment="1">
      <alignment horizontal="center" vertical="center" wrapText="1"/>
    </xf>
    <xf numFmtId="2" fontId="6" fillId="5" borderId="0" xfId="0" applyNumberFormat="1" applyFont="1" applyFill="1" applyAlignment="1">
      <alignment horizontal="center" vertical="center" wrapText="1"/>
    </xf>
    <xf numFmtId="2" fontId="6" fillId="5" borderId="9" xfId="0" applyNumberFormat="1" applyFont="1" applyFill="1" applyBorder="1" applyAlignment="1">
      <alignment horizontal="center" vertical="center" wrapText="1"/>
    </xf>
    <xf numFmtId="2" fontId="6" fillId="5" borderId="12" xfId="0" applyNumberFormat="1" applyFont="1" applyFill="1" applyBorder="1" applyAlignment="1">
      <alignment horizontal="center" vertical="center" wrapText="1"/>
    </xf>
    <xf numFmtId="2" fontId="6" fillId="5" borderId="16" xfId="0" applyNumberFormat="1" applyFont="1" applyFill="1" applyBorder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/>
    </xf>
    <xf numFmtId="2" fontId="4" fillId="2" borderId="15" xfId="0" applyNumberFormat="1" applyFont="1" applyFill="1" applyBorder="1" applyAlignment="1">
      <alignment horizontal="center" vertical="center"/>
    </xf>
    <xf numFmtId="2" fontId="2" fillId="2" borderId="5" xfId="0" applyNumberFormat="1" applyFont="1" applyFill="1" applyBorder="1" applyAlignment="1">
      <alignment horizontal="center" vertical="center" wrapText="1"/>
    </xf>
    <xf numFmtId="2" fontId="2" fillId="2" borderId="6" xfId="0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/>
    </xf>
    <xf numFmtId="2" fontId="2" fillId="2" borderId="7" xfId="0" applyNumberFormat="1" applyFont="1" applyFill="1" applyBorder="1" applyAlignment="1">
      <alignment horizontal="center" vertical="center"/>
    </xf>
    <xf numFmtId="2" fontId="2" fillId="2" borderId="10" xfId="0" applyNumberFormat="1" applyFont="1" applyFill="1" applyBorder="1" applyAlignment="1">
      <alignment horizontal="center" vertical="center"/>
    </xf>
    <xf numFmtId="2" fontId="2" fillId="2" borderId="20" xfId="0" applyNumberFormat="1" applyFont="1" applyFill="1" applyBorder="1" applyAlignment="1">
      <alignment horizontal="center" vertical="center"/>
    </xf>
    <xf numFmtId="2" fontId="2" fillId="2" borderId="19" xfId="0" applyNumberFormat="1" applyFont="1" applyFill="1" applyBorder="1" applyAlignment="1">
      <alignment horizontal="center" vertical="center"/>
    </xf>
    <xf numFmtId="2" fontId="2" fillId="2" borderId="11" xfId="0" applyNumberFormat="1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 vertical="center"/>
    </xf>
  </cellXfs>
  <cellStyles count="3">
    <cellStyle name="Currency" xfId="2" builtinId="4"/>
    <cellStyle name="Normal" xfId="0" builtinId="0"/>
    <cellStyle name="Percent" xfId="1" builtinId="5"/>
  </cellStyles>
  <dxfs count="29">
    <dxf>
      <font>
        <color theme="6"/>
      </font>
      <fill>
        <patternFill>
          <bgColor theme="6"/>
        </patternFill>
      </fill>
    </dxf>
    <dxf>
      <font>
        <color theme="6"/>
      </font>
      <fill>
        <patternFill patternType="solid"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 patternType="solid"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 patternType="solid"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 patternType="solid"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 patternType="solid"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 patternType="solid"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 patternType="solid"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 patternType="solid"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 patternType="solid">
          <bgColor theme="6"/>
        </patternFill>
      </fill>
    </dxf>
    <dxf>
      <font>
        <color theme="6"/>
      </font>
      <fill>
        <patternFill>
          <bgColor theme="6"/>
        </patternFill>
      </fill>
    </dxf>
    <dxf>
      <font>
        <color theme="6"/>
      </font>
      <fill>
        <patternFill>
          <bgColor theme="6"/>
        </patternFill>
      </fill>
    </dxf>
  </dxfs>
  <tableStyles count="0" defaultTableStyle="TableStyleMedium2" defaultPivotStyle="PivotStyleLight16"/>
  <colors>
    <mruColors>
      <color rgb="FFFFEB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100019</xdr:colOff>
      <xdr:row>3</xdr:row>
      <xdr:rowOff>177162</xdr:rowOff>
    </xdr:from>
    <xdr:to>
      <xdr:col>12</xdr:col>
      <xdr:colOff>509594</xdr:colOff>
      <xdr:row>14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E21C937-3006-4B18-98B3-7E6355B03EA4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8897308" y="1651633"/>
          <a:ext cx="1666877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100019</xdr:colOff>
      <xdr:row>3</xdr:row>
      <xdr:rowOff>177162</xdr:rowOff>
    </xdr:from>
    <xdr:ext cx="409575" cy="1666877"/>
    <xdr:pic>
      <xdr:nvPicPr>
        <xdr:cNvPr id="2" name="Picture 1">
          <a:extLst>
            <a:ext uri="{FF2B5EF4-FFF2-40B4-BE49-F238E27FC236}">
              <a16:creationId xmlns:a16="http://schemas.microsoft.com/office/drawing/2014/main" id="{C249BBD4-2937-4AC6-8E95-9BAA67C87DB8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8897308" y="1323973"/>
          <a:ext cx="1666877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137160</xdr:colOff>
      <xdr:row>4</xdr:row>
      <xdr:rowOff>7620</xdr:rowOff>
    </xdr:from>
    <xdr:ext cx="352425" cy="1714500"/>
    <xdr:pic>
      <xdr:nvPicPr>
        <xdr:cNvPr id="2" name="Picture 1">
          <a:extLst>
            <a:ext uri="{FF2B5EF4-FFF2-40B4-BE49-F238E27FC236}">
              <a16:creationId xmlns:a16="http://schemas.microsoft.com/office/drawing/2014/main" id="{03F9F96A-439D-4201-A4DE-4155BA972A4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8882063" y="1397317"/>
          <a:ext cx="171450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100019</xdr:colOff>
      <xdr:row>3</xdr:row>
      <xdr:rowOff>177162</xdr:rowOff>
    </xdr:from>
    <xdr:ext cx="409575" cy="1666877"/>
    <xdr:pic>
      <xdr:nvPicPr>
        <xdr:cNvPr id="3" name="Picture 2">
          <a:extLst>
            <a:ext uri="{FF2B5EF4-FFF2-40B4-BE49-F238E27FC236}">
              <a16:creationId xmlns:a16="http://schemas.microsoft.com/office/drawing/2014/main" id="{811FCAC2-5660-41E1-9F1E-8B51C67BFE4D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8897308" y="1659253"/>
          <a:ext cx="1666877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137161</xdr:colOff>
      <xdr:row>4</xdr:row>
      <xdr:rowOff>7620</xdr:rowOff>
    </xdr:from>
    <xdr:ext cx="352425" cy="1636123"/>
    <xdr:pic>
      <xdr:nvPicPr>
        <xdr:cNvPr id="2" name="Picture 1">
          <a:extLst>
            <a:ext uri="{FF2B5EF4-FFF2-40B4-BE49-F238E27FC236}">
              <a16:creationId xmlns:a16="http://schemas.microsoft.com/office/drawing/2014/main" id="{8A78602F-F1C0-4599-8B43-506B204750F6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8976769" y="1324383"/>
          <a:ext cx="1636123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100019</xdr:colOff>
      <xdr:row>3</xdr:row>
      <xdr:rowOff>177162</xdr:rowOff>
    </xdr:from>
    <xdr:to>
      <xdr:col>12</xdr:col>
      <xdr:colOff>509594</xdr:colOff>
      <xdr:row>13</xdr:row>
      <xdr:rowOff>137159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922290-B87A-47FB-ADA4-4BFC198E0088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8897308" y="1659253"/>
          <a:ext cx="1666877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95795</xdr:colOff>
      <xdr:row>4</xdr:row>
      <xdr:rowOff>23946</xdr:rowOff>
    </xdr:from>
    <xdr:to>
      <xdr:col>12</xdr:col>
      <xdr:colOff>500742</xdr:colOff>
      <xdr:row>13</xdr:row>
      <xdr:rowOff>152398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F695D93-8CC3-44BB-9BBD-85BDFEAAF5D5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8964385" y="1649184"/>
          <a:ext cx="1630681" cy="4049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100019</xdr:colOff>
      <xdr:row>4</xdr:row>
      <xdr:rowOff>24762</xdr:rowOff>
    </xdr:from>
    <xdr:to>
      <xdr:col>12</xdr:col>
      <xdr:colOff>509594</xdr:colOff>
      <xdr:row>14</xdr:row>
      <xdr:rowOff>15239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D80A2EE-0BBB-420F-BE17-FE659F012152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8897308" y="4097653"/>
          <a:ext cx="1666877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94764</xdr:colOff>
      <xdr:row>4</xdr:row>
      <xdr:rowOff>24762</xdr:rowOff>
    </xdr:from>
    <xdr:ext cx="409575" cy="1637486"/>
    <xdr:pic>
      <xdr:nvPicPr>
        <xdr:cNvPr id="4" name="Picture 3">
          <a:extLst>
            <a:ext uri="{FF2B5EF4-FFF2-40B4-BE49-F238E27FC236}">
              <a16:creationId xmlns:a16="http://schemas.microsoft.com/office/drawing/2014/main" id="{D8E0306F-BE4E-4C0F-9B7B-D907115E8E96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8892823" y="1321889"/>
          <a:ext cx="1637486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89133</xdr:colOff>
      <xdr:row>4</xdr:row>
      <xdr:rowOff>24762</xdr:rowOff>
    </xdr:from>
    <xdr:ext cx="409575" cy="1637486"/>
    <xdr:pic>
      <xdr:nvPicPr>
        <xdr:cNvPr id="4" name="Picture 3">
          <a:extLst>
            <a:ext uri="{FF2B5EF4-FFF2-40B4-BE49-F238E27FC236}">
              <a16:creationId xmlns:a16="http://schemas.microsoft.com/office/drawing/2014/main" id="{7F148312-4986-459C-8E2D-ED11F3E94983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8956635" y="1651088"/>
          <a:ext cx="1637486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100019</xdr:colOff>
      <xdr:row>3</xdr:row>
      <xdr:rowOff>177162</xdr:rowOff>
    </xdr:from>
    <xdr:to>
      <xdr:col>12</xdr:col>
      <xdr:colOff>509594</xdr:colOff>
      <xdr:row>14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CA737B-C16A-427F-A219-7D37ABFDDCEC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>
          <a:off x="8897308" y="1323973"/>
          <a:ext cx="1666878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A9A77-CB72-4080-B0D9-062133E1FC5B}">
  <sheetPr>
    <pageSetUpPr fitToPage="1"/>
  </sheetPr>
  <dimension ref="A1:AA48"/>
  <sheetViews>
    <sheetView zoomScale="70" zoomScaleNormal="70" workbookViewId="0">
      <selection activeCell="B2" sqref="B2:M16"/>
    </sheetView>
  </sheetViews>
  <sheetFormatPr defaultColWidth="9.109375" defaultRowHeight="13.2" x14ac:dyDescent="0.25"/>
  <cols>
    <col min="1" max="1" width="9.109375" style="5"/>
    <col min="2" max="12" width="11.6640625" style="6" customWidth="1"/>
    <col min="13" max="14" width="9.109375" style="6"/>
    <col min="15" max="25" width="11.6640625" style="6" customWidth="1"/>
    <col min="26" max="26" width="9.109375" style="6" customWidth="1"/>
    <col min="27" max="27" width="9.109375" style="6"/>
    <col min="28" max="38" width="11.6640625" style="6" customWidth="1"/>
    <col min="39" max="16384" width="9.109375" style="6"/>
  </cols>
  <sheetData>
    <row r="1" spans="2:27" ht="13.8" thickBot="1" x14ac:dyDescent="0.3"/>
    <row r="2" spans="2:27" x14ac:dyDescent="0.25">
      <c r="B2" s="131" t="s">
        <v>0</v>
      </c>
      <c r="C2" s="129" t="s">
        <v>13</v>
      </c>
      <c r="D2" s="129" t="s">
        <v>1</v>
      </c>
      <c r="E2" s="129" t="s">
        <v>2</v>
      </c>
      <c r="F2" s="129"/>
      <c r="G2" s="129"/>
      <c r="H2" s="129"/>
      <c r="I2" s="129"/>
      <c r="J2" s="129"/>
      <c r="K2" s="129"/>
      <c r="L2" s="130"/>
      <c r="Z2" s="93"/>
    </row>
    <row r="3" spans="2:27" ht="13.8" thickBot="1" x14ac:dyDescent="0.3">
      <c r="B3" s="133"/>
      <c r="C3" s="136"/>
      <c r="D3" s="136"/>
      <c r="E3" s="12" t="s">
        <v>19</v>
      </c>
      <c r="F3" s="12" t="s">
        <v>20</v>
      </c>
      <c r="G3" s="12" t="s">
        <v>21</v>
      </c>
      <c r="H3" s="12" t="s">
        <v>3</v>
      </c>
      <c r="I3" s="12" t="s">
        <v>15</v>
      </c>
      <c r="J3" s="12" t="s">
        <v>23</v>
      </c>
      <c r="K3" s="12" t="s">
        <v>22</v>
      </c>
      <c r="L3" s="44" t="s">
        <v>4</v>
      </c>
      <c r="Z3" s="93"/>
    </row>
    <row r="4" spans="2:27" x14ac:dyDescent="0.25">
      <c r="B4" s="131" t="s">
        <v>5</v>
      </c>
      <c r="C4" s="7" t="s">
        <v>16</v>
      </c>
      <c r="D4" s="45">
        <v>1.1378839999999999</v>
      </c>
      <c r="E4" s="46">
        <v>0.99260800000000005</v>
      </c>
      <c r="F4" s="46" t="s">
        <v>11</v>
      </c>
      <c r="G4" s="121" t="s">
        <v>11</v>
      </c>
      <c r="H4" s="20">
        <v>0.82906466666666701</v>
      </c>
      <c r="I4" s="46">
        <v>0.53176933333333398</v>
      </c>
      <c r="J4" s="46">
        <v>1.5312126666666701</v>
      </c>
      <c r="K4" s="46">
        <v>1.17719833333333</v>
      </c>
      <c r="L4" s="48">
        <v>0.88389933333333304</v>
      </c>
      <c r="M4" s="10" t="s">
        <v>27</v>
      </c>
      <c r="Z4" s="94"/>
    </row>
    <row r="5" spans="2:27" x14ac:dyDescent="0.25">
      <c r="B5" s="132"/>
      <c r="C5" s="11" t="s">
        <v>17</v>
      </c>
      <c r="D5" s="49">
        <v>0.47317633333333298</v>
      </c>
      <c r="E5" s="50">
        <v>0.52487466666666704</v>
      </c>
      <c r="F5" s="51" t="s">
        <v>11</v>
      </c>
      <c r="G5" s="51" t="s">
        <v>11</v>
      </c>
      <c r="H5" s="21">
        <v>0.58720533333333302</v>
      </c>
      <c r="I5" s="50">
        <v>0.261154</v>
      </c>
      <c r="J5" s="50">
        <v>0.80994566666666701</v>
      </c>
      <c r="K5" s="50">
        <v>0.55973166666666596</v>
      </c>
      <c r="L5" s="53">
        <v>0.50668533333333299</v>
      </c>
      <c r="Z5" s="82"/>
    </row>
    <row r="6" spans="2:27" ht="13.8" thickBot="1" x14ac:dyDescent="0.3">
      <c r="B6" s="133"/>
      <c r="C6" s="12" t="s">
        <v>18</v>
      </c>
      <c r="D6" s="54">
        <v>0.71335433333333398</v>
      </c>
      <c r="E6" s="55">
        <v>0.58303499999999997</v>
      </c>
      <c r="F6" s="56" t="s">
        <v>11</v>
      </c>
      <c r="G6" s="56" t="s">
        <v>11</v>
      </c>
      <c r="H6" s="18">
        <v>0.69006033333333305</v>
      </c>
      <c r="I6" s="18">
        <v>0.29857600000000001</v>
      </c>
      <c r="J6" s="55">
        <v>0.90338099999999999</v>
      </c>
      <c r="K6" s="55">
        <v>0.49571633333333298</v>
      </c>
      <c r="L6" s="17">
        <v>0.35740566666666701</v>
      </c>
      <c r="Z6" s="82"/>
    </row>
    <row r="7" spans="2:27" x14ac:dyDescent="0.25">
      <c r="B7" s="134" t="s">
        <v>6</v>
      </c>
      <c r="C7" s="7" t="s">
        <v>16</v>
      </c>
      <c r="D7" s="45">
        <v>0.16820444444444399</v>
      </c>
      <c r="E7" s="46">
        <v>0.25913666666666701</v>
      </c>
      <c r="F7" s="46" t="s">
        <v>11</v>
      </c>
      <c r="G7" s="121">
        <v>0.29583500000000001</v>
      </c>
      <c r="H7" s="20">
        <v>0.24340027777777801</v>
      </c>
      <c r="I7" s="46">
        <v>0.17035500000000001</v>
      </c>
      <c r="J7" s="46">
        <v>0.26212194444444498</v>
      </c>
      <c r="K7" s="46">
        <v>0.19419111111111101</v>
      </c>
      <c r="L7" s="48">
        <v>0.153258333333333</v>
      </c>
      <c r="Z7" s="94"/>
    </row>
    <row r="8" spans="2:27" x14ac:dyDescent="0.25">
      <c r="B8" s="132"/>
      <c r="C8" s="11" t="s">
        <v>17</v>
      </c>
      <c r="D8" s="49">
        <v>0.14941055555555599</v>
      </c>
      <c r="E8" s="50">
        <v>0.18283222222222201</v>
      </c>
      <c r="F8" s="51" t="s">
        <v>11</v>
      </c>
      <c r="G8" s="51">
        <v>0.18720999999999999</v>
      </c>
      <c r="H8" s="21">
        <v>0.21135527777777799</v>
      </c>
      <c r="I8" s="50">
        <v>0.14678861111111099</v>
      </c>
      <c r="J8" s="50">
        <v>0.189856388888889</v>
      </c>
      <c r="K8" s="50">
        <v>0.15146916666666699</v>
      </c>
      <c r="L8" s="53">
        <v>0.14523138888888901</v>
      </c>
      <c r="Z8" s="82"/>
    </row>
    <row r="9" spans="2:27" ht="13.8" thickBot="1" x14ac:dyDescent="0.3">
      <c r="B9" s="135"/>
      <c r="C9" s="12" t="s">
        <v>18</v>
      </c>
      <c r="D9" s="54">
        <v>0.146128333333333</v>
      </c>
      <c r="E9" s="55">
        <v>0.19094249999999999</v>
      </c>
      <c r="F9" s="56" t="s">
        <v>11</v>
      </c>
      <c r="G9" s="56">
        <v>0.18720999999999999</v>
      </c>
      <c r="H9" s="18">
        <v>0.20652972222222199</v>
      </c>
      <c r="I9" s="55">
        <v>0.14364805555555599</v>
      </c>
      <c r="J9" s="55">
        <v>0.18737472222222201</v>
      </c>
      <c r="K9" s="55">
        <v>0.15339555555555601</v>
      </c>
      <c r="L9" s="17">
        <v>0.121400555555556</v>
      </c>
      <c r="Z9" s="82"/>
    </row>
    <row r="10" spans="2:27" x14ac:dyDescent="0.25">
      <c r="B10" s="131" t="s">
        <v>7</v>
      </c>
      <c r="C10" s="7" t="s">
        <v>16</v>
      </c>
      <c r="D10" s="45">
        <v>0.29972729166666601</v>
      </c>
      <c r="E10" s="46">
        <v>0.53319895833333397</v>
      </c>
      <c r="F10" s="46">
        <v>0.48993458333333401</v>
      </c>
      <c r="G10" s="121">
        <v>0.12089333333333301</v>
      </c>
      <c r="H10" s="20">
        <v>0.19343437499999999</v>
      </c>
      <c r="I10" s="46">
        <v>0.23205437500000001</v>
      </c>
      <c r="J10" s="46">
        <v>0.54379875</v>
      </c>
      <c r="K10" s="46">
        <v>0.298387291666667</v>
      </c>
      <c r="L10" s="48">
        <v>0.304344791666667</v>
      </c>
      <c r="Z10" s="94"/>
    </row>
    <row r="11" spans="2:27" x14ac:dyDescent="0.25">
      <c r="B11" s="132"/>
      <c r="C11" s="11" t="s">
        <v>17</v>
      </c>
      <c r="D11" s="49">
        <v>0.19404645833333301</v>
      </c>
      <c r="E11" s="50">
        <v>0.26394812499999998</v>
      </c>
      <c r="F11" s="50">
        <v>0.25834833333333301</v>
      </c>
      <c r="G11" s="51">
        <v>0.112898333333333</v>
      </c>
      <c r="H11" s="21">
        <v>0.24581312499999999</v>
      </c>
      <c r="I11" s="50">
        <v>0.18289250000000001</v>
      </c>
      <c r="J11" s="50">
        <v>0.27822270833333301</v>
      </c>
      <c r="K11" s="50">
        <v>0.17830437499999999</v>
      </c>
      <c r="L11" s="53">
        <v>0.194317291666666</v>
      </c>
      <c r="Z11" s="82"/>
    </row>
    <row r="12" spans="2:27" ht="13.8" thickBot="1" x14ac:dyDescent="0.3">
      <c r="B12" s="133"/>
      <c r="C12" s="12" t="s">
        <v>18</v>
      </c>
      <c r="D12" s="54">
        <v>0.22942916666666699</v>
      </c>
      <c r="E12" s="55">
        <v>0.29010333333333399</v>
      </c>
      <c r="F12" s="55">
        <v>0.39915854166666698</v>
      </c>
      <c r="G12" s="56">
        <v>0.112898333333333</v>
      </c>
      <c r="H12" s="18">
        <v>0.24024812500000001</v>
      </c>
      <c r="I12" s="55">
        <v>0.15668541666666699</v>
      </c>
      <c r="J12" s="55">
        <v>0.300026666666667</v>
      </c>
      <c r="K12" s="55">
        <v>0.225630208333333</v>
      </c>
      <c r="L12" s="17">
        <v>0.16131812500000001</v>
      </c>
      <c r="Z12" s="82"/>
    </row>
    <row r="13" spans="2:27" x14ac:dyDescent="0.25">
      <c r="B13" s="134" t="s">
        <v>8</v>
      </c>
      <c r="C13" s="7" t="s">
        <v>16</v>
      </c>
      <c r="D13" s="45">
        <v>1.49700194444444</v>
      </c>
      <c r="E13" s="46">
        <v>1.6573199999999999</v>
      </c>
      <c r="F13" s="46">
        <v>0.90347666666666704</v>
      </c>
      <c r="G13" s="20">
        <v>0.137507291666667</v>
      </c>
      <c r="H13" s="20">
        <v>1.0832019444444501</v>
      </c>
      <c r="I13" s="46">
        <v>1.0728494444444401</v>
      </c>
      <c r="J13" s="46">
        <v>1.84396416666667</v>
      </c>
      <c r="K13" s="46">
        <v>1.55894166666667</v>
      </c>
      <c r="L13" s="48">
        <v>1.6051458333333299</v>
      </c>
      <c r="Z13" s="94"/>
    </row>
    <row r="14" spans="2:27" x14ac:dyDescent="0.25">
      <c r="B14" s="132"/>
      <c r="C14" s="11" t="s">
        <v>17</v>
      </c>
      <c r="D14" s="49">
        <v>0.87455194444444495</v>
      </c>
      <c r="E14" s="50">
        <v>0.99341694444444395</v>
      </c>
      <c r="F14" s="50">
        <v>0.40084354166666603</v>
      </c>
      <c r="G14" s="21">
        <v>0.116587916666667</v>
      </c>
      <c r="H14" s="21">
        <v>0.60363222222222201</v>
      </c>
      <c r="I14" s="50">
        <v>0.58017861111111202</v>
      </c>
      <c r="J14" s="50">
        <v>1.6101122222222199</v>
      </c>
      <c r="K14" s="50">
        <v>0.73085972222222295</v>
      </c>
      <c r="L14" s="53">
        <v>0.85463333333333302</v>
      </c>
      <c r="Z14" s="82"/>
    </row>
    <row r="15" spans="2:27" ht="13.8" thickBot="1" x14ac:dyDescent="0.3">
      <c r="B15" s="133"/>
      <c r="C15" s="12" t="s">
        <v>18</v>
      </c>
      <c r="D15" s="54">
        <v>0.72670194444444403</v>
      </c>
      <c r="E15" s="55">
        <v>0.76395861111111096</v>
      </c>
      <c r="F15" s="55">
        <v>0.35715729166666699</v>
      </c>
      <c r="G15" s="18">
        <v>0.12868125</v>
      </c>
      <c r="H15" s="18">
        <v>0.62692333333333405</v>
      </c>
      <c r="I15" s="55">
        <v>0.51441694444444497</v>
      </c>
      <c r="J15" s="55">
        <v>1.40733166666667</v>
      </c>
      <c r="K15" s="55">
        <v>0.69100611111111099</v>
      </c>
      <c r="L15" s="17">
        <v>0.76879972222222204</v>
      </c>
      <c r="M15" s="10" t="s">
        <v>9</v>
      </c>
      <c r="Z15" s="82"/>
    </row>
    <row r="16" spans="2:27" ht="15.6" x14ac:dyDescent="0.25">
      <c r="B16" s="128" t="s">
        <v>34</v>
      </c>
      <c r="C16" s="128"/>
      <c r="D16" s="128"/>
      <c r="E16" s="128"/>
      <c r="F16" s="128"/>
      <c r="G16" s="128"/>
      <c r="H16" s="128"/>
      <c r="I16" s="128"/>
      <c r="J16" s="128"/>
      <c r="K16" s="128"/>
      <c r="L16" s="128"/>
      <c r="Z16" s="92"/>
      <c r="AA16" s="2"/>
    </row>
    <row r="17" spans="2:27" ht="16.2" thickBot="1" x14ac:dyDescent="0.3">
      <c r="B17" s="127"/>
      <c r="C17" s="127"/>
      <c r="D17" s="127"/>
      <c r="E17" s="127"/>
      <c r="F17" s="127"/>
      <c r="G17" s="127"/>
      <c r="H17" s="127"/>
      <c r="I17" s="127"/>
      <c r="J17" s="127"/>
      <c r="K17" s="127"/>
      <c r="L17" s="127"/>
      <c r="Z17" s="92"/>
      <c r="AA17" s="2"/>
    </row>
    <row r="18" spans="2:27" x14ac:dyDescent="0.25">
      <c r="B18" s="131" t="s">
        <v>0</v>
      </c>
      <c r="C18" s="129" t="s">
        <v>13</v>
      </c>
      <c r="D18" s="129" t="s">
        <v>1</v>
      </c>
      <c r="E18" s="129" t="s">
        <v>2</v>
      </c>
      <c r="F18" s="129"/>
      <c r="G18" s="129"/>
      <c r="H18" s="129"/>
      <c r="I18" s="129"/>
      <c r="J18" s="129"/>
      <c r="K18" s="129"/>
      <c r="L18" s="130"/>
    </row>
    <row r="19" spans="2:27" ht="13.8" thickBot="1" x14ac:dyDescent="0.3">
      <c r="B19" s="133"/>
      <c r="C19" s="136"/>
      <c r="D19" s="137"/>
      <c r="E19" s="8" t="s">
        <v>19</v>
      </c>
      <c r="F19" s="8" t="s">
        <v>20</v>
      </c>
      <c r="G19" s="8" t="s">
        <v>21</v>
      </c>
      <c r="H19" s="8" t="s">
        <v>3</v>
      </c>
      <c r="I19" s="8" t="s">
        <v>15</v>
      </c>
      <c r="J19" s="8" t="s">
        <v>23</v>
      </c>
      <c r="K19" s="8" t="s">
        <v>22</v>
      </c>
      <c r="L19" s="9" t="s">
        <v>4</v>
      </c>
    </row>
    <row r="20" spans="2:27" x14ac:dyDescent="0.25">
      <c r="B20" s="131" t="s">
        <v>5</v>
      </c>
      <c r="C20" s="7" t="s">
        <v>16</v>
      </c>
      <c r="D20" s="73" t="s">
        <v>24</v>
      </c>
      <c r="E20" s="101" t="s">
        <v>12</v>
      </c>
      <c r="F20" s="73" t="s">
        <v>11</v>
      </c>
      <c r="G20" s="73" t="s">
        <v>11</v>
      </c>
      <c r="H20" s="105" t="s">
        <v>12</v>
      </c>
      <c r="I20" s="81" t="s">
        <v>12</v>
      </c>
      <c r="J20" s="73" t="s">
        <v>12</v>
      </c>
      <c r="K20" s="73" t="s">
        <v>12</v>
      </c>
      <c r="L20" s="77" t="s">
        <v>12</v>
      </c>
    </row>
    <row r="21" spans="2:27" x14ac:dyDescent="0.25">
      <c r="B21" s="132"/>
      <c r="C21" s="11" t="s">
        <v>17</v>
      </c>
      <c r="D21" s="67">
        <f t="shared" ref="D21:L21" si="0">IFERROR((D4-D5)/D4, "NaN")</f>
        <v>0.58416118573305098</v>
      </c>
      <c r="E21" s="102">
        <f t="shared" si="0"/>
        <v>0.47121656619061397</v>
      </c>
      <c r="F21" s="78" t="str">
        <f t="shared" si="0"/>
        <v>NaN</v>
      </c>
      <c r="G21" s="78" t="str">
        <f t="shared" si="0"/>
        <v>NaN</v>
      </c>
      <c r="H21" s="106">
        <f t="shared" si="0"/>
        <v>0.2917255348798693</v>
      </c>
      <c r="I21" s="71">
        <f t="shared" si="0"/>
        <v>0.5088960877774078</v>
      </c>
      <c r="J21" s="67">
        <f t="shared" si="0"/>
        <v>0.47104299468090527</v>
      </c>
      <c r="K21" s="67">
        <f t="shared" si="0"/>
        <v>0.52452220597208832</v>
      </c>
      <c r="L21" s="69">
        <f t="shared" si="0"/>
        <v>0.42676126768583772</v>
      </c>
    </row>
    <row r="22" spans="2:27" ht="13.8" thickBot="1" x14ac:dyDescent="0.3">
      <c r="B22" s="133"/>
      <c r="C22" s="12" t="s">
        <v>18</v>
      </c>
      <c r="D22" s="68">
        <f t="shared" ref="D22:L22" si="1">IFERROR((D4-D6)/D4, "NaN")</f>
        <v>0.37308694617963339</v>
      </c>
      <c r="E22" s="103">
        <f t="shared" si="1"/>
        <v>0.41262311002933694</v>
      </c>
      <c r="F22" s="70" t="str">
        <f t="shared" si="1"/>
        <v>NaN</v>
      </c>
      <c r="G22" s="70" t="str">
        <f t="shared" si="1"/>
        <v>NaN</v>
      </c>
      <c r="H22" s="79">
        <f t="shared" si="1"/>
        <v>0.16766404229022813</v>
      </c>
      <c r="I22" s="72">
        <f t="shared" si="1"/>
        <v>0.43852347007599851</v>
      </c>
      <c r="J22" s="68">
        <f t="shared" si="1"/>
        <v>0.41002251374618681</v>
      </c>
      <c r="K22" s="68">
        <f t="shared" si="1"/>
        <v>0.57890160111790756</v>
      </c>
      <c r="L22" s="70">
        <f t="shared" si="1"/>
        <v>0.59564890119463021</v>
      </c>
    </row>
    <row r="23" spans="2:27" x14ac:dyDescent="0.25">
      <c r="B23" s="134" t="s">
        <v>6</v>
      </c>
      <c r="C23" s="7" t="s">
        <v>16</v>
      </c>
      <c r="D23" s="73" t="s">
        <v>12</v>
      </c>
      <c r="E23" s="101" t="s">
        <v>12</v>
      </c>
      <c r="F23" s="73" t="s">
        <v>11</v>
      </c>
      <c r="G23" s="73" t="s">
        <v>11</v>
      </c>
      <c r="H23" s="105" t="s">
        <v>12</v>
      </c>
      <c r="I23" s="73" t="s">
        <v>12</v>
      </c>
      <c r="J23" s="73" t="s">
        <v>12</v>
      </c>
      <c r="K23" s="73" t="s">
        <v>12</v>
      </c>
      <c r="L23" s="77" t="s">
        <v>12</v>
      </c>
    </row>
    <row r="24" spans="2:27" x14ac:dyDescent="0.25">
      <c r="B24" s="132"/>
      <c r="C24" s="11" t="s">
        <v>17</v>
      </c>
      <c r="D24" s="74">
        <f t="shared" ref="D24:L24" si="2">IFERROR((D7-D8)/D7, "NaN")</f>
        <v>0.11173241557892014</v>
      </c>
      <c r="E24" s="104">
        <f t="shared" si="2"/>
        <v>0.29445637865905344</v>
      </c>
      <c r="F24" s="78" t="str">
        <f t="shared" si="2"/>
        <v>NaN</v>
      </c>
      <c r="G24" s="78">
        <f t="shared" si="2"/>
        <v>0.36718102996602842</v>
      </c>
      <c r="H24" s="76">
        <f t="shared" si="2"/>
        <v>0.13165556051360294</v>
      </c>
      <c r="I24" s="74">
        <f t="shared" si="2"/>
        <v>0.13833693691930973</v>
      </c>
      <c r="J24" s="74">
        <f t="shared" si="2"/>
        <v>0.27569441279981111</v>
      </c>
      <c r="K24" s="74">
        <f t="shared" si="2"/>
        <v>0.21999948504336872</v>
      </c>
      <c r="L24" s="78">
        <f t="shared" si="2"/>
        <v>5.2375256012902008E-2</v>
      </c>
    </row>
    <row r="25" spans="2:27" ht="13.8" thickBot="1" x14ac:dyDescent="0.3">
      <c r="B25" s="135"/>
      <c r="C25" s="12" t="s">
        <v>18</v>
      </c>
      <c r="D25" s="68">
        <f t="shared" ref="D25:L25" si="3">IFERROR((D7-D9)/D7, "NaN")</f>
        <v>0.13124570628335852</v>
      </c>
      <c r="E25" s="103">
        <f t="shared" si="3"/>
        <v>0.26315907950759676</v>
      </c>
      <c r="F25" s="70" t="str">
        <f t="shared" si="3"/>
        <v>NaN</v>
      </c>
      <c r="G25" s="70">
        <f t="shared" si="3"/>
        <v>0.36718102996602842</v>
      </c>
      <c r="H25" s="79">
        <f t="shared" si="3"/>
        <v>0.15148115643983964</v>
      </c>
      <c r="I25" s="68">
        <f t="shared" si="3"/>
        <v>0.15677229576146293</v>
      </c>
      <c r="J25" s="68">
        <f t="shared" si="3"/>
        <v>0.28516201640670014</v>
      </c>
      <c r="K25" s="68">
        <f t="shared" si="3"/>
        <v>0.21007941775570182</v>
      </c>
      <c r="L25" s="70">
        <f t="shared" si="3"/>
        <v>0.20786979138346193</v>
      </c>
    </row>
    <row r="26" spans="2:27" x14ac:dyDescent="0.25">
      <c r="B26" s="131" t="s">
        <v>7</v>
      </c>
      <c r="C26" s="7" t="s">
        <v>16</v>
      </c>
      <c r="D26" s="73" t="s">
        <v>12</v>
      </c>
      <c r="E26" s="80" t="s">
        <v>12</v>
      </c>
      <c r="F26" s="108" t="s">
        <v>12</v>
      </c>
      <c r="G26" s="73" t="s">
        <v>11</v>
      </c>
      <c r="H26" s="105" t="s">
        <v>12</v>
      </c>
      <c r="I26" s="73" t="s">
        <v>12</v>
      </c>
      <c r="J26" s="73" t="s">
        <v>12</v>
      </c>
      <c r="K26" s="73" t="s">
        <v>12</v>
      </c>
      <c r="L26" s="75" t="s">
        <v>12</v>
      </c>
    </row>
    <row r="27" spans="2:27" x14ac:dyDescent="0.25">
      <c r="B27" s="132"/>
      <c r="C27" s="11" t="s">
        <v>17</v>
      </c>
      <c r="D27" s="74">
        <f t="shared" ref="D27:L27" si="4">IFERROR((D10-D11)/D10, "NaN")</f>
        <v>0.35258995851089603</v>
      </c>
      <c r="E27" s="74">
        <f t="shared" si="4"/>
        <v>0.50497254190997409</v>
      </c>
      <c r="F27" s="109">
        <f t="shared" si="4"/>
        <v>0.47268810546986428</v>
      </c>
      <c r="G27" s="78">
        <f t="shared" si="4"/>
        <v>6.6132678945627202E-2</v>
      </c>
      <c r="H27" s="76">
        <f t="shared" si="4"/>
        <v>-0.27078304980694357</v>
      </c>
      <c r="I27" s="74">
        <f t="shared" si="4"/>
        <v>0.21185498010972639</v>
      </c>
      <c r="J27" s="74">
        <f t="shared" si="4"/>
        <v>0.48837192374323585</v>
      </c>
      <c r="K27" s="74">
        <f t="shared" si="4"/>
        <v>0.40243978219023308</v>
      </c>
      <c r="L27" s="76">
        <f t="shared" si="4"/>
        <v>0.36152253303716264</v>
      </c>
    </row>
    <row r="28" spans="2:27" ht="13.8" thickBot="1" x14ac:dyDescent="0.3">
      <c r="B28" s="133"/>
      <c r="C28" s="12" t="s">
        <v>18</v>
      </c>
      <c r="D28" s="68">
        <f t="shared" ref="D28:L28" si="5">IFERROR((D10-D12)/D10, "NaN")</f>
        <v>0.23454028696919355</v>
      </c>
      <c r="E28" s="68">
        <f t="shared" si="5"/>
        <v>0.45591916713390618</v>
      </c>
      <c r="F28" s="110">
        <f t="shared" si="5"/>
        <v>0.18528196366351679</v>
      </c>
      <c r="G28" s="70">
        <f t="shared" si="5"/>
        <v>6.6132678945627202E-2</v>
      </c>
      <c r="H28" s="79">
        <f t="shared" si="5"/>
        <v>-0.24201360280456882</v>
      </c>
      <c r="I28" s="68">
        <f t="shared" si="5"/>
        <v>0.32479007703833646</v>
      </c>
      <c r="J28" s="68">
        <f t="shared" si="5"/>
        <v>0.44827628480818132</v>
      </c>
      <c r="K28" s="68">
        <f t="shared" si="5"/>
        <v>0.24383439028835063</v>
      </c>
      <c r="L28" s="79">
        <f t="shared" si="5"/>
        <v>0.46994944741264588</v>
      </c>
    </row>
    <row r="29" spans="2:27" x14ac:dyDescent="0.25">
      <c r="B29" s="134" t="s">
        <v>8</v>
      </c>
      <c r="C29" s="7" t="s">
        <v>16</v>
      </c>
      <c r="D29" s="73" t="s">
        <v>12</v>
      </c>
      <c r="E29" s="80" t="s">
        <v>12</v>
      </c>
      <c r="F29" s="73" t="s">
        <v>12</v>
      </c>
      <c r="G29" s="107" t="s">
        <v>12</v>
      </c>
      <c r="H29" s="73" t="s">
        <v>12</v>
      </c>
      <c r="I29" s="73" t="s">
        <v>12</v>
      </c>
      <c r="J29" s="73" t="s">
        <v>12</v>
      </c>
      <c r="K29" s="73" t="s">
        <v>12</v>
      </c>
      <c r="L29" s="77" t="s">
        <v>12</v>
      </c>
    </row>
    <row r="30" spans="2:27" x14ac:dyDescent="0.25">
      <c r="B30" s="132"/>
      <c r="C30" s="11" t="s">
        <v>17</v>
      </c>
      <c r="D30" s="74">
        <f t="shared" ref="D30:L30" si="6">IFERROR((D13-D14)/D13, "NaN")</f>
        <v>0.41579772311584784</v>
      </c>
      <c r="E30" s="74">
        <f t="shared" si="6"/>
        <v>0.40058833270313277</v>
      </c>
      <c r="F30" s="78">
        <f t="shared" si="6"/>
        <v>0.55633215947285208</v>
      </c>
      <c r="G30" s="78">
        <f t="shared" si="6"/>
        <v>0.15213284144022632</v>
      </c>
      <c r="H30" s="78">
        <f t="shared" si="6"/>
        <v>0.44273343920942515</v>
      </c>
      <c r="I30" s="74">
        <f t="shared" si="6"/>
        <v>0.45921712117626223</v>
      </c>
      <c r="J30" s="74">
        <f t="shared" si="6"/>
        <v>0.12682022171134902</v>
      </c>
      <c r="K30" s="74">
        <f t="shared" si="6"/>
        <v>0.53118212319967839</v>
      </c>
      <c r="L30" s="78">
        <f t="shared" si="6"/>
        <v>0.46756655028748595</v>
      </c>
    </row>
    <row r="31" spans="2:27" ht="13.8" thickBot="1" x14ac:dyDescent="0.3">
      <c r="B31" s="133"/>
      <c r="C31" s="12" t="s">
        <v>18</v>
      </c>
      <c r="D31" s="68">
        <f t="shared" ref="D31:L31" si="7">IFERROR((D13-D15)/D13, "NaN")</f>
        <v>0.51456178988856682</v>
      </c>
      <c r="E31" s="68">
        <f t="shared" si="7"/>
        <v>0.53903976835426415</v>
      </c>
      <c r="F31" s="70">
        <f t="shared" si="7"/>
        <v>0.60468564950948722</v>
      </c>
      <c r="G31" s="70">
        <f t="shared" si="7"/>
        <v>6.4185990136888985E-2</v>
      </c>
      <c r="H31" s="70">
        <f t="shared" si="7"/>
        <v>0.42123134421174901</v>
      </c>
      <c r="I31" s="68">
        <f t="shared" si="7"/>
        <v>0.52051338880002074</v>
      </c>
      <c r="J31" s="68">
        <f t="shared" si="7"/>
        <v>0.23679012200616653</v>
      </c>
      <c r="K31" s="68">
        <f t="shared" si="7"/>
        <v>0.55674665326726391</v>
      </c>
      <c r="L31" s="70">
        <f t="shared" si="7"/>
        <v>0.52104057696384365</v>
      </c>
    </row>
    <row r="32" spans="2:27" ht="15.6" x14ac:dyDescent="0.25">
      <c r="B32" s="138" t="s">
        <v>25</v>
      </c>
      <c r="C32" s="138"/>
      <c r="D32" s="138"/>
      <c r="E32" s="138"/>
      <c r="F32" s="138"/>
      <c r="G32" s="138"/>
      <c r="H32" s="138"/>
      <c r="I32" s="138"/>
      <c r="J32" s="138"/>
      <c r="K32" s="138"/>
      <c r="L32" s="138"/>
    </row>
    <row r="33" spans="2:12" ht="13.8" thickBot="1" x14ac:dyDescent="0.3"/>
    <row r="34" spans="2:12" x14ac:dyDescent="0.25">
      <c r="B34" s="131" t="s">
        <v>0</v>
      </c>
      <c r="C34" s="129" t="s">
        <v>13</v>
      </c>
      <c r="D34" s="129" t="s">
        <v>1</v>
      </c>
      <c r="E34" s="129" t="s">
        <v>2</v>
      </c>
      <c r="F34" s="129"/>
      <c r="G34" s="129"/>
      <c r="H34" s="129"/>
      <c r="I34" s="129"/>
      <c r="J34" s="129"/>
      <c r="K34" s="129"/>
      <c r="L34" s="130"/>
    </row>
    <row r="35" spans="2:12" ht="13.8" thickBot="1" x14ac:dyDescent="0.3">
      <c r="B35" s="133"/>
      <c r="C35" s="136"/>
      <c r="D35" s="137"/>
      <c r="E35" s="8" t="s">
        <v>19</v>
      </c>
      <c r="F35" s="8" t="s">
        <v>20</v>
      </c>
      <c r="G35" s="8" t="s">
        <v>21</v>
      </c>
      <c r="H35" s="8" t="s">
        <v>3</v>
      </c>
      <c r="I35" s="8" t="s">
        <v>15</v>
      </c>
      <c r="J35" s="8" t="s">
        <v>23</v>
      </c>
      <c r="K35" s="8" t="s">
        <v>22</v>
      </c>
      <c r="L35" s="9" t="s">
        <v>4</v>
      </c>
    </row>
    <row r="36" spans="2:12" x14ac:dyDescent="0.25">
      <c r="B36" s="131" t="s">
        <v>5</v>
      </c>
      <c r="C36" s="7" t="s">
        <v>16</v>
      </c>
      <c r="D36" s="58" t="s">
        <v>12</v>
      </c>
      <c r="E36" s="60">
        <f t="shared" ref="E36:L38" si="8">IFERROR(($D$4-E4)/$D$4, "NaN")</f>
        <v>0.12767206499080738</v>
      </c>
      <c r="F36" s="60" t="str">
        <f t="shared" si="8"/>
        <v>NaN</v>
      </c>
      <c r="G36" s="60" t="str">
        <f t="shared" si="8"/>
        <v>NaN</v>
      </c>
      <c r="H36" s="60">
        <f t="shared" si="8"/>
        <v>0.2713979046487453</v>
      </c>
      <c r="I36" s="60">
        <f t="shared" si="8"/>
        <v>0.53266823917610751</v>
      </c>
      <c r="J36" s="60">
        <f t="shared" si="8"/>
        <v>-0.34566675220555898</v>
      </c>
      <c r="K36" s="60">
        <f t="shared" si="8"/>
        <v>-3.4550387678647494E-2</v>
      </c>
      <c r="L36" s="61">
        <f t="shared" si="8"/>
        <v>0.22320787239003878</v>
      </c>
    </row>
    <row r="37" spans="2:12" x14ac:dyDescent="0.25">
      <c r="B37" s="132"/>
      <c r="C37" s="11" t="s">
        <v>17</v>
      </c>
      <c r="D37" s="62">
        <f>IFERROR(($D$4-D5)/$D$4, "NaN")</f>
        <v>0.58416118573305098</v>
      </c>
      <c r="E37" s="59">
        <f t="shared" si="8"/>
        <v>0.53872743911798826</v>
      </c>
      <c r="F37" s="59" t="str">
        <f t="shared" si="8"/>
        <v>NaN</v>
      </c>
      <c r="G37" s="59" t="str">
        <f t="shared" si="8"/>
        <v>NaN</v>
      </c>
      <c r="H37" s="59">
        <f t="shared" si="8"/>
        <v>0.4839497406296836</v>
      </c>
      <c r="I37" s="59">
        <f t="shared" si="8"/>
        <v>0.77049154395351371</v>
      </c>
      <c r="J37" s="59">
        <f t="shared" si="8"/>
        <v>0.28820014459587523</v>
      </c>
      <c r="K37" s="59">
        <f t="shared" si="8"/>
        <v>0.50809426385583589</v>
      </c>
      <c r="L37" s="63">
        <f t="shared" si="8"/>
        <v>0.55471266549724485</v>
      </c>
    </row>
    <row r="38" spans="2:12" ht="13.8" thickBot="1" x14ac:dyDescent="0.3">
      <c r="B38" s="133"/>
      <c r="C38" s="12" t="s">
        <v>18</v>
      </c>
      <c r="D38" s="64">
        <f>IFERROR(($D$4-D6)/$D$4, "NaN")</f>
        <v>0.37308694617963339</v>
      </c>
      <c r="E38" s="65">
        <f t="shared" si="8"/>
        <v>0.48761473049976972</v>
      </c>
      <c r="F38" s="65" t="str">
        <f t="shared" si="8"/>
        <v>NaN</v>
      </c>
      <c r="G38" s="65" t="str">
        <f t="shared" si="8"/>
        <v>NaN</v>
      </c>
      <c r="H38" s="65">
        <f t="shared" si="8"/>
        <v>0.39355827717646691</v>
      </c>
      <c r="I38" s="65">
        <f t="shared" si="8"/>
        <v>0.73760418460932753</v>
      </c>
      <c r="J38" s="65">
        <f t="shared" si="8"/>
        <v>0.20608691219843142</v>
      </c>
      <c r="K38" s="65">
        <f t="shared" si="8"/>
        <v>0.56435248818567352</v>
      </c>
      <c r="L38" s="66">
        <f t="shared" si="8"/>
        <v>0.68590324965755123</v>
      </c>
    </row>
    <row r="39" spans="2:12" x14ac:dyDescent="0.25">
      <c r="B39" s="134" t="s">
        <v>6</v>
      </c>
      <c r="C39" s="7" t="s">
        <v>16</v>
      </c>
      <c r="D39" s="98" t="s">
        <v>12</v>
      </c>
      <c r="E39" s="99">
        <f t="shared" ref="E39:L41" si="9">IFERROR(($D$7-E7)/$D$7, "NaN")</f>
        <v>-0.54060534798922566</v>
      </c>
      <c r="F39" s="99" t="str">
        <f t="shared" si="9"/>
        <v>NaN</v>
      </c>
      <c r="G39" s="99">
        <f t="shared" si="9"/>
        <v>-0.75878230196058194</v>
      </c>
      <c r="H39" s="99">
        <f t="shared" si="9"/>
        <v>-0.44705021666755268</v>
      </c>
      <c r="I39" s="99">
        <f t="shared" si="9"/>
        <v>-1.2785367013689821E-2</v>
      </c>
      <c r="J39" s="99">
        <f t="shared" si="9"/>
        <v>-0.55835326058236745</v>
      </c>
      <c r="K39" s="99">
        <f t="shared" si="9"/>
        <v>-0.15449453046557352</v>
      </c>
      <c r="L39" s="100">
        <f t="shared" si="9"/>
        <v>8.8856814458594904E-2</v>
      </c>
    </row>
    <row r="40" spans="2:12" x14ac:dyDescent="0.25">
      <c r="B40" s="132"/>
      <c r="C40" s="11" t="s">
        <v>17</v>
      </c>
      <c r="D40" s="62">
        <f>IFERROR(($D$7-D8)/$D$7, "NaN")</f>
        <v>0.11173241557892014</v>
      </c>
      <c r="E40" s="59">
        <f t="shared" si="9"/>
        <v>-8.6964276277547506E-2</v>
      </c>
      <c r="F40" s="59" t="str">
        <f t="shared" si="9"/>
        <v>NaN</v>
      </c>
      <c r="G40" s="59">
        <f t="shared" si="9"/>
        <v>-0.11299080484067302</v>
      </c>
      <c r="H40" s="59">
        <f t="shared" si="9"/>
        <v>-0.25653800930085546</v>
      </c>
      <c r="I40" s="59">
        <f t="shared" si="9"/>
        <v>0.12732025841568295</v>
      </c>
      <c r="J40" s="59">
        <f t="shared" si="9"/>
        <v>-0.12872397347144063</v>
      </c>
      <c r="K40" s="59">
        <f t="shared" si="9"/>
        <v>9.9493671722238428E-2</v>
      </c>
      <c r="L40" s="63">
        <f t="shared" si="9"/>
        <v>0.13657817206573708</v>
      </c>
    </row>
    <row r="41" spans="2:12" ht="13.8" thickBot="1" x14ac:dyDescent="0.3">
      <c r="B41" s="135"/>
      <c r="C41" s="12" t="s">
        <v>18</v>
      </c>
      <c r="D41" s="95">
        <f>IFERROR(($D$7-D9)/$D$7, "NaN")</f>
        <v>0.13124570628335852</v>
      </c>
      <c r="E41" s="96">
        <f t="shared" si="9"/>
        <v>-0.13518106272790026</v>
      </c>
      <c r="F41" s="96" t="str">
        <f t="shared" si="9"/>
        <v>NaN</v>
      </c>
      <c r="G41" s="96">
        <f t="shared" si="9"/>
        <v>-0.11299080484067302</v>
      </c>
      <c r="H41" s="96">
        <f t="shared" si="9"/>
        <v>-0.22784937642023129</v>
      </c>
      <c r="I41" s="96">
        <f t="shared" si="9"/>
        <v>0.14599132008666216</v>
      </c>
      <c r="J41" s="96">
        <f t="shared" si="9"/>
        <v>-0.11397010252074372</v>
      </c>
      <c r="K41" s="96">
        <f t="shared" si="9"/>
        <v>8.8041008296776552E-2</v>
      </c>
      <c r="L41" s="97">
        <f t="shared" si="9"/>
        <v>0.27825595835754974</v>
      </c>
    </row>
    <row r="42" spans="2:12" x14ac:dyDescent="0.25">
      <c r="B42" s="131" t="s">
        <v>7</v>
      </c>
      <c r="C42" s="7" t="s">
        <v>16</v>
      </c>
      <c r="D42" s="58" t="s">
        <v>12</v>
      </c>
      <c r="E42" s="60">
        <f t="shared" ref="E42:L44" si="10">IFERROR(($D$10-E10)/$D$10, "NaN")</f>
        <v>-0.77894697332506335</v>
      </c>
      <c r="F42" s="60">
        <f t="shared" si="10"/>
        <v>-0.63460117565203955</v>
      </c>
      <c r="G42" s="60">
        <f t="shared" si="10"/>
        <v>0.5966555709321878</v>
      </c>
      <c r="H42" s="60">
        <f t="shared" si="10"/>
        <v>0.35463209264532691</v>
      </c>
      <c r="I42" s="60">
        <f t="shared" si="10"/>
        <v>0.22578163066287169</v>
      </c>
      <c r="J42" s="60">
        <f t="shared" si="10"/>
        <v>-0.81431175978719939</v>
      </c>
      <c r="K42" s="60">
        <f t="shared" si="10"/>
        <v>4.4707306850430397E-3</v>
      </c>
      <c r="L42" s="61">
        <f t="shared" si="10"/>
        <v>-1.5405670849407433E-2</v>
      </c>
    </row>
    <row r="43" spans="2:12" x14ac:dyDescent="0.25">
      <c r="B43" s="132"/>
      <c r="C43" s="11" t="s">
        <v>17</v>
      </c>
      <c r="D43" s="62">
        <f>IFERROR(($D$10-D11)/$D$10, "NaN")</f>
        <v>0.35258995851089603</v>
      </c>
      <c r="E43" s="59">
        <f t="shared" si="10"/>
        <v>0.11937240171794869</v>
      </c>
      <c r="F43" s="59">
        <f t="shared" si="10"/>
        <v>0.13805535726573587</v>
      </c>
      <c r="G43" s="59">
        <f t="shared" si="10"/>
        <v>0.62332981856423686</v>
      </c>
      <c r="H43" s="59">
        <f t="shared" si="10"/>
        <v>0.1798774024443035</v>
      </c>
      <c r="I43" s="59">
        <f t="shared" si="10"/>
        <v>0.38980364789937383</v>
      </c>
      <c r="J43" s="59">
        <f t="shared" si="10"/>
        <v>7.1747164610050804E-2</v>
      </c>
      <c r="K43" s="59">
        <f t="shared" si="10"/>
        <v>0.40511131299215619</v>
      </c>
      <c r="L43" s="63">
        <f t="shared" si="10"/>
        <v>0.35168635933636977</v>
      </c>
    </row>
    <row r="44" spans="2:12" ht="13.8" thickBot="1" x14ac:dyDescent="0.3">
      <c r="B44" s="133"/>
      <c r="C44" s="12" t="s">
        <v>18</v>
      </c>
      <c r="D44" s="64">
        <f>IFERROR(($D$10-D12)/$D$10, "NaN")</f>
        <v>0.23454028696919355</v>
      </c>
      <c r="E44" s="65">
        <f t="shared" si="10"/>
        <v>3.2109049128682794E-2</v>
      </c>
      <c r="F44" s="65">
        <f t="shared" si="10"/>
        <v>-0.33173906002053655</v>
      </c>
      <c r="G44" s="65">
        <f t="shared" si="10"/>
        <v>0.62332981856423686</v>
      </c>
      <c r="H44" s="65">
        <f t="shared" si="10"/>
        <v>0.19844428025197727</v>
      </c>
      <c r="I44" s="65">
        <f t="shared" si="10"/>
        <v>0.47724007448437278</v>
      </c>
      <c r="J44" s="65">
        <f t="shared" si="10"/>
        <v>-9.9882462600013079E-4</v>
      </c>
      <c r="K44" s="65">
        <f t="shared" si="10"/>
        <v>0.24721500308266281</v>
      </c>
      <c r="L44" s="66">
        <f t="shared" si="10"/>
        <v>0.4617836630659386</v>
      </c>
    </row>
    <row r="45" spans="2:12" x14ac:dyDescent="0.25">
      <c r="B45" s="134" t="s">
        <v>8</v>
      </c>
      <c r="C45" s="7" t="s">
        <v>16</v>
      </c>
      <c r="D45" s="98" t="s">
        <v>12</v>
      </c>
      <c r="E45" s="99">
        <f t="shared" ref="E45:L47" si="11">IFERROR(($D$13-E13)/$D$13, "NaN")</f>
        <v>-0.1070927503805323</v>
      </c>
      <c r="F45" s="99">
        <f t="shared" si="11"/>
        <v>0.39647595648116485</v>
      </c>
      <c r="G45" s="99">
        <f t="shared" si="11"/>
        <v>0.90814488105578373</v>
      </c>
      <c r="H45" s="99">
        <f t="shared" si="11"/>
        <v>0.27641914663882244</v>
      </c>
      <c r="I45" s="99">
        <f t="shared" si="11"/>
        <v>0.28333463531833242</v>
      </c>
      <c r="J45" s="99">
        <f t="shared" si="11"/>
        <v>-0.23177139048472836</v>
      </c>
      <c r="K45" s="99">
        <f t="shared" si="11"/>
        <v>-4.1375846205207671E-2</v>
      </c>
      <c r="L45" s="100">
        <f t="shared" si="11"/>
        <v>-7.224031290689055E-2</v>
      </c>
    </row>
    <row r="46" spans="2:12" x14ac:dyDescent="0.25">
      <c r="B46" s="132"/>
      <c r="C46" s="11" t="s">
        <v>17</v>
      </c>
      <c r="D46" s="62">
        <f>IFERROR(($D$13-D14)/$D$13, "NaN")</f>
        <v>0.41579772311584784</v>
      </c>
      <c r="E46" s="59">
        <f t="shared" si="11"/>
        <v>0.33639568864213071</v>
      </c>
      <c r="F46" s="59">
        <f t="shared" si="11"/>
        <v>0.73223579090578594</v>
      </c>
      <c r="G46" s="59">
        <f t="shared" si="11"/>
        <v>0.92211906130159738</v>
      </c>
      <c r="H46" s="59">
        <f t="shared" si="11"/>
        <v>0.59677258639350728</v>
      </c>
      <c r="I46" s="59">
        <f t="shared" si="11"/>
        <v>0.6124396409341839</v>
      </c>
      <c r="J46" s="59">
        <f t="shared" si="11"/>
        <v>-7.5557869645758446E-2</v>
      </c>
      <c r="K46" s="59">
        <f t="shared" si="11"/>
        <v>0.5117843868309363</v>
      </c>
      <c r="L46" s="63">
        <f t="shared" si="11"/>
        <v>0.42910339127815872</v>
      </c>
    </row>
    <row r="47" spans="2:12" ht="13.8" thickBot="1" x14ac:dyDescent="0.3">
      <c r="B47" s="133"/>
      <c r="C47" s="12" t="s">
        <v>18</v>
      </c>
      <c r="D47" s="64">
        <f>IFERROR(($D$13-D15)/$D$13, "NaN")</f>
        <v>0.51456178988856682</v>
      </c>
      <c r="E47" s="65">
        <f t="shared" si="11"/>
        <v>0.48967426933127495</v>
      </c>
      <c r="F47" s="65">
        <f t="shared" si="11"/>
        <v>0.76141828473094375</v>
      </c>
      <c r="G47" s="65">
        <f t="shared" si="11"/>
        <v>0.91404069281435996</v>
      </c>
      <c r="H47" s="65">
        <f t="shared" si="11"/>
        <v>0.58121408214603576</v>
      </c>
      <c r="I47" s="65">
        <f t="shared" si="11"/>
        <v>0.65636855292438989</v>
      </c>
      <c r="J47" s="65">
        <f t="shared" si="11"/>
        <v>5.9899907351855866E-2</v>
      </c>
      <c r="K47" s="65">
        <f t="shared" si="11"/>
        <v>0.53840667096290662</v>
      </c>
      <c r="L47" s="66">
        <f t="shared" si="11"/>
        <v>0.48644039837400799</v>
      </c>
    </row>
    <row r="48" spans="2:12" ht="15.6" x14ac:dyDescent="0.25">
      <c r="B48" s="138" t="s">
        <v>26</v>
      </c>
      <c r="C48" s="138"/>
      <c r="D48" s="138"/>
      <c r="E48" s="138"/>
      <c r="F48" s="138"/>
      <c r="G48" s="138"/>
      <c r="H48" s="138"/>
      <c r="I48" s="138"/>
      <c r="J48" s="138"/>
      <c r="K48" s="138"/>
      <c r="L48" s="138"/>
    </row>
  </sheetData>
  <mergeCells count="27">
    <mergeCell ref="B39:B41"/>
    <mergeCell ref="B42:B44"/>
    <mergeCell ref="B45:B47"/>
    <mergeCell ref="B48:L48"/>
    <mergeCell ref="B29:B31"/>
    <mergeCell ref="B32:L32"/>
    <mergeCell ref="B34:B35"/>
    <mergeCell ref="C34:C35"/>
    <mergeCell ref="D34:D35"/>
    <mergeCell ref="E34:L34"/>
    <mergeCell ref="B36:B38"/>
    <mergeCell ref="B18:B19"/>
    <mergeCell ref="E18:L18"/>
    <mergeCell ref="B20:B22"/>
    <mergeCell ref="B23:B25"/>
    <mergeCell ref="B26:B28"/>
    <mergeCell ref="C18:C19"/>
    <mergeCell ref="D18:D19"/>
    <mergeCell ref="B16:L16"/>
    <mergeCell ref="E2:L2"/>
    <mergeCell ref="B4:B6"/>
    <mergeCell ref="B7:B9"/>
    <mergeCell ref="B10:B12"/>
    <mergeCell ref="B13:B15"/>
    <mergeCell ref="B2:B3"/>
    <mergeCell ref="C2:C3"/>
    <mergeCell ref="D2:D3"/>
  </mergeCells>
  <conditionalFormatting sqref="D4:L15">
    <cfRule type="containsText" dxfId="28" priority="5" operator="containsText" text="NaN">
      <formula>NOT(ISERROR(SEARCH("NaN",D4)))</formula>
    </cfRule>
    <cfRule type="colorScale" priority="6">
      <colorScale>
        <cfvo type="num" val="0"/>
        <cfvo type="percentile" val="50"/>
        <cfvo type="num" val="1.9"/>
        <color theme="0"/>
        <color theme="7"/>
        <color rgb="FFFF0000"/>
      </colorScale>
    </cfRule>
  </conditionalFormatting>
  <conditionalFormatting sqref="D36:L47">
    <cfRule type="containsText" dxfId="27" priority="1" operator="containsText" text="NaN">
      <formula>NOT(ISERROR(SEARCH("NaN",D36)))</formula>
    </cfRule>
    <cfRule type="dataBar" priority="2">
      <dataBar>
        <cfvo type="num" val="-1"/>
        <cfvo type="num" val="1"/>
        <color rgb="FF63C384"/>
      </dataBar>
      <extLst>
        <ext xmlns:x14="http://schemas.microsoft.com/office/spreadsheetml/2009/9/main" uri="{B025F937-C7B1-47D3-B67F-A62EFF666E3E}">
          <x14:id>{B4F5C7DA-7B7A-4C46-84B8-07585C3BE9F5}</x14:id>
        </ext>
      </extLst>
    </cfRule>
  </conditionalFormatting>
  <conditionalFormatting sqref="Z4:Z15 D20:L31">
    <cfRule type="dataBar" priority="3">
      <dataBar>
        <cfvo type="num" val="-1"/>
        <cfvo type="num" val="1"/>
        <color rgb="FF63C384"/>
      </dataBar>
      <extLst>
        <ext xmlns:x14="http://schemas.microsoft.com/office/spreadsheetml/2009/9/main" uri="{B025F937-C7B1-47D3-B67F-A62EFF666E3E}">
          <x14:id>{4FD57D97-7785-40DC-BE39-E97B40E2A3CD}</x14:id>
        </ext>
      </extLst>
    </cfRule>
    <cfRule type="containsText" dxfId="26" priority="4" operator="containsText" text="NaN">
      <formula>NOT(ISERROR(SEARCH("NaN",D4)))</formula>
    </cfRule>
  </conditionalFormatting>
  <pageMargins left="0.7" right="0.7" top="0.75" bottom="0.75" header="0.3" footer="0.3"/>
  <pageSetup scale="89" orientation="landscape" horizontalDpi="2400" verticalDpi="24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4F5C7DA-7B7A-4C46-84B8-07585C3BE9F5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D36:L47</xm:sqref>
        </x14:conditionalFormatting>
        <x14:conditionalFormatting xmlns:xm="http://schemas.microsoft.com/office/excel/2006/main">
          <x14:cfRule type="dataBar" id="{4FD57D97-7785-40DC-BE39-E97B40E2A3CD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Z4:Z15 D20:L31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004CE-29BF-4C83-8085-A8AA013B30D2}">
  <sheetPr>
    <pageSetUpPr fitToPage="1"/>
  </sheetPr>
  <dimension ref="B1:Z47"/>
  <sheetViews>
    <sheetView zoomScale="70" zoomScaleNormal="70" workbookViewId="0">
      <selection activeCell="A2" sqref="A2:M15"/>
    </sheetView>
  </sheetViews>
  <sheetFormatPr defaultColWidth="9.109375" defaultRowHeight="13.2" x14ac:dyDescent="0.25"/>
  <cols>
    <col min="1" max="1" width="9.109375" style="2"/>
    <col min="2" max="12" width="11.6640625" style="2" customWidth="1"/>
    <col min="13" max="14" width="9.109375" style="2"/>
    <col min="15" max="25" width="11.6640625" style="2" customWidth="1"/>
    <col min="26" max="26" width="9.109375" style="2" customWidth="1"/>
    <col min="27" max="27" width="9.109375" style="2"/>
    <col min="28" max="38" width="11.6640625" style="2" customWidth="1"/>
    <col min="39" max="16384" width="9.109375" style="2"/>
  </cols>
  <sheetData>
    <row r="1" spans="2:26" ht="13.8" thickBot="1" x14ac:dyDescent="0.3">
      <c r="M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2:26" x14ac:dyDescent="0.25">
      <c r="B2" s="131" t="s">
        <v>0</v>
      </c>
      <c r="C2" s="129" t="s">
        <v>13</v>
      </c>
      <c r="D2" s="129" t="s">
        <v>1</v>
      </c>
      <c r="E2" s="129" t="s">
        <v>2</v>
      </c>
      <c r="F2" s="129"/>
      <c r="G2" s="129"/>
      <c r="H2" s="129"/>
      <c r="I2" s="129"/>
      <c r="J2" s="129"/>
      <c r="K2" s="129"/>
      <c r="L2" s="130"/>
      <c r="M2" s="6"/>
      <c r="Z2" s="93"/>
    </row>
    <row r="3" spans="2:26" ht="13.8" thickBot="1" x14ac:dyDescent="0.3">
      <c r="B3" s="133"/>
      <c r="C3" s="136"/>
      <c r="D3" s="136"/>
      <c r="E3" s="12" t="s">
        <v>19</v>
      </c>
      <c r="F3" s="12" t="s">
        <v>20</v>
      </c>
      <c r="G3" s="12" t="s">
        <v>21</v>
      </c>
      <c r="H3" s="12" t="s">
        <v>3</v>
      </c>
      <c r="I3" s="12" t="s">
        <v>15</v>
      </c>
      <c r="J3" s="12" t="s">
        <v>23</v>
      </c>
      <c r="K3" s="12" t="s">
        <v>22</v>
      </c>
      <c r="L3" s="44" t="s">
        <v>4</v>
      </c>
      <c r="M3" s="6"/>
      <c r="Z3" s="93"/>
    </row>
    <row r="4" spans="2:26" x14ac:dyDescent="0.25">
      <c r="B4" s="131" t="s">
        <v>5</v>
      </c>
      <c r="C4" s="7" t="s">
        <v>16</v>
      </c>
      <c r="D4" s="83">
        <v>2.9180579830000002</v>
      </c>
      <c r="E4" s="84">
        <v>2.82703834933334</v>
      </c>
      <c r="F4" s="84" t="s">
        <v>11</v>
      </c>
      <c r="G4" s="84" t="s">
        <v>11</v>
      </c>
      <c r="H4" s="84">
        <v>2.7250939070000002</v>
      </c>
      <c r="I4" s="84">
        <v>2.4065702856666702</v>
      </c>
      <c r="J4" s="84">
        <v>4.7804080673333296</v>
      </c>
      <c r="K4" s="84">
        <v>2.6791350696666698</v>
      </c>
      <c r="L4" s="85">
        <v>2.761690508</v>
      </c>
      <c r="M4" s="3" t="str">
        <f>"$ 4.8"</f>
        <v>$ 4.8</v>
      </c>
      <c r="Z4" s="94"/>
    </row>
    <row r="5" spans="2:26" x14ac:dyDescent="0.25">
      <c r="B5" s="132"/>
      <c r="C5" s="11" t="s">
        <v>17</v>
      </c>
      <c r="D5" s="86">
        <v>2.25228042566666</v>
      </c>
      <c r="E5" s="87">
        <v>2.3929398446666599</v>
      </c>
      <c r="F5" s="87" t="s">
        <v>11</v>
      </c>
      <c r="G5" s="87" t="s">
        <v>11</v>
      </c>
      <c r="H5" s="87">
        <v>2.5653012496666698</v>
      </c>
      <c r="I5" s="87">
        <v>2.06046445</v>
      </c>
      <c r="J5" s="87">
        <v>4.2190070909999902</v>
      </c>
      <c r="K5" s="87">
        <v>2.0986920393333302</v>
      </c>
      <c r="L5" s="88">
        <v>2.3439254350000001</v>
      </c>
      <c r="M5" s="6"/>
      <c r="Z5" s="82"/>
    </row>
    <row r="6" spans="2:26" ht="13.8" thickBot="1" x14ac:dyDescent="0.3">
      <c r="B6" s="133"/>
      <c r="C6" s="12" t="s">
        <v>18</v>
      </c>
      <c r="D6" s="89">
        <v>2.563691902</v>
      </c>
      <c r="E6" s="90">
        <v>2.5179336586666698</v>
      </c>
      <c r="F6" s="90" t="s">
        <v>11</v>
      </c>
      <c r="G6" s="90" t="s">
        <v>11</v>
      </c>
      <c r="H6" s="90">
        <v>2.64516981133333</v>
      </c>
      <c r="I6" s="90">
        <v>2.0576591323333302</v>
      </c>
      <c r="J6" s="90">
        <v>4.4287983129999997</v>
      </c>
      <c r="K6" s="90">
        <v>2.1000148383333399</v>
      </c>
      <c r="L6" s="91">
        <v>2.1705516246666701</v>
      </c>
      <c r="M6" s="6"/>
      <c r="Z6" s="82"/>
    </row>
    <row r="7" spans="2:26" x14ac:dyDescent="0.25">
      <c r="B7" s="134" t="s">
        <v>6</v>
      </c>
      <c r="C7" s="7" t="s">
        <v>16</v>
      </c>
      <c r="D7" s="83">
        <v>1.3581079920000001</v>
      </c>
      <c r="E7" s="84">
        <v>1.4242065671666699</v>
      </c>
      <c r="F7" s="84" t="s">
        <v>11</v>
      </c>
      <c r="G7" s="84">
        <v>1.13745646933333</v>
      </c>
      <c r="H7" s="84">
        <v>1.466961658</v>
      </c>
      <c r="I7" s="84">
        <v>1.3981972703333401</v>
      </c>
      <c r="J7" s="84">
        <v>2.489898921</v>
      </c>
      <c r="K7" s="84">
        <v>1.25677851533333</v>
      </c>
      <c r="L7" s="85">
        <v>1.38046470733333</v>
      </c>
      <c r="M7" s="6"/>
      <c r="Z7" s="94"/>
    </row>
    <row r="8" spans="2:26" x14ac:dyDescent="0.25">
      <c r="B8" s="132"/>
      <c r="C8" s="11" t="s">
        <v>17</v>
      </c>
      <c r="D8" s="86">
        <v>1.3927161125</v>
      </c>
      <c r="E8" s="87">
        <v>1.4293317156666701</v>
      </c>
      <c r="F8" s="87" t="s">
        <v>11</v>
      </c>
      <c r="G8" s="87">
        <v>1.138983042</v>
      </c>
      <c r="H8" s="87">
        <v>1.424433464</v>
      </c>
      <c r="I8" s="87">
        <v>1.3850097448333401</v>
      </c>
      <c r="J8" s="87">
        <v>2.42412055816667</v>
      </c>
      <c r="K8" s="87">
        <v>1.20608836716667</v>
      </c>
      <c r="L8" s="88">
        <v>1.37651541666667</v>
      </c>
      <c r="M8" s="6"/>
      <c r="Z8" s="82"/>
    </row>
    <row r="9" spans="2:26" ht="13.8" thickBot="1" x14ac:dyDescent="0.3">
      <c r="B9" s="135"/>
      <c r="C9" s="12" t="s">
        <v>18</v>
      </c>
      <c r="D9" s="89">
        <v>1.35474637566667</v>
      </c>
      <c r="E9" s="90">
        <v>1.3955414795000001</v>
      </c>
      <c r="F9" s="90" t="s">
        <v>11</v>
      </c>
      <c r="G9" s="90">
        <v>1.138983042</v>
      </c>
      <c r="H9" s="90">
        <v>1.4162134366666701</v>
      </c>
      <c r="I9" s="90">
        <v>1.3395576878333399</v>
      </c>
      <c r="J9" s="90">
        <v>2.4238465919999999</v>
      </c>
      <c r="K9" s="90">
        <v>1.2051285296666701</v>
      </c>
      <c r="L9" s="91">
        <v>1.3502008641666701</v>
      </c>
      <c r="M9" s="6"/>
      <c r="Z9" s="82"/>
    </row>
    <row r="10" spans="2:26" x14ac:dyDescent="0.25">
      <c r="B10" s="131" t="s">
        <v>7</v>
      </c>
      <c r="C10" s="7" t="s">
        <v>16</v>
      </c>
      <c r="D10" s="83">
        <v>1.591273535</v>
      </c>
      <c r="E10" s="84">
        <v>1.8585886899999999</v>
      </c>
      <c r="F10" s="84">
        <v>1.5231439600000001</v>
      </c>
      <c r="G10" s="84">
        <v>2.4609967250000002</v>
      </c>
      <c r="H10" s="84">
        <v>1.5006277349999999</v>
      </c>
      <c r="I10" s="84">
        <v>1.63786035333333</v>
      </c>
      <c r="J10" s="84">
        <v>3.0980815083333302</v>
      </c>
      <c r="K10" s="84">
        <v>1.79201376666667</v>
      </c>
      <c r="L10" s="85">
        <v>1.7840704199999999</v>
      </c>
      <c r="M10" s="6"/>
      <c r="Z10" s="94"/>
    </row>
    <row r="11" spans="2:26" x14ac:dyDescent="0.25">
      <c r="B11" s="132"/>
      <c r="C11" s="11" t="s">
        <v>17</v>
      </c>
      <c r="D11" s="86">
        <v>1.54614264833333</v>
      </c>
      <c r="E11" s="87">
        <v>1.6225504016666701</v>
      </c>
      <c r="F11" s="87">
        <v>1.3643035100000001</v>
      </c>
      <c r="G11" s="87">
        <v>2.4002475400000001</v>
      </c>
      <c r="H11" s="87">
        <v>1.665269275</v>
      </c>
      <c r="I11" s="87">
        <v>1.48781074</v>
      </c>
      <c r="J11" s="87">
        <v>2.8792500083333299</v>
      </c>
      <c r="K11" s="87">
        <v>1.4876853183333301</v>
      </c>
      <c r="L11" s="88">
        <v>1.4962941166666699</v>
      </c>
      <c r="M11" s="6"/>
      <c r="Z11" s="82"/>
    </row>
    <row r="12" spans="2:26" ht="13.8" thickBot="1" x14ac:dyDescent="0.3">
      <c r="B12" s="133"/>
      <c r="C12" s="12" t="s">
        <v>18</v>
      </c>
      <c r="D12" s="89">
        <v>2.0279592066666701</v>
      </c>
      <c r="E12" s="90">
        <v>2.0794498883333299</v>
      </c>
      <c r="F12" s="90">
        <v>2.007585035</v>
      </c>
      <c r="G12" s="90">
        <v>2.4002475400000001</v>
      </c>
      <c r="H12" s="90">
        <v>1.8361272583333299</v>
      </c>
      <c r="I12" s="90">
        <v>1.5166504750000001</v>
      </c>
      <c r="J12" s="90">
        <v>3.2217035666666698</v>
      </c>
      <c r="K12" s="90">
        <v>1.98854222</v>
      </c>
      <c r="L12" s="91">
        <v>1.4908959666666699</v>
      </c>
      <c r="M12" s="6"/>
      <c r="Z12" s="82"/>
    </row>
    <row r="13" spans="2:26" x14ac:dyDescent="0.25">
      <c r="B13" s="134" t="s">
        <v>8</v>
      </c>
      <c r="C13" s="7" t="s">
        <v>16</v>
      </c>
      <c r="D13" s="83">
        <v>1.6242712395000001</v>
      </c>
      <c r="E13" s="84">
        <v>1.6333149273333301</v>
      </c>
      <c r="F13" s="84">
        <v>1.01107665133333</v>
      </c>
      <c r="G13" s="84">
        <v>0.59123235633333404</v>
      </c>
      <c r="H13" s="84">
        <v>1.29791202683333</v>
      </c>
      <c r="I13" s="84">
        <v>1.3563959373333401</v>
      </c>
      <c r="J13" s="84">
        <v>2.3987655838333302</v>
      </c>
      <c r="K13" s="84">
        <v>1.38876997533333</v>
      </c>
      <c r="L13" s="85">
        <v>1.6357844268333299</v>
      </c>
      <c r="M13" s="6"/>
      <c r="Z13" s="94"/>
    </row>
    <row r="14" spans="2:26" x14ac:dyDescent="0.25">
      <c r="B14" s="132"/>
      <c r="C14" s="11" t="s">
        <v>17</v>
      </c>
      <c r="D14" s="86">
        <v>1.3370468148333301</v>
      </c>
      <c r="E14" s="87">
        <v>1.2764176185</v>
      </c>
      <c r="F14" s="87">
        <v>0.91459661616666699</v>
      </c>
      <c r="G14" s="87">
        <v>0.58557918799999897</v>
      </c>
      <c r="H14" s="87">
        <v>1.2463444103333301</v>
      </c>
      <c r="I14" s="87">
        <v>1.09289205183333</v>
      </c>
      <c r="J14" s="87">
        <v>2.2479596900000001</v>
      </c>
      <c r="K14" s="87">
        <v>0.96088047083333294</v>
      </c>
      <c r="L14" s="88">
        <v>1.3099236856666701</v>
      </c>
      <c r="M14" s="6"/>
      <c r="Z14" s="82"/>
    </row>
    <row r="15" spans="2:26" ht="13.8" thickBot="1" x14ac:dyDescent="0.3">
      <c r="B15" s="133"/>
      <c r="C15" s="12" t="s">
        <v>18</v>
      </c>
      <c r="D15" s="89">
        <v>1.2439798165</v>
      </c>
      <c r="E15" s="90">
        <v>1.2495892471666701</v>
      </c>
      <c r="F15" s="90">
        <v>0.872020095</v>
      </c>
      <c r="G15" s="90">
        <v>0.52988484850000295</v>
      </c>
      <c r="H15" s="90">
        <v>1.2341757526666699</v>
      </c>
      <c r="I15" s="90">
        <v>1.0656627088333299</v>
      </c>
      <c r="J15" s="90">
        <v>2.2149319816666702</v>
      </c>
      <c r="K15" s="90">
        <v>0.93175992799999996</v>
      </c>
      <c r="L15" s="91">
        <v>1.2453285011666699</v>
      </c>
      <c r="M15" s="3" t="str">
        <f>"$ 0"</f>
        <v>$ 0</v>
      </c>
      <c r="Z15" s="82"/>
    </row>
    <row r="16" spans="2:26" ht="16.2" thickBot="1" x14ac:dyDescent="0.3">
      <c r="B16" s="139"/>
      <c r="C16" s="139"/>
      <c r="D16" s="139"/>
      <c r="E16" s="139"/>
      <c r="F16" s="139"/>
      <c r="G16" s="139"/>
      <c r="H16" s="139"/>
      <c r="I16" s="139"/>
      <c r="J16" s="139"/>
      <c r="K16" s="139"/>
      <c r="L16" s="139"/>
      <c r="M16" s="6"/>
      <c r="Z16" s="92"/>
    </row>
    <row r="17" spans="2:12" x14ac:dyDescent="0.25">
      <c r="B17" s="131" t="s">
        <v>0</v>
      </c>
      <c r="C17" s="129" t="s">
        <v>13</v>
      </c>
      <c r="D17" s="129" t="s">
        <v>1</v>
      </c>
      <c r="E17" s="129" t="s">
        <v>2</v>
      </c>
      <c r="F17" s="129"/>
      <c r="G17" s="129"/>
      <c r="H17" s="129"/>
      <c r="I17" s="129"/>
      <c r="J17" s="129"/>
      <c r="K17" s="129"/>
      <c r="L17" s="130"/>
    </row>
    <row r="18" spans="2:12" ht="13.8" thickBot="1" x14ac:dyDescent="0.3">
      <c r="B18" s="133"/>
      <c r="C18" s="136"/>
      <c r="D18" s="137"/>
      <c r="E18" s="8" t="s">
        <v>19</v>
      </c>
      <c r="F18" s="8" t="s">
        <v>20</v>
      </c>
      <c r="G18" s="8" t="s">
        <v>21</v>
      </c>
      <c r="H18" s="8" t="s">
        <v>3</v>
      </c>
      <c r="I18" s="8" t="s">
        <v>15</v>
      </c>
      <c r="J18" s="8" t="s">
        <v>23</v>
      </c>
      <c r="K18" s="8" t="s">
        <v>22</v>
      </c>
      <c r="L18" s="9" t="s">
        <v>4</v>
      </c>
    </row>
    <row r="19" spans="2:12" x14ac:dyDescent="0.25">
      <c r="B19" s="131" t="s">
        <v>5</v>
      </c>
      <c r="C19" s="7" t="s">
        <v>16</v>
      </c>
      <c r="D19" s="73" t="s">
        <v>24</v>
      </c>
      <c r="E19" s="101" t="s">
        <v>12</v>
      </c>
      <c r="F19" s="73" t="s">
        <v>11</v>
      </c>
      <c r="G19" s="73" t="s">
        <v>11</v>
      </c>
      <c r="H19" s="105" t="s">
        <v>12</v>
      </c>
      <c r="I19" s="81" t="s">
        <v>12</v>
      </c>
      <c r="J19" s="73" t="s">
        <v>12</v>
      </c>
      <c r="K19" s="73" t="s">
        <v>12</v>
      </c>
      <c r="L19" s="77" t="s">
        <v>12</v>
      </c>
    </row>
    <row r="20" spans="2:12" x14ac:dyDescent="0.25">
      <c r="B20" s="132"/>
      <c r="C20" s="11" t="s">
        <v>17</v>
      </c>
      <c r="D20" s="67">
        <f t="shared" ref="D20:L20" si="0">IFERROR((D4-D5)/D4, "NaN")</f>
        <v>0.22815775464779042</v>
      </c>
      <c r="E20" s="102">
        <f t="shared" si="0"/>
        <v>0.15355239336213722</v>
      </c>
      <c r="F20" s="78" t="str">
        <f t="shared" si="0"/>
        <v>NaN</v>
      </c>
      <c r="G20" s="78" t="str">
        <f t="shared" si="0"/>
        <v>NaN</v>
      </c>
      <c r="H20" s="106">
        <f t="shared" si="0"/>
        <v>5.8637486555185477E-2</v>
      </c>
      <c r="I20" s="71">
        <f t="shared" si="0"/>
        <v>0.14381704857242167</v>
      </c>
      <c r="J20" s="67">
        <f t="shared" si="0"/>
        <v>0.11743787735813682</v>
      </c>
      <c r="K20" s="67">
        <f t="shared" si="0"/>
        <v>0.21665314186848994</v>
      </c>
      <c r="L20" s="69">
        <f t="shared" si="0"/>
        <v>0.15127150265021658</v>
      </c>
    </row>
    <row r="21" spans="2:12" ht="13.8" thickBot="1" x14ac:dyDescent="0.3">
      <c r="B21" s="133"/>
      <c r="C21" s="12" t="s">
        <v>18</v>
      </c>
      <c r="D21" s="68">
        <f t="shared" ref="D21:L21" si="1">IFERROR((D4-D6)/D4, "NaN")</f>
        <v>0.12143901288612612</v>
      </c>
      <c r="E21" s="103">
        <f t="shared" si="1"/>
        <v>0.10933869741793982</v>
      </c>
      <c r="F21" s="70" t="str">
        <f t="shared" si="1"/>
        <v>NaN</v>
      </c>
      <c r="G21" s="70" t="str">
        <f t="shared" si="1"/>
        <v>NaN</v>
      </c>
      <c r="H21" s="79">
        <f t="shared" si="1"/>
        <v>2.9328932651226335E-2</v>
      </c>
      <c r="I21" s="72">
        <f t="shared" si="1"/>
        <v>0.14498273971528089</v>
      </c>
      <c r="J21" s="68">
        <f t="shared" si="1"/>
        <v>7.3552246875332017E-2</v>
      </c>
      <c r="K21" s="68">
        <f t="shared" si="1"/>
        <v>0.21615940080444782</v>
      </c>
      <c r="L21" s="70">
        <f t="shared" si="1"/>
        <v>0.21404964880059252</v>
      </c>
    </row>
    <row r="22" spans="2:12" x14ac:dyDescent="0.25">
      <c r="B22" s="134" t="s">
        <v>6</v>
      </c>
      <c r="C22" s="7" t="s">
        <v>16</v>
      </c>
      <c r="D22" s="73" t="s">
        <v>12</v>
      </c>
      <c r="E22" s="101" t="s">
        <v>12</v>
      </c>
      <c r="F22" s="73" t="s">
        <v>11</v>
      </c>
      <c r="G22" s="73" t="s">
        <v>11</v>
      </c>
      <c r="H22" s="105" t="s">
        <v>12</v>
      </c>
      <c r="I22" s="73" t="s">
        <v>12</v>
      </c>
      <c r="J22" s="73" t="s">
        <v>12</v>
      </c>
      <c r="K22" s="73" t="s">
        <v>12</v>
      </c>
      <c r="L22" s="77" t="s">
        <v>12</v>
      </c>
    </row>
    <row r="23" spans="2:12" x14ac:dyDescent="0.25">
      <c r="B23" s="132"/>
      <c r="C23" s="11" t="s">
        <v>17</v>
      </c>
      <c r="D23" s="74">
        <f t="shared" ref="D23:L23" si="2">IFERROR((D7-D8)/D7, "NaN")</f>
        <v>-2.5482598367626681E-2</v>
      </c>
      <c r="E23" s="104">
        <f t="shared" si="2"/>
        <v>-3.5985991204886378E-3</v>
      </c>
      <c r="F23" s="78" t="str">
        <f t="shared" si="2"/>
        <v>NaN</v>
      </c>
      <c r="G23" s="78">
        <f t="shared" si="2"/>
        <v>-1.3420932649534571E-3</v>
      </c>
      <c r="H23" s="76">
        <f t="shared" si="2"/>
        <v>2.8990665003461164E-2</v>
      </c>
      <c r="I23" s="74">
        <f t="shared" si="2"/>
        <v>9.4318060690077154E-3</v>
      </c>
      <c r="J23" s="74">
        <f t="shared" si="2"/>
        <v>2.6418085601206596E-2</v>
      </c>
      <c r="K23" s="74">
        <f t="shared" si="2"/>
        <v>4.0333398087423242E-2</v>
      </c>
      <c r="L23" s="78">
        <f t="shared" si="2"/>
        <v>2.8608414584455222E-3</v>
      </c>
    </row>
    <row r="24" spans="2:12" ht="13.8" thickBot="1" x14ac:dyDescent="0.3">
      <c r="B24" s="135"/>
      <c r="C24" s="12" t="s">
        <v>18</v>
      </c>
      <c r="D24" s="68">
        <f t="shared" ref="D24:L24" si="3">IFERROR((D7-D9)/D7, "NaN")</f>
        <v>2.4752201983434742E-3</v>
      </c>
      <c r="E24" s="103">
        <f t="shared" si="3"/>
        <v>2.012705763862363E-2</v>
      </c>
      <c r="F24" s="70" t="str">
        <f t="shared" si="3"/>
        <v>NaN</v>
      </c>
      <c r="G24" s="70">
        <f t="shared" si="3"/>
        <v>-1.3420932649534571E-3</v>
      </c>
      <c r="H24" s="79">
        <f t="shared" si="3"/>
        <v>3.4594102072523218E-2</v>
      </c>
      <c r="I24" s="68">
        <f t="shared" si="3"/>
        <v>4.1939419954682096E-2</v>
      </c>
      <c r="J24" s="68">
        <f t="shared" si="3"/>
        <v>2.652811664076388E-2</v>
      </c>
      <c r="K24" s="68">
        <f t="shared" si="3"/>
        <v>4.1097126531448543E-2</v>
      </c>
      <c r="L24" s="70">
        <f t="shared" si="3"/>
        <v>2.1922938707445275E-2</v>
      </c>
    </row>
    <row r="25" spans="2:12" x14ac:dyDescent="0.25">
      <c r="B25" s="131" t="s">
        <v>7</v>
      </c>
      <c r="C25" s="7" t="s">
        <v>16</v>
      </c>
      <c r="D25" s="73" t="s">
        <v>12</v>
      </c>
      <c r="E25" s="80" t="s">
        <v>12</v>
      </c>
      <c r="F25" s="108" t="s">
        <v>12</v>
      </c>
      <c r="G25" s="73" t="s">
        <v>11</v>
      </c>
      <c r="H25" s="105" t="s">
        <v>12</v>
      </c>
      <c r="I25" s="73" t="s">
        <v>12</v>
      </c>
      <c r="J25" s="73" t="s">
        <v>12</v>
      </c>
      <c r="K25" s="73" t="s">
        <v>12</v>
      </c>
      <c r="L25" s="75" t="s">
        <v>12</v>
      </c>
    </row>
    <row r="26" spans="2:12" x14ac:dyDescent="0.25">
      <c r="B26" s="132"/>
      <c r="C26" s="11" t="s">
        <v>17</v>
      </c>
      <c r="D26" s="74">
        <f t="shared" ref="D26:L26" si="4">IFERROR((D10-D11)/D10, "NaN")</f>
        <v>2.8361488879201386E-2</v>
      </c>
      <c r="E26" s="74">
        <f t="shared" si="4"/>
        <v>0.1269986681847988</v>
      </c>
      <c r="F26" s="109">
        <f t="shared" si="4"/>
        <v>0.10428459434655146</v>
      </c>
      <c r="G26" s="78">
        <f t="shared" si="4"/>
        <v>2.4684789046194339E-2</v>
      </c>
      <c r="H26" s="76">
        <f t="shared" si="4"/>
        <v>-0.10971511198945026</v>
      </c>
      <c r="I26" s="74">
        <f t="shared" si="4"/>
        <v>9.1613190970739972E-2</v>
      </c>
      <c r="J26" s="74">
        <f t="shared" si="4"/>
        <v>7.0634519915431376E-2</v>
      </c>
      <c r="K26" s="74">
        <f t="shared" si="4"/>
        <v>0.1698248383992173</v>
      </c>
      <c r="L26" s="76">
        <f t="shared" si="4"/>
        <v>0.16130321993306188</v>
      </c>
    </row>
    <row r="27" spans="2:12" ht="13.8" thickBot="1" x14ac:dyDescent="0.3">
      <c r="B27" s="133"/>
      <c r="C27" s="12" t="s">
        <v>18</v>
      </c>
      <c r="D27" s="68">
        <f t="shared" ref="D27:L27" si="5">IFERROR((D10-D12)/D10, "NaN")</f>
        <v>-0.27442527137024875</v>
      </c>
      <c r="E27" s="68">
        <f t="shared" si="5"/>
        <v>-0.11883274633148121</v>
      </c>
      <c r="F27" s="110">
        <f t="shared" si="5"/>
        <v>-0.31805337362858327</v>
      </c>
      <c r="G27" s="70">
        <f t="shared" si="5"/>
        <v>2.4684789046194339E-2</v>
      </c>
      <c r="H27" s="79">
        <f t="shared" si="5"/>
        <v>-0.22357278591370966</v>
      </c>
      <c r="I27" s="68">
        <f t="shared" si="5"/>
        <v>7.4005013972434724E-2</v>
      </c>
      <c r="J27" s="68">
        <f t="shared" si="5"/>
        <v>-3.9902777896842476E-2</v>
      </c>
      <c r="K27" s="68">
        <f t="shared" si="5"/>
        <v>-0.10966905332367684</v>
      </c>
      <c r="L27" s="79">
        <f t="shared" si="5"/>
        <v>0.16432896933145164</v>
      </c>
    </row>
    <row r="28" spans="2:12" x14ac:dyDescent="0.25">
      <c r="B28" s="134" t="s">
        <v>8</v>
      </c>
      <c r="C28" s="7" t="s">
        <v>16</v>
      </c>
      <c r="D28" s="73" t="s">
        <v>12</v>
      </c>
      <c r="E28" s="80" t="s">
        <v>12</v>
      </c>
      <c r="F28" s="73" t="s">
        <v>12</v>
      </c>
      <c r="G28" s="107" t="s">
        <v>12</v>
      </c>
      <c r="H28" s="73" t="s">
        <v>12</v>
      </c>
      <c r="I28" s="73" t="s">
        <v>12</v>
      </c>
      <c r="J28" s="73" t="s">
        <v>12</v>
      </c>
      <c r="K28" s="73" t="s">
        <v>12</v>
      </c>
      <c r="L28" s="77" t="s">
        <v>12</v>
      </c>
    </row>
    <row r="29" spans="2:12" x14ac:dyDescent="0.25">
      <c r="B29" s="132"/>
      <c r="C29" s="11" t="s">
        <v>17</v>
      </c>
      <c r="D29" s="74">
        <f t="shared" ref="D29:L29" si="6">IFERROR((D13-D14)/D13, "NaN")</f>
        <v>0.17683279595290152</v>
      </c>
      <c r="E29" s="74">
        <f t="shared" si="6"/>
        <v>0.21851101882478158</v>
      </c>
      <c r="F29" s="78">
        <f t="shared" si="6"/>
        <v>9.5423067122984789E-2</v>
      </c>
      <c r="G29" s="78">
        <f t="shared" si="6"/>
        <v>9.5616694059075455E-3</v>
      </c>
      <c r="H29" s="78">
        <f t="shared" si="6"/>
        <v>3.9731210924838639E-2</v>
      </c>
      <c r="I29" s="74">
        <f t="shared" si="6"/>
        <v>0.19426767527633254</v>
      </c>
      <c r="J29" s="74">
        <f t="shared" si="6"/>
        <v>6.286812469284131E-2</v>
      </c>
      <c r="K29" s="74">
        <f t="shared" si="6"/>
        <v>0.30810682265599515</v>
      </c>
      <c r="L29" s="78">
        <f t="shared" si="6"/>
        <v>0.1992076314098947</v>
      </c>
    </row>
    <row r="30" spans="2:12" ht="13.8" thickBot="1" x14ac:dyDescent="0.3">
      <c r="B30" s="133"/>
      <c r="C30" s="12" t="s">
        <v>18</v>
      </c>
      <c r="D30" s="68">
        <f t="shared" ref="D30:L30" si="7">IFERROR((D13-D15)/D13, "NaN")</f>
        <v>0.23413049111001025</v>
      </c>
      <c r="E30" s="68">
        <f t="shared" si="7"/>
        <v>0.23493673739525464</v>
      </c>
      <c r="F30" s="70">
        <f t="shared" si="7"/>
        <v>0.1375331495885628</v>
      </c>
      <c r="G30" s="70">
        <f t="shared" si="7"/>
        <v>0.10376209484506571</v>
      </c>
      <c r="H30" s="70">
        <f t="shared" si="7"/>
        <v>4.9106775227412761E-2</v>
      </c>
      <c r="I30" s="68">
        <f t="shared" si="7"/>
        <v>0.21434245008989675</v>
      </c>
      <c r="J30" s="68">
        <f t="shared" si="7"/>
        <v>7.6636751588242333E-2</v>
      </c>
      <c r="K30" s="68">
        <f t="shared" si="7"/>
        <v>0.32907540877936919</v>
      </c>
      <c r="L30" s="70">
        <f t="shared" si="7"/>
        <v>0.23869644389666483</v>
      </c>
    </row>
    <row r="31" spans="2:12" ht="15.6" x14ac:dyDescent="0.25">
      <c r="B31" s="138" t="s">
        <v>25</v>
      </c>
      <c r="C31" s="138"/>
      <c r="D31" s="138"/>
      <c r="E31" s="138"/>
      <c r="F31" s="138"/>
      <c r="G31" s="138"/>
      <c r="H31" s="138"/>
      <c r="I31" s="138"/>
      <c r="J31" s="138"/>
      <c r="K31" s="138"/>
      <c r="L31" s="138"/>
    </row>
    <row r="32" spans="2:12" ht="13.8" thickBot="1" x14ac:dyDescent="0.3"/>
    <row r="33" spans="2:12" x14ac:dyDescent="0.25">
      <c r="B33" s="131" t="s">
        <v>0</v>
      </c>
      <c r="C33" s="129" t="s">
        <v>13</v>
      </c>
      <c r="D33" s="129" t="s">
        <v>1</v>
      </c>
      <c r="E33" s="129" t="s">
        <v>2</v>
      </c>
      <c r="F33" s="129"/>
      <c r="G33" s="129"/>
      <c r="H33" s="129"/>
      <c r="I33" s="129"/>
      <c r="J33" s="129"/>
      <c r="K33" s="129"/>
      <c r="L33" s="130"/>
    </row>
    <row r="34" spans="2:12" ht="13.8" thickBot="1" x14ac:dyDescent="0.3">
      <c r="B34" s="133"/>
      <c r="C34" s="136"/>
      <c r="D34" s="137"/>
      <c r="E34" s="8" t="s">
        <v>19</v>
      </c>
      <c r="F34" s="8" t="s">
        <v>20</v>
      </c>
      <c r="G34" s="8" t="s">
        <v>21</v>
      </c>
      <c r="H34" s="8" t="s">
        <v>3</v>
      </c>
      <c r="I34" s="8" t="s">
        <v>15</v>
      </c>
      <c r="J34" s="8" t="s">
        <v>23</v>
      </c>
      <c r="K34" s="8" t="s">
        <v>22</v>
      </c>
      <c r="L34" s="9" t="s">
        <v>4</v>
      </c>
    </row>
    <row r="35" spans="2:12" x14ac:dyDescent="0.25">
      <c r="B35" s="131" t="s">
        <v>5</v>
      </c>
      <c r="C35" s="7" t="s">
        <v>16</v>
      </c>
      <c r="D35" s="58" t="s">
        <v>12</v>
      </c>
      <c r="E35" s="60">
        <f t="shared" ref="E35:L37" si="8">IFERROR(($D$4-E4)/$D$4, "NaN")</f>
        <v>3.1191852319906493E-2</v>
      </c>
      <c r="F35" s="60" t="str">
        <f t="shared" si="8"/>
        <v>NaN</v>
      </c>
      <c r="G35" s="60" t="str">
        <f t="shared" si="8"/>
        <v>NaN</v>
      </c>
      <c r="H35" s="60">
        <f t="shared" si="8"/>
        <v>6.6127567417840427E-2</v>
      </c>
      <c r="I35" s="60">
        <f t="shared" si="8"/>
        <v>0.17528359625242237</v>
      </c>
      <c r="J35" s="60">
        <f t="shared" si="8"/>
        <v>-0.63821558556512381</v>
      </c>
      <c r="K35" s="60">
        <f t="shared" si="8"/>
        <v>8.1877370060926019E-2</v>
      </c>
      <c r="L35" s="61">
        <f t="shared" si="8"/>
        <v>5.358614390494109E-2</v>
      </c>
    </row>
    <row r="36" spans="2:12" x14ac:dyDescent="0.25">
      <c r="B36" s="132"/>
      <c r="C36" s="11" t="s">
        <v>17</v>
      </c>
      <c r="D36" s="62">
        <f>IFERROR(($D$4-D5)/$D$4, "NaN")</f>
        <v>0.22815775464779042</v>
      </c>
      <c r="E36" s="59">
        <f t="shared" si="8"/>
        <v>0.17995466210492372</v>
      </c>
      <c r="F36" s="59" t="str">
        <f t="shared" si="8"/>
        <v>NaN</v>
      </c>
      <c r="G36" s="59" t="str">
        <f t="shared" si="8"/>
        <v>NaN</v>
      </c>
      <c r="H36" s="59">
        <f t="shared" si="8"/>
        <v>0.12088749962763516</v>
      </c>
      <c r="I36" s="59">
        <f t="shared" si="8"/>
        <v>0.29389187534866068</v>
      </c>
      <c r="J36" s="59">
        <f t="shared" si="8"/>
        <v>-0.44582702454133855</v>
      </c>
      <c r="K36" s="59">
        <f t="shared" si="8"/>
        <v>0.28079152245778727</v>
      </c>
      <c r="L36" s="63">
        <f t="shared" si="8"/>
        <v>0.1967515900454265</v>
      </c>
    </row>
    <row r="37" spans="2:12" ht="13.8" thickBot="1" x14ac:dyDescent="0.3">
      <c r="B37" s="133"/>
      <c r="C37" s="12" t="s">
        <v>18</v>
      </c>
      <c r="D37" s="64">
        <f>IFERROR(($D$4-D6)/$D$4, "NaN")</f>
        <v>0.12143901288612612</v>
      </c>
      <c r="E37" s="65">
        <f t="shared" si="8"/>
        <v>0.137120073235135</v>
      </c>
      <c r="F37" s="65" t="str">
        <f t="shared" si="8"/>
        <v>NaN</v>
      </c>
      <c r="G37" s="65" t="str">
        <f t="shared" si="8"/>
        <v>NaN</v>
      </c>
      <c r="H37" s="65">
        <f t="shared" si="8"/>
        <v>9.3517049097879501E-2</v>
      </c>
      <c r="I37" s="65">
        <f t="shared" si="8"/>
        <v>0.29485323995587992</v>
      </c>
      <c r="J37" s="65">
        <f t="shared" si="8"/>
        <v>-0.51772114838062122</v>
      </c>
      <c r="K37" s="65">
        <f t="shared" si="8"/>
        <v>0.28033820761356004</v>
      </c>
      <c r="L37" s="66">
        <f t="shared" si="8"/>
        <v>0.25616569742210299</v>
      </c>
    </row>
    <row r="38" spans="2:12" x14ac:dyDescent="0.25">
      <c r="B38" s="134" t="s">
        <v>6</v>
      </c>
      <c r="C38" s="7" t="s">
        <v>16</v>
      </c>
      <c r="D38" s="98" t="s">
        <v>12</v>
      </c>
      <c r="E38" s="99">
        <f t="shared" ref="E38:L40" si="9">IFERROR(($D$7-E7)/$D$7, "NaN")</f>
        <v>-4.8669601796047623E-2</v>
      </c>
      <c r="F38" s="99" t="str">
        <f t="shared" si="9"/>
        <v>NaN</v>
      </c>
      <c r="G38" s="99">
        <f t="shared" si="9"/>
        <v>0.16246979177387103</v>
      </c>
      <c r="H38" s="99">
        <f t="shared" si="9"/>
        <v>-8.0150964902060529E-2</v>
      </c>
      <c r="I38" s="99">
        <f t="shared" si="9"/>
        <v>-2.9518476122287609E-2</v>
      </c>
      <c r="J38" s="99">
        <f t="shared" si="9"/>
        <v>-0.83335856623101279</v>
      </c>
      <c r="K38" s="99">
        <f t="shared" si="9"/>
        <v>7.4610765317306316E-2</v>
      </c>
      <c r="L38" s="100">
        <f t="shared" si="9"/>
        <v>-1.6461662448806164E-2</v>
      </c>
    </row>
    <row r="39" spans="2:12" x14ac:dyDescent="0.25">
      <c r="B39" s="132"/>
      <c r="C39" s="11" t="s">
        <v>17</v>
      </c>
      <c r="D39" s="62">
        <f>IFERROR(($D$7-D8)/$D$7, "NaN")</f>
        <v>-2.5482598367626681E-2</v>
      </c>
      <c r="E39" s="59">
        <f t="shared" si="9"/>
        <v>-5.2443343302754054E-2</v>
      </c>
      <c r="F39" s="59" t="str">
        <f t="shared" si="9"/>
        <v>NaN</v>
      </c>
      <c r="G39" s="59">
        <f t="shared" si="9"/>
        <v>0.16134574812221567</v>
      </c>
      <c r="H39" s="59">
        <f t="shared" si="9"/>
        <v>-4.8836670125419555E-2</v>
      </c>
      <c r="I39" s="59">
        <f t="shared" si="9"/>
        <v>-1.980825751104184E-2</v>
      </c>
      <c r="J39" s="59">
        <f t="shared" si="9"/>
        <v>-0.78492474269061652</v>
      </c>
      <c r="K39" s="59">
        <f t="shared" si="9"/>
        <v>0.11193485770557934</v>
      </c>
      <c r="L39" s="63">
        <f t="shared" si="9"/>
        <v>-1.3553726783952164E-2</v>
      </c>
    </row>
    <row r="40" spans="2:12" ht="13.8" thickBot="1" x14ac:dyDescent="0.3">
      <c r="B40" s="135"/>
      <c r="C40" s="12" t="s">
        <v>18</v>
      </c>
      <c r="D40" s="95">
        <f>IFERROR(($D$7-D9)/$D$7, "NaN")</f>
        <v>2.4752201983434742E-3</v>
      </c>
      <c r="E40" s="96">
        <f t="shared" si="9"/>
        <v>-2.7562968276826083E-2</v>
      </c>
      <c r="F40" s="96" t="str">
        <f t="shared" si="9"/>
        <v>NaN</v>
      </c>
      <c r="G40" s="96">
        <f t="shared" si="9"/>
        <v>0.16134574812221567</v>
      </c>
      <c r="H40" s="96">
        <f t="shared" si="9"/>
        <v>-4.2784112168504196E-2</v>
      </c>
      <c r="I40" s="96">
        <f t="shared" si="9"/>
        <v>1.3658931598909364E-2</v>
      </c>
      <c r="J40" s="96">
        <f t="shared" si="9"/>
        <v>-0.78472301634169284</v>
      </c>
      <c r="K40" s="96">
        <f t="shared" si="9"/>
        <v>0.11264160378590131</v>
      </c>
      <c r="L40" s="97">
        <f t="shared" si="9"/>
        <v>5.8221642755269419E-3</v>
      </c>
    </row>
    <row r="41" spans="2:12" x14ac:dyDescent="0.25">
      <c r="B41" s="131" t="s">
        <v>7</v>
      </c>
      <c r="C41" s="7" t="s">
        <v>16</v>
      </c>
      <c r="D41" s="58" t="s">
        <v>12</v>
      </c>
      <c r="E41" s="60">
        <f t="shared" ref="E41:L43" si="10">IFERROR(($D$10-E10)/$D$10, "NaN")</f>
        <v>-0.16798818626742254</v>
      </c>
      <c r="F41" s="60">
        <f t="shared" si="10"/>
        <v>4.2814496377582209E-2</v>
      </c>
      <c r="G41" s="60">
        <f t="shared" si="10"/>
        <v>-0.54655794297490168</v>
      </c>
      <c r="H41" s="60">
        <f t="shared" si="10"/>
        <v>5.6964310664539587E-2</v>
      </c>
      <c r="I41" s="60">
        <f t="shared" si="10"/>
        <v>-2.9276436331438144E-2</v>
      </c>
      <c r="J41" s="60">
        <f t="shared" si="10"/>
        <v>-0.94691952086875508</v>
      </c>
      <c r="K41" s="60">
        <f t="shared" si="10"/>
        <v>-0.12615067570181765</v>
      </c>
      <c r="L41" s="61">
        <f t="shared" si="10"/>
        <v>-0.12115885846112555</v>
      </c>
    </row>
    <row r="42" spans="2:12" x14ac:dyDescent="0.25">
      <c r="B42" s="132"/>
      <c r="C42" s="11" t="s">
        <v>17</v>
      </c>
      <c r="D42" s="62">
        <f>IFERROR(($D$10-D11)/$D$10, "NaN")</f>
        <v>2.8361488879201386E-2</v>
      </c>
      <c r="E42" s="59">
        <f t="shared" si="10"/>
        <v>-1.9655242155881179E-2</v>
      </c>
      <c r="F42" s="59">
        <f t="shared" si="10"/>
        <v>0.14263419833724561</v>
      </c>
      <c r="G42" s="59">
        <f t="shared" si="10"/>
        <v>-0.50838148640484992</v>
      </c>
      <c r="H42" s="59">
        <f t="shared" si="10"/>
        <v>-4.6500955600948884E-2</v>
      </c>
      <c r="I42" s="59">
        <f t="shared" si="10"/>
        <v>6.5018862391876583E-2</v>
      </c>
      <c r="J42" s="59">
        <f t="shared" si="10"/>
        <v>-0.80939979519820893</v>
      </c>
      <c r="K42" s="59">
        <f t="shared" si="10"/>
        <v>6.5097680812412906E-2</v>
      </c>
      <c r="L42" s="63">
        <f t="shared" si="10"/>
        <v>5.9687675465129958E-2</v>
      </c>
    </row>
    <row r="43" spans="2:12" ht="13.8" thickBot="1" x14ac:dyDescent="0.3">
      <c r="B43" s="133"/>
      <c r="C43" s="12" t="s">
        <v>18</v>
      </c>
      <c r="D43" s="64">
        <f>IFERROR(($D$10-D12)/$D$10, "NaN")</f>
        <v>-0.27442527137024875</v>
      </c>
      <c r="E43" s="65">
        <f t="shared" si="10"/>
        <v>-0.30678343012430598</v>
      </c>
      <c r="F43" s="65">
        <f t="shared" si="10"/>
        <v>-0.26162158223790227</v>
      </c>
      <c r="G43" s="65">
        <f t="shared" si="10"/>
        <v>-0.50838148640484992</v>
      </c>
      <c r="H43" s="65">
        <f t="shared" si="10"/>
        <v>-0.15387280561624492</v>
      </c>
      <c r="I43" s="65">
        <f t="shared" si="10"/>
        <v>4.689518072076776E-2</v>
      </c>
      <c r="J43" s="65">
        <f t="shared" si="10"/>
        <v>-1.024607018093008</v>
      </c>
      <c r="K43" s="65">
        <f t="shared" si="10"/>
        <v>-0.249654554205855</v>
      </c>
      <c r="L43" s="66">
        <f t="shared" si="10"/>
        <v>6.3080021206618084E-2</v>
      </c>
    </row>
    <row r="44" spans="2:12" x14ac:dyDescent="0.25">
      <c r="B44" s="134" t="s">
        <v>8</v>
      </c>
      <c r="C44" s="7" t="s">
        <v>16</v>
      </c>
      <c r="D44" s="98" t="s">
        <v>12</v>
      </c>
      <c r="E44" s="99">
        <f t="shared" ref="E44:L46" si="11">IFERROR(($D$13-E13)/$D$13, "NaN")</f>
        <v>-5.5678433585476181E-3</v>
      </c>
      <c r="F44" s="99">
        <f t="shared" si="11"/>
        <v>0.37751982135411688</v>
      </c>
      <c r="G44" s="99">
        <f t="shared" si="11"/>
        <v>0.63600146209857578</v>
      </c>
      <c r="H44" s="99">
        <f t="shared" si="11"/>
        <v>0.20092654769109461</v>
      </c>
      <c r="I44" s="99">
        <f t="shared" si="11"/>
        <v>0.16492030127253879</v>
      </c>
      <c r="J44" s="99">
        <f t="shared" si="11"/>
        <v>-0.47682574529346644</v>
      </c>
      <c r="K44" s="99">
        <f t="shared" si="11"/>
        <v>0.14498887774382097</v>
      </c>
      <c r="L44" s="100">
        <f t="shared" si="11"/>
        <v>-7.0882171975623675E-3</v>
      </c>
    </row>
    <row r="45" spans="2:12" x14ac:dyDescent="0.25">
      <c r="B45" s="132"/>
      <c r="C45" s="11" t="s">
        <v>17</v>
      </c>
      <c r="D45" s="62">
        <f>IFERROR(($D$13-D14)/$D$13, "NaN")</f>
        <v>0.17683279595290152</v>
      </c>
      <c r="E45" s="59">
        <f t="shared" si="11"/>
        <v>0.21415981059116698</v>
      </c>
      <c r="F45" s="59">
        <f t="shared" si="11"/>
        <v>0.43691878922377059</v>
      </c>
      <c r="G45" s="59">
        <f t="shared" si="11"/>
        <v>0.63948189578222292</v>
      </c>
      <c r="H45" s="59">
        <f t="shared" si="11"/>
        <v>0.23267470356921871</v>
      </c>
      <c r="I45" s="59">
        <f t="shared" si="11"/>
        <v>0.32714929301478285</v>
      </c>
      <c r="J45" s="59">
        <f t="shared" si="11"/>
        <v>-0.38398048018875852</v>
      </c>
      <c r="K45" s="59">
        <f t="shared" si="11"/>
        <v>0.40842363795770892</v>
      </c>
      <c r="L45" s="63">
        <f t="shared" si="11"/>
        <v>0.19353144117117763</v>
      </c>
    </row>
    <row r="46" spans="2:12" ht="13.8" thickBot="1" x14ac:dyDescent="0.3">
      <c r="B46" s="133"/>
      <c r="C46" s="12" t="s">
        <v>18</v>
      </c>
      <c r="D46" s="64">
        <f>IFERROR(($D$13-D15)/$D$13, "NaN")</f>
        <v>0.23413049111001025</v>
      </c>
      <c r="E46" s="65">
        <f t="shared" si="11"/>
        <v>0.23067698498969202</v>
      </c>
      <c r="F46" s="65">
        <f t="shared" si="11"/>
        <v>0.46313148087973643</v>
      </c>
      <c r="G46" s="65">
        <f t="shared" si="11"/>
        <v>0.6737707129117686</v>
      </c>
      <c r="H46" s="65">
        <f t="shared" si="11"/>
        <v>0.24016646810382075</v>
      </c>
      <c r="I46" s="65">
        <f t="shared" si="11"/>
        <v>0.34391332991811563</v>
      </c>
      <c r="J46" s="65">
        <f t="shared" si="11"/>
        <v>-0.36364661751229022</v>
      </c>
      <c r="K46" s="65">
        <f t="shared" si="11"/>
        <v>0.42635201231118031</v>
      </c>
      <c r="L46" s="66">
        <f t="shared" si="11"/>
        <v>0.23330015893772779</v>
      </c>
    </row>
    <row r="47" spans="2:12" ht="15.6" x14ac:dyDescent="0.25">
      <c r="B47" s="138" t="s">
        <v>26</v>
      </c>
      <c r="C47" s="138"/>
      <c r="D47" s="138"/>
      <c r="E47" s="138"/>
      <c r="F47" s="138"/>
      <c r="G47" s="138"/>
      <c r="H47" s="138"/>
      <c r="I47" s="138"/>
      <c r="J47" s="138"/>
      <c r="K47" s="138"/>
      <c r="L47" s="138"/>
    </row>
  </sheetData>
  <mergeCells count="27">
    <mergeCell ref="B35:B37"/>
    <mergeCell ref="B22:B24"/>
    <mergeCell ref="B33:B34"/>
    <mergeCell ref="B16:L16"/>
    <mergeCell ref="B31:L31"/>
    <mergeCell ref="B47:L47"/>
    <mergeCell ref="B25:B27"/>
    <mergeCell ref="B41:B43"/>
    <mergeCell ref="B28:B30"/>
    <mergeCell ref="B44:B46"/>
    <mergeCell ref="B38:B40"/>
    <mergeCell ref="D17:D18"/>
    <mergeCell ref="E17:L17"/>
    <mergeCell ref="C33:C34"/>
    <mergeCell ref="D33:D34"/>
    <mergeCell ref="E33:L33"/>
    <mergeCell ref="B19:B21"/>
    <mergeCell ref="B2:B3"/>
    <mergeCell ref="C2:C3"/>
    <mergeCell ref="D2:D3"/>
    <mergeCell ref="E2:L2"/>
    <mergeCell ref="B17:B18"/>
    <mergeCell ref="C17:C18"/>
    <mergeCell ref="B4:B6"/>
    <mergeCell ref="B7:B9"/>
    <mergeCell ref="B10:B12"/>
    <mergeCell ref="B13:B15"/>
  </mergeCells>
  <conditionalFormatting sqref="D4:L15">
    <cfRule type="containsText" dxfId="3" priority="5" operator="containsText" text="NaN">
      <formula>NOT(ISERROR(SEARCH("NaN",D4)))</formula>
    </cfRule>
    <cfRule type="colorScale" priority="6">
      <colorScale>
        <cfvo type="num" val="0"/>
        <cfvo type="percentile" val="50"/>
        <cfvo type="num" val="4.8"/>
        <color theme="0"/>
        <color rgb="FFFFC000"/>
        <color rgb="FFFF0000"/>
      </colorScale>
    </cfRule>
  </conditionalFormatting>
  <conditionalFormatting sqref="D35:L46">
    <cfRule type="containsText" dxfId="2" priority="1" operator="containsText" text="NaN">
      <formula>NOT(ISERROR(SEARCH("NaN",D35)))</formula>
    </cfRule>
    <cfRule type="dataBar" priority="2">
      <dataBar>
        <cfvo type="num" val="-1"/>
        <cfvo type="num" val="1"/>
        <color rgb="FF63C384"/>
      </dataBar>
      <extLst>
        <ext xmlns:x14="http://schemas.microsoft.com/office/spreadsheetml/2009/9/main" uri="{B025F937-C7B1-47D3-B67F-A62EFF666E3E}">
          <x14:id>{DD609602-6BCA-4AF3-976D-2D2DE793A550}</x14:id>
        </ext>
      </extLst>
    </cfRule>
  </conditionalFormatting>
  <conditionalFormatting sqref="Z4:Z15 D19:L30">
    <cfRule type="dataBar" priority="3">
      <dataBar>
        <cfvo type="num" val="-1"/>
        <cfvo type="num" val="1"/>
        <color rgb="FF63C384"/>
      </dataBar>
      <extLst>
        <ext xmlns:x14="http://schemas.microsoft.com/office/spreadsheetml/2009/9/main" uri="{B025F937-C7B1-47D3-B67F-A62EFF666E3E}">
          <x14:id>{CDD7843C-77E6-4655-951E-982AB01F7AC2}</x14:id>
        </ext>
      </extLst>
    </cfRule>
    <cfRule type="containsText" dxfId="1" priority="4" operator="containsText" text="NaN">
      <formula>NOT(ISERROR(SEARCH("NaN",D4)))</formula>
    </cfRule>
  </conditionalFormatting>
  <pageMargins left="0.7" right="0.7" top="0.75" bottom="0.75" header="0.3" footer="0.3"/>
  <pageSetup scale="89" orientation="landscape" horizontalDpi="2400" verticalDpi="24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D609602-6BCA-4AF3-976D-2D2DE793A550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D35:L46</xm:sqref>
        </x14:conditionalFormatting>
        <x14:conditionalFormatting xmlns:xm="http://schemas.microsoft.com/office/excel/2006/main">
          <x14:cfRule type="dataBar" id="{CDD7843C-77E6-4655-951E-982AB01F7AC2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Z4:Z15 D19:L30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C1008-22F5-4DCB-8160-F52BAC2C52EA}">
  <sheetPr>
    <pageSetUpPr fitToPage="1"/>
  </sheetPr>
  <dimension ref="B1:M17"/>
  <sheetViews>
    <sheetView zoomScale="70" zoomScaleNormal="70" workbookViewId="0">
      <selection activeCell="A2" sqref="A2:M15"/>
    </sheetView>
  </sheetViews>
  <sheetFormatPr defaultColWidth="9.109375" defaultRowHeight="13.2" x14ac:dyDescent="0.25"/>
  <cols>
    <col min="1" max="1" width="9.109375" style="2"/>
    <col min="2" max="12" width="11.6640625" style="2" customWidth="1"/>
    <col min="13" max="16384" width="9.109375" style="2"/>
  </cols>
  <sheetData>
    <row r="1" spans="2:13" ht="13.8" thickBot="1" x14ac:dyDescent="0.3"/>
    <row r="2" spans="2:13" x14ac:dyDescent="0.25">
      <c r="B2" s="131" t="s">
        <v>0</v>
      </c>
      <c r="C2" s="129" t="s">
        <v>13</v>
      </c>
      <c r="D2" s="129" t="s">
        <v>1</v>
      </c>
      <c r="E2" s="129" t="s">
        <v>2</v>
      </c>
      <c r="F2" s="129"/>
      <c r="G2" s="129"/>
      <c r="H2" s="129"/>
      <c r="I2" s="129"/>
      <c r="J2" s="129"/>
      <c r="K2" s="129"/>
      <c r="L2" s="130"/>
    </row>
    <row r="3" spans="2:13" ht="13.8" thickBot="1" x14ac:dyDescent="0.3">
      <c r="B3" s="133"/>
      <c r="C3" s="136"/>
      <c r="D3" s="136"/>
      <c r="E3" s="12" t="s">
        <v>19</v>
      </c>
      <c r="F3" s="12" t="s">
        <v>20</v>
      </c>
      <c r="G3" s="12" t="s">
        <v>21</v>
      </c>
      <c r="H3" s="12" t="s">
        <v>3</v>
      </c>
      <c r="I3" s="12" t="s">
        <v>15</v>
      </c>
      <c r="J3" s="12" t="s">
        <v>23</v>
      </c>
      <c r="K3" s="12" t="s">
        <v>22</v>
      </c>
      <c r="L3" s="44" t="s">
        <v>4</v>
      </c>
    </row>
    <row r="4" spans="2:13" x14ac:dyDescent="0.25">
      <c r="B4" s="131" t="s">
        <v>5</v>
      </c>
      <c r="C4" s="7" t="s">
        <v>16</v>
      </c>
      <c r="D4" s="111">
        <v>0.299969159994663</v>
      </c>
      <c r="E4" s="112">
        <v>0.34643289823767998</v>
      </c>
      <c r="F4" s="112" t="s">
        <v>11</v>
      </c>
      <c r="G4" s="112" t="s">
        <v>11</v>
      </c>
      <c r="H4" s="112">
        <v>0.40170811830395498</v>
      </c>
      <c r="I4" s="112">
        <v>0.37011246845200102</v>
      </c>
      <c r="J4" s="112">
        <v>0.162349063488571</v>
      </c>
      <c r="K4" s="112">
        <v>0.15263196118894801</v>
      </c>
      <c r="L4" s="113">
        <v>0.34860921945165302</v>
      </c>
      <c r="M4" s="4" t="str">
        <f>"+1"</f>
        <v>+1</v>
      </c>
    </row>
    <row r="5" spans="2:13" x14ac:dyDescent="0.25">
      <c r="B5" s="132"/>
      <c r="C5" s="11" t="s">
        <v>17</v>
      </c>
      <c r="D5" s="114">
        <v>0.449340727434139</v>
      </c>
      <c r="E5" s="115">
        <v>0.46363435453748802</v>
      </c>
      <c r="F5" s="115" t="s">
        <v>11</v>
      </c>
      <c r="G5" s="115" t="s">
        <v>11</v>
      </c>
      <c r="H5" s="115">
        <v>0.47951823880324301</v>
      </c>
      <c r="I5" s="115">
        <v>0.51612553718276999</v>
      </c>
      <c r="J5" s="115">
        <v>0.28321936189424501</v>
      </c>
      <c r="K5" s="115">
        <v>0.33760049048247498</v>
      </c>
      <c r="L5" s="116">
        <v>0.458358242363264</v>
      </c>
    </row>
    <row r="6" spans="2:13" ht="13.8" thickBot="1" x14ac:dyDescent="0.3">
      <c r="B6" s="133"/>
      <c r="C6" s="12" t="s">
        <v>18</v>
      </c>
      <c r="D6" s="117">
        <v>0.41117015725061401</v>
      </c>
      <c r="E6" s="118">
        <v>0.46830721277793602</v>
      </c>
      <c r="F6" s="118" t="s">
        <v>11</v>
      </c>
      <c r="G6" s="118" t="s">
        <v>11</v>
      </c>
      <c r="H6" s="118">
        <v>0.44814662838730601</v>
      </c>
      <c r="I6" s="118">
        <v>0.49181077698090098</v>
      </c>
      <c r="J6" s="118">
        <v>0.29773815030308898</v>
      </c>
      <c r="K6" s="118">
        <v>0.38358399677994898</v>
      </c>
      <c r="L6" s="119">
        <v>0.49177090520005001</v>
      </c>
    </row>
    <row r="7" spans="2:13" x14ac:dyDescent="0.25">
      <c r="B7" s="134" t="s">
        <v>6</v>
      </c>
      <c r="C7" s="7" t="s">
        <v>16</v>
      </c>
      <c r="D7" s="111">
        <v>0.145955219206618</v>
      </c>
      <c r="E7" s="112">
        <v>0.11844039625083801</v>
      </c>
      <c r="F7" s="112" t="s">
        <v>11</v>
      </c>
      <c r="G7" s="112">
        <v>0.82608315848873803</v>
      </c>
      <c r="H7" s="112">
        <v>0.129958617559852</v>
      </c>
      <c r="I7" s="112">
        <v>0.123490802374148</v>
      </c>
      <c r="J7" s="112">
        <v>-1.3023778821424799E-2</v>
      </c>
      <c r="K7" s="112">
        <v>-0.12697954361896299</v>
      </c>
      <c r="L7" s="113">
        <v>0.12818027224303899</v>
      </c>
    </row>
    <row r="8" spans="2:13" x14ac:dyDescent="0.25">
      <c r="B8" s="132"/>
      <c r="C8" s="11" t="s">
        <v>17</v>
      </c>
      <c r="D8" s="114">
        <v>0.13317596035735901</v>
      </c>
      <c r="E8" s="115">
        <v>0.13563090727247401</v>
      </c>
      <c r="F8" s="115" t="s">
        <v>11</v>
      </c>
      <c r="G8" s="115">
        <v>0.84373625023430698</v>
      </c>
      <c r="H8" s="115">
        <v>0.17704279018896599</v>
      </c>
      <c r="I8" s="115">
        <v>0.12689287541138899</v>
      </c>
      <c r="J8" s="115">
        <v>1.34634641722641E-2</v>
      </c>
      <c r="K8" s="115">
        <v>-8.6849112043822105E-2</v>
      </c>
      <c r="L8" s="116">
        <v>0.132147008011372</v>
      </c>
    </row>
    <row r="9" spans="2:13" ht="13.8" thickBot="1" x14ac:dyDescent="0.3">
      <c r="B9" s="135"/>
      <c r="C9" s="12" t="s">
        <v>18</v>
      </c>
      <c r="D9" s="117">
        <v>0.156293942918447</v>
      </c>
      <c r="E9" s="118">
        <v>0.15366489796671301</v>
      </c>
      <c r="F9" s="118" t="s">
        <v>11</v>
      </c>
      <c r="G9" s="118">
        <v>0.84373625023430698</v>
      </c>
      <c r="H9" s="118">
        <v>0.169216782448537</v>
      </c>
      <c r="I9" s="118">
        <v>0.15036990525096</v>
      </c>
      <c r="J9" s="118">
        <v>1.9319988255438701E-2</v>
      </c>
      <c r="K9" s="118">
        <v>-9.0607131356558498E-2</v>
      </c>
      <c r="L9" s="119">
        <v>0.128568521131328</v>
      </c>
    </row>
    <row r="10" spans="2:13" x14ac:dyDescent="0.25">
      <c r="B10" s="131" t="s">
        <v>7</v>
      </c>
      <c r="C10" s="7" t="s">
        <v>16</v>
      </c>
      <c r="D10" s="111">
        <v>3.6013927268058903E-2</v>
      </c>
      <c r="E10" s="112">
        <v>-1.0809258019053501E-2</v>
      </c>
      <c r="F10" s="112">
        <v>7.2110229571467903E-4</v>
      </c>
      <c r="G10" s="112">
        <v>3.4401169124121701E-2</v>
      </c>
      <c r="H10" s="112">
        <v>0.174572930454337</v>
      </c>
      <c r="I10" s="112">
        <v>4.8074741504983698E-2</v>
      </c>
      <c r="J10" s="112">
        <v>-0.147264499448757</v>
      </c>
      <c r="K10" s="112">
        <v>-5.2450704605883899E-2</v>
      </c>
      <c r="L10" s="113">
        <v>4.0938130477250298E-2</v>
      </c>
    </row>
    <row r="11" spans="2:13" x14ac:dyDescent="0.25">
      <c r="B11" s="132"/>
      <c r="C11" s="11" t="s">
        <v>17</v>
      </c>
      <c r="D11" s="114">
        <v>0.14938950422765901</v>
      </c>
      <c r="E11" s="115">
        <v>0.13547890110723501</v>
      </c>
      <c r="F11" s="115">
        <v>0.102746174104175</v>
      </c>
      <c r="G11" s="115">
        <v>2.82626974056721E-2</v>
      </c>
      <c r="H11" s="115">
        <v>9.3706765935864897E-2</v>
      </c>
      <c r="I11" s="115">
        <v>7.7742265554160306E-2</v>
      </c>
      <c r="J11" s="115">
        <v>-9.5191510718041605E-2</v>
      </c>
      <c r="K11" s="115">
        <v>2.6743471177262699E-2</v>
      </c>
      <c r="L11" s="116">
        <v>0.15983835793249501</v>
      </c>
    </row>
    <row r="12" spans="2:13" ht="13.8" thickBot="1" x14ac:dyDescent="0.3">
      <c r="B12" s="133"/>
      <c r="C12" s="12" t="s">
        <v>18</v>
      </c>
      <c r="D12" s="117">
        <v>0.17136456250514001</v>
      </c>
      <c r="E12" s="118">
        <v>0.16679537177818399</v>
      </c>
      <c r="F12" s="118">
        <v>8.3576916816736097E-2</v>
      </c>
      <c r="G12" s="118">
        <v>2.82626974056721E-2</v>
      </c>
      <c r="H12" s="118">
        <v>0.115608246544618</v>
      </c>
      <c r="I12" s="118">
        <v>0.17598301429018001</v>
      </c>
      <c r="J12" s="118">
        <v>-6.7039017876831794E-2</v>
      </c>
      <c r="K12" s="118">
        <v>5.9489210279708597E-2</v>
      </c>
      <c r="L12" s="119">
        <v>0.171649751250739</v>
      </c>
    </row>
    <row r="13" spans="2:13" x14ac:dyDescent="0.25">
      <c r="B13" s="134" t="s">
        <v>8</v>
      </c>
      <c r="C13" s="7" t="s">
        <v>16</v>
      </c>
      <c r="D13" s="111">
        <v>0.239833223494372</v>
      </c>
      <c r="E13" s="112">
        <v>0.15788227138416899</v>
      </c>
      <c r="F13" s="112">
        <v>0.245352805101796</v>
      </c>
      <c r="G13" s="112">
        <v>0.26686286433551998</v>
      </c>
      <c r="H13" s="112">
        <v>0.23521354839880201</v>
      </c>
      <c r="I13" s="112">
        <v>0.20786902231587101</v>
      </c>
      <c r="J13" s="112">
        <v>0.179964983454415</v>
      </c>
      <c r="K13" s="112">
        <v>0.117393253257771</v>
      </c>
      <c r="L13" s="113">
        <v>0.225234294262148</v>
      </c>
    </row>
    <row r="14" spans="2:13" x14ac:dyDescent="0.25">
      <c r="B14" s="132"/>
      <c r="C14" s="11" t="s">
        <v>17</v>
      </c>
      <c r="D14" s="114">
        <v>0.39559206861214402</v>
      </c>
      <c r="E14" s="115">
        <v>0.36061616977861699</v>
      </c>
      <c r="F14" s="115">
        <v>0.45609473381124399</v>
      </c>
      <c r="G14" s="115">
        <v>0.278810628290806</v>
      </c>
      <c r="H14" s="115">
        <v>0.48122561323609803</v>
      </c>
      <c r="I14" s="115">
        <v>0.34493771106210602</v>
      </c>
      <c r="J14" s="115">
        <v>0.18054700530342399</v>
      </c>
      <c r="K14" s="115">
        <v>0.245583922378979</v>
      </c>
      <c r="L14" s="116">
        <v>0.46058073466226201</v>
      </c>
    </row>
    <row r="15" spans="2:13" ht="13.8" thickBot="1" x14ac:dyDescent="0.3">
      <c r="B15" s="133"/>
      <c r="C15" s="12" t="s">
        <v>18</v>
      </c>
      <c r="D15" s="117">
        <v>0.41261052514359597</v>
      </c>
      <c r="E15" s="118">
        <v>0.39492951388866998</v>
      </c>
      <c r="F15" s="118">
        <v>0.45239077396503302</v>
      </c>
      <c r="G15" s="118">
        <v>0.38027229278477798</v>
      </c>
      <c r="H15" s="118">
        <v>0.46152047521197598</v>
      </c>
      <c r="I15" s="118">
        <v>0.36547765924028502</v>
      </c>
      <c r="J15" s="118">
        <v>0.24171204759687401</v>
      </c>
      <c r="K15" s="118">
        <v>0.242918889527241</v>
      </c>
      <c r="L15" s="119">
        <v>0.46493498919604198</v>
      </c>
      <c r="M15" s="4">
        <v>-1</v>
      </c>
    </row>
    <row r="16" spans="2:13" ht="15.6" x14ac:dyDescent="0.25">
      <c r="B16" s="139"/>
      <c r="C16" s="139"/>
      <c r="D16" s="139"/>
      <c r="E16" s="139"/>
      <c r="F16" s="139"/>
      <c r="G16" s="139"/>
      <c r="H16" s="139"/>
      <c r="I16" s="139"/>
      <c r="J16" s="139"/>
      <c r="K16" s="139"/>
      <c r="L16" s="139"/>
    </row>
    <row r="17" spans="2:12" x14ac:dyDescent="0.25">
      <c r="B17" s="120"/>
      <c r="C17" s="120"/>
      <c r="D17" s="120"/>
      <c r="E17" s="120"/>
      <c r="F17" s="120"/>
      <c r="G17" s="120"/>
      <c r="H17" s="120"/>
      <c r="I17" s="120"/>
      <c r="J17" s="120"/>
      <c r="K17" s="120"/>
      <c r="L17" s="120"/>
    </row>
  </sheetData>
  <mergeCells count="9">
    <mergeCell ref="B10:B12"/>
    <mergeCell ref="B13:B15"/>
    <mergeCell ref="B16:L16"/>
    <mergeCell ref="B2:B3"/>
    <mergeCell ref="C2:C3"/>
    <mergeCell ref="D2:D3"/>
    <mergeCell ref="E2:L2"/>
    <mergeCell ref="B4:B6"/>
    <mergeCell ref="B7:B9"/>
  </mergeCells>
  <conditionalFormatting sqref="D4:L15">
    <cfRule type="containsText" dxfId="0" priority="1" operator="containsText" text="NaN">
      <formula>NOT(ISERROR(SEARCH("NaN",D4)))</formula>
    </cfRule>
    <cfRule type="colorScale" priority="2">
      <colorScale>
        <cfvo type="num" val="-1"/>
        <cfvo type="percentile" val="50"/>
        <cfvo type="num" val="1"/>
        <color theme="0"/>
        <color rgb="FFFFEB84"/>
        <color rgb="FF00B050"/>
      </colorScale>
    </cfRule>
  </conditionalFormatting>
  <pageMargins left="0.7" right="0.7" top="0.75" bottom="0.75" header="0.3" footer="0.3"/>
  <pageSetup scale="89" orientation="landscape" horizontalDpi="2400" verticalDpi="24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7A8EA-030E-4E30-8899-3AEA71CAE267}">
  <dimension ref="A1:BN22"/>
  <sheetViews>
    <sheetView workbookViewId="0">
      <selection activeCell="BT11" sqref="BT11"/>
    </sheetView>
  </sheetViews>
  <sheetFormatPr defaultRowHeight="14.4" x14ac:dyDescent="0.3"/>
  <cols>
    <col min="1" max="66" width="2.6640625" customWidth="1"/>
  </cols>
  <sheetData>
    <row r="1" spans="1:60" x14ac:dyDescent="0.3">
      <c r="A1" s="1">
        <v>-1</v>
      </c>
      <c r="B1" s="1">
        <v>-0.95</v>
      </c>
      <c r="C1" s="1">
        <v>-0.9</v>
      </c>
      <c r="D1" s="1">
        <v>-0.85</v>
      </c>
      <c r="E1" s="1">
        <v>-0.8</v>
      </c>
      <c r="F1" s="1">
        <v>-0.75</v>
      </c>
      <c r="G1" s="1">
        <v>-0.7</v>
      </c>
      <c r="H1" s="1">
        <v>-0.65</v>
      </c>
      <c r="I1" s="1">
        <v>-0.6</v>
      </c>
      <c r="J1" s="1">
        <v>-0.55000000000000004</v>
      </c>
      <c r="K1" s="1">
        <v>-0.5</v>
      </c>
      <c r="L1" s="1">
        <v>-0.45</v>
      </c>
      <c r="M1" s="1">
        <v>-0.39999999999999902</v>
      </c>
      <c r="N1" s="1">
        <v>-0.34999999999999898</v>
      </c>
      <c r="O1" s="1">
        <v>-0.29999999999999899</v>
      </c>
      <c r="P1" s="1">
        <v>-0.249999999999999</v>
      </c>
      <c r="Q1" s="1">
        <v>-0.19999999999999901</v>
      </c>
      <c r="R1" s="1">
        <v>-0.149999999999999</v>
      </c>
      <c r="S1" s="1">
        <v>-9.9999999999999006E-2</v>
      </c>
      <c r="T1" s="1">
        <v>-4.9999999999998997E-2</v>
      </c>
      <c r="U1" s="1">
        <v>0</v>
      </c>
      <c r="V1" s="1">
        <v>0.05</v>
      </c>
      <c r="W1" s="1">
        <v>0.1</v>
      </c>
      <c r="X1" s="1">
        <v>0.15</v>
      </c>
      <c r="Y1" s="1">
        <v>0.2</v>
      </c>
      <c r="Z1" s="1">
        <v>0.25</v>
      </c>
      <c r="AA1" s="1">
        <v>0.3</v>
      </c>
      <c r="AB1" s="1">
        <v>0.35</v>
      </c>
      <c r="AC1" s="1">
        <v>0.4</v>
      </c>
      <c r="AD1" s="1">
        <v>0.45</v>
      </c>
      <c r="AE1" s="1">
        <v>0.5</v>
      </c>
      <c r="AF1" s="1">
        <v>0.55000000000000004</v>
      </c>
      <c r="AG1" s="1">
        <v>0.6</v>
      </c>
      <c r="AH1" s="1">
        <v>0.65</v>
      </c>
      <c r="AI1" s="1">
        <v>0.7</v>
      </c>
      <c r="AJ1" s="1">
        <v>0.75</v>
      </c>
      <c r="AK1" s="1">
        <v>0.8</v>
      </c>
      <c r="AL1" s="1">
        <v>0.85</v>
      </c>
      <c r="AM1" s="1">
        <v>0.9</v>
      </c>
      <c r="AN1" s="1">
        <v>0.95</v>
      </c>
      <c r="AO1" s="1">
        <v>1</v>
      </c>
    </row>
    <row r="12" spans="1:60" x14ac:dyDescent="0.3">
      <c r="A12" s="1">
        <v>1</v>
      </c>
      <c r="B12" s="1">
        <v>2</v>
      </c>
      <c r="C12" s="1">
        <v>3</v>
      </c>
      <c r="D12" s="1">
        <v>4</v>
      </c>
      <c r="E12" s="1">
        <v>5</v>
      </c>
      <c r="F12" s="1">
        <v>6</v>
      </c>
      <c r="G12" s="1">
        <v>7</v>
      </c>
      <c r="H12" s="1">
        <v>8</v>
      </c>
      <c r="I12" s="1">
        <v>9</v>
      </c>
      <c r="J12" s="1">
        <v>10</v>
      </c>
      <c r="K12" s="1">
        <v>11</v>
      </c>
      <c r="L12" s="1">
        <v>12</v>
      </c>
      <c r="M12" s="1">
        <v>13</v>
      </c>
      <c r="N12" s="1">
        <v>14</v>
      </c>
      <c r="O12" s="1">
        <v>15</v>
      </c>
      <c r="P12" s="1">
        <v>16</v>
      </c>
      <c r="Q12" s="1">
        <v>17</v>
      </c>
      <c r="R12" s="1">
        <v>18</v>
      </c>
      <c r="S12" s="1">
        <v>19</v>
      </c>
      <c r="T12" s="1">
        <v>20</v>
      </c>
      <c r="U12" s="1">
        <v>21</v>
      </c>
      <c r="V12" s="1">
        <v>22</v>
      </c>
      <c r="W12" s="1">
        <v>23</v>
      </c>
      <c r="X12" s="1">
        <v>24</v>
      </c>
      <c r="Y12" s="1">
        <v>25</v>
      </c>
      <c r="Z12" s="1">
        <v>26</v>
      </c>
      <c r="AA12" s="1">
        <v>27</v>
      </c>
      <c r="AB12" s="1">
        <v>28</v>
      </c>
      <c r="AC12" s="1">
        <v>29</v>
      </c>
      <c r="AD12" s="1">
        <v>30</v>
      </c>
      <c r="AE12" s="1">
        <v>31</v>
      </c>
      <c r="AF12" s="1">
        <v>32</v>
      </c>
      <c r="AG12" s="1">
        <v>33</v>
      </c>
      <c r="AH12" s="1">
        <v>34</v>
      </c>
      <c r="AI12" s="1">
        <v>35</v>
      </c>
      <c r="AJ12" s="1">
        <v>36</v>
      </c>
      <c r="AK12" s="1">
        <v>37</v>
      </c>
      <c r="AL12" s="1">
        <v>38</v>
      </c>
      <c r="AM12" s="1">
        <v>39</v>
      </c>
      <c r="AN12" s="1">
        <v>40</v>
      </c>
      <c r="AO12" s="1">
        <v>41</v>
      </c>
      <c r="AP12" s="1">
        <v>42</v>
      </c>
      <c r="AQ12" s="1">
        <v>43</v>
      </c>
      <c r="AR12" s="1">
        <v>44</v>
      </c>
      <c r="AS12" s="1">
        <v>45</v>
      </c>
      <c r="AT12" s="1">
        <v>46</v>
      </c>
      <c r="AU12" s="1">
        <v>47</v>
      </c>
      <c r="AV12" s="1">
        <v>48</v>
      </c>
      <c r="AW12" s="1">
        <v>49</v>
      </c>
      <c r="AX12" s="1">
        <v>50</v>
      </c>
      <c r="AY12" s="1">
        <v>51</v>
      </c>
      <c r="AZ12" s="1">
        <v>52</v>
      </c>
      <c r="BA12" s="1">
        <v>53</v>
      </c>
      <c r="BB12" s="1">
        <v>54</v>
      </c>
      <c r="BC12" s="1">
        <v>55</v>
      </c>
      <c r="BD12" s="1">
        <v>56</v>
      </c>
      <c r="BE12" s="1">
        <v>57</v>
      </c>
      <c r="BF12" s="1">
        <v>58</v>
      </c>
      <c r="BG12" s="1">
        <v>59</v>
      </c>
      <c r="BH12" s="1">
        <v>60</v>
      </c>
    </row>
    <row r="18" spans="1:66" x14ac:dyDescent="0.3">
      <c r="A18" s="1">
        <v>1</v>
      </c>
      <c r="B18" s="1">
        <v>2</v>
      </c>
      <c r="C18" s="1">
        <v>3</v>
      </c>
      <c r="D18" s="1">
        <v>4</v>
      </c>
      <c r="E18" s="1">
        <v>5</v>
      </c>
      <c r="F18" s="1">
        <v>6</v>
      </c>
      <c r="G18" s="1">
        <v>7</v>
      </c>
      <c r="H18" s="1">
        <v>8</v>
      </c>
      <c r="I18" s="1">
        <v>9</v>
      </c>
      <c r="J18" s="1">
        <v>10</v>
      </c>
      <c r="K18" s="1">
        <v>11</v>
      </c>
      <c r="L18" s="1">
        <v>12</v>
      </c>
      <c r="M18" s="1">
        <v>13</v>
      </c>
      <c r="N18" s="1">
        <v>14</v>
      </c>
      <c r="O18" s="1">
        <v>15</v>
      </c>
      <c r="P18" s="1">
        <v>16</v>
      </c>
      <c r="Q18" s="1">
        <v>17</v>
      </c>
      <c r="R18" s="1">
        <v>18</v>
      </c>
      <c r="S18" s="1">
        <v>19</v>
      </c>
      <c r="T18" s="1">
        <v>20</v>
      </c>
      <c r="U18" s="1">
        <v>21</v>
      </c>
      <c r="V18" s="1">
        <v>22</v>
      </c>
      <c r="W18" s="1">
        <v>23</v>
      </c>
      <c r="X18" s="1">
        <v>24</v>
      </c>
      <c r="Y18" s="1">
        <v>25</v>
      </c>
      <c r="Z18" s="1">
        <v>26</v>
      </c>
      <c r="AA18" s="1">
        <v>27</v>
      </c>
      <c r="AB18" s="1">
        <v>28</v>
      </c>
      <c r="AC18" s="1">
        <v>29</v>
      </c>
      <c r="AD18" s="1">
        <v>30</v>
      </c>
      <c r="AE18" s="1">
        <v>31</v>
      </c>
      <c r="AF18" s="1">
        <v>32</v>
      </c>
      <c r="AG18" s="1">
        <v>33</v>
      </c>
      <c r="AH18" s="1">
        <v>34</v>
      </c>
      <c r="AI18" s="1">
        <v>35</v>
      </c>
      <c r="AJ18" s="1">
        <v>36</v>
      </c>
      <c r="AK18" s="1">
        <v>37</v>
      </c>
      <c r="AL18" s="1">
        <v>38</v>
      </c>
      <c r="AM18" s="1">
        <v>39</v>
      </c>
      <c r="AN18" s="1">
        <v>40</v>
      </c>
      <c r="AO18" s="1">
        <v>41</v>
      </c>
      <c r="AP18" s="1">
        <v>42</v>
      </c>
      <c r="AQ18" s="1">
        <v>43</v>
      </c>
      <c r="AR18" s="1">
        <v>44</v>
      </c>
      <c r="AS18" s="1">
        <v>45</v>
      </c>
      <c r="AT18" s="1">
        <v>46</v>
      </c>
      <c r="AU18" s="1">
        <v>47</v>
      </c>
      <c r="AV18" s="1">
        <v>48</v>
      </c>
      <c r="AW18" s="1">
        <v>49</v>
      </c>
      <c r="AX18" s="1">
        <v>50</v>
      </c>
      <c r="AY18" s="1">
        <v>51</v>
      </c>
      <c r="AZ18" s="1">
        <v>52</v>
      </c>
      <c r="BA18" s="1">
        <v>53</v>
      </c>
      <c r="BB18" s="1">
        <v>54</v>
      </c>
      <c r="BC18" s="1">
        <v>55</v>
      </c>
      <c r="BD18" s="1">
        <v>56</v>
      </c>
      <c r="BE18" s="1">
        <v>57</v>
      </c>
      <c r="BF18" s="1">
        <v>58</v>
      </c>
      <c r="BG18" s="1">
        <v>59</v>
      </c>
      <c r="BH18" s="1">
        <v>60</v>
      </c>
      <c r="BI18" s="1"/>
      <c r="BJ18" s="1"/>
      <c r="BK18" s="1"/>
      <c r="BL18" s="1"/>
      <c r="BM18" s="1"/>
      <c r="BN18" s="1"/>
    </row>
    <row r="20" spans="1:66" x14ac:dyDescent="0.3">
      <c r="A20" s="1">
        <v>1</v>
      </c>
      <c r="B20" s="1">
        <v>2</v>
      </c>
      <c r="C20" s="1">
        <v>3</v>
      </c>
      <c r="D20" s="1">
        <v>4</v>
      </c>
      <c r="E20" s="1">
        <v>5</v>
      </c>
      <c r="F20" s="1">
        <v>6</v>
      </c>
      <c r="G20" s="1">
        <v>7</v>
      </c>
      <c r="H20" s="1">
        <v>8</v>
      </c>
      <c r="I20" s="1">
        <v>9</v>
      </c>
      <c r="J20" s="1">
        <v>10</v>
      </c>
      <c r="K20" s="1">
        <v>11</v>
      </c>
      <c r="L20" s="1">
        <v>12</v>
      </c>
      <c r="M20" s="1">
        <v>13</v>
      </c>
      <c r="N20" s="1">
        <v>14</v>
      </c>
      <c r="O20" s="1">
        <v>15</v>
      </c>
      <c r="P20" s="1">
        <v>16</v>
      </c>
      <c r="Q20" s="1">
        <v>17</v>
      </c>
      <c r="R20" s="1">
        <v>18</v>
      </c>
      <c r="S20" s="1">
        <v>19</v>
      </c>
      <c r="T20" s="1">
        <v>20</v>
      </c>
      <c r="U20" s="1">
        <v>21</v>
      </c>
      <c r="V20" s="1">
        <v>22</v>
      </c>
      <c r="W20" s="1">
        <v>23</v>
      </c>
      <c r="X20" s="1">
        <v>24</v>
      </c>
      <c r="Y20" s="1">
        <v>25</v>
      </c>
      <c r="Z20" s="1">
        <v>26</v>
      </c>
      <c r="AA20" s="1">
        <v>27</v>
      </c>
      <c r="AB20" s="1">
        <v>28</v>
      </c>
      <c r="AC20" s="1">
        <v>29</v>
      </c>
      <c r="AD20" s="1">
        <v>30</v>
      </c>
      <c r="AE20" s="1">
        <v>31</v>
      </c>
      <c r="AF20" s="1">
        <v>32</v>
      </c>
      <c r="AG20" s="1">
        <v>33</v>
      </c>
      <c r="AH20" s="1">
        <v>34</v>
      </c>
      <c r="AI20" s="1">
        <v>35</v>
      </c>
      <c r="AJ20" s="1">
        <v>36</v>
      </c>
      <c r="AK20" s="1">
        <v>37</v>
      </c>
      <c r="AL20" s="1">
        <v>38</v>
      </c>
      <c r="AM20" s="1">
        <v>39</v>
      </c>
      <c r="AN20" s="1">
        <v>40</v>
      </c>
      <c r="AO20" s="1">
        <v>41</v>
      </c>
      <c r="AP20" s="1">
        <v>42</v>
      </c>
      <c r="AQ20" s="1">
        <v>43</v>
      </c>
      <c r="AR20" s="1">
        <v>44</v>
      </c>
      <c r="AS20" s="1">
        <v>45</v>
      </c>
      <c r="AT20" s="1">
        <v>46</v>
      </c>
      <c r="AU20" s="1">
        <v>47</v>
      </c>
      <c r="AV20" s="1">
        <v>48</v>
      </c>
      <c r="AW20" s="1">
        <v>49</v>
      </c>
      <c r="AX20" s="1">
        <v>50</v>
      </c>
      <c r="AY20" s="1">
        <v>51</v>
      </c>
      <c r="AZ20" s="1">
        <v>52</v>
      </c>
      <c r="BA20" s="1">
        <v>53</v>
      </c>
      <c r="BB20" s="1">
        <v>54</v>
      </c>
      <c r="BC20" s="1">
        <v>55</v>
      </c>
      <c r="BD20" s="1">
        <v>56</v>
      </c>
      <c r="BE20" s="1">
        <v>57</v>
      </c>
      <c r="BF20" s="1">
        <v>58</v>
      </c>
      <c r="BG20" s="1">
        <v>59</v>
      </c>
      <c r="BH20" s="1">
        <v>60</v>
      </c>
    </row>
    <row r="22" spans="1:66" x14ac:dyDescent="0.3">
      <c r="A22" s="1">
        <v>1</v>
      </c>
      <c r="B22" s="1">
        <v>2</v>
      </c>
      <c r="C22" s="1">
        <v>3</v>
      </c>
      <c r="D22" s="1">
        <v>4</v>
      </c>
      <c r="E22" s="1">
        <v>5</v>
      </c>
      <c r="F22" s="1">
        <v>6</v>
      </c>
      <c r="G22" s="1">
        <v>7</v>
      </c>
      <c r="H22" s="1">
        <v>8</v>
      </c>
      <c r="I22" s="1">
        <v>9</v>
      </c>
      <c r="J22" s="1">
        <v>10</v>
      </c>
      <c r="K22" s="1">
        <v>11</v>
      </c>
      <c r="L22" s="1">
        <v>12</v>
      </c>
      <c r="M22" s="1">
        <v>13</v>
      </c>
      <c r="N22" s="1">
        <v>14</v>
      </c>
      <c r="O22" s="1">
        <v>15</v>
      </c>
      <c r="P22" s="1">
        <v>16</v>
      </c>
      <c r="Q22" s="1">
        <v>17</v>
      </c>
      <c r="R22" s="1">
        <v>18</v>
      </c>
      <c r="S22" s="1">
        <v>19</v>
      </c>
      <c r="T22" s="1">
        <v>20</v>
      </c>
      <c r="U22" s="1">
        <v>21</v>
      </c>
      <c r="V22" s="1">
        <v>22</v>
      </c>
      <c r="W22" s="1">
        <v>23</v>
      </c>
      <c r="X22" s="1">
        <v>24</v>
      </c>
      <c r="Y22" s="1">
        <v>25</v>
      </c>
      <c r="Z22" s="1">
        <v>26</v>
      </c>
      <c r="AA22" s="1">
        <v>27</v>
      </c>
      <c r="AB22" s="1">
        <v>28</v>
      </c>
      <c r="AC22" s="1">
        <v>29</v>
      </c>
      <c r="AD22" s="1">
        <v>30</v>
      </c>
      <c r="AE22" s="1">
        <v>31</v>
      </c>
      <c r="AF22" s="1">
        <v>32</v>
      </c>
      <c r="AG22" s="1">
        <v>33</v>
      </c>
      <c r="AH22" s="1">
        <v>34</v>
      </c>
      <c r="AI22" s="1">
        <v>35</v>
      </c>
      <c r="AJ22" s="1">
        <v>36</v>
      </c>
      <c r="AK22" s="1">
        <v>37</v>
      </c>
      <c r="AL22" s="1">
        <v>38</v>
      </c>
      <c r="AM22" s="1">
        <v>39</v>
      </c>
      <c r="AN22" s="1">
        <v>40</v>
      </c>
      <c r="AO22" s="1">
        <v>41</v>
      </c>
      <c r="AP22" s="1">
        <v>42</v>
      </c>
      <c r="AQ22" s="1">
        <v>43</v>
      </c>
      <c r="AR22" s="1">
        <v>44</v>
      </c>
      <c r="AS22" s="1">
        <v>45</v>
      </c>
      <c r="AT22" s="1">
        <v>46</v>
      </c>
      <c r="AU22" s="1">
        <v>47</v>
      </c>
      <c r="AV22" s="1">
        <v>48</v>
      </c>
      <c r="AW22" s="1">
        <v>49</v>
      </c>
      <c r="AX22" s="1">
        <v>50</v>
      </c>
      <c r="AY22" s="1">
        <v>51</v>
      </c>
      <c r="AZ22" s="1">
        <v>52</v>
      </c>
      <c r="BA22" s="1">
        <v>53</v>
      </c>
      <c r="BB22" s="1">
        <v>54</v>
      </c>
      <c r="BC22" s="1">
        <v>55</v>
      </c>
      <c r="BD22" s="1">
        <v>56</v>
      </c>
      <c r="BE22" s="1">
        <v>57</v>
      </c>
      <c r="BF22" s="1">
        <v>58</v>
      </c>
      <c r="BG22" s="1">
        <v>59</v>
      </c>
      <c r="BH22" s="1">
        <v>60</v>
      </c>
    </row>
  </sheetData>
  <conditionalFormatting sqref="A1:AO1">
    <cfRule type="colorScale" priority="6">
      <colorScale>
        <cfvo type="num" val="-1"/>
        <cfvo type="num" val="0"/>
        <cfvo type="num" val="1"/>
        <color rgb="FFFF0000"/>
        <color rgb="FFFCFCFF"/>
        <color rgb="FF00B050"/>
      </colorScale>
    </cfRule>
  </conditionalFormatting>
  <conditionalFormatting sqref="A12:BH12">
    <cfRule type="colorScale" priority="1">
      <colorScale>
        <cfvo type="min"/>
        <cfvo type="percentile" val="50"/>
        <cfvo type="max"/>
        <color theme="0"/>
        <color rgb="FFFFEB84"/>
        <color rgb="FF00B0F0"/>
      </colorScale>
    </cfRule>
  </conditionalFormatting>
  <conditionalFormatting sqref="A20:BH20">
    <cfRule type="colorScale" priority="3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A22:BH22">
    <cfRule type="colorScale" priority="2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A18:BN18">
    <cfRule type="colorScale" priority="4">
      <colorScale>
        <cfvo type="min"/>
        <cfvo type="percentile" val="50"/>
        <cfvo type="max"/>
        <color theme="0"/>
        <color theme="7"/>
        <color rgb="FFFF0000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7ED91-114A-4F00-ACA8-8FCAB250D4DC}">
  <sheetPr>
    <pageSetUpPr fitToPage="1"/>
  </sheetPr>
  <dimension ref="B1:Z48"/>
  <sheetViews>
    <sheetView tabSelected="1" zoomScale="70" zoomScaleNormal="70" workbookViewId="0">
      <selection activeCell="B2" sqref="B2:M16"/>
    </sheetView>
  </sheetViews>
  <sheetFormatPr defaultColWidth="9.109375" defaultRowHeight="13.2" x14ac:dyDescent="0.25"/>
  <cols>
    <col min="1" max="1" width="9.109375" style="2"/>
    <col min="2" max="12" width="11.6640625" style="2" customWidth="1"/>
    <col min="13" max="14" width="9.109375" style="2"/>
    <col min="15" max="25" width="11.6640625" style="2" customWidth="1"/>
    <col min="26" max="26" width="9.109375" style="2" customWidth="1"/>
    <col min="27" max="27" width="9.109375" style="2"/>
    <col min="28" max="38" width="11.6640625" style="2" customWidth="1"/>
    <col min="39" max="16384" width="9.109375" style="2"/>
  </cols>
  <sheetData>
    <row r="1" spans="2:26" ht="13.8" thickBot="1" x14ac:dyDescent="0.3">
      <c r="M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2:26" x14ac:dyDescent="0.25">
      <c r="B2" s="131" t="s">
        <v>0</v>
      </c>
      <c r="C2" s="129" t="s">
        <v>13</v>
      </c>
      <c r="D2" s="129" t="s">
        <v>1</v>
      </c>
      <c r="E2" s="129" t="s">
        <v>2</v>
      </c>
      <c r="F2" s="129"/>
      <c r="G2" s="129"/>
      <c r="H2" s="129"/>
      <c r="I2" s="129"/>
      <c r="J2" s="129"/>
      <c r="K2" s="129"/>
      <c r="L2" s="130"/>
      <c r="M2" s="6"/>
      <c r="Z2" s="93"/>
    </row>
    <row r="3" spans="2:26" ht="13.8" thickBot="1" x14ac:dyDescent="0.3">
      <c r="B3" s="133"/>
      <c r="C3" s="136"/>
      <c r="D3" s="136"/>
      <c r="E3" s="12" t="s">
        <v>19</v>
      </c>
      <c r="F3" s="12" t="s">
        <v>20</v>
      </c>
      <c r="G3" s="12" t="s">
        <v>21</v>
      </c>
      <c r="H3" s="12" t="s">
        <v>3</v>
      </c>
      <c r="I3" s="12" t="s">
        <v>15</v>
      </c>
      <c r="J3" s="12" t="s">
        <v>23</v>
      </c>
      <c r="K3" s="12" t="s">
        <v>22</v>
      </c>
      <c r="L3" s="44" t="s">
        <v>4</v>
      </c>
      <c r="M3" s="6"/>
      <c r="Z3" s="93"/>
    </row>
    <row r="4" spans="2:26" x14ac:dyDescent="0.25">
      <c r="B4" s="131" t="s">
        <v>5</v>
      </c>
      <c r="C4" s="7" t="s">
        <v>16</v>
      </c>
      <c r="D4" s="83">
        <v>1.3031067329999999</v>
      </c>
      <c r="E4" s="84">
        <v>1.2263456993333299</v>
      </c>
      <c r="F4" s="46" t="s">
        <v>11</v>
      </c>
      <c r="G4" s="46" t="s">
        <v>11</v>
      </c>
      <c r="H4" s="84">
        <v>1.1175496570000001</v>
      </c>
      <c r="I4" s="84">
        <v>0.65599578566666805</v>
      </c>
      <c r="J4" s="84">
        <v>1.77185721733333</v>
      </c>
      <c r="K4" s="84">
        <v>1.3272075196666699</v>
      </c>
      <c r="L4" s="85">
        <v>1.106330308</v>
      </c>
      <c r="M4" s="3" t="str">
        <f>"$ 1.8"</f>
        <v>$ 1.8</v>
      </c>
      <c r="Z4" s="94"/>
    </row>
    <row r="5" spans="2:26" x14ac:dyDescent="0.25">
      <c r="B5" s="132"/>
      <c r="C5" s="11" t="s">
        <v>17</v>
      </c>
      <c r="D5" s="86">
        <v>0.69921582566666696</v>
      </c>
      <c r="E5" s="87">
        <v>0.85247399466666596</v>
      </c>
      <c r="F5" s="87" t="s">
        <v>11</v>
      </c>
      <c r="G5" s="87" t="s">
        <v>11</v>
      </c>
      <c r="H5" s="87">
        <v>0.95332534966666704</v>
      </c>
      <c r="I5" s="87">
        <v>0.44460274999999999</v>
      </c>
      <c r="J5" s="87">
        <v>1.109560841</v>
      </c>
      <c r="K5" s="87">
        <v>0.78911908933333497</v>
      </c>
      <c r="L5" s="88">
        <v>0.80474833499999998</v>
      </c>
      <c r="M5" s="6"/>
      <c r="Z5" s="82"/>
    </row>
    <row r="6" spans="2:26" ht="13.8" thickBot="1" x14ac:dyDescent="0.3">
      <c r="B6" s="133"/>
      <c r="C6" s="12" t="s">
        <v>18</v>
      </c>
      <c r="D6" s="89">
        <v>0.948982301999999</v>
      </c>
      <c r="E6" s="90">
        <v>0.97643205866666705</v>
      </c>
      <c r="F6" s="90" t="s">
        <v>11</v>
      </c>
      <c r="G6" s="90" t="s">
        <v>11</v>
      </c>
      <c r="H6" s="90">
        <v>1.0309864613333299</v>
      </c>
      <c r="I6" s="90">
        <v>0.50272698233333402</v>
      </c>
      <c r="J6" s="90">
        <v>1.314815413</v>
      </c>
      <c r="K6" s="90">
        <v>0.79095948833333396</v>
      </c>
      <c r="L6" s="91">
        <v>0.62832417466666601</v>
      </c>
      <c r="M6" s="6"/>
      <c r="Z6" s="82"/>
    </row>
    <row r="7" spans="2:26" x14ac:dyDescent="0.25">
      <c r="B7" s="134" t="s">
        <v>6</v>
      </c>
      <c r="C7" s="7" t="s">
        <v>16</v>
      </c>
      <c r="D7" s="83">
        <v>0.171263267</v>
      </c>
      <c r="E7" s="84">
        <v>0.24120316716666701</v>
      </c>
      <c r="F7" s="46" t="s">
        <v>11</v>
      </c>
      <c r="G7" s="84">
        <v>0.24514656933333101</v>
      </c>
      <c r="H7" s="84">
        <v>0.24410558299999999</v>
      </c>
      <c r="I7" s="84">
        <v>0.17178242033333299</v>
      </c>
      <c r="J7" s="84">
        <v>0.24608332099999999</v>
      </c>
      <c r="K7" s="84">
        <v>0.188212090333333</v>
      </c>
      <c r="L7" s="85">
        <v>0.157626657333333</v>
      </c>
      <c r="M7" s="6"/>
      <c r="Z7" s="94"/>
    </row>
    <row r="8" spans="2:26" x14ac:dyDescent="0.25">
      <c r="B8" s="132"/>
      <c r="C8" s="11" t="s">
        <v>17</v>
      </c>
      <c r="D8" s="86">
        <v>0.16098128749999999</v>
      </c>
      <c r="E8" s="87">
        <v>0.197455765666667</v>
      </c>
      <c r="F8" s="87" t="s">
        <v>11</v>
      </c>
      <c r="G8" s="87">
        <v>0.24359314199999901</v>
      </c>
      <c r="H8" s="87">
        <v>0.237010364000001</v>
      </c>
      <c r="I8" s="87">
        <v>0.154315769833334</v>
      </c>
      <c r="J8" s="87">
        <v>0.20618333316666601</v>
      </c>
      <c r="K8" s="87">
        <v>0.16485549216666801</v>
      </c>
      <c r="L8" s="88">
        <v>0.153423116666667</v>
      </c>
      <c r="M8" s="6"/>
      <c r="Z8" s="82"/>
    </row>
    <row r="9" spans="2:26" ht="13.8" thickBot="1" x14ac:dyDescent="0.3">
      <c r="B9" s="135"/>
      <c r="C9" s="12" t="s">
        <v>18</v>
      </c>
      <c r="D9" s="89">
        <v>0.16391655066666599</v>
      </c>
      <c r="E9" s="90">
        <v>0.20288262949999999</v>
      </c>
      <c r="F9" s="90" t="s">
        <v>11</v>
      </c>
      <c r="G9" s="90">
        <v>0.24359314199999901</v>
      </c>
      <c r="H9" s="90">
        <v>0.230232461666667</v>
      </c>
      <c r="I9" s="90">
        <v>0.154023587833333</v>
      </c>
      <c r="J9" s="90">
        <v>0.21001721699999901</v>
      </c>
      <c r="K9" s="90">
        <v>0.16384210466666699</v>
      </c>
      <c r="L9" s="91">
        <v>0.12820126416666699</v>
      </c>
      <c r="M9" s="6"/>
      <c r="Z9" s="82"/>
    </row>
    <row r="10" spans="2:26" x14ac:dyDescent="0.25">
      <c r="B10" s="131" t="s">
        <v>7</v>
      </c>
      <c r="C10" s="7" t="s">
        <v>16</v>
      </c>
      <c r="D10" s="83">
        <v>0.35535387833333298</v>
      </c>
      <c r="E10" s="84">
        <v>0.611461583333333</v>
      </c>
      <c r="F10" s="84">
        <v>0.48017883</v>
      </c>
      <c r="G10" s="84">
        <v>0.630590875</v>
      </c>
      <c r="H10" s="84">
        <v>0.26431564666666701</v>
      </c>
      <c r="I10" s="84">
        <v>0.32227162999999998</v>
      </c>
      <c r="J10" s="84">
        <v>0.62672675833333302</v>
      </c>
      <c r="K10" s="84">
        <v>0.353617766666667</v>
      </c>
      <c r="L10" s="85">
        <v>0.397345633333333</v>
      </c>
      <c r="M10" s="6"/>
      <c r="Z10" s="94"/>
    </row>
    <row r="11" spans="2:26" x14ac:dyDescent="0.25">
      <c r="B11" s="132"/>
      <c r="C11" s="11" t="s">
        <v>17</v>
      </c>
      <c r="D11" s="86">
        <v>0.29843582499999999</v>
      </c>
      <c r="E11" s="87">
        <v>0.37518635500000003</v>
      </c>
      <c r="F11" s="87">
        <v>0.31964374000000001</v>
      </c>
      <c r="G11" s="87">
        <v>0.61521605000000001</v>
      </c>
      <c r="H11" s="87">
        <v>0.44693597833333298</v>
      </c>
      <c r="I11" s="87">
        <v>0.29917873</v>
      </c>
      <c r="J11" s="87">
        <v>0.41402186833333299</v>
      </c>
      <c r="K11" s="87">
        <v>0.24673931833333301</v>
      </c>
      <c r="L11" s="88">
        <v>0.26132637333333297</v>
      </c>
      <c r="M11" s="6"/>
      <c r="Z11" s="82"/>
    </row>
    <row r="12" spans="2:26" ht="13.8" thickBot="1" x14ac:dyDescent="0.3">
      <c r="B12" s="133"/>
      <c r="C12" s="12" t="s">
        <v>18</v>
      </c>
      <c r="D12" s="89">
        <v>0.82121470666666696</v>
      </c>
      <c r="E12" s="90">
        <v>0.86956663833333403</v>
      </c>
      <c r="F12" s="90">
        <v>0.98955003500000005</v>
      </c>
      <c r="G12" s="90">
        <v>0.61521605000000001</v>
      </c>
      <c r="H12" s="90">
        <v>0.58596825833333299</v>
      </c>
      <c r="I12" s="90">
        <v>0.309138725</v>
      </c>
      <c r="J12" s="90">
        <v>0.80025606666666704</v>
      </c>
      <c r="K12" s="90">
        <v>0.77703422</v>
      </c>
      <c r="L12" s="91">
        <v>0.26188591166666703</v>
      </c>
      <c r="M12" s="6"/>
      <c r="Z12" s="82"/>
    </row>
    <row r="13" spans="2:26" x14ac:dyDescent="0.25">
      <c r="B13" s="134" t="s">
        <v>8</v>
      </c>
      <c r="C13" s="7" t="s">
        <v>16</v>
      </c>
      <c r="D13" s="83">
        <v>0.93925331450000005</v>
      </c>
      <c r="E13" s="84">
        <v>0.94816407733333496</v>
      </c>
      <c r="F13" s="84">
        <v>0.552412826333333</v>
      </c>
      <c r="G13" s="84">
        <v>7.6252381333333397E-2</v>
      </c>
      <c r="H13" s="84">
        <v>0.63846515183333397</v>
      </c>
      <c r="I13" s="84">
        <v>0.638896512333334</v>
      </c>
      <c r="J13" s="84">
        <v>1.15256648383333</v>
      </c>
      <c r="K13" s="84">
        <v>0.94613645033333404</v>
      </c>
      <c r="L13" s="85">
        <v>0.97891417683333404</v>
      </c>
      <c r="M13" s="6"/>
      <c r="Z13" s="94"/>
    </row>
    <row r="14" spans="2:26" x14ac:dyDescent="0.25">
      <c r="B14" s="132"/>
      <c r="C14" s="11" t="s">
        <v>17</v>
      </c>
      <c r="D14" s="86">
        <v>0.67912288983333302</v>
      </c>
      <c r="E14" s="87">
        <v>0.67678144350000002</v>
      </c>
      <c r="F14" s="87">
        <v>0.45553714116666699</v>
      </c>
      <c r="G14" s="87">
        <v>7.0374338000000106E-2</v>
      </c>
      <c r="H14" s="87">
        <v>0.58894443533333396</v>
      </c>
      <c r="I14" s="87">
        <v>0.41170300183333403</v>
      </c>
      <c r="J14" s="87">
        <v>1.0244613899999999</v>
      </c>
      <c r="K14" s="87">
        <v>0.54806509583333296</v>
      </c>
      <c r="L14" s="88">
        <v>0.71028751066666695</v>
      </c>
      <c r="M14" s="6"/>
      <c r="Z14" s="82"/>
    </row>
    <row r="15" spans="2:26" ht="13.8" thickBot="1" x14ac:dyDescent="0.3">
      <c r="B15" s="133"/>
      <c r="C15" s="12" t="s">
        <v>18</v>
      </c>
      <c r="D15" s="89">
        <v>0.58773036649999999</v>
      </c>
      <c r="E15" s="90">
        <v>0.59246394716666695</v>
      </c>
      <c r="F15" s="90">
        <v>0.41296062</v>
      </c>
      <c r="G15" s="90">
        <v>7.3463423500000097E-2</v>
      </c>
      <c r="H15" s="90">
        <v>0.57727445266666799</v>
      </c>
      <c r="I15" s="90">
        <v>0.38469860883333401</v>
      </c>
      <c r="J15" s="90">
        <v>0.95712968166666701</v>
      </c>
      <c r="K15" s="90">
        <v>0.51889335299999995</v>
      </c>
      <c r="L15" s="91">
        <v>0.64555940116666599</v>
      </c>
      <c r="M15" s="3" t="str">
        <f>"$ 0"</f>
        <v>$ 0</v>
      </c>
      <c r="Z15" s="82"/>
    </row>
    <row r="16" spans="2:26" ht="15.6" x14ac:dyDescent="0.25">
      <c r="B16" s="139" t="s">
        <v>35</v>
      </c>
      <c r="C16" s="139"/>
      <c r="D16" s="139"/>
      <c r="E16" s="139"/>
      <c r="F16" s="139"/>
      <c r="G16" s="139"/>
      <c r="H16" s="139"/>
      <c r="I16" s="139"/>
      <c r="J16" s="139"/>
      <c r="K16" s="139"/>
      <c r="L16" s="139"/>
      <c r="M16" s="6"/>
      <c r="Z16" s="92"/>
    </row>
    <row r="17" spans="2:26" ht="16.2" thickBot="1" x14ac:dyDescent="0.3"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6"/>
      <c r="Z17" s="92"/>
    </row>
    <row r="18" spans="2:26" x14ac:dyDescent="0.25">
      <c r="B18" s="131" t="s">
        <v>0</v>
      </c>
      <c r="C18" s="129" t="s">
        <v>13</v>
      </c>
      <c r="D18" s="129" t="s">
        <v>1</v>
      </c>
      <c r="E18" s="129" t="s">
        <v>2</v>
      </c>
      <c r="F18" s="129"/>
      <c r="G18" s="129"/>
      <c r="H18" s="129"/>
      <c r="I18" s="129"/>
      <c r="J18" s="129"/>
      <c r="K18" s="129"/>
      <c r="L18" s="130"/>
    </row>
    <row r="19" spans="2:26" ht="13.8" thickBot="1" x14ac:dyDescent="0.3">
      <c r="B19" s="133"/>
      <c r="C19" s="136"/>
      <c r="D19" s="137"/>
      <c r="E19" s="8" t="s">
        <v>19</v>
      </c>
      <c r="F19" s="8" t="s">
        <v>20</v>
      </c>
      <c r="G19" s="8" t="s">
        <v>21</v>
      </c>
      <c r="H19" s="8" t="s">
        <v>3</v>
      </c>
      <c r="I19" s="8" t="s">
        <v>15</v>
      </c>
      <c r="J19" s="8" t="s">
        <v>23</v>
      </c>
      <c r="K19" s="8" t="s">
        <v>22</v>
      </c>
      <c r="L19" s="9" t="s">
        <v>4</v>
      </c>
    </row>
    <row r="20" spans="2:26" x14ac:dyDescent="0.25">
      <c r="B20" s="131" t="s">
        <v>5</v>
      </c>
      <c r="C20" s="7" t="s">
        <v>16</v>
      </c>
      <c r="D20" s="73" t="s">
        <v>24</v>
      </c>
      <c r="E20" s="101" t="s">
        <v>12</v>
      </c>
      <c r="F20" s="73" t="s">
        <v>11</v>
      </c>
      <c r="G20" s="73" t="s">
        <v>11</v>
      </c>
      <c r="H20" s="105" t="s">
        <v>12</v>
      </c>
      <c r="I20" s="81" t="s">
        <v>12</v>
      </c>
      <c r="J20" s="73" t="s">
        <v>12</v>
      </c>
      <c r="K20" s="73" t="s">
        <v>12</v>
      </c>
      <c r="L20" s="77" t="s">
        <v>12</v>
      </c>
    </row>
    <row r="21" spans="2:26" x14ac:dyDescent="0.25">
      <c r="B21" s="132"/>
      <c r="C21" s="11" t="s">
        <v>17</v>
      </c>
      <c r="D21" s="67">
        <f t="shared" ref="D21:L21" si="0">IFERROR((D4-D5)/D4, "NaN")</f>
        <v>0.46342397904971377</v>
      </c>
      <c r="E21" s="102">
        <f t="shared" si="0"/>
        <v>0.30486648656240189</v>
      </c>
      <c r="F21" s="78" t="str">
        <f t="shared" si="0"/>
        <v>NaN</v>
      </c>
      <c r="G21" s="78" t="str">
        <f t="shared" si="0"/>
        <v>NaN</v>
      </c>
      <c r="H21" s="106">
        <f t="shared" si="0"/>
        <v>0.14695034471594226</v>
      </c>
      <c r="I21" s="71">
        <f t="shared" si="0"/>
        <v>0.32224755141046513</v>
      </c>
      <c r="J21" s="67">
        <f t="shared" si="0"/>
        <v>0.37378653869756806</v>
      </c>
      <c r="K21" s="67">
        <f t="shared" si="0"/>
        <v>0.40542900967625367</v>
      </c>
      <c r="L21" s="69">
        <f t="shared" si="0"/>
        <v>0.27259668366601414</v>
      </c>
    </row>
    <row r="22" spans="2:26" ht="13.8" thickBot="1" x14ac:dyDescent="0.3">
      <c r="B22" s="133"/>
      <c r="C22" s="12" t="s">
        <v>18</v>
      </c>
      <c r="D22" s="68">
        <f t="shared" ref="D22:L22" si="1">IFERROR((D4-D6)/D4, "NaN")</f>
        <v>0.27175397228187059</v>
      </c>
      <c r="E22" s="103">
        <f t="shared" si="1"/>
        <v>0.20378726879583933</v>
      </c>
      <c r="F22" s="70" t="str">
        <f t="shared" si="1"/>
        <v>NaN</v>
      </c>
      <c r="G22" s="70" t="str">
        <f t="shared" si="1"/>
        <v>NaN</v>
      </c>
      <c r="H22" s="79">
        <f t="shared" si="1"/>
        <v>7.7458030723255938E-2</v>
      </c>
      <c r="I22" s="72">
        <f t="shared" si="1"/>
        <v>0.23364296948580504</v>
      </c>
      <c r="J22" s="68">
        <f t="shared" si="1"/>
        <v>0.25794505328210604</v>
      </c>
      <c r="K22" s="68">
        <f t="shared" si="1"/>
        <v>0.40404233956421182</v>
      </c>
      <c r="L22" s="70">
        <f t="shared" si="1"/>
        <v>0.43206457409402726</v>
      </c>
    </row>
    <row r="23" spans="2:26" x14ac:dyDescent="0.25">
      <c r="B23" s="134" t="s">
        <v>6</v>
      </c>
      <c r="C23" s="7" t="s">
        <v>16</v>
      </c>
      <c r="D23" s="73" t="s">
        <v>12</v>
      </c>
      <c r="E23" s="101" t="s">
        <v>12</v>
      </c>
      <c r="F23" s="73" t="s">
        <v>11</v>
      </c>
      <c r="G23" s="73" t="s">
        <v>11</v>
      </c>
      <c r="H23" s="105" t="s">
        <v>12</v>
      </c>
      <c r="I23" s="73" t="s">
        <v>12</v>
      </c>
      <c r="J23" s="73" t="s">
        <v>12</v>
      </c>
      <c r="K23" s="73" t="s">
        <v>12</v>
      </c>
      <c r="L23" s="77" t="s">
        <v>12</v>
      </c>
    </row>
    <row r="24" spans="2:26" x14ac:dyDescent="0.25">
      <c r="B24" s="132"/>
      <c r="C24" s="11" t="s">
        <v>17</v>
      </c>
      <c r="D24" s="74">
        <f t="shared" ref="D24:L24" si="2">IFERROR((D7-D8)/D7, "NaN")</f>
        <v>6.0036105115290193E-2</v>
      </c>
      <c r="E24" s="104">
        <f t="shared" si="2"/>
        <v>0.18137158816729526</v>
      </c>
      <c r="F24" s="78" t="str">
        <f t="shared" si="2"/>
        <v>NaN</v>
      </c>
      <c r="G24" s="78">
        <f t="shared" si="2"/>
        <v>6.3367288294366008E-3</v>
      </c>
      <c r="H24" s="76">
        <f t="shared" si="2"/>
        <v>2.9066188953158795E-2</v>
      </c>
      <c r="I24" s="74">
        <f t="shared" si="2"/>
        <v>0.10167891723789925</v>
      </c>
      <c r="J24" s="74">
        <f t="shared" si="2"/>
        <v>0.16214015509541171</v>
      </c>
      <c r="K24" s="74">
        <f t="shared" si="2"/>
        <v>0.12409722523828992</v>
      </c>
      <c r="L24" s="78">
        <f t="shared" si="2"/>
        <v>2.6667701629787027E-2</v>
      </c>
    </row>
    <row r="25" spans="2:26" ht="13.8" thickBot="1" x14ac:dyDescent="0.3">
      <c r="B25" s="135"/>
      <c r="C25" s="12" t="s">
        <v>18</v>
      </c>
      <c r="D25" s="68">
        <f t="shared" ref="D25:L25" si="3">IFERROR((D7-D9)/D7, "NaN")</f>
        <v>4.2897210020722089E-2</v>
      </c>
      <c r="E25" s="103">
        <f t="shared" si="3"/>
        <v>0.15887244813907531</v>
      </c>
      <c r="F25" s="70" t="str">
        <f t="shared" si="3"/>
        <v>NaN</v>
      </c>
      <c r="G25" s="70">
        <f t="shared" si="3"/>
        <v>6.3367288294366008E-3</v>
      </c>
      <c r="H25" s="79">
        <f t="shared" si="3"/>
        <v>5.683246226012368E-2</v>
      </c>
      <c r="I25" s="68">
        <f t="shared" si="3"/>
        <v>0.10337980141122759</v>
      </c>
      <c r="J25" s="68">
        <f t="shared" si="3"/>
        <v>0.14656053833084035</v>
      </c>
      <c r="K25" s="68">
        <f t="shared" si="3"/>
        <v>0.12948151005339537</v>
      </c>
      <c r="L25" s="70">
        <f t="shared" si="3"/>
        <v>0.18667777179617623</v>
      </c>
    </row>
    <row r="26" spans="2:26" x14ac:dyDescent="0.25">
      <c r="B26" s="131" t="s">
        <v>7</v>
      </c>
      <c r="C26" s="7" t="s">
        <v>16</v>
      </c>
      <c r="D26" s="73" t="s">
        <v>12</v>
      </c>
      <c r="E26" s="80" t="s">
        <v>12</v>
      </c>
      <c r="F26" s="108" t="s">
        <v>12</v>
      </c>
      <c r="G26" s="73" t="s">
        <v>11</v>
      </c>
      <c r="H26" s="105" t="s">
        <v>12</v>
      </c>
      <c r="I26" s="73" t="s">
        <v>12</v>
      </c>
      <c r="J26" s="73" t="s">
        <v>12</v>
      </c>
      <c r="K26" s="73" t="s">
        <v>12</v>
      </c>
      <c r="L26" s="75" t="s">
        <v>12</v>
      </c>
    </row>
    <row r="27" spans="2:26" x14ac:dyDescent="0.25">
      <c r="B27" s="132"/>
      <c r="C27" s="11" t="s">
        <v>17</v>
      </c>
      <c r="D27" s="74">
        <f t="shared" ref="D27:L27" si="4">IFERROR((D10-D11)/D10, "NaN")</f>
        <v>0.16017287780926395</v>
      </c>
      <c r="E27" s="74">
        <f t="shared" si="4"/>
        <v>0.38641058534748468</v>
      </c>
      <c r="F27" s="109">
        <f t="shared" si="4"/>
        <v>0.33432354774990808</v>
      </c>
      <c r="G27" s="78">
        <f t="shared" si="4"/>
        <v>2.4381616686096164E-2</v>
      </c>
      <c r="H27" s="76">
        <f t="shared" si="4"/>
        <v>-0.69091759784078011</v>
      </c>
      <c r="I27" s="74">
        <f t="shared" si="4"/>
        <v>7.1656633256858421E-2</v>
      </c>
      <c r="J27" s="74">
        <f t="shared" si="4"/>
        <v>0.33939015236185288</v>
      </c>
      <c r="K27" s="74">
        <f t="shared" si="4"/>
        <v>0.30224286901874337</v>
      </c>
      <c r="L27" s="76">
        <f t="shared" si="4"/>
        <v>0.34231975536998932</v>
      </c>
    </row>
    <row r="28" spans="2:26" ht="13.8" thickBot="1" x14ac:dyDescent="0.3">
      <c r="B28" s="133"/>
      <c r="C28" s="12" t="s">
        <v>18</v>
      </c>
      <c r="D28" s="68">
        <f t="shared" ref="D28:L28" si="5">IFERROR((D10-D12)/D10, "NaN")</f>
        <v>-1.31097718848123</v>
      </c>
      <c r="E28" s="68">
        <f t="shared" si="5"/>
        <v>-0.42211164533503864</v>
      </c>
      <c r="F28" s="110">
        <f t="shared" si="5"/>
        <v>-1.0607947980547165</v>
      </c>
      <c r="G28" s="70">
        <f t="shared" si="5"/>
        <v>2.4381616686096164E-2</v>
      </c>
      <c r="H28" s="79">
        <f t="shared" si="5"/>
        <v>-1.2169261098352895</v>
      </c>
      <c r="I28" s="68">
        <f t="shared" si="5"/>
        <v>4.0751042839234634E-2</v>
      </c>
      <c r="J28" s="68">
        <f t="shared" si="5"/>
        <v>-0.27688192027224745</v>
      </c>
      <c r="K28" s="68">
        <f t="shared" si="5"/>
        <v>-1.1973845582607867</v>
      </c>
      <c r="L28" s="79">
        <f t="shared" si="5"/>
        <v>0.34091156490205821</v>
      </c>
    </row>
    <row r="29" spans="2:26" x14ac:dyDescent="0.25">
      <c r="B29" s="134" t="s">
        <v>8</v>
      </c>
      <c r="C29" s="7" t="s">
        <v>16</v>
      </c>
      <c r="D29" s="73" t="s">
        <v>12</v>
      </c>
      <c r="E29" s="80" t="s">
        <v>12</v>
      </c>
      <c r="F29" s="73" t="s">
        <v>12</v>
      </c>
      <c r="G29" s="107" t="s">
        <v>12</v>
      </c>
      <c r="H29" s="73" t="s">
        <v>12</v>
      </c>
      <c r="I29" s="73" t="s">
        <v>12</v>
      </c>
      <c r="J29" s="73" t="s">
        <v>12</v>
      </c>
      <c r="K29" s="73" t="s">
        <v>12</v>
      </c>
      <c r="L29" s="77" t="s">
        <v>12</v>
      </c>
    </row>
    <row r="30" spans="2:26" x14ac:dyDescent="0.25">
      <c r="B30" s="132"/>
      <c r="C30" s="11" t="s">
        <v>17</v>
      </c>
      <c r="D30" s="74">
        <f t="shared" ref="D30:L30" si="6">IFERROR((D13-D14)/D13, "NaN")</f>
        <v>0.27695449209582429</v>
      </c>
      <c r="E30" s="74">
        <f t="shared" si="6"/>
        <v>0.28621906305139222</v>
      </c>
      <c r="F30" s="78">
        <f t="shared" si="6"/>
        <v>0.17536827631190802</v>
      </c>
      <c r="G30" s="78">
        <f t="shared" si="6"/>
        <v>7.708668543265193E-2</v>
      </c>
      <c r="H30" s="78">
        <f t="shared" si="6"/>
        <v>7.7562129049334516E-2</v>
      </c>
      <c r="I30" s="74">
        <f t="shared" si="6"/>
        <v>0.35560299064751416</v>
      </c>
      <c r="J30" s="74">
        <f t="shared" si="6"/>
        <v>0.11114768269789034</v>
      </c>
      <c r="K30" s="74">
        <f t="shared" si="6"/>
        <v>0.42073355736348206</v>
      </c>
      <c r="L30" s="78">
        <f t="shared" si="6"/>
        <v>0.27441288779333139</v>
      </c>
    </row>
    <row r="31" spans="2:26" ht="13.8" thickBot="1" x14ac:dyDescent="0.3">
      <c r="B31" s="133"/>
      <c r="C31" s="12" t="s">
        <v>18</v>
      </c>
      <c r="D31" s="68">
        <f t="shared" ref="D31:L31" si="7">IFERROR((D13-D15)/D13, "NaN")</f>
        <v>0.37425787332688731</v>
      </c>
      <c r="E31" s="68">
        <f t="shared" si="7"/>
        <v>0.37514617846212567</v>
      </c>
      <c r="F31" s="70">
        <f t="shared" si="7"/>
        <v>0.25244201380868325</v>
      </c>
      <c r="G31" s="70">
        <f t="shared" si="7"/>
        <v>3.6575353904575295E-2</v>
      </c>
      <c r="H31" s="70">
        <f t="shared" si="7"/>
        <v>9.584031170841302E-2</v>
      </c>
      <c r="I31" s="68">
        <f t="shared" si="7"/>
        <v>0.39787023186530768</v>
      </c>
      <c r="J31" s="68">
        <f t="shared" si="7"/>
        <v>0.16956661928660136</v>
      </c>
      <c r="K31" s="68">
        <f t="shared" si="7"/>
        <v>0.45156604756408208</v>
      </c>
      <c r="L31" s="70">
        <f t="shared" si="7"/>
        <v>0.3405352415520525</v>
      </c>
    </row>
    <row r="32" spans="2:26" ht="15.6" x14ac:dyDescent="0.25">
      <c r="B32" s="138" t="s">
        <v>25</v>
      </c>
      <c r="C32" s="138"/>
      <c r="D32" s="138"/>
      <c r="E32" s="138"/>
      <c r="F32" s="138"/>
      <c r="G32" s="138"/>
      <c r="H32" s="138"/>
      <c r="I32" s="138"/>
      <c r="J32" s="138"/>
      <c r="K32" s="138"/>
      <c r="L32" s="138"/>
    </row>
    <row r="33" spans="2:12" ht="13.8" thickBot="1" x14ac:dyDescent="0.3"/>
    <row r="34" spans="2:12" x14ac:dyDescent="0.25">
      <c r="B34" s="131" t="s">
        <v>0</v>
      </c>
      <c r="C34" s="129" t="s">
        <v>13</v>
      </c>
      <c r="D34" s="129" t="s">
        <v>1</v>
      </c>
      <c r="E34" s="129" t="s">
        <v>2</v>
      </c>
      <c r="F34" s="129"/>
      <c r="G34" s="129"/>
      <c r="H34" s="129"/>
      <c r="I34" s="129"/>
      <c r="J34" s="129"/>
      <c r="K34" s="129"/>
      <c r="L34" s="130"/>
    </row>
    <row r="35" spans="2:12" ht="13.8" thickBot="1" x14ac:dyDescent="0.3">
      <c r="B35" s="133"/>
      <c r="C35" s="136"/>
      <c r="D35" s="137"/>
      <c r="E35" s="8" t="s">
        <v>19</v>
      </c>
      <c r="F35" s="8" t="s">
        <v>20</v>
      </c>
      <c r="G35" s="8" t="s">
        <v>21</v>
      </c>
      <c r="H35" s="8" t="s">
        <v>3</v>
      </c>
      <c r="I35" s="8" t="s">
        <v>15</v>
      </c>
      <c r="J35" s="8" t="s">
        <v>23</v>
      </c>
      <c r="K35" s="8" t="s">
        <v>22</v>
      </c>
      <c r="L35" s="9" t="s">
        <v>4</v>
      </c>
    </row>
    <row r="36" spans="2:12" x14ac:dyDescent="0.25">
      <c r="B36" s="131" t="s">
        <v>5</v>
      </c>
      <c r="C36" s="7" t="s">
        <v>16</v>
      </c>
      <c r="D36" s="58" t="s">
        <v>12</v>
      </c>
      <c r="E36" s="60">
        <f t="shared" ref="E36:L38" si="8">IFERROR(($D$4-E4)/$D$4, "NaN")</f>
        <v>5.890617531378374E-2</v>
      </c>
      <c r="F36" s="60" t="str">
        <f t="shared" si="8"/>
        <v>NaN</v>
      </c>
      <c r="G36" s="60" t="str">
        <f t="shared" si="8"/>
        <v>NaN</v>
      </c>
      <c r="H36" s="60">
        <f t="shared" si="8"/>
        <v>0.1423959153160172</v>
      </c>
      <c r="I36" s="60">
        <f t="shared" si="8"/>
        <v>0.4965909015323397</v>
      </c>
      <c r="J36" s="60">
        <f t="shared" si="8"/>
        <v>-0.35971764435149317</v>
      </c>
      <c r="K36" s="60">
        <f t="shared" si="8"/>
        <v>-1.8494867731352622E-2</v>
      </c>
      <c r="L36" s="61">
        <f t="shared" si="8"/>
        <v>0.15100560837943267</v>
      </c>
    </row>
    <row r="37" spans="2:12" x14ac:dyDescent="0.25">
      <c r="B37" s="132"/>
      <c r="C37" s="11" t="s">
        <v>17</v>
      </c>
      <c r="D37" s="62">
        <f>IFERROR(($D$4-D5)/$D$4, "NaN")</f>
        <v>0.46342397904971377</v>
      </c>
      <c r="E37" s="59">
        <f t="shared" si="8"/>
        <v>0.34581414317144349</v>
      </c>
      <c r="F37" s="59" t="str">
        <f t="shared" si="8"/>
        <v>NaN</v>
      </c>
      <c r="G37" s="59" t="str">
        <f t="shared" si="8"/>
        <v>NaN</v>
      </c>
      <c r="H37" s="59">
        <f t="shared" si="8"/>
        <v>0.26842113119012861</v>
      </c>
      <c r="I37" s="59">
        <f t="shared" si="8"/>
        <v>0.65881325087129294</v>
      </c>
      <c r="J37" s="59">
        <f t="shared" si="8"/>
        <v>0.14852650753666236</v>
      </c>
      <c r="K37" s="59">
        <f t="shared" si="8"/>
        <v>0.39443249785331663</v>
      </c>
      <c r="L37" s="63">
        <f t="shared" si="8"/>
        <v>0.3824386639862446</v>
      </c>
    </row>
    <row r="38" spans="2:12" ht="13.8" thickBot="1" x14ac:dyDescent="0.3">
      <c r="B38" s="133"/>
      <c r="C38" s="12" t="s">
        <v>18</v>
      </c>
      <c r="D38" s="64">
        <f>IFERROR(($D$4-D6)/$D$4, "NaN")</f>
        <v>0.27175397228187059</v>
      </c>
      <c r="E38" s="65">
        <f t="shared" si="8"/>
        <v>0.25068911552721818</v>
      </c>
      <c r="F38" s="65" t="str">
        <f t="shared" si="8"/>
        <v>NaN</v>
      </c>
      <c r="G38" s="65" t="str">
        <f t="shared" si="8"/>
        <v>NaN</v>
      </c>
      <c r="H38" s="65">
        <f t="shared" si="8"/>
        <v>0.20882423885585893</v>
      </c>
      <c r="I38" s="65">
        <f t="shared" si="8"/>
        <v>0.61420889816449586</v>
      </c>
      <c r="J38" s="65">
        <f t="shared" si="8"/>
        <v>-8.9852041306275245E-3</v>
      </c>
      <c r="K38" s="65">
        <f t="shared" si="8"/>
        <v>0.39302018146096557</v>
      </c>
      <c r="L38" s="66">
        <f t="shared" si="8"/>
        <v>0.51782600860319083</v>
      </c>
    </row>
    <row r="39" spans="2:12" x14ac:dyDescent="0.25">
      <c r="B39" s="134" t="s">
        <v>6</v>
      </c>
      <c r="C39" s="7" t="s">
        <v>16</v>
      </c>
      <c r="D39" s="98" t="s">
        <v>12</v>
      </c>
      <c r="E39" s="99">
        <f t="shared" ref="E39:L41" si="9">IFERROR(($D$7-E7)/$D$7, "NaN")</f>
        <v>-0.40837653859929585</v>
      </c>
      <c r="F39" s="99" t="str">
        <f t="shared" si="9"/>
        <v>NaN</v>
      </c>
      <c r="G39" s="99">
        <f t="shared" si="9"/>
        <v>-0.43140192072437233</v>
      </c>
      <c r="H39" s="99">
        <f t="shared" si="9"/>
        <v>-0.42532363930672884</v>
      </c>
      <c r="I39" s="99">
        <f t="shared" si="9"/>
        <v>-3.0313174706225504E-3</v>
      </c>
      <c r="J39" s="99">
        <f t="shared" si="9"/>
        <v>-0.43687157970658119</v>
      </c>
      <c r="K39" s="99">
        <f t="shared" si="9"/>
        <v>-9.8963564284529279E-2</v>
      </c>
      <c r="L39" s="100">
        <f t="shared" si="9"/>
        <v>7.9623668901907571E-2</v>
      </c>
    </row>
    <row r="40" spans="2:12" x14ac:dyDescent="0.25">
      <c r="B40" s="132"/>
      <c r="C40" s="11" t="s">
        <v>17</v>
      </c>
      <c r="D40" s="62">
        <f>IFERROR(($D$7-D8)/$D$7, "NaN")</f>
        <v>6.0036105115290193E-2</v>
      </c>
      <c r="E40" s="59">
        <f t="shared" si="9"/>
        <v>-0.15293704905598354</v>
      </c>
      <c r="F40" s="59" t="str">
        <f t="shared" si="9"/>
        <v>NaN</v>
      </c>
      <c r="G40" s="59">
        <f t="shared" si="9"/>
        <v>-0.42233151490680731</v>
      </c>
      <c r="H40" s="59">
        <f t="shared" si="9"/>
        <v>-0.3838949130872355</v>
      </c>
      <c r="I40" s="59">
        <f t="shared" si="9"/>
        <v>9.8955820845493925E-2</v>
      </c>
      <c r="J40" s="59">
        <f t="shared" si="9"/>
        <v>-0.2038969989207669</v>
      </c>
      <c r="K40" s="59">
        <f t="shared" si="9"/>
        <v>3.7414764681161852E-2</v>
      </c>
      <c r="L40" s="63">
        <f t="shared" si="9"/>
        <v>0.10416799028674958</v>
      </c>
    </row>
    <row r="41" spans="2:12" ht="13.8" thickBot="1" x14ac:dyDescent="0.3">
      <c r="B41" s="135"/>
      <c r="C41" s="12" t="s">
        <v>18</v>
      </c>
      <c r="D41" s="95">
        <f>IFERROR(($D$7-D9)/$D$7, "NaN")</f>
        <v>4.2897210020722089E-2</v>
      </c>
      <c r="E41" s="96">
        <f t="shared" si="9"/>
        <v>-0.18462431001038884</v>
      </c>
      <c r="F41" s="96" t="str">
        <f t="shared" si="9"/>
        <v>NaN</v>
      </c>
      <c r="G41" s="96">
        <f t="shared" si="9"/>
        <v>-0.42233151490680731</v>
      </c>
      <c r="H41" s="96">
        <f t="shared" si="9"/>
        <v>-0.34431898736736699</v>
      </c>
      <c r="I41" s="96">
        <f t="shared" si="9"/>
        <v>0.10066186093873238</v>
      </c>
      <c r="J41" s="96">
        <f t="shared" si="9"/>
        <v>-0.22628290747249968</v>
      </c>
      <c r="K41" s="96">
        <f t="shared" si="9"/>
        <v>4.3331897512693188E-2</v>
      </c>
      <c r="L41" s="97">
        <f t="shared" si="9"/>
        <v>0.25143747160523922</v>
      </c>
    </row>
    <row r="42" spans="2:12" x14ac:dyDescent="0.25">
      <c r="B42" s="131" t="s">
        <v>7</v>
      </c>
      <c r="C42" s="7" t="s">
        <v>16</v>
      </c>
      <c r="D42" s="58" t="s">
        <v>12</v>
      </c>
      <c r="E42" s="60">
        <f t="shared" ref="E42:L44" si="10">IFERROR(($D$10-E10)/$D$10, "NaN")</f>
        <v>-0.72071172038753728</v>
      </c>
      <c r="F42" s="60">
        <f t="shared" si="10"/>
        <v>-0.35126942261645261</v>
      </c>
      <c r="G42" s="60">
        <f t="shared" si="10"/>
        <v>-0.77454338744682605</v>
      </c>
      <c r="H42" s="60">
        <f t="shared" si="10"/>
        <v>0.25619034212782471</v>
      </c>
      <c r="I42" s="60">
        <f t="shared" si="10"/>
        <v>9.309662944581916E-2</v>
      </c>
      <c r="J42" s="60">
        <f t="shared" si="10"/>
        <v>-0.76366939140437307</v>
      </c>
      <c r="K42" s="60">
        <f t="shared" si="10"/>
        <v>4.8855852504231237E-3</v>
      </c>
      <c r="L42" s="61">
        <f t="shared" si="10"/>
        <v>-0.11816883833362991</v>
      </c>
    </row>
    <row r="43" spans="2:12" x14ac:dyDescent="0.25">
      <c r="B43" s="132"/>
      <c r="C43" s="11" t="s">
        <v>17</v>
      </c>
      <c r="D43" s="62">
        <f>IFERROR(($D$10-D11)/$D$10, "NaN")</f>
        <v>0.16017287780926395</v>
      </c>
      <c r="E43" s="59">
        <f t="shared" si="10"/>
        <v>-5.581049729831164E-2</v>
      </c>
      <c r="F43" s="59">
        <f t="shared" si="10"/>
        <v>0.10049176471864972</v>
      </c>
      <c r="G43" s="59">
        <f t="shared" si="10"/>
        <v>-0.73127715078125088</v>
      </c>
      <c r="H43" s="59">
        <f t="shared" si="10"/>
        <v>-0.25772083993999118</v>
      </c>
      <c r="I43" s="59">
        <f t="shared" si="10"/>
        <v>0.15808227166902888</v>
      </c>
      <c r="J43" s="59">
        <f t="shared" si="10"/>
        <v>-0.16509736793970659</v>
      </c>
      <c r="K43" s="59">
        <f t="shared" si="10"/>
        <v>0.30565182096624294</v>
      </c>
      <c r="L43" s="63">
        <f t="shared" si="10"/>
        <v>0.2646024448670834</v>
      </c>
    </row>
    <row r="44" spans="2:12" ht="13.8" thickBot="1" x14ac:dyDescent="0.3">
      <c r="B44" s="133"/>
      <c r="C44" s="12" t="s">
        <v>18</v>
      </c>
      <c r="D44" s="64">
        <f>IFERROR(($D$10-D12)/$D$10, "NaN")</f>
        <v>-1.31097718848123</v>
      </c>
      <c r="E44" s="65">
        <f t="shared" si="10"/>
        <v>-1.4470441758276056</v>
      </c>
      <c r="F44" s="65">
        <f t="shared" si="10"/>
        <v>-1.7846889968983857</v>
      </c>
      <c r="G44" s="65">
        <f t="shared" si="10"/>
        <v>-0.73127715078125088</v>
      </c>
      <c r="H44" s="65">
        <f t="shared" si="10"/>
        <v>-0.64897105128447918</v>
      </c>
      <c r="I44" s="65">
        <f t="shared" si="10"/>
        <v>0.13005388755031888</v>
      </c>
      <c r="J44" s="65">
        <f t="shared" si="10"/>
        <v>-1.251997559221802</v>
      </c>
      <c r="K44" s="65">
        <f t="shared" si="10"/>
        <v>-1.1866490486734402</v>
      </c>
      <c r="L44" s="66">
        <f t="shared" si="10"/>
        <v>0.26302785016740438</v>
      </c>
    </row>
    <row r="45" spans="2:12" x14ac:dyDescent="0.25">
      <c r="B45" s="134" t="s">
        <v>8</v>
      </c>
      <c r="C45" s="7" t="s">
        <v>16</v>
      </c>
      <c r="D45" s="98" t="s">
        <v>12</v>
      </c>
      <c r="E45" s="99">
        <f t="shared" ref="E45:L47" si="11">IFERROR(($D$13-E13)/$D$13, "NaN")</f>
        <v>-9.4870709485634901E-3</v>
      </c>
      <c r="F45" s="99">
        <f t="shared" si="11"/>
        <v>0.41185959335431976</v>
      </c>
      <c r="G45" s="99">
        <f t="shared" si="11"/>
        <v>0.9188159571479122</v>
      </c>
      <c r="H45" s="99">
        <f t="shared" si="11"/>
        <v>0.32024178996566754</v>
      </c>
      <c r="I45" s="99">
        <f t="shared" si="11"/>
        <v>0.31978253100608678</v>
      </c>
      <c r="J45" s="99">
        <f t="shared" si="11"/>
        <v>-0.22710930697847431</v>
      </c>
      <c r="K45" s="99">
        <f t="shared" si="11"/>
        <v>-7.3283061417761938E-3</v>
      </c>
      <c r="L45" s="100">
        <f t="shared" si="11"/>
        <v>-4.2225948762764774E-2</v>
      </c>
    </row>
    <row r="46" spans="2:12" x14ac:dyDescent="0.25">
      <c r="B46" s="132"/>
      <c r="C46" s="11" t="s">
        <v>17</v>
      </c>
      <c r="D46" s="62">
        <f>IFERROR(($D$13-D14)/$D$13, "NaN")</f>
        <v>0.27695449209582429</v>
      </c>
      <c r="E46" s="59">
        <f t="shared" si="11"/>
        <v>0.27944737266082864</v>
      </c>
      <c r="F46" s="59">
        <f t="shared" si="11"/>
        <v>0.51500076269715733</v>
      </c>
      <c r="G46" s="59">
        <f t="shared" si="11"/>
        <v>0.92507416592140213</v>
      </c>
      <c r="H46" s="59">
        <f t="shared" si="11"/>
        <v>0.37296528397469508</v>
      </c>
      <c r="I46" s="59">
        <f t="shared" si="11"/>
        <v>0.56166989727100514</v>
      </c>
      <c r="J46" s="59">
        <f t="shared" si="11"/>
        <v>-9.0718951090802746E-2</v>
      </c>
      <c r="K46" s="59">
        <f t="shared" si="11"/>
        <v>0.41648851553418403</v>
      </c>
      <c r="L46" s="63">
        <f t="shared" si="11"/>
        <v>0.24377428357037018</v>
      </c>
    </row>
    <row r="47" spans="2:12" ht="13.8" thickBot="1" x14ac:dyDescent="0.3">
      <c r="B47" s="133"/>
      <c r="C47" s="12" t="s">
        <v>18</v>
      </c>
      <c r="D47" s="64">
        <f>IFERROR(($D$13-D15)/$D$13, "NaN")</f>
        <v>0.37425787332688731</v>
      </c>
      <c r="E47" s="65">
        <f t="shared" si="11"/>
        <v>0.36921814592471486</v>
      </c>
      <c r="F47" s="65">
        <f t="shared" si="11"/>
        <v>0.56033094201021316</v>
      </c>
      <c r="G47" s="65">
        <f t="shared" si="11"/>
        <v>0.92178529224663164</v>
      </c>
      <c r="H47" s="65">
        <f t="shared" si="11"/>
        <v>0.38539002870171085</v>
      </c>
      <c r="I47" s="65">
        <f t="shared" si="11"/>
        <v>0.59042081311352768</v>
      </c>
      <c r="J47" s="65">
        <f t="shared" si="11"/>
        <v>-1.9032530299010152E-2</v>
      </c>
      <c r="K47" s="65">
        <f t="shared" si="11"/>
        <v>0.44754695566208735</v>
      </c>
      <c r="L47" s="66">
        <f t="shared" si="11"/>
        <v>0.3126887164509804</v>
      </c>
    </row>
    <row r="48" spans="2:12" ht="15.6" x14ac:dyDescent="0.25">
      <c r="B48" s="138" t="s">
        <v>26</v>
      </c>
      <c r="C48" s="138"/>
      <c r="D48" s="138"/>
      <c r="E48" s="138"/>
      <c r="F48" s="138"/>
      <c r="G48" s="138"/>
      <c r="H48" s="138"/>
      <c r="I48" s="138"/>
      <c r="J48" s="138"/>
      <c r="K48" s="138"/>
      <c r="L48" s="138"/>
    </row>
  </sheetData>
  <mergeCells count="27">
    <mergeCell ref="B39:B41"/>
    <mergeCell ref="B42:B44"/>
    <mergeCell ref="B45:B47"/>
    <mergeCell ref="B48:L48"/>
    <mergeCell ref="B34:B35"/>
    <mergeCell ref="C34:C35"/>
    <mergeCell ref="D34:D35"/>
    <mergeCell ref="E34:L34"/>
    <mergeCell ref="B36:B38"/>
    <mergeCell ref="B10:B12"/>
    <mergeCell ref="B13:B15"/>
    <mergeCell ref="B16:L16"/>
    <mergeCell ref="B7:B9"/>
    <mergeCell ref="B2:B3"/>
    <mergeCell ref="C2:C3"/>
    <mergeCell ref="D2:D3"/>
    <mergeCell ref="E2:L2"/>
    <mergeCell ref="B4:B6"/>
    <mergeCell ref="B23:B25"/>
    <mergeCell ref="B26:B28"/>
    <mergeCell ref="B29:B31"/>
    <mergeCell ref="B32:L32"/>
    <mergeCell ref="B18:B19"/>
    <mergeCell ref="C18:C19"/>
    <mergeCell ref="D18:D19"/>
    <mergeCell ref="E18:L18"/>
    <mergeCell ref="B20:B22"/>
  </mergeCells>
  <conditionalFormatting sqref="D4:L15">
    <cfRule type="containsText" dxfId="25" priority="1" operator="containsText" text="NaN">
      <formula>NOT(ISERROR(SEARCH("NaN",D4)))</formula>
    </cfRule>
  </conditionalFormatting>
  <conditionalFormatting sqref="D5:L6 D4:E4 H4:L4 D8:L15 D7:E7 G7:L7">
    <cfRule type="colorScale" priority="32">
      <colorScale>
        <cfvo type="num" val="0"/>
        <cfvo type="percentile" val="50"/>
        <cfvo type="num" val="1.8"/>
        <color theme="0"/>
        <color rgb="FFFFC000"/>
        <color rgb="FFFF0000"/>
      </colorScale>
    </cfRule>
  </conditionalFormatting>
  <conditionalFormatting sqref="D36:L47">
    <cfRule type="containsText" dxfId="24" priority="7" operator="containsText" text="NaN">
      <formula>NOT(ISERROR(SEARCH("NaN",D36)))</formula>
    </cfRule>
    <cfRule type="dataBar" priority="8">
      <dataBar>
        <cfvo type="num" val="-1"/>
        <cfvo type="num" val="1"/>
        <color rgb="FF63C384"/>
      </dataBar>
      <extLst>
        <ext xmlns:x14="http://schemas.microsoft.com/office/spreadsheetml/2009/9/main" uri="{B025F937-C7B1-47D3-B67F-A62EFF666E3E}">
          <x14:id>{1E9247BB-44B1-4550-923E-62F10BBF4AE4}</x14:id>
        </ext>
      </extLst>
    </cfRule>
  </conditionalFormatting>
  <conditionalFormatting sqref="F4">
    <cfRule type="colorScale" priority="6">
      <colorScale>
        <cfvo type="num" val="0"/>
        <cfvo type="percentile" val="50"/>
        <cfvo type="num" val="1.9"/>
        <color theme="0"/>
        <color theme="7"/>
        <color rgb="FFFF0000"/>
      </colorScale>
    </cfRule>
  </conditionalFormatting>
  <conditionalFormatting sqref="F7">
    <cfRule type="colorScale" priority="2">
      <colorScale>
        <cfvo type="num" val="0"/>
        <cfvo type="percentile" val="50"/>
        <cfvo type="num" val="1.9"/>
        <color theme="0"/>
        <color theme="7"/>
        <color rgb="FFFF0000"/>
      </colorScale>
    </cfRule>
  </conditionalFormatting>
  <conditionalFormatting sqref="G4">
    <cfRule type="colorScale" priority="4">
      <colorScale>
        <cfvo type="num" val="0"/>
        <cfvo type="percentile" val="50"/>
        <cfvo type="num" val="1.9"/>
        <color theme="0"/>
        <color theme="7"/>
        <color rgb="FFFF0000"/>
      </colorScale>
    </cfRule>
  </conditionalFormatting>
  <conditionalFormatting sqref="Z4:Z15 D20:L31">
    <cfRule type="dataBar" priority="9">
      <dataBar>
        <cfvo type="num" val="-1"/>
        <cfvo type="num" val="1"/>
        <color rgb="FF63C384"/>
      </dataBar>
      <extLst>
        <ext xmlns:x14="http://schemas.microsoft.com/office/spreadsheetml/2009/9/main" uri="{B025F937-C7B1-47D3-B67F-A62EFF666E3E}">
          <x14:id>{81789187-DB77-4FE9-AFBE-446C396AFFB7}</x14:id>
        </ext>
      </extLst>
    </cfRule>
    <cfRule type="containsText" dxfId="23" priority="10" operator="containsText" text="NaN">
      <formula>NOT(ISERROR(SEARCH("NaN",D4)))</formula>
    </cfRule>
  </conditionalFormatting>
  <pageMargins left="0.7" right="0.7" top="0.75" bottom="0.75" header="0.3" footer="0.3"/>
  <pageSetup scale="89" orientation="landscape" horizontalDpi="2400" verticalDpi="24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9247BB-44B1-4550-923E-62F10BBF4AE4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D36:L47</xm:sqref>
        </x14:conditionalFormatting>
        <x14:conditionalFormatting xmlns:xm="http://schemas.microsoft.com/office/excel/2006/main">
          <x14:cfRule type="dataBar" id="{81789187-DB77-4FE9-AFBE-446C396AFFB7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Z4:Z15 D20:L31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C8893-9093-4500-BFA2-7593D2D8A730}">
  <sheetPr>
    <pageSetUpPr fitToPage="1"/>
  </sheetPr>
  <dimension ref="B1:M17"/>
  <sheetViews>
    <sheetView zoomScale="175" zoomScaleNormal="175" workbookViewId="0">
      <selection activeCell="C10" sqref="C10"/>
    </sheetView>
  </sheetViews>
  <sheetFormatPr defaultColWidth="9.109375" defaultRowHeight="13.2" x14ac:dyDescent="0.25"/>
  <cols>
    <col min="1" max="1" width="9.109375" style="2"/>
    <col min="2" max="12" width="11.6640625" style="2" customWidth="1"/>
    <col min="13" max="16384" width="9.109375" style="2"/>
  </cols>
  <sheetData>
    <row r="1" spans="2:13" ht="13.8" thickBot="1" x14ac:dyDescent="0.3"/>
    <row r="2" spans="2:13" x14ac:dyDescent="0.25">
      <c r="B2" s="131" t="s">
        <v>0</v>
      </c>
      <c r="C2" s="129" t="s">
        <v>13</v>
      </c>
      <c r="D2" s="129" t="s">
        <v>1</v>
      </c>
      <c r="E2" s="129" t="s">
        <v>2</v>
      </c>
      <c r="F2" s="129"/>
      <c r="G2" s="129"/>
      <c r="H2" s="129"/>
      <c r="I2" s="129"/>
      <c r="J2" s="129"/>
      <c r="K2" s="129"/>
      <c r="L2" s="130"/>
    </row>
    <row r="3" spans="2:13" ht="13.8" thickBot="1" x14ac:dyDescent="0.3">
      <c r="B3" s="133"/>
      <c r="C3" s="136"/>
      <c r="D3" s="136"/>
      <c r="E3" s="12" t="s">
        <v>19</v>
      </c>
      <c r="F3" s="12" t="s">
        <v>20</v>
      </c>
      <c r="G3" s="12" t="s">
        <v>21</v>
      </c>
      <c r="H3" s="12" t="s">
        <v>3</v>
      </c>
      <c r="I3" s="12" t="s">
        <v>15</v>
      </c>
      <c r="J3" s="12" t="s">
        <v>23</v>
      </c>
      <c r="K3" s="12" t="s">
        <v>22</v>
      </c>
      <c r="L3" s="44" t="s">
        <v>4</v>
      </c>
    </row>
    <row r="4" spans="2:13" x14ac:dyDescent="0.25">
      <c r="B4" s="131" t="s">
        <v>5</v>
      </c>
      <c r="C4" s="7" t="s">
        <v>16</v>
      </c>
      <c r="D4" s="111">
        <v>-0.109785886044189</v>
      </c>
      <c r="E4" s="112">
        <v>2.1611571293345299E-2</v>
      </c>
      <c r="F4" s="46" t="s">
        <v>11</v>
      </c>
      <c r="G4" s="46" t="s">
        <v>11</v>
      </c>
      <c r="H4" s="112">
        <v>0.14739388375672099</v>
      </c>
      <c r="I4" s="112">
        <v>1.9207826624503901E-2</v>
      </c>
      <c r="J4" s="112">
        <v>-9.0389079298706806E-2</v>
      </c>
      <c r="K4" s="112">
        <v>-0.139925063603622</v>
      </c>
      <c r="L4" s="113">
        <v>4.1928356839231198E-2</v>
      </c>
      <c r="M4" s="4" t="str">
        <f>"+1"</f>
        <v>+1</v>
      </c>
    </row>
    <row r="5" spans="2:13" x14ac:dyDescent="0.25">
      <c r="B5" s="132"/>
      <c r="C5" s="11" t="s">
        <v>17</v>
      </c>
      <c r="D5" s="114">
        <v>0.25749473012485602</v>
      </c>
      <c r="E5" s="115">
        <v>0.35195111351095099</v>
      </c>
      <c r="F5" s="115" t="s">
        <v>11</v>
      </c>
      <c r="G5" s="115" t="s">
        <v>11</v>
      </c>
      <c r="H5" s="115">
        <v>0.35158385872194797</v>
      </c>
      <c r="I5" s="115">
        <v>0.39322673432497401</v>
      </c>
      <c r="J5" s="115">
        <v>0.168264812126486</v>
      </c>
      <c r="K5" s="115">
        <v>0.20368632868286099</v>
      </c>
      <c r="L5" s="116">
        <v>0.33109802155325202</v>
      </c>
    </row>
    <row r="6" spans="2:13" ht="13.8" thickBot="1" x14ac:dyDescent="0.3">
      <c r="B6" s="133"/>
      <c r="C6" s="12" t="s">
        <v>18</v>
      </c>
      <c r="D6" s="117">
        <v>0.129836204619905</v>
      </c>
      <c r="E6" s="118">
        <v>0.379233465009094</v>
      </c>
      <c r="F6" s="118" t="s">
        <v>11</v>
      </c>
      <c r="G6" s="118" t="s">
        <v>11</v>
      </c>
      <c r="H6" s="118">
        <v>0.26938144782877999</v>
      </c>
      <c r="I6" s="118">
        <v>0.383852374075284</v>
      </c>
      <c r="J6" s="118">
        <v>0.240664873497521</v>
      </c>
      <c r="K6" s="118">
        <v>0.33546466786840101</v>
      </c>
      <c r="L6" s="119">
        <v>0.419461589210884</v>
      </c>
    </row>
    <row r="7" spans="2:13" x14ac:dyDescent="0.25">
      <c r="B7" s="134" t="s">
        <v>6</v>
      </c>
      <c r="C7" s="7" t="s">
        <v>16</v>
      </c>
      <c r="D7" s="111">
        <v>0.205701816808082</v>
      </c>
      <c r="E7" s="112">
        <v>6.08939351690133E-2</v>
      </c>
      <c r="F7" s="46" t="s">
        <v>11</v>
      </c>
      <c r="G7" s="112">
        <v>0.80560301877645302</v>
      </c>
      <c r="H7" s="112">
        <v>0.20451973605671001</v>
      </c>
      <c r="I7" s="112">
        <v>0.192259745288616</v>
      </c>
      <c r="J7" s="112">
        <v>7.5748107693030794E-2</v>
      </c>
      <c r="K7" s="112">
        <v>0.12886121976476</v>
      </c>
      <c r="L7" s="113">
        <v>0.22963610418406299</v>
      </c>
    </row>
    <row r="8" spans="2:13" x14ac:dyDescent="0.25">
      <c r="B8" s="132"/>
      <c r="C8" s="11" t="s">
        <v>17</v>
      </c>
      <c r="D8" s="114">
        <v>0.28183011963979199</v>
      </c>
      <c r="E8" s="115">
        <v>0.28251342025271398</v>
      </c>
      <c r="F8" s="115" t="s">
        <v>11</v>
      </c>
      <c r="G8" s="115">
        <v>0.87734464020231795</v>
      </c>
      <c r="H8" s="115">
        <v>0.35739447474057401</v>
      </c>
      <c r="I8" s="115">
        <v>0.252903902596264</v>
      </c>
      <c r="J8" s="115">
        <v>0.28328094565225997</v>
      </c>
      <c r="K8" s="115">
        <v>0.289862527739286</v>
      </c>
      <c r="L8" s="116">
        <v>0.264653781104848</v>
      </c>
    </row>
    <row r="9" spans="2:13" ht="13.8" thickBot="1" x14ac:dyDescent="0.3">
      <c r="B9" s="135"/>
      <c r="C9" s="12" t="s">
        <v>18</v>
      </c>
      <c r="D9" s="117">
        <v>0.32866559937928003</v>
      </c>
      <c r="E9" s="118">
        <v>0.26356996504760699</v>
      </c>
      <c r="F9" s="118" t="s">
        <v>11</v>
      </c>
      <c r="G9" s="118">
        <v>0.87734464020231795</v>
      </c>
      <c r="H9" s="118">
        <v>0.32465674537573602</v>
      </c>
      <c r="I9" s="118">
        <v>0.28015957694847998</v>
      </c>
      <c r="J9" s="118">
        <v>0.32127548679476198</v>
      </c>
      <c r="K9" s="118">
        <v>0.27117422692658</v>
      </c>
      <c r="L9" s="119">
        <v>0.26348145988550398</v>
      </c>
    </row>
    <row r="10" spans="2:13" x14ac:dyDescent="0.25">
      <c r="B10" s="131" t="s">
        <v>7</v>
      </c>
      <c r="C10" s="7" t="s">
        <v>16</v>
      </c>
      <c r="D10" s="111">
        <v>-0.238412993131314</v>
      </c>
      <c r="E10" s="112">
        <v>-0.32378844770739401</v>
      </c>
      <c r="F10" s="112">
        <v>-0.46509484360422798</v>
      </c>
      <c r="G10" s="112">
        <v>0.69940117278962299</v>
      </c>
      <c r="H10" s="112">
        <v>0.180538602683217</v>
      </c>
      <c r="I10" s="112">
        <v>-0.17626602981266601</v>
      </c>
      <c r="J10" s="112">
        <v>-0.40438111486565598</v>
      </c>
      <c r="K10" s="112">
        <v>-0.27503336119738903</v>
      </c>
      <c r="L10" s="113">
        <v>-0.203628711659879</v>
      </c>
    </row>
    <row r="11" spans="2:13" x14ac:dyDescent="0.25">
      <c r="B11" s="132"/>
      <c r="C11" s="11" t="s">
        <v>17</v>
      </c>
      <c r="D11" s="114">
        <v>1.99797561478606E-2</v>
      </c>
      <c r="E11" s="115">
        <v>2.52832231060666E-2</v>
      </c>
      <c r="F11" s="115">
        <v>-0.14034222993849901</v>
      </c>
      <c r="G11" s="115">
        <v>0.70477623771006503</v>
      </c>
      <c r="H11" s="115">
        <v>5.7006071612466505E-4</v>
      </c>
      <c r="I11" s="115">
        <v>-2.6284779050736801E-2</v>
      </c>
      <c r="J11" s="115">
        <v>-0.105404938969553</v>
      </c>
      <c r="K11" s="115">
        <v>1.06099262576607E-2</v>
      </c>
      <c r="L11" s="116">
        <v>9.7087994238233402E-2</v>
      </c>
    </row>
    <row r="12" spans="2:13" ht="13.8" thickBot="1" x14ac:dyDescent="0.3">
      <c r="B12" s="133"/>
      <c r="C12" s="12" t="s">
        <v>18</v>
      </c>
      <c r="D12" s="117">
        <v>0.15653044390030599</v>
      </c>
      <c r="E12" s="118">
        <v>0.16762472290192201</v>
      </c>
      <c r="F12" s="118">
        <v>-3.5727095491278803E-2</v>
      </c>
      <c r="G12" s="118">
        <v>0.70477623771006503</v>
      </c>
      <c r="H12" s="118">
        <v>0.112288116022355</v>
      </c>
      <c r="I12" s="118">
        <v>0.18186347457553401</v>
      </c>
      <c r="J12" s="118">
        <v>8.5691067233826093E-2</v>
      </c>
      <c r="K12" s="118">
        <v>0.14209793799325199</v>
      </c>
      <c r="L12" s="119">
        <v>0.16061658870779799</v>
      </c>
    </row>
    <row r="13" spans="2:13" x14ac:dyDescent="0.25">
      <c r="B13" s="134" t="s">
        <v>8</v>
      </c>
      <c r="C13" s="7" t="s">
        <v>16</v>
      </c>
      <c r="D13" s="111">
        <v>0.130294235382657</v>
      </c>
      <c r="E13" s="112">
        <v>-3.11949169203392E-2</v>
      </c>
      <c r="F13" s="112">
        <v>0.198487570118901</v>
      </c>
      <c r="G13" s="112">
        <v>9.8509272911162293E-2</v>
      </c>
      <c r="H13" s="112">
        <v>2.5454711760764599E-2</v>
      </c>
      <c r="I13" s="112">
        <v>4.3924903857377601E-2</v>
      </c>
      <c r="J13" s="112">
        <v>0.124407650607805</v>
      </c>
      <c r="K13" s="112">
        <v>7.6671889962495202E-2</v>
      </c>
      <c r="L13" s="113">
        <v>8.4788074753887402E-2</v>
      </c>
    </row>
    <row r="14" spans="2:13" x14ac:dyDescent="0.25">
      <c r="B14" s="132"/>
      <c r="C14" s="11" t="s">
        <v>17</v>
      </c>
      <c r="D14" s="114">
        <v>0.38845966330567999</v>
      </c>
      <c r="E14" s="115">
        <v>0.24533170060717499</v>
      </c>
      <c r="F14" s="115">
        <v>0.60387121612968997</v>
      </c>
      <c r="G14" s="115">
        <v>0.186090785996542</v>
      </c>
      <c r="H14" s="115">
        <v>0.56206106243333798</v>
      </c>
      <c r="I14" s="115">
        <v>0.29446496085367801</v>
      </c>
      <c r="J14" s="115">
        <v>0.151538421059527</v>
      </c>
      <c r="K14" s="115">
        <v>0.35420256346062301</v>
      </c>
      <c r="L14" s="116">
        <v>0.44837695783123199</v>
      </c>
    </row>
    <row r="15" spans="2:13" ht="13.8" thickBot="1" x14ac:dyDescent="0.3">
      <c r="B15" s="133"/>
      <c r="C15" s="12" t="s">
        <v>18</v>
      </c>
      <c r="D15" s="117">
        <v>0.42532605287248898</v>
      </c>
      <c r="E15" s="118">
        <v>0.38721576926479101</v>
      </c>
      <c r="F15" s="118">
        <v>0.61128447392840601</v>
      </c>
      <c r="G15" s="118">
        <v>0.12972540002240199</v>
      </c>
      <c r="H15" s="118">
        <v>0.52490351448514205</v>
      </c>
      <c r="I15" s="118">
        <v>0.35139825453060403</v>
      </c>
      <c r="J15" s="118">
        <v>0.24316786548855401</v>
      </c>
      <c r="K15" s="118">
        <v>0.355602531302258</v>
      </c>
      <c r="L15" s="119">
        <v>0.45676176957216702</v>
      </c>
      <c r="M15" s="4">
        <v>-1</v>
      </c>
    </row>
    <row r="16" spans="2:13" ht="15.6" x14ac:dyDescent="0.25">
      <c r="B16" s="139"/>
      <c r="C16" s="139"/>
      <c r="D16" s="139"/>
      <c r="E16" s="139"/>
      <c r="F16" s="139"/>
      <c r="G16" s="139"/>
      <c r="H16" s="139"/>
      <c r="I16" s="139"/>
      <c r="J16" s="139"/>
      <c r="K16" s="139"/>
      <c r="L16" s="139"/>
    </row>
    <row r="17" spans="2:12" x14ac:dyDescent="0.25">
      <c r="B17" s="120"/>
      <c r="C17" s="120"/>
      <c r="D17" s="120"/>
      <c r="E17" s="120"/>
      <c r="F17" s="120"/>
      <c r="G17" s="120"/>
      <c r="H17" s="120"/>
      <c r="I17" s="120"/>
      <c r="J17" s="120"/>
      <c r="K17" s="120"/>
      <c r="L17" s="120"/>
    </row>
  </sheetData>
  <mergeCells count="9">
    <mergeCell ref="B10:B12"/>
    <mergeCell ref="B13:B15"/>
    <mergeCell ref="B16:L16"/>
    <mergeCell ref="B7:B9"/>
    <mergeCell ref="B2:B3"/>
    <mergeCell ref="C2:C3"/>
    <mergeCell ref="D2:D3"/>
    <mergeCell ref="E2:L2"/>
    <mergeCell ref="B4:B6"/>
  </mergeCells>
  <conditionalFormatting sqref="D4:L15">
    <cfRule type="containsText" dxfId="22" priority="1" operator="containsText" text="NaN">
      <formula>NOT(ISERROR(SEARCH("NaN",D4)))</formula>
    </cfRule>
  </conditionalFormatting>
  <conditionalFormatting sqref="D5:L6 D4:E4 H4:L4 D8:L15 D7:E7 G7:L7">
    <cfRule type="colorScale" priority="14">
      <colorScale>
        <cfvo type="num" val="-1"/>
        <cfvo type="percentile" val="50"/>
        <cfvo type="num" val="1"/>
        <color theme="0"/>
        <color rgb="FFFFEB84"/>
        <color rgb="FF00B050"/>
      </colorScale>
    </cfRule>
  </conditionalFormatting>
  <conditionalFormatting sqref="F4">
    <cfRule type="colorScale" priority="6">
      <colorScale>
        <cfvo type="num" val="0"/>
        <cfvo type="percentile" val="50"/>
        <cfvo type="num" val="1.9"/>
        <color theme="0"/>
        <color theme="7"/>
        <color rgb="FFFF0000"/>
      </colorScale>
    </cfRule>
  </conditionalFormatting>
  <conditionalFormatting sqref="F7">
    <cfRule type="colorScale" priority="2">
      <colorScale>
        <cfvo type="num" val="0"/>
        <cfvo type="percentile" val="50"/>
        <cfvo type="num" val="1.9"/>
        <color theme="0"/>
        <color theme="7"/>
        <color rgb="FFFF0000"/>
      </colorScale>
    </cfRule>
  </conditionalFormatting>
  <conditionalFormatting sqref="G4">
    <cfRule type="colorScale" priority="4">
      <colorScale>
        <cfvo type="num" val="0"/>
        <cfvo type="percentile" val="50"/>
        <cfvo type="num" val="1.9"/>
        <color theme="0"/>
        <color theme="7"/>
        <color rgb="FFFF0000"/>
      </colorScale>
    </cfRule>
  </conditionalFormatting>
  <pageMargins left="0.7" right="0.7" top="0.75" bottom="0.75" header="0.3" footer="0.3"/>
  <pageSetup scale="89" orientation="landscape" horizontalDpi="2400" verticalDpi="24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926E4-DC1C-4CF0-89A4-3076B212B0D6}">
  <sheetPr>
    <pageSetUpPr fitToPage="1"/>
  </sheetPr>
  <dimension ref="A1:AA47"/>
  <sheetViews>
    <sheetView zoomScale="70" zoomScaleNormal="70" workbookViewId="0">
      <selection activeCell="A2" sqref="A2:M15"/>
    </sheetView>
  </sheetViews>
  <sheetFormatPr defaultColWidth="9.109375" defaultRowHeight="13.2" x14ac:dyDescent="0.25"/>
  <cols>
    <col min="1" max="1" width="9.109375" style="5"/>
    <col min="2" max="3" width="11.6640625" style="6" customWidth="1"/>
    <col min="4" max="12" width="11.6640625" style="14" customWidth="1"/>
    <col min="13" max="14" width="9.109375" style="6"/>
    <col min="15" max="16" width="11.6640625" style="6" customWidth="1"/>
    <col min="17" max="25" width="11.6640625" style="14" customWidth="1"/>
    <col min="26" max="27" width="9.109375" style="6"/>
    <col min="28" max="38" width="11.6640625" style="6" customWidth="1"/>
    <col min="39" max="16384" width="9.109375" style="6"/>
  </cols>
  <sheetData>
    <row r="1" spans="2:27" ht="13.8" thickBot="1" x14ac:dyDescent="0.3">
      <c r="Q1" s="6"/>
      <c r="R1" s="6"/>
      <c r="S1" s="6"/>
      <c r="T1" s="6"/>
      <c r="U1" s="6"/>
      <c r="V1" s="6"/>
      <c r="W1" s="6"/>
      <c r="X1" s="6"/>
      <c r="Y1" s="6"/>
    </row>
    <row r="2" spans="2:27" x14ac:dyDescent="0.25">
      <c r="B2" s="131" t="s">
        <v>0</v>
      </c>
      <c r="C2" s="129" t="s">
        <v>13</v>
      </c>
      <c r="D2" s="129" t="s">
        <v>1</v>
      </c>
      <c r="E2" s="129" t="s">
        <v>2</v>
      </c>
      <c r="F2" s="129"/>
      <c r="G2" s="129"/>
      <c r="H2" s="129"/>
      <c r="I2" s="129"/>
      <c r="J2" s="129"/>
      <c r="K2" s="129"/>
      <c r="L2" s="130"/>
      <c r="Z2" s="93"/>
      <c r="AA2" s="2"/>
    </row>
    <row r="3" spans="2:27" ht="13.8" thickBot="1" x14ac:dyDescent="0.3">
      <c r="B3" s="133"/>
      <c r="C3" s="136"/>
      <c r="D3" s="137"/>
      <c r="E3" s="8" t="s">
        <v>19</v>
      </c>
      <c r="F3" s="8" t="s">
        <v>20</v>
      </c>
      <c r="G3" s="8" t="s">
        <v>21</v>
      </c>
      <c r="H3" s="8" t="s">
        <v>3</v>
      </c>
      <c r="I3" s="8" t="s">
        <v>15</v>
      </c>
      <c r="J3" s="8" t="s">
        <v>23</v>
      </c>
      <c r="K3" s="8" t="s">
        <v>22</v>
      </c>
      <c r="L3" s="9" t="s">
        <v>4</v>
      </c>
      <c r="Z3" s="93"/>
      <c r="AA3" s="2"/>
    </row>
    <row r="4" spans="2:27" x14ac:dyDescent="0.25">
      <c r="B4" s="131" t="s">
        <v>5</v>
      </c>
      <c r="C4" s="7" t="s">
        <v>16</v>
      </c>
      <c r="D4" s="45">
        <v>10.253185</v>
      </c>
      <c r="E4" s="46">
        <v>10.145336666666701</v>
      </c>
      <c r="F4" s="46">
        <v>2.66412</v>
      </c>
      <c r="G4" s="122">
        <v>4.2607066666666604</v>
      </c>
      <c r="H4" s="20">
        <v>9.7238883333333401</v>
      </c>
      <c r="I4" s="46">
        <v>5.42183499999999</v>
      </c>
      <c r="J4" s="46">
        <v>14.042809999999999</v>
      </c>
      <c r="K4" s="46">
        <v>10.326980000000001</v>
      </c>
      <c r="L4" s="48">
        <v>9.2258166666666597</v>
      </c>
      <c r="M4" s="10" t="s">
        <v>28</v>
      </c>
      <c r="Z4" s="94"/>
      <c r="AA4" s="2"/>
    </row>
    <row r="5" spans="2:27" x14ac:dyDescent="0.25">
      <c r="B5" s="132"/>
      <c r="C5" s="11" t="s">
        <v>17</v>
      </c>
      <c r="D5" s="49">
        <v>6.3726999999999903</v>
      </c>
      <c r="E5" s="50">
        <v>8.09930666666666</v>
      </c>
      <c r="F5" s="123" t="s">
        <v>11</v>
      </c>
      <c r="G5" s="123" t="s">
        <v>11</v>
      </c>
      <c r="H5" s="21">
        <v>9.0559949999999905</v>
      </c>
      <c r="I5" s="50">
        <v>4.3039800000000099</v>
      </c>
      <c r="J5" s="50">
        <v>9.7380233333333202</v>
      </c>
      <c r="K5" s="50">
        <v>7.0290350000000101</v>
      </c>
      <c r="L5" s="124">
        <v>7.5748816666666601</v>
      </c>
      <c r="Z5" s="82"/>
      <c r="AA5" s="2"/>
    </row>
    <row r="6" spans="2:27" ht="13.8" thickBot="1" x14ac:dyDescent="0.3">
      <c r="B6" s="133"/>
      <c r="C6" s="12" t="s">
        <v>18</v>
      </c>
      <c r="D6" s="54">
        <v>8.1979316666666602</v>
      </c>
      <c r="E6" s="55">
        <v>9.3921783333333408</v>
      </c>
      <c r="F6" s="125" t="s">
        <v>11</v>
      </c>
      <c r="G6" s="125" t="s">
        <v>11</v>
      </c>
      <c r="H6" s="18">
        <v>9.4448783333333193</v>
      </c>
      <c r="I6" s="18">
        <v>4.84585166666667</v>
      </c>
      <c r="J6" s="55">
        <v>11.897</v>
      </c>
      <c r="K6" s="55">
        <v>7.4595933333333404</v>
      </c>
      <c r="L6" s="17">
        <v>6.1564516666666602</v>
      </c>
      <c r="Z6" s="82"/>
      <c r="AA6" s="2"/>
    </row>
    <row r="7" spans="2:27" x14ac:dyDescent="0.25">
      <c r="B7" s="134" t="s">
        <v>6</v>
      </c>
      <c r="C7" s="7" t="s">
        <v>16</v>
      </c>
      <c r="D7" s="45">
        <v>2.54117833333334</v>
      </c>
      <c r="E7" s="46">
        <v>3.3112766666666702</v>
      </c>
      <c r="F7" s="46">
        <v>1.9499200000000001</v>
      </c>
      <c r="G7" s="122">
        <v>9.1308516666666701</v>
      </c>
      <c r="H7" s="20">
        <v>3.6717483333333298</v>
      </c>
      <c r="I7" s="46">
        <v>2.53083833333333</v>
      </c>
      <c r="J7" s="46">
        <v>3.4032533333333301</v>
      </c>
      <c r="K7" s="46">
        <v>2.67499666666667</v>
      </c>
      <c r="L7" s="126">
        <v>2.3873133333333398</v>
      </c>
      <c r="Z7" s="94"/>
      <c r="AA7" s="2"/>
    </row>
    <row r="8" spans="2:27" x14ac:dyDescent="0.25">
      <c r="B8" s="132"/>
      <c r="C8" s="11" t="s">
        <v>17</v>
      </c>
      <c r="D8" s="49">
        <v>2.4965216666666699</v>
      </c>
      <c r="E8" s="50">
        <v>3.0578783333333299</v>
      </c>
      <c r="F8" s="123" t="s">
        <v>11</v>
      </c>
      <c r="G8" s="123">
        <v>9.1578549999999996</v>
      </c>
      <c r="H8" s="21">
        <v>3.9468433333333302</v>
      </c>
      <c r="I8" s="50">
        <v>2.35774666666667</v>
      </c>
      <c r="J8" s="50">
        <v>3.17875833333333</v>
      </c>
      <c r="K8" s="50">
        <v>2.5595466666666602</v>
      </c>
      <c r="L8" s="124">
        <v>2.3700083333333302</v>
      </c>
      <c r="Z8" s="82"/>
      <c r="AA8" s="2"/>
    </row>
    <row r="9" spans="2:27" ht="13.8" thickBot="1" x14ac:dyDescent="0.3">
      <c r="B9" s="135"/>
      <c r="C9" s="12" t="s">
        <v>18</v>
      </c>
      <c r="D9" s="54">
        <v>2.6120216666666698</v>
      </c>
      <c r="E9" s="55">
        <v>3.1113749999999998</v>
      </c>
      <c r="F9" s="125" t="s">
        <v>11</v>
      </c>
      <c r="G9" s="125">
        <v>9.1578549999999996</v>
      </c>
      <c r="H9" s="18">
        <v>3.66977333333333</v>
      </c>
      <c r="I9" s="55">
        <v>2.3946649999999998</v>
      </c>
      <c r="J9" s="55">
        <v>3.3128266666666701</v>
      </c>
      <c r="K9" s="55">
        <v>2.5256333333333298</v>
      </c>
      <c r="L9" s="17">
        <v>1.97796333333333</v>
      </c>
      <c r="Z9" s="82"/>
      <c r="AA9" s="2"/>
    </row>
    <row r="10" spans="2:27" x14ac:dyDescent="0.25">
      <c r="B10" s="131" t="s">
        <v>7</v>
      </c>
      <c r="C10" s="7" t="s">
        <v>16</v>
      </c>
      <c r="D10" s="45">
        <v>3.8724050000000001</v>
      </c>
      <c r="E10" s="46">
        <v>6.4445216666666703</v>
      </c>
      <c r="F10" s="46">
        <v>5.3504750000000003</v>
      </c>
      <c r="G10" s="122">
        <v>6.4347999999999903</v>
      </c>
      <c r="H10" s="20">
        <v>3.7768099999999998</v>
      </c>
      <c r="I10" s="46">
        <v>3.1564883333333298</v>
      </c>
      <c r="J10" s="46">
        <v>6.1954549999999902</v>
      </c>
      <c r="K10" s="46">
        <v>3.74437</v>
      </c>
      <c r="L10" s="126">
        <v>4.0456966666666601</v>
      </c>
      <c r="Z10" s="94"/>
      <c r="AA10" s="2"/>
    </row>
    <row r="11" spans="2:27" x14ac:dyDescent="0.25">
      <c r="B11" s="132"/>
      <c r="C11" s="11" t="s">
        <v>17</v>
      </c>
      <c r="D11" s="49">
        <v>3.16804</v>
      </c>
      <c r="E11" s="50">
        <v>4.3327150000000003</v>
      </c>
      <c r="F11" s="50">
        <v>3.6248533333333302</v>
      </c>
      <c r="G11" s="123">
        <v>6.1186583333333502</v>
      </c>
      <c r="H11" s="21">
        <v>3.9352533333333302</v>
      </c>
      <c r="I11" s="50">
        <v>2.8513333333333302</v>
      </c>
      <c r="J11" s="50">
        <v>4.0270883333333298</v>
      </c>
      <c r="K11" s="50">
        <v>2.8834633333333302</v>
      </c>
      <c r="L11" s="53">
        <v>3.4433883333333299</v>
      </c>
      <c r="Z11" s="82"/>
      <c r="AA11" s="2"/>
    </row>
    <row r="12" spans="2:27" ht="13.8" thickBot="1" x14ac:dyDescent="0.3">
      <c r="B12" s="133"/>
      <c r="C12" s="12" t="s">
        <v>18</v>
      </c>
      <c r="D12" s="54">
        <v>4.3521033333333303</v>
      </c>
      <c r="E12" s="55">
        <v>5.57639499999999</v>
      </c>
      <c r="F12" s="55">
        <v>6.1662349999999897</v>
      </c>
      <c r="G12" s="125">
        <v>6.1186583333333502</v>
      </c>
      <c r="H12" s="18">
        <v>4.3301999999999996</v>
      </c>
      <c r="I12" s="55">
        <v>3.0642399999999999</v>
      </c>
      <c r="J12" s="55">
        <v>5.25033333333334</v>
      </c>
      <c r="K12" s="55">
        <v>4.2080366666666604</v>
      </c>
      <c r="L12" s="17">
        <v>3.0749833333333298</v>
      </c>
      <c r="Z12" s="82"/>
      <c r="AA12" s="2"/>
    </row>
    <row r="13" spans="2:27" x14ac:dyDescent="0.25">
      <c r="B13" s="134" t="s">
        <v>8</v>
      </c>
      <c r="C13" s="7" t="s">
        <v>16</v>
      </c>
      <c r="D13" s="45">
        <v>20.655288333333299</v>
      </c>
      <c r="E13" s="46">
        <v>19.286208333333299</v>
      </c>
      <c r="F13" s="46">
        <v>18.035436666666701</v>
      </c>
      <c r="G13" s="20">
        <v>2.4405316666666699</v>
      </c>
      <c r="H13" s="20">
        <v>13.3379366666667</v>
      </c>
      <c r="I13" s="46">
        <v>13.465671666666699</v>
      </c>
      <c r="J13" s="46">
        <v>25.271543333333302</v>
      </c>
      <c r="K13" s="46">
        <v>20.2607283333334</v>
      </c>
      <c r="L13" s="48">
        <v>21.0462183333333</v>
      </c>
      <c r="Z13" s="94"/>
      <c r="AA13" s="2"/>
    </row>
    <row r="14" spans="2:27" x14ac:dyDescent="0.25">
      <c r="B14" s="132"/>
      <c r="C14" s="11" t="s">
        <v>17</v>
      </c>
      <c r="D14" s="49">
        <v>17.160966666666699</v>
      </c>
      <c r="E14" s="50">
        <v>15.796348333333301</v>
      </c>
      <c r="F14" s="50">
        <v>16.190433333333299</v>
      </c>
      <c r="G14" s="21">
        <v>2.2919100000000001</v>
      </c>
      <c r="H14" s="21">
        <v>16.540175000000001</v>
      </c>
      <c r="I14" s="50">
        <v>9.8678916666666492</v>
      </c>
      <c r="J14" s="50">
        <v>22.772211666666699</v>
      </c>
      <c r="K14" s="50">
        <v>13.5806</v>
      </c>
      <c r="L14" s="53">
        <v>18.591681666666702</v>
      </c>
      <c r="Z14" s="82"/>
      <c r="AA14" s="2"/>
    </row>
    <row r="15" spans="2:27" ht="13.8" thickBot="1" x14ac:dyDescent="0.3">
      <c r="B15" s="133"/>
      <c r="C15" s="12" t="s">
        <v>18</v>
      </c>
      <c r="D15" s="54">
        <v>15.1745583333333</v>
      </c>
      <c r="E15" s="55">
        <v>14.96041</v>
      </c>
      <c r="F15" s="55">
        <v>14.701025</v>
      </c>
      <c r="G15" s="18">
        <v>2.3658049999999999</v>
      </c>
      <c r="H15" s="18">
        <v>15.834846666666699</v>
      </c>
      <c r="I15" s="55">
        <v>9.5174016666666699</v>
      </c>
      <c r="J15" s="55">
        <v>22.314036666666698</v>
      </c>
      <c r="K15" s="55">
        <v>12.867948333333301</v>
      </c>
      <c r="L15" s="17">
        <v>16.982598333333399</v>
      </c>
      <c r="M15" s="10" t="s">
        <v>10</v>
      </c>
      <c r="Z15" s="82"/>
      <c r="AA15" s="2"/>
    </row>
    <row r="16" spans="2:27" ht="16.2" thickBot="1" x14ac:dyDescent="0.3">
      <c r="B16" s="138"/>
      <c r="C16" s="138"/>
      <c r="D16" s="138"/>
      <c r="E16" s="138"/>
      <c r="F16" s="138"/>
      <c r="G16" s="138"/>
      <c r="H16" s="138"/>
      <c r="I16" s="138"/>
      <c r="J16" s="138"/>
      <c r="K16" s="138"/>
      <c r="L16" s="138"/>
      <c r="Z16" s="92"/>
      <c r="AA16" s="2"/>
    </row>
    <row r="17" spans="2:12" x14ac:dyDescent="0.25">
      <c r="B17" s="131" t="s">
        <v>0</v>
      </c>
      <c r="C17" s="129" t="s">
        <v>13</v>
      </c>
      <c r="D17" s="129" t="s">
        <v>1</v>
      </c>
      <c r="E17" s="129" t="s">
        <v>2</v>
      </c>
      <c r="F17" s="129"/>
      <c r="G17" s="129"/>
      <c r="H17" s="129"/>
      <c r="I17" s="129"/>
      <c r="J17" s="129"/>
      <c r="K17" s="129"/>
      <c r="L17" s="130"/>
    </row>
    <row r="18" spans="2:12" ht="13.8" thickBot="1" x14ac:dyDescent="0.3">
      <c r="B18" s="133"/>
      <c r="C18" s="136"/>
      <c r="D18" s="137"/>
      <c r="E18" s="8" t="s">
        <v>19</v>
      </c>
      <c r="F18" s="8" t="s">
        <v>20</v>
      </c>
      <c r="G18" s="8" t="s">
        <v>21</v>
      </c>
      <c r="H18" s="8" t="s">
        <v>3</v>
      </c>
      <c r="I18" s="8" t="s">
        <v>15</v>
      </c>
      <c r="J18" s="8" t="s">
        <v>23</v>
      </c>
      <c r="K18" s="8" t="s">
        <v>22</v>
      </c>
      <c r="L18" s="9" t="s">
        <v>4</v>
      </c>
    </row>
    <row r="19" spans="2:12" x14ac:dyDescent="0.25">
      <c r="B19" s="131" t="s">
        <v>5</v>
      </c>
      <c r="C19" s="7" t="s">
        <v>16</v>
      </c>
      <c r="D19" s="73" t="s">
        <v>24</v>
      </c>
      <c r="E19" s="101" t="s">
        <v>12</v>
      </c>
      <c r="F19" s="73" t="s">
        <v>11</v>
      </c>
      <c r="G19" s="73" t="s">
        <v>11</v>
      </c>
      <c r="H19" s="105" t="s">
        <v>12</v>
      </c>
      <c r="I19" s="81" t="s">
        <v>12</v>
      </c>
      <c r="J19" s="73" t="s">
        <v>12</v>
      </c>
      <c r="K19" s="73" t="s">
        <v>12</v>
      </c>
      <c r="L19" s="77" t="s">
        <v>12</v>
      </c>
    </row>
    <row r="20" spans="2:12" x14ac:dyDescent="0.25">
      <c r="B20" s="132"/>
      <c r="C20" s="11" t="s">
        <v>17</v>
      </c>
      <c r="D20" s="67">
        <f t="shared" ref="D20:L20" si="0">IFERROR((D4-D5)/D4, "NaN")</f>
        <v>0.37846630095916634</v>
      </c>
      <c r="E20" s="102">
        <f t="shared" si="0"/>
        <v>0.20167196685768279</v>
      </c>
      <c r="F20" s="78" t="str">
        <f t="shared" si="0"/>
        <v>NaN</v>
      </c>
      <c r="G20" s="78" t="str">
        <f t="shared" si="0"/>
        <v>NaN</v>
      </c>
      <c r="H20" s="106">
        <f t="shared" si="0"/>
        <v>6.8685829211327071E-2</v>
      </c>
      <c r="I20" s="71">
        <f t="shared" si="0"/>
        <v>0.20617650666240897</v>
      </c>
      <c r="J20" s="67">
        <f t="shared" si="0"/>
        <v>0.30654738379759316</v>
      </c>
      <c r="K20" s="67">
        <f t="shared" si="0"/>
        <v>0.3193523179090102</v>
      </c>
      <c r="L20" s="69">
        <f t="shared" si="0"/>
        <v>0.17894730186487565</v>
      </c>
    </row>
    <row r="21" spans="2:12" ht="13.8" thickBot="1" x14ac:dyDescent="0.3">
      <c r="B21" s="133"/>
      <c r="C21" s="12" t="s">
        <v>18</v>
      </c>
      <c r="D21" s="68">
        <f t="shared" ref="D21:L21" si="1">IFERROR((D4-D6)/D4, "NaN")</f>
        <v>0.20045023408173557</v>
      </c>
      <c r="E21" s="103">
        <f t="shared" si="1"/>
        <v>7.4236898989061717E-2</v>
      </c>
      <c r="F21" s="70" t="str">
        <f t="shared" si="1"/>
        <v>NaN</v>
      </c>
      <c r="G21" s="70" t="str">
        <f t="shared" si="1"/>
        <v>NaN</v>
      </c>
      <c r="H21" s="79">
        <f t="shared" si="1"/>
        <v>2.869325422460672E-2</v>
      </c>
      <c r="I21" s="72">
        <f t="shared" si="1"/>
        <v>0.10623402101563789</v>
      </c>
      <c r="J21" s="68">
        <f t="shared" si="1"/>
        <v>0.15280488734092387</v>
      </c>
      <c r="K21" s="68">
        <f t="shared" si="1"/>
        <v>0.27765974821938844</v>
      </c>
      <c r="L21" s="70">
        <f t="shared" si="1"/>
        <v>0.33269304072448891</v>
      </c>
    </row>
    <row r="22" spans="2:12" x14ac:dyDescent="0.25">
      <c r="B22" s="134" t="s">
        <v>6</v>
      </c>
      <c r="C22" s="7" t="s">
        <v>16</v>
      </c>
      <c r="D22" s="73" t="s">
        <v>12</v>
      </c>
      <c r="E22" s="101" t="s">
        <v>12</v>
      </c>
      <c r="F22" s="73" t="s">
        <v>11</v>
      </c>
      <c r="G22" s="73" t="s">
        <v>11</v>
      </c>
      <c r="H22" s="105" t="s">
        <v>12</v>
      </c>
      <c r="I22" s="73" t="s">
        <v>12</v>
      </c>
      <c r="J22" s="73" t="s">
        <v>12</v>
      </c>
      <c r="K22" s="73" t="s">
        <v>12</v>
      </c>
      <c r="L22" s="77" t="s">
        <v>12</v>
      </c>
    </row>
    <row r="23" spans="2:12" x14ac:dyDescent="0.25">
      <c r="B23" s="132"/>
      <c r="C23" s="11" t="s">
        <v>17</v>
      </c>
      <c r="D23" s="74">
        <f t="shared" ref="D23:L23" si="2">IFERROR((D7-D8)/D7, "NaN")</f>
        <v>1.7573212427044672E-2</v>
      </c>
      <c r="E23" s="104">
        <f t="shared" si="2"/>
        <v>7.6525871692994546E-2</v>
      </c>
      <c r="F23" s="78" t="str">
        <f t="shared" si="2"/>
        <v>NaN</v>
      </c>
      <c r="G23" s="78">
        <f t="shared" si="2"/>
        <v>-2.957372906615993E-3</v>
      </c>
      <c r="H23" s="76">
        <f t="shared" si="2"/>
        <v>-7.4922073907570982E-2</v>
      </c>
      <c r="I23" s="74">
        <f t="shared" si="2"/>
        <v>6.8393016016429428E-2</v>
      </c>
      <c r="J23" s="74">
        <f t="shared" si="2"/>
        <v>6.5964821895911463E-2</v>
      </c>
      <c r="K23" s="74">
        <f t="shared" si="2"/>
        <v>4.3158932285277493E-2</v>
      </c>
      <c r="L23" s="78">
        <f t="shared" si="2"/>
        <v>7.2487342814975941E-3</v>
      </c>
    </row>
    <row r="24" spans="2:12" ht="13.8" thickBot="1" x14ac:dyDescent="0.3">
      <c r="B24" s="135"/>
      <c r="C24" s="12" t="s">
        <v>18</v>
      </c>
      <c r="D24" s="68">
        <f t="shared" ref="D24:L24" si="3">IFERROR((D7-D9)/D7, "NaN")</f>
        <v>-2.7878143144878183E-2</v>
      </c>
      <c r="E24" s="103">
        <f t="shared" si="3"/>
        <v>6.0369968078778341E-2</v>
      </c>
      <c r="F24" s="70" t="str">
        <f t="shared" si="3"/>
        <v>NaN</v>
      </c>
      <c r="G24" s="70">
        <f t="shared" si="3"/>
        <v>-2.957372906615993E-3</v>
      </c>
      <c r="H24" s="79">
        <f t="shared" si="3"/>
        <v>5.3789089575397725E-4</v>
      </c>
      <c r="I24" s="68">
        <f t="shared" si="3"/>
        <v>5.3805623037951326E-2</v>
      </c>
      <c r="J24" s="68">
        <f t="shared" si="3"/>
        <v>2.6570653962481022E-2</v>
      </c>
      <c r="K24" s="68">
        <f t="shared" si="3"/>
        <v>5.5836829703217072E-2</v>
      </c>
      <c r="L24" s="70">
        <f t="shared" si="3"/>
        <v>0.17146890367694037</v>
      </c>
    </row>
    <row r="25" spans="2:12" x14ac:dyDescent="0.25">
      <c r="B25" s="131" t="s">
        <v>7</v>
      </c>
      <c r="C25" s="7" t="s">
        <v>16</v>
      </c>
      <c r="D25" s="73" t="s">
        <v>12</v>
      </c>
      <c r="E25" s="80" t="s">
        <v>12</v>
      </c>
      <c r="F25" s="108" t="s">
        <v>12</v>
      </c>
      <c r="G25" s="73" t="s">
        <v>11</v>
      </c>
      <c r="H25" s="105" t="s">
        <v>12</v>
      </c>
      <c r="I25" s="73" t="s">
        <v>12</v>
      </c>
      <c r="J25" s="73" t="s">
        <v>12</v>
      </c>
      <c r="K25" s="73" t="s">
        <v>12</v>
      </c>
      <c r="L25" s="75" t="s">
        <v>12</v>
      </c>
    </row>
    <row r="26" spans="2:12" x14ac:dyDescent="0.25">
      <c r="B26" s="132"/>
      <c r="C26" s="11" t="s">
        <v>17</v>
      </c>
      <c r="D26" s="74">
        <f t="shared" ref="D26:L26" si="4">IFERROR((D10-D11)/D10, "NaN")</f>
        <v>0.18189342282121837</v>
      </c>
      <c r="E26" s="74">
        <f t="shared" si="4"/>
        <v>0.32769021129833048</v>
      </c>
      <c r="F26" s="109">
        <f t="shared" si="4"/>
        <v>0.3225174711902532</v>
      </c>
      <c r="G26" s="78">
        <f t="shared" si="4"/>
        <v>4.9129991090110119E-2</v>
      </c>
      <c r="H26" s="76">
        <f t="shared" si="4"/>
        <v>-4.1951629373288675E-2</v>
      </c>
      <c r="I26" s="74">
        <f t="shared" si="4"/>
        <v>9.6675472162366077E-2</v>
      </c>
      <c r="J26" s="74">
        <f t="shared" si="4"/>
        <v>0.34999312668184401</v>
      </c>
      <c r="K26" s="74">
        <f t="shared" si="4"/>
        <v>0.22992029811868747</v>
      </c>
      <c r="L26" s="76">
        <f t="shared" si="4"/>
        <v>0.14887629571833061</v>
      </c>
    </row>
    <row r="27" spans="2:12" ht="13.8" thickBot="1" x14ac:dyDescent="0.3">
      <c r="B27" s="133"/>
      <c r="C27" s="12" t="s">
        <v>18</v>
      </c>
      <c r="D27" s="68">
        <f t="shared" ref="D27:L27" si="5">IFERROR((D10-D12)/D10, "NaN")</f>
        <v>-0.12387607528998909</v>
      </c>
      <c r="E27" s="68">
        <f t="shared" si="5"/>
        <v>0.13470769617502201</v>
      </c>
      <c r="F27" s="110">
        <f t="shared" si="5"/>
        <v>-0.15246496806358115</v>
      </c>
      <c r="G27" s="70">
        <f t="shared" si="5"/>
        <v>4.9129991090110119E-2</v>
      </c>
      <c r="H27" s="79">
        <f t="shared" si="5"/>
        <v>-0.14652312401206305</v>
      </c>
      <c r="I27" s="68">
        <f t="shared" si="5"/>
        <v>2.9224987895302441E-2</v>
      </c>
      <c r="J27" s="68">
        <f t="shared" si="5"/>
        <v>0.15255080807893071</v>
      </c>
      <c r="K27" s="68">
        <f t="shared" si="5"/>
        <v>-0.12383035508420921</v>
      </c>
      <c r="L27" s="79">
        <f t="shared" si="5"/>
        <v>0.23993725019753462</v>
      </c>
    </row>
    <row r="28" spans="2:12" x14ac:dyDescent="0.25">
      <c r="B28" s="134" t="s">
        <v>8</v>
      </c>
      <c r="C28" s="7" t="s">
        <v>16</v>
      </c>
      <c r="D28" s="73" t="s">
        <v>12</v>
      </c>
      <c r="E28" s="80" t="s">
        <v>12</v>
      </c>
      <c r="F28" s="73" t="s">
        <v>12</v>
      </c>
      <c r="G28" s="107" t="s">
        <v>12</v>
      </c>
      <c r="H28" s="73" t="s">
        <v>12</v>
      </c>
      <c r="I28" s="73" t="s">
        <v>12</v>
      </c>
      <c r="J28" s="73" t="s">
        <v>12</v>
      </c>
      <c r="K28" s="73" t="s">
        <v>12</v>
      </c>
      <c r="L28" s="77" t="s">
        <v>12</v>
      </c>
    </row>
    <row r="29" spans="2:12" x14ac:dyDescent="0.25">
      <c r="B29" s="132"/>
      <c r="C29" s="11" t="s">
        <v>17</v>
      </c>
      <c r="D29" s="74">
        <f t="shared" ref="D29:L29" si="6">IFERROR((D13-D14)/D13, "NaN")</f>
        <v>0.16917322141795033</v>
      </c>
      <c r="E29" s="74">
        <f t="shared" si="6"/>
        <v>0.18095106822880797</v>
      </c>
      <c r="F29" s="78">
        <f t="shared" si="6"/>
        <v>0.10229878918004565</v>
      </c>
      <c r="G29" s="78">
        <f t="shared" si="6"/>
        <v>6.0897249847882695E-2</v>
      </c>
      <c r="H29" s="78">
        <f t="shared" si="6"/>
        <v>-0.24008498565869837</v>
      </c>
      <c r="I29" s="74">
        <f t="shared" si="6"/>
        <v>0.26718162220649533</v>
      </c>
      <c r="J29" s="74">
        <f t="shared" si="6"/>
        <v>9.8899051541896557E-2</v>
      </c>
      <c r="K29" s="74">
        <f t="shared" si="6"/>
        <v>0.32970820315196192</v>
      </c>
      <c r="L29" s="78">
        <f t="shared" si="6"/>
        <v>0.116626019353751</v>
      </c>
    </row>
    <row r="30" spans="2:12" ht="13.8" thickBot="1" x14ac:dyDescent="0.3">
      <c r="B30" s="133"/>
      <c r="C30" s="12" t="s">
        <v>18</v>
      </c>
      <c r="D30" s="68">
        <f t="shared" ref="D30:L30" si="7">IFERROR((D13-D15)/D13, "NaN")</f>
        <v>0.26534270117910924</v>
      </c>
      <c r="E30" s="68">
        <f t="shared" si="7"/>
        <v>0.22429490849462672</v>
      </c>
      <c r="F30" s="70">
        <f t="shared" si="7"/>
        <v>0.18488111645388655</v>
      </c>
      <c r="G30" s="70">
        <f t="shared" si="7"/>
        <v>3.0619011294671383E-2</v>
      </c>
      <c r="H30" s="70">
        <f t="shared" si="7"/>
        <v>-0.18720361795090196</v>
      </c>
      <c r="I30" s="68">
        <f t="shared" si="7"/>
        <v>0.29321003049359118</v>
      </c>
      <c r="J30" s="68">
        <f t="shared" si="7"/>
        <v>0.11702912749161766</v>
      </c>
      <c r="K30" s="68">
        <f t="shared" si="7"/>
        <v>0.36488224304539602</v>
      </c>
      <c r="L30" s="70">
        <f t="shared" si="7"/>
        <v>0.19308076803346097</v>
      </c>
    </row>
    <row r="31" spans="2:12" ht="15.6" x14ac:dyDescent="0.25">
      <c r="B31" s="138" t="s">
        <v>25</v>
      </c>
      <c r="C31" s="138"/>
      <c r="D31" s="138"/>
      <c r="E31" s="138"/>
      <c r="F31" s="138"/>
      <c r="G31" s="138"/>
      <c r="H31" s="138"/>
      <c r="I31" s="138"/>
      <c r="J31" s="138"/>
      <c r="K31" s="138"/>
      <c r="L31" s="138"/>
    </row>
    <row r="32" spans="2:12" ht="13.8" thickBot="1" x14ac:dyDescent="0.3"/>
    <row r="33" spans="2:12" x14ac:dyDescent="0.25">
      <c r="B33" s="131" t="s">
        <v>0</v>
      </c>
      <c r="C33" s="129" t="s">
        <v>13</v>
      </c>
      <c r="D33" s="129" t="s">
        <v>1</v>
      </c>
      <c r="E33" s="129" t="s">
        <v>2</v>
      </c>
      <c r="F33" s="129"/>
      <c r="G33" s="129"/>
      <c r="H33" s="129"/>
      <c r="I33" s="129"/>
      <c r="J33" s="129"/>
      <c r="K33" s="129"/>
      <c r="L33" s="130"/>
    </row>
    <row r="34" spans="2:12" ht="13.8" thickBot="1" x14ac:dyDescent="0.3">
      <c r="B34" s="133"/>
      <c r="C34" s="136"/>
      <c r="D34" s="137"/>
      <c r="E34" s="8" t="s">
        <v>19</v>
      </c>
      <c r="F34" s="8" t="s">
        <v>20</v>
      </c>
      <c r="G34" s="8" t="s">
        <v>21</v>
      </c>
      <c r="H34" s="8" t="s">
        <v>3</v>
      </c>
      <c r="I34" s="8" t="s">
        <v>15</v>
      </c>
      <c r="J34" s="8" t="s">
        <v>23</v>
      </c>
      <c r="K34" s="8" t="s">
        <v>22</v>
      </c>
      <c r="L34" s="9" t="s">
        <v>4</v>
      </c>
    </row>
    <row r="35" spans="2:12" x14ac:dyDescent="0.25">
      <c r="B35" s="131" t="s">
        <v>5</v>
      </c>
      <c r="C35" s="7" t="s">
        <v>16</v>
      </c>
      <c r="D35" s="58" t="s">
        <v>12</v>
      </c>
      <c r="E35" s="60">
        <f t="shared" ref="E35:L37" si="8">IFERROR(($D$4-E4)/$D$4, "NaN")</f>
        <v>1.0518520180148837E-2</v>
      </c>
      <c r="F35" s="60">
        <f t="shared" si="8"/>
        <v>0.74016659213697988</v>
      </c>
      <c r="G35" s="60">
        <f t="shared" si="8"/>
        <v>0.5844504252418482</v>
      </c>
      <c r="H35" s="60">
        <f t="shared" si="8"/>
        <v>5.1622658390213391E-2</v>
      </c>
      <c r="I35" s="60">
        <f t="shared" si="8"/>
        <v>0.47120480123981084</v>
      </c>
      <c r="J35" s="60">
        <f t="shared" si="8"/>
        <v>-0.36960466430674949</v>
      </c>
      <c r="K35" s="60">
        <f t="shared" si="8"/>
        <v>-7.1972757733329206E-3</v>
      </c>
      <c r="L35" s="61">
        <f t="shared" si="8"/>
        <v>0.10019992161785246</v>
      </c>
    </row>
    <row r="36" spans="2:12" x14ac:dyDescent="0.25">
      <c r="B36" s="132"/>
      <c r="C36" s="11" t="s">
        <v>17</v>
      </c>
      <c r="D36" s="62">
        <f>IFERROR(($D$4-D5)/$D$4, "NaN")</f>
        <v>0.37846630095916634</v>
      </c>
      <c r="E36" s="59">
        <f t="shared" si="8"/>
        <v>0.21006919638466878</v>
      </c>
      <c r="F36" s="59" t="str">
        <f t="shared" si="8"/>
        <v>NaN</v>
      </c>
      <c r="G36" s="59" t="str">
        <f t="shared" si="8"/>
        <v>NaN</v>
      </c>
      <c r="H36" s="59">
        <f t="shared" si="8"/>
        <v>0.11676274250391558</v>
      </c>
      <c r="I36" s="59">
        <f t="shared" si="8"/>
        <v>0.58022994806004091</v>
      </c>
      <c r="J36" s="59">
        <f t="shared" si="8"/>
        <v>5.0244062373465424E-2</v>
      </c>
      <c r="K36" s="59">
        <f t="shared" si="8"/>
        <v>0.31445350883652151</v>
      </c>
      <c r="L36" s="63">
        <f t="shared" si="8"/>
        <v>0.2612167178621414</v>
      </c>
    </row>
    <row r="37" spans="2:12" ht="13.8" thickBot="1" x14ac:dyDescent="0.3">
      <c r="B37" s="133"/>
      <c r="C37" s="12" t="s">
        <v>18</v>
      </c>
      <c r="D37" s="64">
        <f>IFERROR(($D$4-D6)/$D$4, "NaN")</f>
        <v>0.20045023408173557</v>
      </c>
      <c r="E37" s="65">
        <f t="shared" si="8"/>
        <v>8.3974556849082435E-2</v>
      </c>
      <c r="F37" s="65" t="str">
        <f t="shared" si="8"/>
        <v>NaN</v>
      </c>
      <c r="G37" s="65" t="str">
        <f t="shared" si="8"/>
        <v>NaN</v>
      </c>
      <c r="H37" s="65">
        <f t="shared" si="8"/>
        <v>7.8834690553879691E-2</v>
      </c>
      <c r="I37" s="65">
        <f t="shared" si="8"/>
        <v>0.52738084149786923</v>
      </c>
      <c r="J37" s="65">
        <f t="shared" si="8"/>
        <v>-0.16032237787575276</v>
      </c>
      <c r="K37" s="65">
        <f t="shared" si="8"/>
        <v>0.27246086622514465</v>
      </c>
      <c r="L37" s="66">
        <f t="shared" si="8"/>
        <v>0.39955714573894258</v>
      </c>
    </row>
    <row r="38" spans="2:12" x14ac:dyDescent="0.25">
      <c r="B38" s="134" t="s">
        <v>6</v>
      </c>
      <c r="C38" s="7" t="s">
        <v>16</v>
      </c>
      <c r="D38" s="98" t="s">
        <v>12</v>
      </c>
      <c r="E38" s="99">
        <f t="shared" ref="E38:L40" si="9">IFERROR(($D$7-E7)/$D$7, "NaN")</f>
        <v>-0.30304773310544053</v>
      </c>
      <c r="F38" s="99">
        <f t="shared" si="9"/>
        <v>0.23267093284152496</v>
      </c>
      <c r="G38" s="99">
        <f t="shared" si="9"/>
        <v>-2.5931565868065061</v>
      </c>
      <c r="H38" s="99">
        <f t="shared" si="9"/>
        <v>-0.44489990535886054</v>
      </c>
      <c r="I38" s="99">
        <f t="shared" si="9"/>
        <v>4.0689784988237011E-3</v>
      </c>
      <c r="J38" s="99">
        <f t="shared" si="9"/>
        <v>-0.33924222817891747</v>
      </c>
      <c r="K38" s="99">
        <f t="shared" si="9"/>
        <v>-5.2659953682902889E-2</v>
      </c>
      <c r="L38" s="100">
        <f t="shared" si="9"/>
        <v>6.0548682468172473E-2</v>
      </c>
    </row>
    <row r="39" spans="2:12" x14ac:dyDescent="0.25">
      <c r="B39" s="132"/>
      <c r="C39" s="11" t="s">
        <v>17</v>
      </c>
      <c r="D39" s="62">
        <f>IFERROR(($D$7-D8)/$D$7, "NaN")</f>
        <v>1.7573212427044672E-2</v>
      </c>
      <c r="E39" s="59">
        <f t="shared" si="9"/>
        <v>-0.20333086947196619</v>
      </c>
      <c r="F39" s="59" t="str">
        <f t="shared" si="9"/>
        <v>NaN</v>
      </c>
      <c r="G39" s="59">
        <f t="shared" si="9"/>
        <v>-2.6037828907455567</v>
      </c>
      <c r="H39" s="59">
        <f t="shared" si="9"/>
        <v>-0.55315480285719942</v>
      </c>
      <c r="I39" s="59">
        <f t="shared" si="9"/>
        <v>7.2183704803612567E-2</v>
      </c>
      <c r="J39" s="59">
        <f t="shared" si="9"/>
        <v>-0.2508993531216116</v>
      </c>
      <c r="K39" s="59">
        <f t="shared" si="9"/>
        <v>-7.2282740224791408E-3</v>
      </c>
      <c r="L39" s="63">
        <f t="shared" si="9"/>
        <v>6.7358515439363512E-2</v>
      </c>
    </row>
    <row r="40" spans="2:12" ht="13.8" thickBot="1" x14ac:dyDescent="0.3">
      <c r="B40" s="135"/>
      <c r="C40" s="12" t="s">
        <v>18</v>
      </c>
      <c r="D40" s="95">
        <f>IFERROR(($D$7-D9)/$D$7, "NaN")</f>
        <v>-2.7878143144878183E-2</v>
      </c>
      <c r="E40" s="96">
        <f t="shared" si="9"/>
        <v>-0.22438278305274062</v>
      </c>
      <c r="F40" s="96" t="str">
        <f t="shared" si="9"/>
        <v>NaN</v>
      </c>
      <c r="G40" s="96">
        <f t="shared" si="9"/>
        <v>-2.6037828907455567</v>
      </c>
      <c r="H40" s="96">
        <f t="shared" si="9"/>
        <v>-0.44412270685449218</v>
      </c>
      <c r="I40" s="96">
        <f t="shared" si="9"/>
        <v>5.7655667613517786E-2</v>
      </c>
      <c r="J40" s="96">
        <f t="shared" si="9"/>
        <v>-0.30365768636203344</v>
      </c>
      <c r="K40" s="96">
        <f t="shared" si="9"/>
        <v>6.1172408862857301E-3</v>
      </c>
      <c r="L40" s="97">
        <f t="shared" si="9"/>
        <v>0.22163536994321212</v>
      </c>
    </row>
    <row r="41" spans="2:12" x14ac:dyDescent="0.25">
      <c r="B41" s="131" t="s">
        <v>7</v>
      </c>
      <c r="C41" s="7" t="s">
        <v>16</v>
      </c>
      <c r="D41" s="58" t="s">
        <v>12</v>
      </c>
      <c r="E41" s="60">
        <f t="shared" ref="E41:L43" si="10">IFERROR(($D$10-E10)/$D$10, "NaN")</f>
        <v>-0.66421685403945874</v>
      </c>
      <c r="F41" s="60">
        <f t="shared" si="10"/>
        <v>-0.38169303055852893</v>
      </c>
      <c r="G41" s="60">
        <f t="shared" si="10"/>
        <v>-0.6617063556110454</v>
      </c>
      <c r="H41" s="60">
        <f t="shared" si="10"/>
        <v>2.4686209216236502E-2</v>
      </c>
      <c r="I41" s="60">
        <f t="shared" si="10"/>
        <v>0.1848764957866417</v>
      </c>
      <c r="J41" s="60">
        <f t="shared" si="10"/>
        <v>-0.59989851268139305</v>
      </c>
      <c r="K41" s="60">
        <f t="shared" si="10"/>
        <v>3.3063432156502252E-2</v>
      </c>
      <c r="L41" s="61">
        <f t="shared" si="10"/>
        <v>-4.4750398438866794E-2</v>
      </c>
    </row>
    <row r="42" spans="2:12" x14ac:dyDescent="0.25">
      <c r="B42" s="132"/>
      <c r="C42" s="11" t="s">
        <v>17</v>
      </c>
      <c r="D42" s="62">
        <f>IFERROR(($D$10-D11)/$D$10, "NaN")</f>
        <v>0.18189342282121837</v>
      </c>
      <c r="E42" s="59">
        <f t="shared" si="10"/>
        <v>-0.11886928149302571</v>
      </c>
      <c r="F42" s="59">
        <f t="shared" si="10"/>
        <v>6.3927111618405086E-2</v>
      </c>
      <c r="G42" s="59">
        <f t="shared" si="10"/>
        <v>-0.58006673716549539</v>
      </c>
      <c r="H42" s="59">
        <f t="shared" si="10"/>
        <v>-1.6229793457381153E-2</v>
      </c>
      <c r="I42" s="59">
        <f t="shared" si="10"/>
        <v>0.26367894542711051</v>
      </c>
      <c r="J42" s="59">
        <f t="shared" si="10"/>
        <v>-3.9945029854400488E-2</v>
      </c>
      <c r="K42" s="59">
        <f t="shared" si="10"/>
        <v>0.25538177609693974</v>
      </c>
      <c r="L42" s="63">
        <f t="shared" si="10"/>
        <v>0.11078817083096168</v>
      </c>
    </row>
    <row r="43" spans="2:12" ht="13.8" thickBot="1" x14ac:dyDescent="0.3">
      <c r="B43" s="133"/>
      <c r="C43" s="12" t="s">
        <v>18</v>
      </c>
      <c r="D43" s="64">
        <f>IFERROR(($D$10-D12)/$D$10, "NaN")</f>
        <v>-0.12387607528998909</v>
      </c>
      <c r="E43" s="65">
        <f t="shared" si="10"/>
        <v>-0.44003403569616034</v>
      </c>
      <c r="F43" s="65">
        <f t="shared" si="10"/>
        <v>-0.59235281433630771</v>
      </c>
      <c r="G43" s="65">
        <f t="shared" si="10"/>
        <v>-0.58006673716549539</v>
      </c>
      <c r="H43" s="65">
        <f t="shared" si="10"/>
        <v>-0.11821981430144819</v>
      </c>
      <c r="I43" s="65">
        <f t="shared" si="10"/>
        <v>0.20869847033045361</v>
      </c>
      <c r="J43" s="65">
        <f t="shared" si="10"/>
        <v>-0.3558327017275672</v>
      </c>
      <c r="K43" s="65">
        <f t="shared" si="10"/>
        <v>-8.6672666383464617E-2</v>
      </c>
      <c r="L43" s="66">
        <f t="shared" si="10"/>
        <v>0.20592413930533357</v>
      </c>
    </row>
    <row r="44" spans="2:12" x14ac:dyDescent="0.25">
      <c r="B44" s="134" t="s">
        <v>8</v>
      </c>
      <c r="C44" s="7" t="s">
        <v>16</v>
      </c>
      <c r="D44" s="98" t="s">
        <v>12</v>
      </c>
      <c r="E44" s="99">
        <f t="shared" ref="E44:L46" si="11">IFERROR(($D$13-E13)/$D$13, "NaN")</f>
        <v>6.6282299133563413E-2</v>
      </c>
      <c r="F44" s="99">
        <f t="shared" si="11"/>
        <v>0.12683684799687389</v>
      </c>
      <c r="G44" s="99">
        <f t="shared" si="11"/>
        <v>0.88184470595222031</v>
      </c>
      <c r="H44" s="99">
        <f t="shared" si="11"/>
        <v>0.35426044645709109</v>
      </c>
      <c r="I44" s="99">
        <f t="shared" si="11"/>
        <v>0.34807631588778493</v>
      </c>
      <c r="J44" s="99">
        <f t="shared" si="11"/>
        <v>-0.22349022320595427</v>
      </c>
      <c r="K44" s="99">
        <f t="shared" si="11"/>
        <v>1.910212985810331E-2</v>
      </c>
      <c r="L44" s="100">
        <f t="shared" si="11"/>
        <v>-1.892638793955357E-2</v>
      </c>
    </row>
    <row r="45" spans="2:12" x14ac:dyDescent="0.25">
      <c r="B45" s="132"/>
      <c r="C45" s="11" t="s">
        <v>17</v>
      </c>
      <c r="D45" s="62">
        <f>IFERROR(($D$13-D14)/$D$13, "NaN")</f>
        <v>0.16917322141795033</v>
      </c>
      <c r="E45" s="59">
        <f t="shared" si="11"/>
        <v>0.23523951452949168</v>
      </c>
      <c r="F45" s="59">
        <f t="shared" si="11"/>
        <v>0.21616038120342582</v>
      </c>
      <c r="G45" s="59">
        <f t="shared" si="11"/>
        <v>0.88904003841469792</v>
      </c>
      <c r="H45" s="59">
        <f t="shared" si="11"/>
        <v>0.19922807500548753</v>
      </c>
      <c r="I45" s="59">
        <f t="shared" si="11"/>
        <v>0.52225834336372134</v>
      </c>
      <c r="J45" s="59">
        <f t="shared" si="11"/>
        <v>-0.10248820056010208</v>
      </c>
      <c r="K45" s="59">
        <f t="shared" si="11"/>
        <v>0.34251220409817457</v>
      </c>
      <c r="L45" s="63">
        <f t="shared" si="11"/>
        <v>9.9906940700332403E-2</v>
      </c>
    </row>
    <row r="46" spans="2:12" ht="13.8" thickBot="1" x14ac:dyDescent="0.3">
      <c r="B46" s="133"/>
      <c r="C46" s="12" t="s">
        <v>18</v>
      </c>
      <c r="D46" s="64">
        <f>IFERROR(($D$13-D15)/$D$13, "NaN")</f>
        <v>0.26534270117910924</v>
      </c>
      <c r="E46" s="65">
        <f t="shared" si="11"/>
        <v>0.27571042540921403</v>
      </c>
      <c r="F46" s="65">
        <f t="shared" si="11"/>
        <v>0.28826822638560645</v>
      </c>
      <c r="G46" s="65">
        <f t="shared" si="11"/>
        <v>0.88546250423519457</v>
      </c>
      <c r="H46" s="65">
        <f t="shared" si="11"/>
        <v>0.23337566577985838</v>
      </c>
      <c r="I46" s="65">
        <f t="shared" si="11"/>
        <v>0.53922687918582179</v>
      </c>
      <c r="J46" s="65">
        <f t="shared" si="11"/>
        <v>-8.0306229889636913E-2</v>
      </c>
      <c r="K46" s="65">
        <f t="shared" si="11"/>
        <v>0.37701434491393016</v>
      </c>
      <c r="L46" s="66">
        <f t="shared" si="11"/>
        <v>0.17780870161337564</v>
      </c>
    </row>
    <row r="47" spans="2:12" ht="15.6" x14ac:dyDescent="0.25">
      <c r="B47" s="138" t="s">
        <v>26</v>
      </c>
      <c r="C47" s="138"/>
      <c r="D47" s="138"/>
      <c r="E47" s="138"/>
      <c r="F47" s="138"/>
      <c r="G47" s="138"/>
      <c r="H47" s="138"/>
      <c r="I47" s="138"/>
      <c r="J47" s="138"/>
      <c r="K47" s="138"/>
      <c r="L47" s="138"/>
    </row>
  </sheetData>
  <mergeCells count="27">
    <mergeCell ref="B47:L47"/>
    <mergeCell ref="E33:L33"/>
    <mergeCell ref="B35:B37"/>
    <mergeCell ref="B38:B40"/>
    <mergeCell ref="B41:B43"/>
    <mergeCell ref="B44:B46"/>
    <mergeCell ref="C33:C34"/>
    <mergeCell ref="B33:B34"/>
    <mergeCell ref="D33:D34"/>
    <mergeCell ref="B22:B24"/>
    <mergeCell ref="B25:B27"/>
    <mergeCell ref="B28:B30"/>
    <mergeCell ref="B31:L31"/>
    <mergeCell ref="B7:B9"/>
    <mergeCell ref="B10:B12"/>
    <mergeCell ref="B13:B15"/>
    <mergeCell ref="B16:L16"/>
    <mergeCell ref="B17:B18"/>
    <mergeCell ref="C17:C18"/>
    <mergeCell ref="D17:D18"/>
    <mergeCell ref="E17:L17"/>
    <mergeCell ref="B19:B21"/>
    <mergeCell ref="B2:B3"/>
    <mergeCell ref="C2:C3"/>
    <mergeCell ref="D2:D3"/>
    <mergeCell ref="E2:L2"/>
    <mergeCell ref="B4:B6"/>
  </mergeCells>
  <conditionalFormatting sqref="D4:L15">
    <cfRule type="containsText" dxfId="21" priority="9" operator="containsText" text="NaN">
      <formula>NOT(ISERROR(SEARCH("NaN",D4)))</formula>
    </cfRule>
    <cfRule type="colorScale" priority="14">
      <colorScale>
        <cfvo type="num" val="0"/>
        <cfvo type="percentile" val="50"/>
        <cfvo type="num" val="26"/>
        <color theme="0"/>
        <color theme="7"/>
        <color rgb="FFFF0000"/>
      </colorScale>
    </cfRule>
  </conditionalFormatting>
  <conditionalFormatting sqref="D35:L46">
    <cfRule type="containsText" dxfId="20" priority="1" operator="containsText" text="NaN">
      <formula>NOT(ISERROR(SEARCH("NaN",D35)))</formula>
    </cfRule>
    <cfRule type="dataBar" priority="2">
      <dataBar>
        <cfvo type="num" val="-1"/>
        <cfvo type="num" val="1"/>
        <color rgb="FF63C384"/>
      </dataBar>
      <extLst>
        <ext xmlns:x14="http://schemas.microsoft.com/office/spreadsheetml/2009/9/main" uri="{B025F937-C7B1-47D3-B67F-A62EFF666E3E}">
          <x14:id>{97E848C7-3087-416B-9FDA-4BED23477822}</x14:id>
        </ext>
      </extLst>
    </cfRule>
  </conditionalFormatting>
  <conditionalFormatting sqref="Z4:Z15 D19:L30">
    <cfRule type="dataBar" priority="3">
      <dataBar>
        <cfvo type="num" val="-1"/>
        <cfvo type="num" val="1"/>
        <color rgb="FF63C384"/>
      </dataBar>
      <extLst>
        <ext xmlns:x14="http://schemas.microsoft.com/office/spreadsheetml/2009/9/main" uri="{B025F937-C7B1-47D3-B67F-A62EFF666E3E}">
          <x14:id>{38193C81-646B-4B3B-897A-7E7EF56E75E8}</x14:id>
        </ext>
      </extLst>
    </cfRule>
    <cfRule type="containsText" dxfId="19" priority="4" operator="containsText" text="NaN">
      <formula>NOT(ISERROR(SEARCH("NaN",D4)))</formula>
    </cfRule>
  </conditionalFormatting>
  <pageMargins left="0.7" right="0.7" top="0.75" bottom="0.75" header="0.3" footer="0.3"/>
  <pageSetup scale="89" orientation="landscape" horizontalDpi="2400" verticalDpi="24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7E848C7-3087-416B-9FDA-4BED23477822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D35:L46</xm:sqref>
        </x14:conditionalFormatting>
        <x14:conditionalFormatting xmlns:xm="http://schemas.microsoft.com/office/excel/2006/main">
          <x14:cfRule type="dataBar" id="{38193C81-646B-4B3B-897A-7E7EF56E75E8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Z4:Z15 D19:L30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0E9BB-CCF2-435B-9FC9-F6FB8B2D83B0}">
  <sheetPr>
    <pageSetUpPr fitToPage="1"/>
  </sheetPr>
  <dimension ref="A1:AA47"/>
  <sheetViews>
    <sheetView zoomScale="70" zoomScaleNormal="70" workbookViewId="0">
      <selection activeCell="A2" sqref="A2:M15"/>
    </sheetView>
  </sheetViews>
  <sheetFormatPr defaultColWidth="9.109375" defaultRowHeight="13.2" x14ac:dyDescent="0.25"/>
  <cols>
    <col min="1" max="1" width="9.109375" style="5"/>
    <col min="2" max="3" width="11.6640625" style="6" customWidth="1"/>
    <col min="4" max="12" width="11.6640625" style="14" customWidth="1"/>
    <col min="13" max="14" width="9.109375" style="6"/>
    <col min="15" max="16" width="11.6640625" style="6" customWidth="1"/>
    <col min="17" max="25" width="11.6640625" style="14" customWidth="1"/>
    <col min="26" max="27" width="9.109375" style="6"/>
    <col min="28" max="38" width="11.6640625" style="6" customWidth="1"/>
    <col min="39" max="16384" width="9.109375" style="6"/>
  </cols>
  <sheetData>
    <row r="1" spans="2:27" ht="13.8" thickBot="1" x14ac:dyDescent="0.3">
      <c r="Q1" s="6"/>
      <c r="R1" s="6"/>
      <c r="S1" s="6"/>
      <c r="T1" s="6"/>
      <c r="U1" s="6"/>
      <c r="V1" s="6"/>
      <c r="W1" s="6"/>
      <c r="X1" s="6"/>
      <c r="Y1" s="6"/>
    </row>
    <row r="2" spans="2:27" ht="13.2" customHeight="1" x14ac:dyDescent="0.25">
      <c r="B2" s="131" t="s">
        <v>0</v>
      </c>
      <c r="C2" s="129" t="s">
        <v>13</v>
      </c>
      <c r="D2" s="129" t="s">
        <v>1</v>
      </c>
      <c r="E2" s="129" t="s">
        <v>2</v>
      </c>
      <c r="F2" s="129"/>
      <c r="G2" s="129"/>
      <c r="H2" s="129"/>
      <c r="I2" s="129"/>
      <c r="J2" s="129"/>
      <c r="K2" s="129"/>
      <c r="L2" s="130"/>
      <c r="Z2" s="93"/>
    </row>
    <row r="3" spans="2:27" ht="13.8" thickBot="1" x14ac:dyDescent="0.3">
      <c r="B3" s="133"/>
      <c r="C3" s="136"/>
      <c r="D3" s="137"/>
      <c r="E3" s="8" t="s">
        <v>19</v>
      </c>
      <c r="F3" s="8" t="s">
        <v>20</v>
      </c>
      <c r="G3" s="8" t="s">
        <v>21</v>
      </c>
      <c r="H3" s="8" t="s">
        <v>3</v>
      </c>
      <c r="I3" s="8" t="s">
        <v>15</v>
      </c>
      <c r="J3" s="8" t="s">
        <v>23</v>
      </c>
      <c r="K3" s="8" t="s">
        <v>22</v>
      </c>
      <c r="L3" s="9" t="s">
        <v>4</v>
      </c>
      <c r="Z3" s="93"/>
    </row>
    <row r="4" spans="2:27" x14ac:dyDescent="0.25">
      <c r="B4" s="131" t="s">
        <v>5</v>
      </c>
      <c r="C4" s="7" t="s">
        <v>16</v>
      </c>
      <c r="D4" s="23">
        <v>8.1428571428571406</v>
      </c>
      <c r="E4" s="24">
        <v>8</v>
      </c>
      <c r="F4" s="24">
        <v>11.714285714285699</v>
      </c>
      <c r="G4" s="31">
        <v>23.1428571428571</v>
      </c>
      <c r="H4" s="19">
        <v>9.5714285714285694</v>
      </c>
      <c r="I4" s="24">
        <v>8.8571428571428594</v>
      </c>
      <c r="J4" s="24">
        <v>8.2727272727272698</v>
      </c>
      <c r="K4" s="24">
        <v>10.4285714285714</v>
      </c>
      <c r="L4" s="25">
        <v>8.71428571428571</v>
      </c>
      <c r="M4" s="10" t="s">
        <v>29</v>
      </c>
      <c r="Z4" s="94"/>
    </row>
    <row r="5" spans="2:27" x14ac:dyDescent="0.25">
      <c r="B5" s="132"/>
      <c r="C5" s="11" t="s">
        <v>17</v>
      </c>
      <c r="D5" s="26">
        <v>7.5714285714285703</v>
      </c>
      <c r="E5" s="27">
        <v>7.4285714285714297</v>
      </c>
      <c r="F5" s="32" t="s">
        <v>11</v>
      </c>
      <c r="G5" s="32" t="s">
        <v>11</v>
      </c>
      <c r="H5" s="22">
        <v>8</v>
      </c>
      <c r="I5" s="27">
        <v>8.1428571428571406</v>
      </c>
      <c r="J5" s="27">
        <v>8</v>
      </c>
      <c r="K5" s="27">
        <v>9.4285714285714306</v>
      </c>
      <c r="L5" s="34">
        <v>8</v>
      </c>
      <c r="Z5" s="82"/>
    </row>
    <row r="6" spans="2:27" ht="13.8" thickBot="1" x14ac:dyDescent="0.3">
      <c r="B6" s="133"/>
      <c r="C6" s="12" t="s">
        <v>18</v>
      </c>
      <c r="D6" s="29">
        <v>8.28571428571429</v>
      </c>
      <c r="E6" s="30">
        <v>7.28571428571429</v>
      </c>
      <c r="F6" s="33" t="s">
        <v>11</v>
      </c>
      <c r="G6" s="33" t="s">
        <v>11</v>
      </c>
      <c r="H6" s="16">
        <v>8.71428571428571</v>
      </c>
      <c r="I6" s="16">
        <v>7.8571428571428603</v>
      </c>
      <c r="J6" s="30">
        <v>7.5454545454545503</v>
      </c>
      <c r="K6" s="30">
        <v>9.5714285714285694</v>
      </c>
      <c r="L6" s="15">
        <v>7.5714285714285703</v>
      </c>
      <c r="Z6" s="82"/>
    </row>
    <row r="7" spans="2:27" x14ac:dyDescent="0.25">
      <c r="B7" s="134" t="s">
        <v>6</v>
      </c>
      <c r="C7" s="7" t="s">
        <v>16</v>
      </c>
      <c r="D7" s="23">
        <v>9.8571428571428594</v>
      </c>
      <c r="E7" s="24">
        <v>8.8571428571428594</v>
      </c>
      <c r="F7" s="24">
        <v>9.1428571428571406</v>
      </c>
      <c r="G7" s="31">
        <v>20</v>
      </c>
      <c r="H7" s="19">
        <v>11</v>
      </c>
      <c r="I7" s="24">
        <v>9.71428571428571</v>
      </c>
      <c r="J7" s="24">
        <v>9.6363636363636402</v>
      </c>
      <c r="K7" s="24">
        <v>13</v>
      </c>
      <c r="L7" s="35">
        <v>12.8571428571429</v>
      </c>
      <c r="Z7" s="94"/>
    </row>
    <row r="8" spans="2:27" x14ac:dyDescent="0.25">
      <c r="B8" s="132"/>
      <c r="C8" s="11" t="s">
        <v>17</v>
      </c>
      <c r="D8" s="26">
        <v>8.4285714285714306</v>
      </c>
      <c r="E8" s="27">
        <v>8</v>
      </c>
      <c r="F8" s="32" t="s">
        <v>11</v>
      </c>
      <c r="G8" s="32">
        <v>21.285714285714299</v>
      </c>
      <c r="H8" s="22">
        <v>9.5714285714285694</v>
      </c>
      <c r="I8" s="27">
        <v>8.28571428571429</v>
      </c>
      <c r="J8" s="27">
        <v>8</v>
      </c>
      <c r="K8" s="27">
        <v>10.285714285714301</v>
      </c>
      <c r="L8" s="34">
        <v>12.5714285714286</v>
      </c>
      <c r="Z8" s="82"/>
    </row>
    <row r="9" spans="2:27" ht="13.8" thickBot="1" x14ac:dyDescent="0.3">
      <c r="B9" s="135"/>
      <c r="C9" s="12" t="s">
        <v>18</v>
      </c>
      <c r="D9" s="29">
        <v>9</v>
      </c>
      <c r="E9" s="30">
        <v>8.4285714285714306</v>
      </c>
      <c r="F9" s="33" t="s">
        <v>11</v>
      </c>
      <c r="G9" s="33">
        <v>21.285714285714299</v>
      </c>
      <c r="H9" s="16">
        <v>10.8571428571429</v>
      </c>
      <c r="I9" s="30">
        <v>8.71428571428571</v>
      </c>
      <c r="J9" s="30">
        <v>8.2727272727272698</v>
      </c>
      <c r="K9" s="30">
        <v>11.4285714285714</v>
      </c>
      <c r="L9" s="15">
        <v>12.8571428571429</v>
      </c>
      <c r="Z9" s="82"/>
    </row>
    <row r="10" spans="2:27" x14ac:dyDescent="0.25">
      <c r="B10" s="131" t="s">
        <v>7</v>
      </c>
      <c r="C10" s="7" t="s">
        <v>16</v>
      </c>
      <c r="D10" s="23">
        <v>8.5714285714285694</v>
      </c>
      <c r="E10" s="24">
        <v>8.1428571428571406</v>
      </c>
      <c r="F10" s="24">
        <v>3.4285714285714302</v>
      </c>
      <c r="G10" s="31">
        <v>15.8571428571429</v>
      </c>
      <c r="H10" s="19">
        <v>8.5714285714285694</v>
      </c>
      <c r="I10" s="24">
        <v>9</v>
      </c>
      <c r="J10" s="24">
        <v>8.2727272727272698</v>
      </c>
      <c r="K10" s="24">
        <v>11.5714285714286</v>
      </c>
      <c r="L10" s="35">
        <v>9.4285714285714306</v>
      </c>
      <c r="Z10" s="94"/>
    </row>
    <row r="11" spans="2:27" x14ac:dyDescent="0.25">
      <c r="B11" s="132"/>
      <c r="C11" s="11" t="s">
        <v>17</v>
      </c>
      <c r="D11" s="26">
        <v>7.8571428571428603</v>
      </c>
      <c r="E11" s="27">
        <v>7.4285714285714297</v>
      </c>
      <c r="F11" s="27">
        <v>3.28571428571429</v>
      </c>
      <c r="G11" s="32">
        <v>15.5714285714286</v>
      </c>
      <c r="H11" s="22">
        <v>9.28571428571429</v>
      </c>
      <c r="I11" s="27">
        <v>7.71428571428571</v>
      </c>
      <c r="J11" s="27">
        <v>7.3636363636363598</v>
      </c>
      <c r="K11" s="27">
        <v>9.4285714285714306</v>
      </c>
      <c r="L11" s="28">
        <v>7.28571428571429</v>
      </c>
      <c r="Z11" s="82"/>
    </row>
    <row r="12" spans="2:27" ht="13.8" thickBot="1" x14ac:dyDescent="0.3">
      <c r="B12" s="133"/>
      <c r="C12" s="12" t="s">
        <v>18</v>
      </c>
      <c r="D12" s="29">
        <v>8.1428571428571406</v>
      </c>
      <c r="E12" s="30">
        <v>8</v>
      </c>
      <c r="F12" s="30">
        <v>3.5714285714285698</v>
      </c>
      <c r="G12" s="33">
        <v>15.5714285714286</v>
      </c>
      <c r="H12" s="16">
        <v>8.71428571428571</v>
      </c>
      <c r="I12" s="30">
        <v>9.1428571428571406</v>
      </c>
      <c r="J12" s="30">
        <v>8.3636363636363598</v>
      </c>
      <c r="K12" s="30">
        <v>9.5714285714285694</v>
      </c>
      <c r="L12" s="15">
        <v>8.71428571428571</v>
      </c>
      <c r="Z12" s="82"/>
    </row>
    <row r="13" spans="2:27" x14ac:dyDescent="0.25">
      <c r="B13" s="134" t="s">
        <v>8</v>
      </c>
      <c r="C13" s="7" t="s">
        <v>16</v>
      </c>
      <c r="D13" s="23">
        <v>7.8571428571428603</v>
      </c>
      <c r="E13" s="24">
        <v>8.1428571428571406</v>
      </c>
      <c r="F13" s="24">
        <v>3.4285714285714302</v>
      </c>
      <c r="G13" s="19">
        <v>9</v>
      </c>
      <c r="H13" s="19">
        <v>7.28571428571429</v>
      </c>
      <c r="I13" s="24">
        <v>7.8571428571428603</v>
      </c>
      <c r="J13" s="24">
        <v>7.8181818181818201</v>
      </c>
      <c r="K13" s="24">
        <v>11.5714285714286</v>
      </c>
      <c r="L13" s="25">
        <v>8.1428571428571406</v>
      </c>
      <c r="Z13" s="94"/>
    </row>
    <row r="14" spans="2:27" x14ac:dyDescent="0.25">
      <c r="B14" s="132"/>
      <c r="C14" s="11" t="s">
        <v>17</v>
      </c>
      <c r="D14" s="26">
        <v>7.71428571428571</v>
      </c>
      <c r="E14" s="27">
        <v>7.5714285714285703</v>
      </c>
      <c r="F14" s="27">
        <v>3.4285714285714302</v>
      </c>
      <c r="G14" s="22">
        <v>9</v>
      </c>
      <c r="H14" s="22">
        <v>8.28571428571429</v>
      </c>
      <c r="I14" s="27">
        <v>7.8571428571428603</v>
      </c>
      <c r="J14" s="27">
        <v>8.2727272727272698</v>
      </c>
      <c r="K14" s="27">
        <v>10.5714285714286</v>
      </c>
      <c r="L14" s="28">
        <v>7.5714285714285703</v>
      </c>
      <c r="Z14" s="82"/>
    </row>
    <row r="15" spans="2:27" ht="13.8" thickBot="1" x14ac:dyDescent="0.3">
      <c r="B15" s="133"/>
      <c r="C15" s="12" t="s">
        <v>18</v>
      </c>
      <c r="D15" s="29">
        <v>7.71428571428571</v>
      </c>
      <c r="E15" s="30">
        <v>8.1428571428571406</v>
      </c>
      <c r="F15" s="30">
        <v>3.4285714285714302</v>
      </c>
      <c r="G15" s="16">
        <v>9</v>
      </c>
      <c r="H15" s="16">
        <v>8.71428571428571</v>
      </c>
      <c r="I15" s="30">
        <v>7.8571428571428603</v>
      </c>
      <c r="J15" s="30">
        <v>7.6363636363636402</v>
      </c>
      <c r="K15" s="30">
        <v>10.4285714285714</v>
      </c>
      <c r="L15" s="15">
        <v>7.8571428571428603</v>
      </c>
      <c r="M15" s="10" t="s">
        <v>14</v>
      </c>
      <c r="Z15" s="82"/>
    </row>
    <row r="16" spans="2:27" ht="16.2" thickBot="1" x14ac:dyDescent="0.3">
      <c r="B16" s="138"/>
      <c r="C16" s="138"/>
      <c r="D16" s="138"/>
      <c r="E16" s="138"/>
      <c r="F16" s="138"/>
      <c r="G16" s="138"/>
      <c r="H16" s="138"/>
      <c r="I16" s="138"/>
      <c r="J16" s="138"/>
      <c r="K16" s="138"/>
      <c r="L16" s="138"/>
      <c r="Z16" s="92"/>
      <c r="AA16" s="2"/>
    </row>
    <row r="17" spans="2:25" x14ac:dyDescent="0.25">
      <c r="B17" s="131" t="s">
        <v>0</v>
      </c>
      <c r="C17" s="129" t="s">
        <v>13</v>
      </c>
      <c r="D17" s="129" t="s">
        <v>1</v>
      </c>
      <c r="E17" s="129" t="s">
        <v>2</v>
      </c>
      <c r="F17" s="129"/>
      <c r="G17" s="129"/>
      <c r="H17" s="129"/>
      <c r="I17" s="129"/>
      <c r="J17" s="129"/>
      <c r="K17" s="129"/>
      <c r="L17" s="130"/>
    </row>
    <row r="18" spans="2:25" ht="16.2" thickBot="1" x14ac:dyDescent="0.35">
      <c r="B18" s="133"/>
      <c r="C18" s="136"/>
      <c r="D18" s="137"/>
      <c r="E18" s="8" t="s">
        <v>19</v>
      </c>
      <c r="F18" s="8" t="s">
        <v>20</v>
      </c>
      <c r="G18" s="8" t="s">
        <v>21</v>
      </c>
      <c r="H18" s="8" t="s">
        <v>3</v>
      </c>
      <c r="I18" s="8" t="s">
        <v>15</v>
      </c>
      <c r="J18" s="8" t="s">
        <v>23</v>
      </c>
      <c r="K18" s="8" t="s">
        <v>22</v>
      </c>
      <c r="L18" s="9" t="s">
        <v>4</v>
      </c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</row>
    <row r="19" spans="2:25" x14ac:dyDescent="0.25">
      <c r="B19" s="131" t="s">
        <v>5</v>
      </c>
      <c r="C19" s="7" t="s">
        <v>16</v>
      </c>
      <c r="D19" s="73" t="s">
        <v>24</v>
      </c>
      <c r="E19" s="101" t="s">
        <v>12</v>
      </c>
      <c r="F19" s="73" t="s">
        <v>11</v>
      </c>
      <c r="G19" s="73" t="s">
        <v>11</v>
      </c>
      <c r="H19" s="105" t="s">
        <v>12</v>
      </c>
      <c r="I19" s="81" t="s">
        <v>12</v>
      </c>
      <c r="J19" s="73" t="s">
        <v>12</v>
      </c>
      <c r="K19" s="73" t="s">
        <v>12</v>
      </c>
      <c r="L19" s="77" t="s">
        <v>12</v>
      </c>
    </row>
    <row r="20" spans="2:25" x14ac:dyDescent="0.25">
      <c r="B20" s="132"/>
      <c r="C20" s="11" t="s">
        <v>17</v>
      </c>
      <c r="D20" s="67">
        <f t="shared" ref="D20:L20" si="0">IFERROR((D4-D5)/D4, "NaN")</f>
        <v>7.0175438596491113E-2</v>
      </c>
      <c r="E20" s="102">
        <f t="shared" si="0"/>
        <v>7.1428571428571286E-2</v>
      </c>
      <c r="F20" s="78" t="str">
        <f t="shared" si="0"/>
        <v>NaN</v>
      </c>
      <c r="G20" s="78" t="str">
        <f t="shared" si="0"/>
        <v>NaN</v>
      </c>
      <c r="H20" s="106">
        <f t="shared" si="0"/>
        <v>0.16417910447761178</v>
      </c>
      <c r="I20" s="71">
        <f t="shared" si="0"/>
        <v>8.0645161290323078E-2</v>
      </c>
      <c r="J20" s="67">
        <f t="shared" si="0"/>
        <v>3.2967032967032628E-2</v>
      </c>
      <c r="K20" s="67">
        <f t="shared" si="0"/>
        <v>9.5890410958901467E-2</v>
      </c>
      <c r="L20" s="69">
        <f t="shared" si="0"/>
        <v>8.1967213114753648E-2</v>
      </c>
    </row>
    <row r="21" spans="2:25" ht="13.8" thickBot="1" x14ac:dyDescent="0.3">
      <c r="B21" s="133"/>
      <c r="C21" s="12" t="s">
        <v>18</v>
      </c>
      <c r="D21" s="68">
        <f t="shared" ref="D21:L21" si="1">IFERROR((D4-D6)/D4, "NaN")</f>
        <v>-1.7543859649123621E-2</v>
      </c>
      <c r="E21" s="103">
        <f t="shared" si="1"/>
        <v>8.9285714285713746E-2</v>
      </c>
      <c r="F21" s="70" t="str">
        <f t="shared" si="1"/>
        <v>NaN</v>
      </c>
      <c r="G21" s="70" t="str">
        <f t="shared" si="1"/>
        <v>NaN</v>
      </c>
      <c r="H21" s="79">
        <f t="shared" si="1"/>
        <v>8.9552238805970408E-2</v>
      </c>
      <c r="I21" s="72">
        <f t="shared" si="1"/>
        <v>0.11290322580645148</v>
      </c>
      <c r="J21" s="68">
        <f t="shared" si="1"/>
        <v>8.7912087912087003E-2</v>
      </c>
      <c r="K21" s="68">
        <f t="shared" si="1"/>
        <v>8.2191780821915528E-2</v>
      </c>
      <c r="L21" s="70">
        <f t="shared" si="1"/>
        <v>0.13114754098360626</v>
      </c>
    </row>
    <row r="22" spans="2:25" x14ac:dyDescent="0.25">
      <c r="B22" s="134" t="s">
        <v>6</v>
      </c>
      <c r="C22" s="7" t="s">
        <v>16</v>
      </c>
      <c r="D22" s="73" t="s">
        <v>12</v>
      </c>
      <c r="E22" s="101" t="s">
        <v>12</v>
      </c>
      <c r="F22" s="73" t="s">
        <v>11</v>
      </c>
      <c r="G22" s="73" t="s">
        <v>11</v>
      </c>
      <c r="H22" s="105" t="s">
        <v>12</v>
      </c>
      <c r="I22" s="73" t="s">
        <v>12</v>
      </c>
      <c r="J22" s="73" t="s">
        <v>12</v>
      </c>
      <c r="K22" s="73" t="s">
        <v>12</v>
      </c>
      <c r="L22" s="77" t="s">
        <v>12</v>
      </c>
    </row>
    <row r="23" spans="2:25" x14ac:dyDescent="0.25">
      <c r="B23" s="132"/>
      <c r="C23" s="11" t="s">
        <v>17</v>
      </c>
      <c r="D23" s="74">
        <f t="shared" ref="D23:L23" si="2">IFERROR((D7-D8)/D7, "NaN")</f>
        <v>0.14492753623188406</v>
      </c>
      <c r="E23" s="104">
        <f t="shared" si="2"/>
        <v>9.677419354838733E-2</v>
      </c>
      <c r="F23" s="78" t="str">
        <f t="shared" si="2"/>
        <v>NaN</v>
      </c>
      <c r="G23" s="78">
        <f t="shared" si="2"/>
        <v>-6.4285714285714946E-2</v>
      </c>
      <c r="H23" s="76">
        <f t="shared" si="2"/>
        <v>0.12987012987013005</v>
      </c>
      <c r="I23" s="74">
        <f t="shared" si="2"/>
        <v>0.14705882352941094</v>
      </c>
      <c r="J23" s="74">
        <f t="shared" si="2"/>
        <v>0.1698113207547173</v>
      </c>
      <c r="K23" s="74">
        <f t="shared" si="2"/>
        <v>0.20879120879120763</v>
      </c>
      <c r="L23" s="78">
        <f t="shared" si="2"/>
        <v>2.2222222222223312E-2</v>
      </c>
    </row>
    <row r="24" spans="2:25" ht="13.8" thickBot="1" x14ac:dyDescent="0.3">
      <c r="B24" s="135"/>
      <c r="C24" s="12" t="s">
        <v>18</v>
      </c>
      <c r="D24" s="68">
        <f t="shared" ref="D24:L24" si="3">IFERROR((D7-D9)/D7, "NaN")</f>
        <v>8.6956521739130641E-2</v>
      </c>
      <c r="E24" s="103">
        <f t="shared" si="3"/>
        <v>4.8387096774193568E-2</v>
      </c>
      <c r="F24" s="70" t="str">
        <f t="shared" si="3"/>
        <v>NaN</v>
      </c>
      <c r="G24" s="70">
        <f t="shared" si="3"/>
        <v>-6.4285714285714946E-2</v>
      </c>
      <c r="H24" s="79">
        <f t="shared" si="3"/>
        <v>1.2987012987009066E-2</v>
      </c>
      <c r="I24" s="68">
        <f t="shared" si="3"/>
        <v>0.10294117647058829</v>
      </c>
      <c r="J24" s="68">
        <f t="shared" si="3"/>
        <v>0.14150943396226479</v>
      </c>
      <c r="K24" s="68">
        <f t="shared" si="3"/>
        <v>0.12087912087912304</v>
      </c>
      <c r="L24" s="70">
        <f t="shared" si="3"/>
        <v>0</v>
      </c>
    </row>
    <row r="25" spans="2:25" x14ac:dyDescent="0.25">
      <c r="B25" s="131" t="s">
        <v>7</v>
      </c>
      <c r="C25" s="7" t="s">
        <v>16</v>
      </c>
      <c r="D25" s="73" t="s">
        <v>12</v>
      </c>
      <c r="E25" s="80" t="s">
        <v>12</v>
      </c>
      <c r="F25" s="108" t="s">
        <v>12</v>
      </c>
      <c r="G25" s="73" t="s">
        <v>11</v>
      </c>
      <c r="H25" s="105" t="s">
        <v>12</v>
      </c>
      <c r="I25" s="73" t="s">
        <v>12</v>
      </c>
      <c r="J25" s="73" t="s">
        <v>12</v>
      </c>
      <c r="K25" s="73" t="s">
        <v>12</v>
      </c>
      <c r="L25" s="75" t="s">
        <v>12</v>
      </c>
    </row>
    <row r="26" spans="2:25" x14ac:dyDescent="0.25">
      <c r="B26" s="132"/>
      <c r="C26" s="11" t="s">
        <v>17</v>
      </c>
      <c r="D26" s="74">
        <f t="shared" ref="D26:L26" si="4">IFERROR((D10-D11)/D10, "NaN")</f>
        <v>8.3333333333332746E-2</v>
      </c>
      <c r="E26" s="74">
        <f t="shared" si="4"/>
        <v>8.7719298245613642E-2</v>
      </c>
      <c r="F26" s="109">
        <f t="shared" si="4"/>
        <v>4.1666666666665853E-2</v>
      </c>
      <c r="G26" s="78">
        <f t="shared" si="4"/>
        <v>1.8018018018018913E-2</v>
      </c>
      <c r="H26" s="76">
        <f t="shared" si="4"/>
        <v>-8.3333333333334092E-2</v>
      </c>
      <c r="I26" s="74">
        <f t="shared" si="4"/>
        <v>0.14285714285714335</v>
      </c>
      <c r="J26" s="74">
        <f t="shared" si="4"/>
        <v>0.10989010989011004</v>
      </c>
      <c r="K26" s="74">
        <f t="shared" si="4"/>
        <v>0.18518518518518701</v>
      </c>
      <c r="L26" s="76">
        <f t="shared" si="4"/>
        <v>0.22727272727272699</v>
      </c>
    </row>
    <row r="27" spans="2:25" ht="13.8" thickBot="1" x14ac:dyDescent="0.3">
      <c r="B27" s="133"/>
      <c r="C27" s="12" t="s">
        <v>18</v>
      </c>
      <c r="D27" s="68">
        <f t="shared" ref="D27:L27" si="5">IFERROR((D10-D12)/D10, "NaN")</f>
        <v>5.0000000000000044E-2</v>
      </c>
      <c r="E27" s="68">
        <f t="shared" si="5"/>
        <v>1.7543859649122532E-2</v>
      </c>
      <c r="F27" s="110">
        <f t="shared" si="5"/>
        <v>-4.1666666666665721E-2</v>
      </c>
      <c r="G27" s="70">
        <f t="shared" si="5"/>
        <v>1.8018018018018913E-2</v>
      </c>
      <c r="H27" s="79">
        <f t="shared" si="5"/>
        <v>-1.6666666666666403E-2</v>
      </c>
      <c r="I27" s="68">
        <f t="shared" si="5"/>
        <v>-1.5873015873015619E-2</v>
      </c>
      <c r="J27" s="68">
        <f t="shared" si="5"/>
        <v>-1.0989010989010875E-2</v>
      </c>
      <c r="K27" s="68">
        <f t="shared" si="5"/>
        <v>0.17283950617284169</v>
      </c>
      <c r="L27" s="79">
        <f t="shared" si="5"/>
        <v>7.5757575757576412E-2</v>
      </c>
    </row>
    <row r="28" spans="2:25" x14ac:dyDescent="0.25">
      <c r="B28" s="134" t="s">
        <v>8</v>
      </c>
      <c r="C28" s="7" t="s">
        <v>16</v>
      </c>
      <c r="D28" s="73" t="s">
        <v>12</v>
      </c>
      <c r="E28" s="80" t="s">
        <v>12</v>
      </c>
      <c r="F28" s="73" t="s">
        <v>12</v>
      </c>
      <c r="G28" s="107" t="s">
        <v>12</v>
      </c>
      <c r="H28" s="73" t="s">
        <v>12</v>
      </c>
      <c r="I28" s="73" t="s">
        <v>12</v>
      </c>
      <c r="J28" s="73" t="s">
        <v>12</v>
      </c>
      <c r="K28" s="73" t="s">
        <v>12</v>
      </c>
      <c r="L28" s="77" t="s">
        <v>12</v>
      </c>
    </row>
    <row r="29" spans="2:25" x14ac:dyDescent="0.25">
      <c r="B29" s="132"/>
      <c r="C29" s="11" t="s">
        <v>17</v>
      </c>
      <c r="D29" s="74">
        <f t="shared" ref="D29:L29" si="6">IFERROR((D13-D14)/D13, "NaN")</f>
        <v>1.8181818181819128E-2</v>
      </c>
      <c r="E29" s="74">
        <f t="shared" si="6"/>
        <v>7.0175438596491113E-2</v>
      </c>
      <c r="F29" s="78">
        <f t="shared" si="6"/>
        <v>0</v>
      </c>
      <c r="G29" s="78">
        <f t="shared" si="6"/>
        <v>0</v>
      </c>
      <c r="H29" s="78">
        <f t="shared" si="6"/>
        <v>-0.13725490196078424</v>
      </c>
      <c r="I29" s="74">
        <f t="shared" si="6"/>
        <v>0</v>
      </c>
      <c r="J29" s="74">
        <f t="shared" si="6"/>
        <v>-5.8139534883720298E-2</v>
      </c>
      <c r="K29" s="74">
        <f t="shared" si="6"/>
        <v>8.641975308641954E-2</v>
      </c>
      <c r="L29" s="78">
        <f t="shared" si="6"/>
        <v>7.0175438596491113E-2</v>
      </c>
    </row>
    <row r="30" spans="2:25" ht="13.8" thickBot="1" x14ac:dyDescent="0.3">
      <c r="B30" s="133"/>
      <c r="C30" s="12" t="s">
        <v>18</v>
      </c>
      <c r="D30" s="68">
        <f t="shared" ref="D30:L30" si="7">IFERROR((D13-D15)/D13, "NaN")</f>
        <v>1.8181818181819128E-2</v>
      </c>
      <c r="E30" s="68">
        <f t="shared" si="7"/>
        <v>0</v>
      </c>
      <c r="F30" s="70">
        <f t="shared" si="7"/>
        <v>0</v>
      </c>
      <c r="G30" s="70">
        <f t="shared" si="7"/>
        <v>0</v>
      </c>
      <c r="H30" s="70">
        <f t="shared" si="7"/>
        <v>-0.19607843137254771</v>
      </c>
      <c r="I30" s="68">
        <f t="shared" si="7"/>
        <v>0</v>
      </c>
      <c r="J30" s="68">
        <f t="shared" si="7"/>
        <v>2.3255813953488119E-2</v>
      </c>
      <c r="K30" s="68">
        <f t="shared" si="7"/>
        <v>9.8765432098770062E-2</v>
      </c>
      <c r="L30" s="70">
        <f t="shared" si="7"/>
        <v>3.5087719298244953E-2</v>
      </c>
    </row>
    <row r="31" spans="2:25" ht="15.6" x14ac:dyDescent="0.25">
      <c r="B31" s="138" t="s">
        <v>25</v>
      </c>
      <c r="C31" s="138"/>
      <c r="D31" s="138"/>
      <c r="E31" s="138"/>
      <c r="F31" s="138"/>
      <c r="G31" s="138"/>
      <c r="H31" s="138"/>
      <c r="I31" s="138"/>
      <c r="J31" s="138"/>
      <c r="K31" s="138"/>
      <c r="L31" s="138"/>
    </row>
    <row r="32" spans="2:25" ht="13.8" thickBot="1" x14ac:dyDescent="0.3"/>
    <row r="33" spans="2:12" x14ac:dyDescent="0.25">
      <c r="B33" s="131" t="s">
        <v>0</v>
      </c>
      <c r="C33" s="129" t="s">
        <v>13</v>
      </c>
      <c r="D33" s="129" t="s">
        <v>1</v>
      </c>
      <c r="E33" s="129" t="s">
        <v>2</v>
      </c>
      <c r="F33" s="129"/>
      <c r="G33" s="129"/>
      <c r="H33" s="129"/>
      <c r="I33" s="129"/>
      <c r="J33" s="129"/>
      <c r="K33" s="129"/>
      <c r="L33" s="130"/>
    </row>
    <row r="34" spans="2:12" ht="13.8" thickBot="1" x14ac:dyDescent="0.3">
      <c r="B34" s="133"/>
      <c r="C34" s="136"/>
      <c r="D34" s="137"/>
      <c r="E34" s="8" t="s">
        <v>19</v>
      </c>
      <c r="F34" s="8" t="s">
        <v>20</v>
      </c>
      <c r="G34" s="8" t="s">
        <v>21</v>
      </c>
      <c r="H34" s="8" t="s">
        <v>3</v>
      </c>
      <c r="I34" s="8" t="s">
        <v>15</v>
      </c>
      <c r="J34" s="8" t="s">
        <v>23</v>
      </c>
      <c r="K34" s="8" t="s">
        <v>22</v>
      </c>
      <c r="L34" s="9" t="s">
        <v>4</v>
      </c>
    </row>
    <row r="35" spans="2:12" x14ac:dyDescent="0.25">
      <c r="B35" s="131" t="s">
        <v>5</v>
      </c>
      <c r="C35" s="7" t="s">
        <v>16</v>
      </c>
      <c r="D35" s="58" t="s">
        <v>12</v>
      </c>
      <c r="E35" s="60">
        <f t="shared" ref="E35:L37" si="8">IFERROR(($D$4-E4)/$D$4, "NaN")</f>
        <v>1.7543859649122532E-2</v>
      </c>
      <c r="F35" s="60">
        <f t="shared" si="8"/>
        <v>-0.43859649122806876</v>
      </c>
      <c r="G35" s="60">
        <f t="shared" si="8"/>
        <v>-1.8421052631578902</v>
      </c>
      <c r="H35" s="60">
        <f t="shared" si="8"/>
        <v>-0.17543859649122814</v>
      </c>
      <c r="I35" s="60">
        <f t="shared" si="8"/>
        <v>-8.7719298245614627E-2</v>
      </c>
      <c r="J35" s="60">
        <f t="shared" si="8"/>
        <v>-1.5948963317384299E-2</v>
      </c>
      <c r="K35" s="60">
        <f t="shared" si="8"/>
        <v>-0.28070175438596179</v>
      </c>
      <c r="L35" s="61">
        <f t="shared" si="8"/>
        <v>-7.0175438596491002E-2</v>
      </c>
    </row>
    <row r="36" spans="2:12" x14ac:dyDescent="0.25">
      <c r="B36" s="132"/>
      <c r="C36" s="11" t="s">
        <v>17</v>
      </c>
      <c r="D36" s="62">
        <f>IFERROR(($D$4-D5)/$D$4, "NaN")</f>
        <v>7.0175438596491113E-2</v>
      </c>
      <c r="E36" s="59">
        <f t="shared" si="8"/>
        <v>8.7719298245613642E-2</v>
      </c>
      <c r="F36" s="59" t="str">
        <f t="shared" si="8"/>
        <v>NaN</v>
      </c>
      <c r="G36" s="59" t="str">
        <f t="shared" si="8"/>
        <v>NaN</v>
      </c>
      <c r="H36" s="59">
        <f t="shared" si="8"/>
        <v>1.7543859649122532E-2</v>
      </c>
      <c r="I36" s="59">
        <f t="shared" si="8"/>
        <v>0</v>
      </c>
      <c r="J36" s="59">
        <f t="shared" si="8"/>
        <v>1.7543859649122532E-2</v>
      </c>
      <c r="K36" s="59">
        <f t="shared" si="8"/>
        <v>-0.15789473684210584</v>
      </c>
      <c r="L36" s="63">
        <f t="shared" si="8"/>
        <v>1.7543859649122532E-2</v>
      </c>
    </row>
    <row r="37" spans="2:12" ht="13.8" thickBot="1" x14ac:dyDescent="0.3">
      <c r="B37" s="133"/>
      <c r="C37" s="12" t="s">
        <v>18</v>
      </c>
      <c r="D37" s="64">
        <f>IFERROR(($D$4-D6)/$D$4, "NaN")</f>
        <v>-1.7543859649123621E-2</v>
      </c>
      <c r="E37" s="65">
        <f t="shared" si="8"/>
        <v>0.10526315789473606</v>
      </c>
      <c r="F37" s="65" t="str">
        <f t="shared" si="8"/>
        <v>NaN</v>
      </c>
      <c r="G37" s="65" t="str">
        <f t="shared" si="8"/>
        <v>NaN</v>
      </c>
      <c r="H37" s="65">
        <f t="shared" si="8"/>
        <v>-7.0175438596491002E-2</v>
      </c>
      <c r="I37" s="65">
        <f t="shared" si="8"/>
        <v>3.5087719298244953E-2</v>
      </c>
      <c r="J37" s="65">
        <f t="shared" si="8"/>
        <v>7.3365231259967245E-2</v>
      </c>
      <c r="K37" s="65">
        <f t="shared" si="8"/>
        <v>-0.17543859649122814</v>
      </c>
      <c r="L37" s="66">
        <f t="shared" si="8"/>
        <v>7.0175438596491113E-2</v>
      </c>
    </row>
    <row r="38" spans="2:12" x14ac:dyDescent="0.25">
      <c r="B38" s="134" t="s">
        <v>6</v>
      </c>
      <c r="C38" s="7" t="s">
        <v>16</v>
      </c>
      <c r="D38" s="98" t="s">
        <v>12</v>
      </c>
      <c r="E38" s="99">
        <f t="shared" ref="E38:L40" si="9">IFERROR(($D$7-E7)/$D$7, "NaN")</f>
        <v>0.10144927536231882</v>
      </c>
      <c r="F38" s="99">
        <f t="shared" si="9"/>
        <v>7.2463768115942476E-2</v>
      </c>
      <c r="G38" s="99">
        <f t="shared" si="9"/>
        <v>-1.0289855072463763</v>
      </c>
      <c r="H38" s="99">
        <f t="shared" si="9"/>
        <v>-0.11594202898550698</v>
      </c>
      <c r="I38" s="99">
        <f t="shared" si="9"/>
        <v>1.4492753623189072E-2</v>
      </c>
      <c r="J38" s="99">
        <f t="shared" si="9"/>
        <v>2.2397891963109189E-2</v>
      </c>
      <c r="K38" s="99">
        <f t="shared" si="9"/>
        <v>-0.31884057971014462</v>
      </c>
      <c r="L38" s="100">
        <f t="shared" si="9"/>
        <v>-0.30434782608696059</v>
      </c>
    </row>
    <row r="39" spans="2:12" x14ac:dyDescent="0.25">
      <c r="B39" s="132"/>
      <c r="C39" s="11" t="s">
        <v>17</v>
      </c>
      <c r="D39" s="62">
        <f>IFERROR(($D$7-D8)/$D$7, "NaN")</f>
        <v>0.14492753623188406</v>
      </c>
      <c r="E39" s="59">
        <f t="shared" si="9"/>
        <v>0.18840579710144947</v>
      </c>
      <c r="F39" s="59" t="str">
        <f t="shared" si="9"/>
        <v>NaN</v>
      </c>
      <c r="G39" s="59">
        <f t="shared" si="9"/>
        <v>-1.1594202898550734</v>
      </c>
      <c r="H39" s="59">
        <f t="shared" si="9"/>
        <v>2.8985507246377242E-2</v>
      </c>
      <c r="I39" s="59">
        <f t="shared" si="9"/>
        <v>0.15942028985507223</v>
      </c>
      <c r="J39" s="59">
        <f t="shared" si="9"/>
        <v>0.18840579710144947</v>
      </c>
      <c r="K39" s="59">
        <f t="shared" si="9"/>
        <v>-4.3478260869566493E-2</v>
      </c>
      <c r="L39" s="63">
        <f t="shared" si="9"/>
        <v>-0.27536231884058227</v>
      </c>
    </row>
    <row r="40" spans="2:12" ht="13.8" thickBot="1" x14ac:dyDescent="0.3">
      <c r="B40" s="135"/>
      <c r="C40" s="12" t="s">
        <v>18</v>
      </c>
      <c r="D40" s="95">
        <f>IFERROR(($D$7-D9)/$D$7, "NaN")</f>
        <v>8.6956521739130641E-2</v>
      </c>
      <c r="E40" s="96">
        <f t="shared" si="9"/>
        <v>0.14492753623188406</v>
      </c>
      <c r="F40" s="96" t="str">
        <f t="shared" si="9"/>
        <v>NaN</v>
      </c>
      <c r="G40" s="96">
        <f t="shared" si="9"/>
        <v>-1.1594202898550734</v>
      </c>
      <c r="H40" s="96">
        <f t="shared" si="9"/>
        <v>-0.10144927536232297</v>
      </c>
      <c r="I40" s="96">
        <f t="shared" si="9"/>
        <v>0.11594202898550789</v>
      </c>
      <c r="J40" s="96">
        <f t="shared" si="9"/>
        <v>0.16073781291172645</v>
      </c>
      <c r="K40" s="96">
        <f t="shared" si="9"/>
        <v>-0.15942028985506934</v>
      </c>
      <c r="L40" s="97">
        <f t="shared" si="9"/>
        <v>-0.30434782608696059</v>
      </c>
    </row>
    <row r="41" spans="2:12" x14ac:dyDescent="0.25">
      <c r="B41" s="131" t="s">
        <v>7</v>
      </c>
      <c r="C41" s="7" t="s">
        <v>16</v>
      </c>
      <c r="D41" s="58" t="s">
        <v>12</v>
      </c>
      <c r="E41" s="60">
        <f t="shared" ref="E41:L43" si="10">IFERROR(($D$10-E10)/$D$10, "NaN")</f>
        <v>5.0000000000000044E-2</v>
      </c>
      <c r="F41" s="60">
        <f t="shared" si="10"/>
        <v>0.59999999999999964</v>
      </c>
      <c r="G41" s="60">
        <f t="shared" si="10"/>
        <v>-0.85000000000000542</v>
      </c>
      <c r="H41" s="60">
        <f t="shared" si="10"/>
        <v>0</v>
      </c>
      <c r="I41" s="60">
        <f t="shared" si="10"/>
        <v>-5.0000000000000246E-2</v>
      </c>
      <c r="J41" s="60">
        <f t="shared" si="10"/>
        <v>3.4848484848484962E-2</v>
      </c>
      <c r="K41" s="60">
        <f t="shared" si="10"/>
        <v>-0.35000000000000359</v>
      </c>
      <c r="L41" s="61">
        <f t="shared" si="10"/>
        <v>-0.10000000000000049</v>
      </c>
    </row>
    <row r="42" spans="2:12" x14ac:dyDescent="0.25">
      <c r="B42" s="132"/>
      <c r="C42" s="11" t="s">
        <v>17</v>
      </c>
      <c r="D42" s="62">
        <f>IFERROR(($D$10-D11)/$D$10, "NaN")</f>
        <v>8.3333333333332746E-2</v>
      </c>
      <c r="E42" s="59">
        <f t="shared" si="10"/>
        <v>0.133333333333333</v>
      </c>
      <c r="F42" s="59">
        <f t="shared" si="10"/>
        <v>0.61666666666666603</v>
      </c>
      <c r="G42" s="59">
        <f t="shared" si="10"/>
        <v>-0.81666666666667043</v>
      </c>
      <c r="H42" s="59">
        <f t="shared" si="10"/>
        <v>-8.3333333333334092E-2</v>
      </c>
      <c r="I42" s="59">
        <f t="shared" si="10"/>
        <v>0.1000000000000003</v>
      </c>
      <c r="J42" s="59">
        <f t="shared" si="10"/>
        <v>0.14090909090909115</v>
      </c>
      <c r="K42" s="59">
        <f t="shared" si="10"/>
        <v>-0.10000000000000049</v>
      </c>
      <c r="L42" s="63">
        <f t="shared" si="10"/>
        <v>0.1499999999999993</v>
      </c>
    </row>
    <row r="43" spans="2:12" ht="13.8" thickBot="1" x14ac:dyDescent="0.3">
      <c r="B43" s="133"/>
      <c r="C43" s="12" t="s">
        <v>18</v>
      </c>
      <c r="D43" s="64">
        <f>IFERROR(($D$10-D12)/$D$10, "NaN")</f>
        <v>5.0000000000000044E-2</v>
      </c>
      <c r="E43" s="65">
        <f t="shared" si="10"/>
        <v>6.6666666666666444E-2</v>
      </c>
      <c r="F43" s="65">
        <f t="shared" si="10"/>
        <v>0.58333333333333348</v>
      </c>
      <c r="G43" s="65">
        <f t="shared" si="10"/>
        <v>-0.81666666666667043</v>
      </c>
      <c r="H43" s="65">
        <f t="shared" si="10"/>
        <v>-1.6666666666666403E-2</v>
      </c>
      <c r="I43" s="65">
        <f t="shared" si="10"/>
        <v>-6.6666666666666652E-2</v>
      </c>
      <c r="J43" s="65">
        <f t="shared" si="10"/>
        <v>2.4242424242424464E-2</v>
      </c>
      <c r="K43" s="65">
        <f t="shared" si="10"/>
        <v>-0.1166666666666667</v>
      </c>
      <c r="L43" s="66">
        <f t="shared" si="10"/>
        <v>-1.6666666666666403E-2</v>
      </c>
    </row>
    <row r="44" spans="2:12" x14ac:dyDescent="0.25">
      <c r="B44" s="134" t="s">
        <v>8</v>
      </c>
      <c r="C44" s="7" t="s">
        <v>16</v>
      </c>
      <c r="D44" s="98" t="s">
        <v>12</v>
      </c>
      <c r="E44" s="99">
        <f t="shared" ref="E44:L46" si="11">IFERROR(($D$13-E13)/$D$13, "NaN")</f>
        <v>-3.6363636363635654E-2</v>
      </c>
      <c r="F44" s="99">
        <f t="shared" si="11"/>
        <v>0.56363636363636371</v>
      </c>
      <c r="G44" s="99">
        <f t="shared" si="11"/>
        <v>-0.145454545454545</v>
      </c>
      <c r="H44" s="99">
        <f t="shared" si="11"/>
        <v>7.2727272727272557E-2</v>
      </c>
      <c r="I44" s="99">
        <f t="shared" si="11"/>
        <v>0</v>
      </c>
      <c r="J44" s="99">
        <f t="shared" si="11"/>
        <v>4.9586776859505679E-3</v>
      </c>
      <c r="K44" s="99">
        <f t="shared" si="11"/>
        <v>-0.47272727272727572</v>
      </c>
      <c r="L44" s="100">
        <f t="shared" si="11"/>
        <v>-3.6363636363635654E-2</v>
      </c>
    </row>
    <row r="45" spans="2:12" x14ac:dyDescent="0.25">
      <c r="B45" s="132"/>
      <c r="C45" s="11" t="s">
        <v>17</v>
      </c>
      <c r="D45" s="62">
        <f>IFERROR(($D$13-D14)/$D$13, "NaN")</f>
        <v>1.8181818181819128E-2</v>
      </c>
      <c r="E45" s="59">
        <f t="shared" si="11"/>
        <v>3.6363636363636896E-2</v>
      </c>
      <c r="F45" s="59">
        <f t="shared" si="11"/>
        <v>0.56363636363636371</v>
      </c>
      <c r="G45" s="59">
        <f t="shared" si="11"/>
        <v>-0.145454545454545</v>
      </c>
      <c r="H45" s="59">
        <f t="shared" si="11"/>
        <v>-5.4545454545454668E-2</v>
      </c>
      <c r="I45" s="59">
        <f t="shared" si="11"/>
        <v>0</v>
      </c>
      <c r="J45" s="59">
        <f t="shared" si="11"/>
        <v>-5.2892561983470282E-2</v>
      </c>
      <c r="K45" s="59">
        <f t="shared" si="11"/>
        <v>-0.34545454545454851</v>
      </c>
      <c r="L45" s="63">
        <f t="shared" si="11"/>
        <v>3.6363636363636896E-2</v>
      </c>
    </row>
    <row r="46" spans="2:12" ht="13.8" thickBot="1" x14ac:dyDescent="0.3">
      <c r="B46" s="133"/>
      <c r="C46" s="12" t="s">
        <v>18</v>
      </c>
      <c r="D46" s="64">
        <f>IFERROR(($D$13-D15)/$D$13, "NaN")</f>
        <v>1.8181818181819128E-2</v>
      </c>
      <c r="E46" s="65">
        <f t="shared" si="11"/>
        <v>-3.6363636363635654E-2</v>
      </c>
      <c r="F46" s="65">
        <f t="shared" si="11"/>
        <v>0.56363636363636371</v>
      </c>
      <c r="G46" s="65">
        <f t="shared" si="11"/>
        <v>-0.145454545454545</v>
      </c>
      <c r="H46" s="65">
        <f t="shared" si="11"/>
        <v>-0.1090909090909081</v>
      </c>
      <c r="I46" s="65">
        <f t="shared" si="11"/>
        <v>0</v>
      </c>
      <c r="J46" s="65">
        <f t="shared" si="11"/>
        <v>2.8099173553718906E-2</v>
      </c>
      <c r="K46" s="65">
        <f t="shared" si="11"/>
        <v>-0.32727272727272316</v>
      </c>
      <c r="L46" s="66">
        <f t="shared" si="11"/>
        <v>0</v>
      </c>
    </row>
    <row r="47" spans="2:12" ht="15.6" x14ac:dyDescent="0.25">
      <c r="B47" s="138" t="s">
        <v>26</v>
      </c>
      <c r="C47" s="138"/>
      <c r="D47" s="138"/>
      <c r="E47" s="138"/>
      <c r="F47" s="138"/>
      <c r="G47" s="138"/>
      <c r="H47" s="138"/>
      <c r="I47" s="138"/>
      <c r="J47" s="138"/>
      <c r="K47" s="138"/>
      <c r="L47" s="138"/>
    </row>
  </sheetData>
  <mergeCells count="28">
    <mergeCell ref="B38:B40"/>
    <mergeCell ref="B41:B43"/>
    <mergeCell ref="B44:B46"/>
    <mergeCell ref="B47:L47"/>
    <mergeCell ref="B33:B34"/>
    <mergeCell ref="C33:C34"/>
    <mergeCell ref="D33:D34"/>
    <mergeCell ref="E33:L33"/>
    <mergeCell ref="B35:B37"/>
    <mergeCell ref="O18:Y18"/>
    <mergeCell ref="B10:B12"/>
    <mergeCell ref="B25:B27"/>
    <mergeCell ref="B13:B15"/>
    <mergeCell ref="B28:B30"/>
    <mergeCell ref="B16:L16"/>
    <mergeCell ref="B31:L31"/>
    <mergeCell ref="D17:D18"/>
    <mergeCell ref="E17:L17"/>
    <mergeCell ref="B4:B6"/>
    <mergeCell ref="B19:B21"/>
    <mergeCell ref="B7:B9"/>
    <mergeCell ref="B22:B24"/>
    <mergeCell ref="B2:B3"/>
    <mergeCell ref="C2:C3"/>
    <mergeCell ref="D2:D3"/>
    <mergeCell ref="E2:L2"/>
    <mergeCell ref="B17:B18"/>
    <mergeCell ref="C17:C18"/>
  </mergeCells>
  <conditionalFormatting sqref="D4:L15">
    <cfRule type="containsText" dxfId="18" priority="8" operator="containsText" text="NaN">
      <formula>NOT(ISERROR(SEARCH("NaN",D4)))</formula>
    </cfRule>
    <cfRule type="colorScale" priority="12">
      <colorScale>
        <cfvo type="num" val="0"/>
        <cfvo type="percentile" val="50"/>
        <cfvo type="num" val="24"/>
        <color theme="0"/>
        <color rgb="FFFFEB84"/>
        <color rgb="FF00B0F0"/>
      </colorScale>
    </cfRule>
  </conditionalFormatting>
  <conditionalFormatting sqref="D35:L46">
    <cfRule type="containsText" dxfId="17" priority="1" operator="containsText" text="NaN">
      <formula>NOT(ISERROR(SEARCH("NaN",D35)))</formula>
    </cfRule>
    <cfRule type="dataBar" priority="2">
      <dataBar>
        <cfvo type="num" val="-1"/>
        <cfvo type="num" val="1"/>
        <color rgb="FF63C384"/>
      </dataBar>
      <extLst>
        <ext xmlns:x14="http://schemas.microsoft.com/office/spreadsheetml/2009/9/main" uri="{B025F937-C7B1-47D3-B67F-A62EFF666E3E}">
          <x14:id>{8A64FA82-A25B-449F-B2CD-EE9A904A9C7A}</x14:id>
        </ext>
      </extLst>
    </cfRule>
  </conditionalFormatting>
  <conditionalFormatting sqref="Z4:Z15 D19:L30">
    <cfRule type="dataBar" priority="3">
      <dataBar>
        <cfvo type="num" val="-1"/>
        <cfvo type="num" val="1"/>
        <color rgb="FF63C384"/>
      </dataBar>
      <extLst>
        <ext xmlns:x14="http://schemas.microsoft.com/office/spreadsheetml/2009/9/main" uri="{B025F937-C7B1-47D3-B67F-A62EFF666E3E}">
          <x14:id>{696641E3-7EDA-40B5-8F28-A21002338A09}</x14:id>
        </ext>
      </extLst>
    </cfRule>
    <cfRule type="containsText" dxfId="16" priority="4" operator="containsText" text="NaN">
      <formula>NOT(ISERROR(SEARCH("NaN",D4)))</formula>
    </cfRule>
  </conditionalFormatting>
  <pageMargins left="0.7" right="0.7" top="0.75" bottom="0.75" header="0.3" footer="0.3"/>
  <pageSetup scale="89" orientation="landscape" horizontalDpi="2400" verticalDpi="24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64FA82-A25B-449F-B2CD-EE9A904A9C7A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D35:L46</xm:sqref>
        </x14:conditionalFormatting>
        <x14:conditionalFormatting xmlns:xm="http://schemas.microsoft.com/office/excel/2006/main">
          <x14:cfRule type="dataBar" id="{696641E3-7EDA-40B5-8F28-A21002338A09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Z4:Z15 D19:L30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59EAD-CEA2-45A2-A50B-42751A6D3F60}">
  <sheetPr>
    <pageSetUpPr fitToPage="1"/>
  </sheetPr>
  <dimension ref="A1:AA47"/>
  <sheetViews>
    <sheetView zoomScale="70" zoomScaleNormal="70" workbookViewId="0">
      <selection activeCell="A2" sqref="A2:M15"/>
    </sheetView>
  </sheetViews>
  <sheetFormatPr defaultColWidth="9.109375" defaultRowHeight="13.2" x14ac:dyDescent="0.25"/>
  <cols>
    <col min="1" max="1" width="9.109375" style="5"/>
    <col min="2" max="3" width="11.6640625" style="6" customWidth="1"/>
    <col min="4" max="12" width="11.6640625" style="14" customWidth="1"/>
    <col min="13" max="14" width="9.109375" style="6"/>
    <col min="15" max="16" width="11.6640625" style="6" customWidth="1"/>
    <col min="17" max="25" width="11.6640625" style="14" customWidth="1"/>
    <col min="26" max="27" width="9.109375" style="6"/>
    <col min="28" max="38" width="11.6640625" style="6" customWidth="1"/>
    <col min="39" max="16384" width="9.109375" style="6"/>
  </cols>
  <sheetData>
    <row r="1" spans="2:27" ht="13.8" thickBot="1" x14ac:dyDescent="0.3">
      <c r="Q1" s="6"/>
      <c r="R1" s="6"/>
      <c r="S1" s="6"/>
      <c r="T1" s="6"/>
      <c r="U1" s="6"/>
      <c r="V1" s="6"/>
      <c r="W1" s="6"/>
      <c r="X1" s="6"/>
      <c r="Y1" s="6"/>
    </row>
    <row r="2" spans="2:27" ht="13.2" customHeight="1" x14ac:dyDescent="0.25">
      <c r="B2" s="131" t="s">
        <v>0</v>
      </c>
      <c r="C2" s="129" t="s">
        <v>13</v>
      </c>
      <c r="D2" s="129" t="s">
        <v>1</v>
      </c>
      <c r="E2" s="129" t="s">
        <v>2</v>
      </c>
      <c r="F2" s="129"/>
      <c r="G2" s="129"/>
      <c r="H2" s="129"/>
      <c r="I2" s="129"/>
      <c r="J2" s="129"/>
      <c r="K2" s="129"/>
      <c r="L2" s="130"/>
      <c r="Z2" s="93"/>
    </row>
    <row r="3" spans="2:27" ht="13.8" thickBot="1" x14ac:dyDescent="0.3">
      <c r="B3" s="133"/>
      <c r="C3" s="136"/>
      <c r="D3" s="137"/>
      <c r="E3" s="8" t="s">
        <v>19</v>
      </c>
      <c r="F3" s="8" t="s">
        <v>20</v>
      </c>
      <c r="G3" s="8" t="s">
        <v>21</v>
      </c>
      <c r="H3" s="8" t="s">
        <v>3</v>
      </c>
      <c r="I3" s="8" t="s">
        <v>15</v>
      </c>
      <c r="J3" s="8" t="s">
        <v>23</v>
      </c>
      <c r="K3" s="8" t="s">
        <v>22</v>
      </c>
      <c r="L3" s="9" t="s">
        <v>4</v>
      </c>
      <c r="Z3" s="93"/>
    </row>
    <row r="4" spans="2:27" x14ac:dyDescent="0.25">
      <c r="B4" s="131" t="s">
        <v>5</v>
      </c>
      <c r="C4" s="7" t="s">
        <v>16</v>
      </c>
      <c r="D4" s="23">
        <v>55.142857142857103</v>
      </c>
      <c r="E4" s="24">
        <v>51</v>
      </c>
      <c r="F4" s="24">
        <v>45.428571428571402</v>
      </c>
      <c r="G4" s="36">
        <v>7.28571428571429</v>
      </c>
      <c r="H4" s="36">
        <v>48.428571428571402</v>
      </c>
      <c r="I4" s="24">
        <v>47.857142857142897</v>
      </c>
      <c r="J4" s="24">
        <v>45.363636363636402</v>
      </c>
      <c r="K4" s="24">
        <v>56.857142857142897</v>
      </c>
      <c r="L4" s="39">
        <v>46.714285714285701</v>
      </c>
      <c r="M4" s="10" t="s">
        <v>30</v>
      </c>
      <c r="Z4" s="94"/>
    </row>
    <row r="5" spans="2:27" x14ac:dyDescent="0.25">
      <c r="B5" s="132"/>
      <c r="C5" s="11" t="s">
        <v>17</v>
      </c>
      <c r="D5" s="26">
        <v>55.285714285714299</v>
      </c>
      <c r="E5" s="27">
        <v>57.571428571428598</v>
      </c>
      <c r="F5" s="37" t="s">
        <v>11</v>
      </c>
      <c r="G5" s="37" t="s">
        <v>11</v>
      </c>
      <c r="H5" s="37">
        <v>54.285714285714299</v>
      </c>
      <c r="I5" s="27">
        <v>50.857142857142897</v>
      </c>
      <c r="J5" s="27">
        <v>44</v>
      </c>
      <c r="K5" s="27">
        <v>61.428571428571402</v>
      </c>
      <c r="L5" s="40">
        <v>47</v>
      </c>
      <c r="Z5" s="82"/>
    </row>
    <row r="6" spans="2:27" ht="13.8" thickBot="1" x14ac:dyDescent="0.3">
      <c r="B6" s="133"/>
      <c r="C6" s="12" t="s">
        <v>18</v>
      </c>
      <c r="D6" s="29">
        <v>49.857142857142897</v>
      </c>
      <c r="E6" s="30">
        <v>56.857142857142897</v>
      </c>
      <c r="F6" s="38" t="s">
        <v>11</v>
      </c>
      <c r="G6" s="38" t="s">
        <v>11</v>
      </c>
      <c r="H6" s="38">
        <v>47.857142857142897</v>
      </c>
      <c r="I6" s="38">
        <v>55</v>
      </c>
      <c r="J6" s="30">
        <v>49.090909090909101</v>
      </c>
      <c r="K6" s="30">
        <v>56.428571428571402</v>
      </c>
      <c r="L6" s="41">
        <v>51.285714285714299</v>
      </c>
      <c r="Z6" s="82"/>
    </row>
    <row r="7" spans="2:27" x14ac:dyDescent="0.25">
      <c r="B7" s="134" t="s">
        <v>6</v>
      </c>
      <c r="C7" s="7" t="s">
        <v>16</v>
      </c>
      <c r="D7" s="23">
        <v>44.285714285714299</v>
      </c>
      <c r="E7" s="24">
        <v>49.714285714285701</v>
      </c>
      <c r="F7" s="24">
        <v>32.714285714285701</v>
      </c>
      <c r="G7" s="36">
        <v>7.5714285714285703</v>
      </c>
      <c r="H7" s="36">
        <v>42.285714285714299</v>
      </c>
      <c r="I7" s="24">
        <v>49.285714285714299</v>
      </c>
      <c r="J7" s="24">
        <v>35.727272727272698</v>
      </c>
      <c r="K7" s="24">
        <v>46.857142857142897</v>
      </c>
      <c r="L7" s="39">
        <v>37.857142857142897</v>
      </c>
      <c r="Z7" s="94"/>
    </row>
    <row r="8" spans="2:27" x14ac:dyDescent="0.25">
      <c r="B8" s="132"/>
      <c r="C8" s="11" t="s">
        <v>17</v>
      </c>
      <c r="D8" s="26">
        <v>57</v>
      </c>
      <c r="E8" s="27">
        <v>56</v>
      </c>
      <c r="F8" s="37" t="s">
        <v>11</v>
      </c>
      <c r="G8" s="37">
        <v>7.1428571428571397</v>
      </c>
      <c r="H8" s="37">
        <v>47.571428571428598</v>
      </c>
      <c r="I8" s="27">
        <v>55</v>
      </c>
      <c r="J8" s="27">
        <v>44.272727272727302</v>
      </c>
      <c r="K8" s="27">
        <v>55.285714285714299</v>
      </c>
      <c r="L8" s="40">
        <v>38.857142857142897</v>
      </c>
      <c r="Z8" s="82"/>
    </row>
    <row r="9" spans="2:27" ht="13.8" thickBot="1" x14ac:dyDescent="0.3">
      <c r="B9" s="135"/>
      <c r="C9" s="12" t="s">
        <v>18</v>
      </c>
      <c r="D9" s="29">
        <v>53.714285714285701</v>
      </c>
      <c r="E9" s="30">
        <v>51</v>
      </c>
      <c r="F9" s="38" t="s">
        <v>11</v>
      </c>
      <c r="G9" s="38">
        <v>7.1428571428571397</v>
      </c>
      <c r="H9" s="38">
        <v>41.571428571428598</v>
      </c>
      <c r="I9" s="30">
        <v>49.571428571428598</v>
      </c>
      <c r="J9" s="30">
        <v>42.636363636363598</v>
      </c>
      <c r="K9" s="30">
        <v>53</v>
      </c>
      <c r="L9" s="41">
        <v>38.714285714285701</v>
      </c>
      <c r="Z9" s="82"/>
    </row>
    <row r="10" spans="2:27" x14ac:dyDescent="0.25">
      <c r="B10" s="131" t="s">
        <v>7</v>
      </c>
      <c r="C10" s="7" t="s">
        <v>16</v>
      </c>
      <c r="D10" s="23">
        <v>49.428571428571402</v>
      </c>
      <c r="E10" s="24">
        <v>50.142857142857103</v>
      </c>
      <c r="F10" s="24">
        <v>60.285714285714299</v>
      </c>
      <c r="G10" s="36">
        <v>10.1428571428571</v>
      </c>
      <c r="H10" s="36">
        <v>63.571428571428598</v>
      </c>
      <c r="I10" s="24">
        <v>48.142857142857103</v>
      </c>
      <c r="J10" s="24">
        <v>42.909090909090899</v>
      </c>
      <c r="K10" s="24">
        <v>51</v>
      </c>
      <c r="L10" s="39">
        <v>46</v>
      </c>
      <c r="Z10" s="94"/>
    </row>
    <row r="11" spans="2:27" x14ac:dyDescent="0.25">
      <c r="B11" s="132"/>
      <c r="C11" s="11" t="s">
        <v>17</v>
      </c>
      <c r="D11" s="26">
        <v>55.714285714285701</v>
      </c>
      <c r="E11" s="27">
        <v>54.428571428571402</v>
      </c>
      <c r="F11" s="27">
        <v>63.285714285714299</v>
      </c>
      <c r="G11" s="37">
        <v>9.71428571428571</v>
      </c>
      <c r="H11" s="37">
        <v>50</v>
      </c>
      <c r="I11" s="27">
        <v>56.714285714285701</v>
      </c>
      <c r="J11" s="27">
        <v>46.636363636363598</v>
      </c>
      <c r="K11" s="27">
        <v>58</v>
      </c>
      <c r="L11" s="40">
        <v>55.428571428571402</v>
      </c>
      <c r="Z11" s="82"/>
    </row>
    <row r="12" spans="2:27" ht="13.8" thickBot="1" x14ac:dyDescent="0.3">
      <c r="B12" s="133"/>
      <c r="C12" s="12" t="s">
        <v>18</v>
      </c>
      <c r="D12" s="29">
        <v>53</v>
      </c>
      <c r="E12" s="30">
        <v>53.285714285714299</v>
      </c>
      <c r="F12" s="30">
        <v>58.857142857142897</v>
      </c>
      <c r="G12" s="38">
        <v>9.71428571428571</v>
      </c>
      <c r="H12" s="38">
        <v>50.142857142857103</v>
      </c>
      <c r="I12" s="30">
        <v>51</v>
      </c>
      <c r="J12" s="30">
        <v>44.454545454545503</v>
      </c>
      <c r="K12" s="30">
        <v>58.714285714285701</v>
      </c>
      <c r="L12" s="41">
        <v>52</v>
      </c>
      <c r="Z12" s="82"/>
    </row>
    <row r="13" spans="2:27" x14ac:dyDescent="0.25">
      <c r="B13" s="134" t="s">
        <v>8</v>
      </c>
      <c r="C13" s="7" t="s">
        <v>16</v>
      </c>
      <c r="D13" s="23">
        <v>61.142857142857103</v>
      </c>
      <c r="E13" s="24">
        <v>58.714285714285701</v>
      </c>
      <c r="F13" s="24">
        <v>56.142857142857103</v>
      </c>
      <c r="G13" s="36">
        <v>62.857142857142897</v>
      </c>
      <c r="H13" s="36">
        <v>68.285714285714306</v>
      </c>
      <c r="I13" s="24">
        <v>56.571428571428598</v>
      </c>
      <c r="J13" s="24">
        <v>53.909090909090899</v>
      </c>
      <c r="K13" s="24">
        <v>61.285714285714299</v>
      </c>
      <c r="L13" s="39">
        <v>58.285714285714299</v>
      </c>
      <c r="Z13" s="94"/>
    </row>
    <row r="14" spans="2:27" x14ac:dyDescent="0.25">
      <c r="B14" s="132"/>
      <c r="C14" s="11" t="s">
        <v>17</v>
      </c>
      <c r="D14" s="26">
        <v>61.142857142857103</v>
      </c>
      <c r="E14" s="27">
        <v>61.714285714285701</v>
      </c>
      <c r="F14" s="27">
        <v>57.428571428571402</v>
      </c>
      <c r="G14" s="37">
        <v>64.428571428571402</v>
      </c>
      <c r="H14" s="37">
        <v>53.857142857142897</v>
      </c>
      <c r="I14" s="27">
        <v>59</v>
      </c>
      <c r="J14" s="27">
        <v>54</v>
      </c>
      <c r="K14" s="27">
        <v>59.857142857142897</v>
      </c>
      <c r="L14" s="40">
        <v>60.857142857142897</v>
      </c>
      <c r="Z14" s="82"/>
    </row>
    <row r="15" spans="2:27" ht="13.8" thickBot="1" x14ac:dyDescent="0.3">
      <c r="B15" s="133"/>
      <c r="C15" s="12" t="s">
        <v>18</v>
      </c>
      <c r="D15" s="29">
        <v>56.714285714285701</v>
      </c>
      <c r="E15" s="30">
        <v>60.142857142857103</v>
      </c>
      <c r="F15" s="30">
        <v>56.714285714285701</v>
      </c>
      <c r="G15" s="38">
        <v>61.714285714285701</v>
      </c>
      <c r="H15" s="38">
        <v>54.142857142857103</v>
      </c>
      <c r="I15" s="30">
        <v>54.142857142857103</v>
      </c>
      <c r="J15" s="30">
        <v>52.454545454545503</v>
      </c>
      <c r="K15" s="30">
        <v>59.571428571428598</v>
      </c>
      <c r="L15" s="41">
        <v>60.714285714285701</v>
      </c>
      <c r="M15" s="10" t="s">
        <v>14</v>
      </c>
      <c r="Z15" s="82"/>
    </row>
    <row r="16" spans="2:27" ht="16.2" thickBot="1" x14ac:dyDescent="0.3">
      <c r="Z16" s="92"/>
      <c r="AA16" s="2"/>
    </row>
    <row r="17" spans="2:12" x14ac:dyDescent="0.25">
      <c r="B17" s="131" t="s">
        <v>0</v>
      </c>
      <c r="C17" s="129" t="s">
        <v>13</v>
      </c>
      <c r="D17" s="129" t="s">
        <v>1</v>
      </c>
      <c r="E17" s="129" t="s">
        <v>2</v>
      </c>
      <c r="F17" s="129"/>
      <c r="G17" s="129"/>
      <c r="H17" s="129"/>
      <c r="I17" s="129"/>
      <c r="J17" s="129"/>
      <c r="K17" s="129"/>
      <c r="L17" s="130"/>
    </row>
    <row r="18" spans="2:12" ht="13.8" thickBot="1" x14ac:dyDescent="0.3">
      <c r="B18" s="133"/>
      <c r="C18" s="136"/>
      <c r="D18" s="137"/>
      <c r="E18" s="8" t="s">
        <v>19</v>
      </c>
      <c r="F18" s="8" t="s">
        <v>20</v>
      </c>
      <c r="G18" s="8" t="s">
        <v>21</v>
      </c>
      <c r="H18" s="8" t="s">
        <v>3</v>
      </c>
      <c r="I18" s="8" t="s">
        <v>15</v>
      </c>
      <c r="J18" s="8" t="s">
        <v>23</v>
      </c>
      <c r="K18" s="8" t="s">
        <v>22</v>
      </c>
      <c r="L18" s="9" t="s">
        <v>4</v>
      </c>
    </row>
    <row r="19" spans="2:12" x14ac:dyDescent="0.25">
      <c r="B19" s="131" t="s">
        <v>5</v>
      </c>
      <c r="C19" s="7" t="s">
        <v>16</v>
      </c>
      <c r="D19" s="73" t="s">
        <v>24</v>
      </c>
      <c r="E19" s="101" t="s">
        <v>12</v>
      </c>
      <c r="F19" s="73" t="s">
        <v>11</v>
      </c>
      <c r="G19" s="73" t="s">
        <v>11</v>
      </c>
      <c r="H19" s="105" t="s">
        <v>12</v>
      </c>
      <c r="I19" s="81" t="s">
        <v>12</v>
      </c>
      <c r="J19" s="73" t="s">
        <v>12</v>
      </c>
      <c r="K19" s="73" t="s">
        <v>12</v>
      </c>
      <c r="L19" s="77" t="s">
        <v>12</v>
      </c>
    </row>
    <row r="20" spans="2:12" x14ac:dyDescent="0.25">
      <c r="B20" s="132"/>
      <c r="C20" s="11" t="s">
        <v>17</v>
      </c>
      <c r="D20" s="67">
        <f t="shared" ref="D20:L20" si="0">IFERROR((D4-D5)/D4, "NaN")</f>
        <v>-2.5906735751304926E-3</v>
      </c>
      <c r="E20" s="102">
        <f t="shared" si="0"/>
        <v>-0.12885154061624701</v>
      </c>
      <c r="F20" s="78" t="str">
        <f t="shared" si="0"/>
        <v>NaN</v>
      </c>
      <c r="G20" s="78" t="str">
        <f t="shared" si="0"/>
        <v>NaN</v>
      </c>
      <c r="H20" s="106">
        <f t="shared" si="0"/>
        <v>-0.12094395280236077</v>
      </c>
      <c r="I20" s="71">
        <f t="shared" si="0"/>
        <v>-6.2686567164179058E-2</v>
      </c>
      <c r="J20" s="67">
        <f t="shared" si="0"/>
        <v>3.006012024048179E-2</v>
      </c>
      <c r="K20" s="67">
        <f t="shared" si="0"/>
        <v>-8.0402010050250036E-2</v>
      </c>
      <c r="L20" s="69">
        <f t="shared" si="0"/>
        <v>-6.1162079510706209E-3</v>
      </c>
    </row>
    <row r="21" spans="2:12" ht="13.8" thickBot="1" x14ac:dyDescent="0.3">
      <c r="B21" s="133"/>
      <c r="C21" s="12" t="s">
        <v>18</v>
      </c>
      <c r="D21" s="68">
        <f t="shared" ref="D21:L21" si="1">IFERROR((D4-D6)/D4, "NaN")</f>
        <v>9.585492227979138E-2</v>
      </c>
      <c r="E21" s="103">
        <f t="shared" si="1"/>
        <v>-0.11484593837535091</v>
      </c>
      <c r="F21" s="70" t="str">
        <f t="shared" si="1"/>
        <v>NaN</v>
      </c>
      <c r="G21" s="70" t="str">
        <f t="shared" si="1"/>
        <v>NaN</v>
      </c>
      <c r="H21" s="79">
        <f t="shared" si="1"/>
        <v>1.1799410029497168E-2</v>
      </c>
      <c r="I21" s="72">
        <f t="shared" si="1"/>
        <v>-0.14925373134328263</v>
      </c>
      <c r="J21" s="68">
        <f t="shared" si="1"/>
        <v>-8.216432865731392E-2</v>
      </c>
      <c r="K21" s="68">
        <f t="shared" si="1"/>
        <v>7.5376884422122103E-3</v>
      </c>
      <c r="L21" s="70">
        <f t="shared" si="1"/>
        <v>-9.785932721712598E-2</v>
      </c>
    </row>
    <row r="22" spans="2:12" x14ac:dyDescent="0.25">
      <c r="B22" s="134" t="s">
        <v>6</v>
      </c>
      <c r="C22" s="7" t="s">
        <v>16</v>
      </c>
      <c r="D22" s="73" t="s">
        <v>12</v>
      </c>
      <c r="E22" s="101" t="s">
        <v>12</v>
      </c>
      <c r="F22" s="73" t="s">
        <v>11</v>
      </c>
      <c r="G22" s="73" t="s">
        <v>11</v>
      </c>
      <c r="H22" s="105" t="s">
        <v>12</v>
      </c>
      <c r="I22" s="73" t="s">
        <v>12</v>
      </c>
      <c r="J22" s="73" t="s">
        <v>12</v>
      </c>
      <c r="K22" s="73" t="s">
        <v>12</v>
      </c>
      <c r="L22" s="77" t="s">
        <v>12</v>
      </c>
    </row>
    <row r="23" spans="2:12" x14ac:dyDescent="0.25">
      <c r="B23" s="132"/>
      <c r="C23" s="11" t="s">
        <v>17</v>
      </c>
      <c r="D23" s="74">
        <f t="shared" ref="D23:L23" si="2">IFERROR((D7-D8)/D7, "NaN")</f>
        <v>-0.28709677419354801</v>
      </c>
      <c r="E23" s="104">
        <f t="shared" si="2"/>
        <v>-0.12643678160919569</v>
      </c>
      <c r="F23" s="78" t="str">
        <f t="shared" si="2"/>
        <v>NaN</v>
      </c>
      <c r="G23" s="78">
        <f t="shared" si="2"/>
        <v>5.6603773584905939E-2</v>
      </c>
      <c r="H23" s="76">
        <f t="shared" si="2"/>
        <v>-0.12500000000000028</v>
      </c>
      <c r="I23" s="74">
        <f t="shared" si="2"/>
        <v>-0.11594202898550694</v>
      </c>
      <c r="J23" s="74">
        <f t="shared" si="2"/>
        <v>-0.23918575063613415</v>
      </c>
      <c r="K23" s="74">
        <f t="shared" si="2"/>
        <v>-0.17987804878048708</v>
      </c>
      <c r="L23" s="78">
        <f t="shared" si="2"/>
        <v>-2.6415094339622615E-2</v>
      </c>
    </row>
    <row r="24" spans="2:12" ht="13.8" thickBot="1" x14ac:dyDescent="0.3">
      <c r="B24" s="135"/>
      <c r="C24" s="12" t="s">
        <v>18</v>
      </c>
      <c r="D24" s="68">
        <f t="shared" ref="D24:L24" si="3">IFERROR((D7-D9)/D7, "NaN")</f>
        <v>-0.21290322580645096</v>
      </c>
      <c r="E24" s="103">
        <f t="shared" si="3"/>
        <v>-2.5862068965517515E-2</v>
      </c>
      <c r="F24" s="70" t="str">
        <f t="shared" si="3"/>
        <v>NaN</v>
      </c>
      <c r="G24" s="70">
        <f t="shared" si="3"/>
        <v>5.6603773584905939E-2</v>
      </c>
      <c r="H24" s="79">
        <f t="shared" si="3"/>
        <v>1.6891891891891574E-2</v>
      </c>
      <c r="I24" s="68">
        <f t="shared" si="3"/>
        <v>-5.7971014492756287E-3</v>
      </c>
      <c r="J24" s="68">
        <f t="shared" si="3"/>
        <v>-0.19338422391857496</v>
      </c>
      <c r="K24" s="68">
        <f t="shared" si="3"/>
        <v>-0.13109756097560879</v>
      </c>
      <c r="L24" s="70">
        <f t="shared" si="3"/>
        <v>-2.2641509433960847E-2</v>
      </c>
    </row>
    <row r="25" spans="2:12" x14ac:dyDescent="0.25">
      <c r="B25" s="131" t="s">
        <v>7</v>
      </c>
      <c r="C25" s="7" t="s">
        <v>16</v>
      </c>
      <c r="D25" s="73" t="s">
        <v>12</v>
      </c>
      <c r="E25" s="80" t="s">
        <v>12</v>
      </c>
      <c r="F25" s="108" t="s">
        <v>12</v>
      </c>
      <c r="G25" s="73" t="s">
        <v>11</v>
      </c>
      <c r="H25" s="105" t="s">
        <v>12</v>
      </c>
      <c r="I25" s="73" t="s">
        <v>12</v>
      </c>
      <c r="J25" s="73" t="s">
        <v>12</v>
      </c>
      <c r="K25" s="73" t="s">
        <v>12</v>
      </c>
      <c r="L25" s="75" t="s">
        <v>12</v>
      </c>
    </row>
    <row r="26" spans="2:12" x14ac:dyDescent="0.25">
      <c r="B26" s="132"/>
      <c r="C26" s="11" t="s">
        <v>17</v>
      </c>
      <c r="D26" s="74">
        <f t="shared" ref="D26:L26" si="4">IFERROR((D10-D11)/D10, "NaN")</f>
        <v>-0.12716763005780379</v>
      </c>
      <c r="E26" s="74">
        <f t="shared" si="4"/>
        <v>-8.5470085470085805E-2</v>
      </c>
      <c r="F26" s="109">
        <f t="shared" si="4"/>
        <v>-4.9763033175355437E-2</v>
      </c>
      <c r="G26" s="78">
        <f t="shared" si="4"/>
        <v>4.2253521126756913E-2</v>
      </c>
      <c r="H26" s="76">
        <f t="shared" si="4"/>
        <v>0.21348314606741606</v>
      </c>
      <c r="I26" s="74">
        <f t="shared" si="4"/>
        <v>-0.17804154302670694</v>
      </c>
      <c r="J26" s="74">
        <f t="shared" si="4"/>
        <v>-8.6864406779660355E-2</v>
      </c>
      <c r="K26" s="74">
        <f t="shared" si="4"/>
        <v>-0.13725490196078433</v>
      </c>
      <c r="L26" s="76">
        <f t="shared" si="4"/>
        <v>-0.2049689440993783</v>
      </c>
    </row>
    <row r="27" spans="2:12" ht="13.8" thickBot="1" x14ac:dyDescent="0.3">
      <c r="B27" s="133"/>
      <c r="C27" s="12" t="s">
        <v>18</v>
      </c>
      <c r="D27" s="68">
        <f t="shared" ref="D27:L27" si="5">IFERROR((D10-D12)/D10, "NaN")</f>
        <v>-7.2254335260116181E-2</v>
      </c>
      <c r="E27" s="68">
        <f t="shared" si="5"/>
        <v>-6.2678062678063778E-2</v>
      </c>
      <c r="F27" s="110">
        <f t="shared" si="5"/>
        <v>2.3696682464454534E-2</v>
      </c>
      <c r="G27" s="70">
        <f t="shared" si="5"/>
        <v>4.2253521126756913E-2</v>
      </c>
      <c r="H27" s="79">
        <f t="shared" si="5"/>
        <v>0.21123595505618073</v>
      </c>
      <c r="I27" s="68">
        <f t="shared" si="5"/>
        <v>-5.9347181008902947E-2</v>
      </c>
      <c r="J27" s="68">
        <f t="shared" si="5"/>
        <v>-3.6016949152543734E-2</v>
      </c>
      <c r="K27" s="68">
        <f t="shared" si="5"/>
        <v>-0.15126050420168041</v>
      </c>
      <c r="L27" s="79">
        <f t="shared" si="5"/>
        <v>-0.13043478260869565</v>
      </c>
    </row>
    <row r="28" spans="2:12" x14ac:dyDescent="0.25">
      <c r="B28" s="134" t="s">
        <v>8</v>
      </c>
      <c r="C28" s="7" t="s">
        <v>16</v>
      </c>
      <c r="D28" s="73" t="s">
        <v>12</v>
      </c>
      <c r="E28" s="80" t="s">
        <v>12</v>
      </c>
      <c r="F28" s="73" t="s">
        <v>12</v>
      </c>
      <c r="G28" s="107" t="s">
        <v>12</v>
      </c>
      <c r="H28" s="73" t="s">
        <v>12</v>
      </c>
      <c r="I28" s="73" t="s">
        <v>12</v>
      </c>
      <c r="J28" s="73" t="s">
        <v>12</v>
      </c>
      <c r="K28" s="73" t="s">
        <v>12</v>
      </c>
      <c r="L28" s="77" t="s">
        <v>12</v>
      </c>
    </row>
    <row r="29" spans="2:12" x14ac:dyDescent="0.25">
      <c r="B29" s="132"/>
      <c r="C29" s="11" t="s">
        <v>17</v>
      </c>
      <c r="D29" s="74">
        <f t="shared" ref="D29:L29" si="6">IFERROR((D13-D14)/D13, "NaN")</f>
        <v>0</v>
      </c>
      <c r="E29" s="74">
        <f t="shared" si="6"/>
        <v>-5.1094890510948919E-2</v>
      </c>
      <c r="F29" s="78">
        <f t="shared" si="6"/>
        <v>-2.2900763358778876E-2</v>
      </c>
      <c r="G29" s="78">
        <f t="shared" si="6"/>
        <v>-2.4999999999998936E-2</v>
      </c>
      <c r="H29" s="78">
        <f t="shared" si="6"/>
        <v>0.21129707112970678</v>
      </c>
      <c r="I29" s="74">
        <f t="shared" si="6"/>
        <v>-4.2929292929292442E-2</v>
      </c>
      <c r="J29" s="74">
        <f t="shared" si="6"/>
        <v>-1.6863406408096236E-3</v>
      </c>
      <c r="K29" s="74">
        <f t="shared" si="6"/>
        <v>2.3310023310022875E-2</v>
      </c>
      <c r="L29" s="78">
        <f t="shared" si="6"/>
        <v>-4.4117647058823969E-2</v>
      </c>
    </row>
    <row r="30" spans="2:12" ht="13.8" thickBot="1" x14ac:dyDescent="0.3">
      <c r="B30" s="133"/>
      <c r="C30" s="12" t="s">
        <v>18</v>
      </c>
      <c r="D30" s="68">
        <f t="shared" ref="D30:L30" si="7">IFERROR((D13-D15)/D13, "NaN")</f>
        <v>7.2429906542055694E-2</v>
      </c>
      <c r="E30" s="68">
        <f t="shared" si="7"/>
        <v>-2.433090024330856E-2</v>
      </c>
      <c r="F30" s="70">
        <f t="shared" si="7"/>
        <v>-1.0178117048346534E-2</v>
      </c>
      <c r="G30" s="70">
        <f t="shared" si="7"/>
        <v>1.818181818181901E-2</v>
      </c>
      <c r="H30" s="70">
        <f t="shared" si="7"/>
        <v>0.20711297071129789</v>
      </c>
      <c r="I30" s="68">
        <f t="shared" si="7"/>
        <v>4.2929292929294073E-2</v>
      </c>
      <c r="J30" s="68">
        <f t="shared" si="7"/>
        <v>2.6981450252950023E-2</v>
      </c>
      <c r="K30" s="68">
        <f t="shared" si="7"/>
        <v>2.797202797202775E-2</v>
      </c>
      <c r="L30" s="70">
        <f t="shared" si="7"/>
        <v>-4.1666666666666206E-2</v>
      </c>
    </row>
    <row r="31" spans="2:12" ht="15.6" x14ac:dyDescent="0.25">
      <c r="B31" s="138" t="s">
        <v>25</v>
      </c>
      <c r="C31" s="138"/>
      <c r="D31" s="138"/>
      <c r="E31" s="138"/>
      <c r="F31" s="138"/>
      <c r="G31" s="138"/>
      <c r="H31" s="138"/>
      <c r="I31" s="138"/>
      <c r="J31" s="138"/>
      <c r="K31" s="138"/>
      <c r="L31" s="138"/>
    </row>
    <row r="32" spans="2:12" ht="13.8" thickBot="1" x14ac:dyDescent="0.3"/>
    <row r="33" spans="2:12" x14ac:dyDescent="0.25">
      <c r="B33" s="131" t="s">
        <v>0</v>
      </c>
      <c r="C33" s="129" t="s">
        <v>13</v>
      </c>
      <c r="D33" s="129" t="s">
        <v>1</v>
      </c>
      <c r="E33" s="129" t="s">
        <v>2</v>
      </c>
      <c r="F33" s="129"/>
      <c r="G33" s="129"/>
      <c r="H33" s="129"/>
      <c r="I33" s="129"/>
      <c r="J33" s="129"/>
      <c r="K33" s="129"/>
      <c r="L33" s="130"/>
    </row>
    <row r="34" spans="2:12" ht="13.8" thickBot="1" x14ac:dyDescent="0.3">
      <c r="B34" s="133"/>
      <c r="C34" s="136"/>
      <c r="D34" s="137"/>
      <c r="E34" s="8" t="s">
        <v>19</v>
      </c>
      <c r="F34" s="8" t="s">
        <v>20</v>
      </c>
      <c r="G34" s="8" t="s">
        <v>21</v>
      </c>
      <c r="H34" s="8" t="s">
        <v>3</v>
      </c>
      <c r="I34" s="8" t="s">
        <v>15</v>
      </c>
      <c r="J34" s="8" t="s">
        <v>23</v>
      </c>
      <c r="K34" s="8" t="s">
        <v>22</v>
      </c>
      <c r="L34" s="9" t="s">
        <v>4</v>
      </c>
    </row>
    <row r="35" spans="2:12" x14ac:dyDescent="0.25">
      <c r="B35" s="131" t="s">
        <v>5</v>
      </c>
      <c r="C35" s="7" t="s">
        <v>16</v>
      </c>
      <c r="D35" s="58" t="s">
        <v>12</v>
      </c>
      <c r="E35" s="60">
        <f t="shared" ref="E35:L37" si="8">IFERROR(($D$4-E4)/$D$4, "NaN")</f>
        <v>7.5129533678755814E-2</v>
      </c>
      <c r="F35" s="60">
        <f t="shared" si="8"/>
        <v>0.17616580310880817</v>
      </c>
      <c r="G35" s="60">
        <f t="shared" si="8"/>
        <v>0.86787564766839354</v>
      </c>
      <c r="H35" s="60">
        <f t="shared" si="8"/>
        <v>0.12176165803108793</v>
      </c>
      <c r="I35" s="60">
        <f t="shared" si="8"/>
        <v>0.13212435233160488</v>
      </c>
      <c r="J35" s="60">
        <f t="shared" si="8"/>
        <v>0.17734338200659314</v>
      </c>
      <c r="K35" s="60">
        <f t="shared" si="8"/>
        <v>-3.1088082901555861E-2</v>
      </c>
      <c r="L35" s="61">
        <f t="shared" si="8"/>
        <v>0.15284974093264211</v>
      </c>
    </row>
    <row r="36" spans="2:12" x14ac:dyDescent="0.25">
      <c r="B36" s="132"/>
      <c r="C36" s="11" t="s">
        <v>17</v>
      </c>
      <c r="D36" s="62">
        <f>IFERROR(($D$4-D5)/$D$4, "NaN")</f>
        <v>-2.5906735751304926E-3</v>
      </c>
      <c r="E36" s="59">
        <f t="shared" si="8"/>
        <v>-4.4041450777203298E-2</v>
      </c>
      <c r="F36" s="59" t="str">
        <f t="shared" si="8"/>
        <v>NaN</v>
      </c>
      <c r="G36" s="59" t="str">
        <f t="shared" si="8"/>
        <v>NaN</v>
      </c>
      <c r="H36" s="59">
        <f t="shared" si="8"/>
        <v>1.5544041450776256E-2</v>
      </c>
      <c r="I36" s="59">
        <f t="shared" si="8"/>
        <v>7.7720207253884635E-2</v>
      </c>
      <c r="J36" s="59">
        <f t="shared" si="8"/>
        <v>0.20207253886010304</v>
      </c>
      <c r="K36" s="59">
        <f t="shared" si="8"/>
        <v>-0.1139896373056998</v>
      </c>
      <c r="L36" s="63">
        <f t="shared" si="8"/>
        <v>0.14766839378238281</v>
      </c>
    </row>
    <row r="37" spans="2:12" ht="13.8" thickBot="1" x14ac:dyDescent="0.3">
      <c r="B37" s="133"/>
      <c r="C37" s="12" t="s">
        <v>18</v>
      </c>
      <c r="D37" s="64">
        <f>IFERROR(($D$4-D6)/$D$4, "NaN")</f>
        <v>9.585492227979138E-2</v>
      </c>
      <c r="E37" s="65">
        <f t="shared" si="8"/>
        <v>-3.1088082901555861E-2</v>
      </c>
      <c r="F37" s="65" t="str">
        <f t="shared" si="8"/>
        <v>NaN</v>
      </c>
      <c r="G37" s="65" t="str">
        <f t="shared" si="8"/>
        <v>NaN</v>
      </c>
      <c r="H37" s="65">
        <f t="shared" si="8"/>
        <v>0.13212435233160488</v>
      </c>
      <c r="I37" s="65">
        <f t="shared" si="8"/>
        <v>2.5906735751288178E-3</v>
      </c>
      <c r="J37" s="65">
        <f t="shared" si="8"/>
        <v>0.10975035327366853</v>
      </c>
      <c r="K37" s="65">
        <f t="shared" si="8"/>
        <v>-2.3316062176166059E-2</v>
      </c>
      <c r="L37" s="66">
        <f t="shared" si="8"/>
        <v>6.9948186528496506E-2</v>
      </c>
    </row>
    <row r="38" spans="2:12" x14ac:dyDescent="0.25">
      <c r="B38" s="134" t="s">
        <v>6</v>
      </c>
      <c r="C38" s="7" t="s">
        <v>16</v>
      </c>
      <c r="D38" s="98" t="s">
        <v>12</v>
      </c>
      <c r="E38" s="99">
        <f t="shared" ref="E38:L40" si="9">IFERROR(($D$7-E7)/$D$7, "NaN")</f>
        <v>-0.12258064516128969</v>
      </c>
      <c r="F38" s="99">
        <f t="shared" si="9"/>
        <v>0.26129032258064566</v>
      </c>
      <c r="G38" s="99">
        <f t="shared" si="9"/>
        <v>0.82903225806451619</v>
      </c>
      <c r="H38" s="99">
        <f t="shared" si="9"/>
        <v>4.5161290322580629E-2</v>
      </c>
      <c r="I38" s="99">
        <f t="shared" si="9"/>
        <v>-0.11290322580645158</v>
      </c>
      <c r="J38" s="99">
        <f t="shared" si="9"/>
        <v>0.19325513196481028</v>
      </c>
      <c r="K38" s="99">
        <f t="shared" si="9"/>
        <v>-5.8064516129032837E-2</v>
      </c>
      <c r="L38" s="100">
        <f t="shared" si="9"/>
        <v>0.14516129032258002</v>
      </c>
    </row>
    <row r="39" spans="2:12" x14ac:dyDescent="0.25">
      <c r="B39" s="132"/>
      <c r="C39" s="11" t="s">
        <v>17</v>
      </c>
      <c r="D39" s="62">
        <f>IFERROR(($D$7-D8)/$D$7, "NaN")</f>
        <v>-0.28709677419354801</v>
      </c>
      <c r="E39" s="59">
        <f t="shared" si="9"/>
        <v>-0.26451612903225769</v>
      </c>
      <c r="F39" s="59" t="str">
        <f t="shared" si="9"/>
        <v>NaN</v>
      </c>
      <c r="G39" s="59">
        <f t="shared" si="9"/>
        <v>0.83870967741935498</v>
      </c>
      <c r="H39" s="59">
        <f t="shared" si="9"/>
        <v>-7.4193548387097047E-2</v>
      </c>
      <c r="I39" s="59">
        <f t="shared" si="9"/>
        <v>-0.24193548387096736</v>
      </c>
      <c r="J39" s="59">
        <f t="shared" si="9"/>
        <v>2.9325513196445089E-4</v>
      </c>
      <c r="K39" s="59">
        <f t="shared" si="9"/>
        <v>-0.24838709677419346</v>
      </c>
      <c r="L39" s="63">
        <f t="shared" si="9"/>
        <v>0.12258064516128969</v>
      </c>
    </row>
    <row r="40" spans="2:12" ht="13.8" thickBot="1" x14ac:dyDescent="0.3">
      <c r="B40" s="135"/>
      <c r="C40" s="12" t="s">
        <v>18</v>
      </c>
      <c r="D40" s="95">
        <f>IFERROR(($D$7-D9)/$D$7, "NaN")</f>
        <v>-0.21290322580645096</v>
      </c>
      <c r="E40" s="96">
        <f t="shared" si="9"/>
        <v>-0.15161290322580612</v>
      </c>
      <c r="F40" s="96" t="str">
        <f t="shared" si="9"/>
        <v>NaN</v>
      </c>
      <c r="G40" s="96">
        <f t="shared" si="9"/>
        <v>0.83870967741935498</v>
      </c>
      <c r="H40" s="96">
        <f t="shared" si="9"/>
        <v>6.1290322580644846E-2</v>
      </c>
      <c r="I40" s="96">
        <f t="shared" si="9"/>
        <v>-0.11935483870967768</v>
      </c>
      <c r="J40" s="96">
        <f t="shared" si="9"/>
        <v>3.7243401759531954E-2</v>
      </c>
      <c r="K40" s="96">
        <f t="shared" si="9"/>
        <v>-0.19677419354838674</v>
      </c>
      <c r="L40" s="97">
        <f t="shared" si="9"/>
        <v>0.1258064516129038</v>
      </c>
    </row>
    <row r="41" spans="2:12" x14ac:dyDescent="0.25">
      <c r="B41" s="131" t="s">
        <v>7</v>
      </c>
      <c r="C41" s="7" t="s">
        <v>16</v>
      </c>
      <c r="D41" s="58" t="s">
        <v>12</v>
      </c>
      <c r="E41" s="60">
        <f t="shared" ref="E41:L43" si="10">IFERROR(($D$10-E10)/$D$10, "NaN")</f>
        <v>-1.4450867052022863E-2</v>
      </c>
      <c r="F41" s="60">
        <f t="shared" si="10"/>
        <v>-0.21965317919075236</v>
      </c>
      <c r="G41" s="60">
        <f t="shared" si="10"/>
        <v>0.79479768786127247</v>
      </c>
      <c r="H41" s="60">
        <f t="shared" si="10"/>
        <v>-0.28612716763005902</v>
      </c>
      <c r="I41" s="60">
        <f t="shared" si="10"/>
        <v>2.60115606936419E-2</v>
      </c>
      <c r="J41" s="60">
        <f t="shared" si="10"/>
        <v>0.13189700472937441</v>
      </c>
      <c r="K41" s="60">
        <f t="shared" si="10"/>
        <v>-3.179190751445142E-2</v>
      </c>
      <c r="L41" s="61">
        <f t="shared" si="10"/>
        <v>6.936416184971049E-2</v>
      </c>
    </row>
    <row r="42" spans="2:12" x14ac:dyDescent="0.25">
      <c r="B42" s="132"/>
      <c r="C42" s="11" t="s">
        <v>17</v>
      </c>
      <c r="D42" s="62">
        <f>IFERROR(($D$10-D11)/$D$10, "NaN")</f>
        <v>-0.12716763005780379</v>
      </c>
      <c r="E42" s="59">
        <f t="shared" si="10"/>
        <v>-0.10115606936416191</v>
      </c>
      <c r="F42" s="59">
        <f t="shared" si="10"/>
        <v>-0.2803468208092495</v>
      </c>
      <c r="G42" s="59">
        <f t="shared" si="10"/>
        <v>0.80346820809248554</v>
      </c>
      <c r="H42" s="59">
        <f t="shared" si="10"/>
        <v>-1.1560693641619038E-2</v>
      </c>
      <c r="I42" s="59">
        <f t="shared" si="10"/>
        <v>-0.14739884393063618</v>
      </c>
      <c r="J42" s="59">
        <f t="shared" si="10"/>
        <v>5.6489753021545207E-2</v>
      </c>
      <c r="K42" s="59">
        <f t="shared" si="10"/>
        <v>-0.17341040462427809</v>
      </c>
      <c r="L42" s="63">
        <f t="shared" si="10"/>
        <v>-0.12138728323699428</v>
      </c>
    </row>
    <row r="43" spans="2:12" ht="13.8" thickBot="1" x14ac:dyDescent="0.3">
      <c r="B43" s="133"/>
      <c r="C43" s="12" t="s">
        <v>18</v>
      </c>
      <c r="D43" s="64">
        <f>IFERROR(($D$10-D12)/$D$10, "NaN")</f>
        <v>-7.2254335260116181E-2</v>
      </c>
      <c r="E43" s="65">
        <f t="shared" si="10"/>
        <v>-7.8034682080925705E-2</v>
      </c>
      <c r="F43" s="65">
        <f t="shared" si="10"/>
        <v>-0.19075144508670663</v>
      </c>
      <c r="G43" s="65">
        <f t="shared" si="10"/>
        <v>0.80346820809248554</v>
      </c>
      <c r="H43" s="65">
        <f t="shared" si="10"/>
        <v>-1.4450867052022863E-2</v>
      </c>
      <c r="I43" s="65">
        <f t="shared" si="10"/>
        <v>-3.179190751445142E-2</v>
      </c>
      <c r="J43" s="65">
        <f t="shared" si="10"/>
        <v>0.10063058328954137</v>
      </c>
      <c r="K43" s="65">
        <f t="shared" si="10"/>
        <v>-0.18786127167630096</v>
      </c>
      <c r="L43" s="66">
        <f t="shared" si="10"/>
        <v>-5.2023121387283801E-2</v>
      </c>
    </row>
    <row r="44" spans="2:12" x14ac:dyDescent="0.25">
      <c r="B44" s="134" t="s">
        <v>8</v>
      </c>
      <c r="C44" s="7" t="s">
        <v>16</v>
      </c>
      <c r="D44" s="98" t="s">
        <v>12</v>
      </c>
      <c r="E44" s="99">
        <f t="shared" ref="E44:L46" si="11">IFERROR(($D$13-E13)/$D$13, "NaN")</f>
        <v>3.9719626168223894E-2</v>
      </c>
      <c r="F44" s="99">
        <f t="shared" si="11"/>
        <v>8.177570093457949E-2</v>
      </c>
      <c r="G44" s="99">
        <f t="shared" si="11"/>
        <v>-2.8037383177571408E-2</v>
      </c>
      <c r="H44" s="99">
        <f t="shared" si="11"/>
        <v>-0.11682242990654311</v>
      </c>
      <c r="I44" s="99">
        <f t="shared" si="11"/>
        <v>7.4766355140185883E-2</v>
      </c>
      <c r="J44" s="99">
        <f t="shared" si="11"/>
        <v>0.11830926083262491</v>
      </c>
      <c r="K44" s="99">
        <f t="shared" si="11"/>
        <v>-2.3364485981317057E-3</v>
      </c>
      <c r="L44" s="100">
        <f t="shared" si="11"/>
        <v>4.6728971962615988E-2</v>
      </c>
    </row>
    <row r="45" spans="2:12" x14ac:dyDescent="0.25">
      <c r="B45" s="132"/>
      <c r="C45" s="11" t="s">
        <v>17</v>
      </c>
      <c r="D45" s="62">
        <f>IFERROR(($D$13-D14)/$D$13, "NaN")</f>
        <v>0</v>
      </c>
      <c r="E45" s="59">
        <f t="shared" si="11"/>
        <v>-9.3457943925238027E-3</v>
      </c>
      <c r="F45" s="59">
        <f t="shared" si="11"/>
        <v>6.0747663551401695E-2</v>
      </c>
      <c r="G45" s="59">
        <f t="shared" si="11"/>
        <v>-5.3738317757009595E-2</v>
      </c>
      <c r="H45" s="59">
        <f t="shared" si="11"/>
        <v>0.11915887850467168</v>
      </c>
      <c r="I45" s="59">
        <f t="shared" si="11"/>
        <v>3.5046728971961989E-2</v>
      </c>
      <c r="J45" s="59">
        <f t="shared" si="11"/>
        <v>0.11682242990654149</v>
      </c>
      <c r="K45" s="59">
        <f t="shared" si="11"/>
        <v>2.1028037383176289E-2</v>
      </c>
      <c r="L45" s="63">
        <f t="shared" si="11"/>
        <v>4.6728971962603904E-3</v>
      </c>
    </row>
    <row r="46" spans="2:12" ht="13.8" thickBot="1" x14ac:dyDescent="0.3">
      <c r="B46" s="133"/>
      <c r="C46" s="12" t="s">
        <v>18</v>
      </c>
      <c r="D46" s="64">
        <f>IFERROR(($D$13-D15)/$D$13, "NaN")</f>
        <v>7.2429906542055694E-2</v>
      </c>
      <c r="E46" s="65">
        <f t="shared" si="11"/>
        <v>1.63551401869159E-2</v>
      </c>
      <c r="F46" s="65">
        <f t="shared" si="11"/>
        <v>7.2429906542055694E-2</v>
      </c>
      <c r="G46" s="65">
        <f t="shared" si="11"/>
        <v>-9.3457943925238027E-3</v>
      </c>
      <c r="H46" s="65">
        <f t="shared" si="11"/>
        <v>0.11448598130841128</v>
      </c>
      <c r="I46" s="65">
        <f t="shared" si="11"/>
        <v>0.11448598130841128</v>
      </c>
      <c r="J46" s="65">
        <f t="shared" si="11"/>
        <v>0.14209855564995616</v>
      </c>
      <c r="K46" s="65">
        <f t="shared" si="11"/>
        <v>2.570093457943819E-2</v>
      </c>
      <c r="L46" s="66">
        <f t="shared" si="11"/>
        <v>7.0093457943920965E-3</v>
      </c>
    </row>
    <row r="47" spans="2:12" ht="15.6" x14ac:dyDescent="0.25">
      <c r="B47" s="138" t="s">
        <v>26</v>
      </c>
      <c r="C47" s="138"/>
      <c r="D47" s="138"/>
      <c r="E47" s="138"/>
      <c r="F47" s="138"/>
      <c r="G47" s="138"/>
      <c r="H47" s="138"/>
      <c r="I47" s="138"/>
      <c r="J47" s="138"/>
      <c r="K47" s="138"/>
      <c r="L47" s="138"/>
    </row>
  </sheetData>
  <mergeCells count="26">
    <mergeCell ref="B28:B30"/>
    <mergeCell ref="B2:B3"/>
    <mergeCell ref="C2:C3"/>
    <mergeCell ref="D2:D3"/>
    <mergeCell ref="E2:L2"/>
    <mergeCell ref="B17:B18"/>
    <mergeCell ref="C17:C18"/>
    <mergeCell ref="D17:D18"/>
    <mergeCell ref="E17:L17"/>
    <mergeCell ref="B4:B6"/>
    <mergeCell ref="B19:B21"/>
    <mergeCell ref="B7:B9"/>
    <mergeCell ref="B22:B24"/>
    <mergeCell ref="B10:B12"/>
    <mergeCell ref="B25:B27"/>
    <mergeCell ref="B13:B15"/>
    <mergeCell ref="B31:L31"/>
    <mergeCell ref="B47:L47"/>
    <mergeCell ref="B41:B43"/>
    <mergeCell ref="B44:B46"/>
    <mergeCell ref="B35:B37"/>
    <mergeCell ref="B38:B40"/>
    <mergeCell ref="B33:B34"/>
    <mergeCell ref="C33:C34"/>
    <mergeCell ref="D33:D34"/>
    <mergeCell ref="E33:L33"/>
  </mergeCells>
  <conditionalFormatting sqref="D4:L15">
    <cfRule type="containsText" dxfId="15" priority="5" operator="containsText" text="NaN">
      <formula>NOT(ISERROR(SEARCH("NaN",D4)))</formula>
    </cfRule>
    <cfRule type="colorScale" priority="8">
      <colorScale>
        <cfvo type="num" val="0"/>
        <cfvo type="percentile" val="50"/>
        <cfvo type="num" val="69"/>
        <color theme="0"/>
        <color theme="7"/>
        <color rgb="FFFF0000"/>
      </colorScale>
    </cfRule>
  </conditionalFormatting>
  <conditionalFormatting sqref="D35:L46">
    <cfRule type="containsText" dxfId="14" priority="1" operator="containsText" text="NaN">
      <formula>NOT(ISERROR(SEARCH("NaN",D35)))</formula>
    </cfRule>
    <cfRule type="dataBar" priority="2">
      <dataBar>
        <cfvo type="num" val="-1"/>
        <cfvo type="num" val="1"/>
        <color rgb="FF63C384"/>
      </dataBar>
      <extLst>
        <ext xmlns:x14="http://schemas.microsoft.com/office/spreadsheetml/2009/9/main" uri="{B025F937-C7B1-47D3-B67F-A62EFF666E3E}">
          <x14:id>{DE5D968B-A646-43EF-A5DB-2A888C3DBC25}</x14:id>
        </ext>
      </extLst>
    </cfRule>
  </conditionalFormatting>
  <conditionalFormatting sqref="Z4:Z15 D19:L30">
    <cfRule type="dataBar" priority="3">
      <dataBar>
        <cfvo type="num" val="-1"/>
        <cfvo type="num" val="1"/>
        <color rgb="FF63C384"/>
      </dataBar>
      <extLst>
        <ext xmlns:x14="http://schemas.microsoft.com/office/spreadsheetml/2009/9/main" uri="{B025F937-C7B1-47D3-B67F-A62EFF666E3E}">
          <x14:id>{545DD98B-BCA7-445B-B2F4-57873B6028A3}</x14:id>
        </ext>
      </extLst>
    </cfRule>
    <cfRule type="containsText" dxfId="13" priority="4" operator="containsText" text="NaN">
      <formula>NOT(ISERROR(SEARCH("NaN",D4)))</formula>
    </cfRule>
  </conditionalFormatting>
  <pageMargins left="0.7" right="0.7" top="0.75" bottom="0.75" header="0.3" footer="0.3"/>
  <pageSetup scale="89" orientation="landscape" horizontalDpi="2400" verticalDpi="24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E5D968B-A646-43EF-A5DB-2A888C3DBC25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D35:L46</xm:sqref>
        </x14:conditionalFormatting>
        <x14:conditionalFormatting xmlns:xm="http://schemas.microsoft.com/office/excel/2006/main">
          <x14:cfRule type="dataBar" id="{545DD98B-BCA7-445B-B2F4-57873B6028A3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Z4:Z15 D19:L30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CFCDB-7633-4997-A4C9-5ABAD9F3D83D}">
  <sheetPr>
    <pageSetUpPr fitToPage="1"/>
  </sheetPr>
  <dimension ref="A1:AA47"/>
  <sheetViews>
    <sheetView zoomScale="70" zoomScaleNormal="70" workbookViewId="0">
      <selection activeCell="A2" sqref="A2:M15"/>
    </sheetView>
  </sheetViews>
  <sheetFormatPr defaultColWidth="9.109375" defaultRowHeight="13.2" x14ac:dyDescent="0.25"/>
  <cols>
    <col min="1" max="1" width="9.109375" style="5"/>
    <col min="2" max="3" width="11.6640625" style="6" customWidth="1"/>
    <col min="4" max="12" width="11.6640625" style="14" customWidth="1"/>
    <col min="13" max="13" width="9.109375" style="13"/>
    <col min="14" max="14" width="9.109375" style="6"/>
    <col min="15" max="16" width="11.6640625" style="6" customWidth="1"/>
    <col min="17" max="25" width="11.6640625" style="14" customWidth="1"/>
    <col min="26" max="27" width="9.109375" style="6"/>
    <col min="28" max="38" width="11.6640625" style="6" customWidth="1"/>
    <col min="39" max="16384" width="9.109375" style="6"/>
  </cols>
  <sheetData>
    <row r="1" spans="2:27" ht="13.8" thickBot="1" x14ac:dyDescent="0.3">
      <c r="Q1" s="6"/>
      <c r="R1" s="6"/>
      <c r="S1" s="6"/>
      <c r="T1" s="6"/>
      <c r="U1" s="6"/>
      <c r="V1" s="6"/>
      <c r="W1" s="6"/>
      <c r="X1" s="6"/>
      <c r="Y1" s="6"/>
    </row>
    <row r="2" spans="2:27" ht="13.2" customHeight="1" x14ac:dyDescent="0.25">
      <c r="B2" s="131" t="s">
        <v>0</v>
      </c>
      <c r="C2" s="129" t="s">
        <v>13</v>
      </c>
      <c r="D2" s="129" t="s">
        <v>1</v>
      </c>
      <c r="E2" s="129" t="s">
        <v>2</v>
      </c>
      <c r="F2" s="129"/>
      <c r="G2" s="129"/>
      <c r="H2" s="129"/>
      <c r="I2" s="129"/>
      <c r="J2" s="129"/>
      <c r="K2" s="129"/>
      <c r="L2" s="130"/>
      <c r="N2" s="42"/>
      <c r="Z2" s="93"/>
    </row>
    <row r="3" spans="2:27" ht="13.8" thickBot="1" x14ac:dyDescent="0.3">
      <c r="B3" s="133"/>
      <c r="C3" s="136"/>
      <c r="D3" s="137"/>
      <c r="E3" s="8" t="s">
        <v>19</v>
      </c>
      <c r="F3" s="8" t="s">
        <v>20</v>
      </c>
      <c r="G3" s="8" t="s">
        <v>21</v>
      </c>
      <c r="H3" s="8" t="s">
        <v>3</v>
      </c>
      <c r="I3" s="8" t="s">
        <v>15</v>
      </c>
      <c r="J3" s="8" t="s">
        <v>23</v>
      </c>
      <c r="K3" s="8" t="s">
        <v>22</v>
      </c>
      <c r="L3" s="9" t="s">
        <v>4</v>
      </c>
      <c r="N3" s="42"/>
      <c r="Z3" s="93"/>
    </row>
    <row r="4" spans="2:27" x14ac:dyDescent="0.25">
      <c r="B4" s="131" t="s">
        <v>5</v>
      </c>
      <c r="C4" s="7" t="s">
        <v>16</v>
      </c>
      <c r="D4" s="23">
        <v>117.428571428571</v>
      </c>
      <c r="E4" s="24">
        <v>116.28571428571399</v>
      </c>
      <c r="F4" s="24">
        <v>119.857142857143</v>
      </c>
      <c r="G4" s="36">
        <v>229.142857142857</v>
      </c>
      <c r="H4" s="36">
        <v>117.428571428571</v>
      </c>
      <c r="I4" s="24">
        <v>123.28571428571399</v>
      </c>
      <c r="J4" s="24">
        <v>123.727272727273</v>
      </c>
      <c r="K4" s="24">
        <v>90.714285714285694</v>
      </c>
      <c r="L4" s="39">
        <v>118.71428571428601</v>
      </c>
      <c r="M4" s="10" t="s">
        <v>31</v>
      </c>
      <c r="N4" s="42"/>
      <c r="Z4" s="94"/>
    </row>
    <row r="5" spans="2:27" x14ac:dyDescent="0.25">
      <c r="B5" s="132"/>
      <c r="C5" s="11" t="s">
        <v>17</v>
      </c>
      <c r="D5" s="26">
        <v>111.571428571429</v>
      </c>
      <c r="E5" s="27">
        <v>110.428571428571</v>
      </c>
      <c r="F5" s="37" t="s">
        <v>11</v>
      </c>
      <c r="G5" s="37" t="s">
        <v>11</v>
      </c>
      <c r="H5" s="37">
        <v>117.428571428571</v>
      </c>
      <c r="I5" s="27">
        <v>117.428571428571</v>
      </c>
      <c r="J5" s="27">
        <v>129.81818181818201</v>
      </c>
      <c r="K5" s="27">
        <v>88.714285714285694</v>
      </c>
      <c r="L5" s="40">
        <v>110.428571428571</v>
      </c>
      <c r="N5" s="42"/>
      <c r="Z5" s="82"/>
    </row>
    <row r="6" spans="2:27" ht="13.8" thickBot="1" x14ac:dyDescent="0.3">
      <c r="B6" s="133"/>
      <c r="C6" s="12" t="s">
        <v>18</v>
      </c>
      <c r="D6" s="29">
        <v>117.428571428571</v>
      </c>
      <c r="E6" s="30">
        <v>110.428571428571</v>
      </c>
      <c r="F6" s="38" t="s">
        <v>11</v>
      </c>
      <c r="G6" s="38" t="s">
        <v>11</v>
      </c>
      <c r="H6" s="38">
        <v>117.428571428571</v>
      </c>
      <c r="I6" s="38">
        <v>111.571428571429</v>
      </c>
      <c r="J6" s="30">
        <v>129.81818181818201</v>
      </c>
      <c r="K6" s="30">
        <v>88.714285714285694</v>
      </c>
      <c r="L6" s="41">
        <v>110.428571428571</v>
      </c>
      <c r="N6" s="42"/>
      <c r="Z6" s="82"/>
    </row>
    <row r="7" spans="2:27" x14ac:dyDescent="0.25">
      <c r="B7" s="134" t="s">
        <v>6</v>
      </c>
      <c r="C7" s="7" t="s">
        <v>16</v>
      </c>
      <c r="D7" s="23">
        <v>120.142857142857</v>
      </c>
      <c r="E7" s="24">
        <v>119</v>
      </c>
      <c r="F7" s="24">
        <v>179.857142857143</v>
      </c>
      <c r="G7" s="36">
        <v>204.57142857142901</v>
      </c>
      <c r="H7" s="36">
        <v>122.571428571429</v>
      </c>
      <c r="I7" s="24">
        <v>122.571428571429</v>
      </c>
      <c r="J7" s="24">
        <v>131.363636363636</v>
      </c>
      <c r="K7" s="24">
        <v>90.714285714285694</v>
      </c>
      <c r="L7" s="39">
        <v>122.571428571429</v>
      </c>
      <c r="N7" s="42"/>
      <c r="Z7" s="94"/>
    </row>
    <row r="8" spans="2:27" x14ac:dyDescent="0.25">
      <c r="B8" s="132"/>
      <c r="C8" s="11" t="s">
        <v>17</v>
      </c>
      <c r="D8" s="26">
        <v>122.571428571429</v>
      </c>
      <c r="E8" s="27">
        <v>122.28571428571399</v>
      </c>
      <c r="F8" s="37" t="s">
        <v>11</v>
      </c>
      <c r="G8" s="37">
        <v>205.28571428571399</v>
      </c>
      <c r="H8" s="37">
        <v>120.142857142857</v>
      </c>
      <c r="I8" s="27">
        <v>122.28571428571399</v>
      </c>
      <c r="J8" s="27">
        <v>129.81818181818201</v>
      </c>
      <c r="K8" s="27">
        <v>88.714285714285694</v>
      </c>
      <c r="L8" s="40">
        <v>122.571428571429</v>
      </c>
      <c r="N8" s="42"/>
      <c r="Z8" s="82"/>
    </row>
    <row r="9" spans="2:27" ht="13.8" thickBot="1" x14ac:dyDescent="0.3">
      <c r="B9" s="135"/>
      <c r="C9" s="12" t="s">
        <v>18</v>
      </c>
      <c r="D9" s="29">
        <v>119.857142857143</v>
      </c>
      <c r="E9" s="30">
        <v>120.142857142857</v>
      </c>
      <c r="F9" s="38" t="s">
        <v>11</v>
      </c>
      <c r="G9" s="38">
        <v>205.28571428571399</v>
      </c>
      <c r="H9" s="38">
        <v>120.142857142857</v>
      </c>
      <c r="I9" s="30">
        <v>119.857142857143</v>
      </c>
      <c r="J9" s="30">
        <v>129.81818181818201</v>
      </c>
      <c r="K9" s="30">
        <v>88.714285714285694</v>
      </c>
      <c r="L9" s="41">
        <v>122.571428571429</v>
      </c>
      <c r="N9" s="42"/>
      <c r="Z9" s="82"/>
    </row>
    <row r="10" spans="2:27" x14ac:dyDescent="0.25">
      <c r="B10" s="131" t="s">
        <v>7</v>
      </c>
      <c r="C10" s="7" t="s">
        <v>16</v>
      </c>
      <c r="D10" s="23">
        <v>119.857142857143</v>
      </c>
      <c r="E10" s="24">
        <v>116.28571428571399</v>
      </c>
      <c r="F10" s="24">
        <v>110</v>
      </c>
      <c r="G10" s="36">
        <v>160.57142857142901</v>
      </c>
      <c r="H10" s="36">
        <v>111.571428571429</v>
      </c>
      <c r="I10" s="24">
        <v>120.857142857143</v>
      </c>
      <c r="J10" s="24">
        <v>129.81818181818201</v>
      </c>
      <c r="K10" s="24">
        <v>90.714285714285694</v>
      </c>
      <c r="L10" s="39">
        <v>119.857142857143</v>
      </c>
      <c r="N10" s="42"/>
      <c r="Z10" s="94"/>
    </row>
    <row r="11" spans="2:27" x14ac:dyDescent="0.25">
      <c r="B11" s="132"/>
      <c r="C11" s="11" t="s">
        <v>17</v>
      </c>
      <c r="D11" s="26">
        <v>111.571428571429</v>
      </c>
      <c r="E11" s="27">
        <v>110.428571428571</v>
      </c>
      <c r="F11" s="27">
        <v>110</v>
      </c>
      <c r="G11" s="37">
        <v>160.57142857142901</v>
      </c>
      <c r="H11" s="37">
        <v>117.428571428571</v>
      </c>
      <c r="I11" s="27">
        <v>119.857142857143</v>
      </c>
      <c r="J11" s="27">
        <v>129.81818181818201</v>
      </c>
      <c r="K11" s="27">
        <v>88.714285714285694</v>
      </c>
      <c r="L11" s="40">
        <v>111.571428571429</v>
      </c>
      <c r="N11" s="42"/>
      <c r="Z11" s="82"/>
    </row>
    <row r="12" spans="2:27" ht="13.8" thickBot="1" x14ac:dyDescent="0.3">
      <c r="B12" s="133"/>
      <c r="C12" s="12" t="s">
        <v>18</v>
      </c>
      <c r="D12" s="29">
        <v>111.571428571429</v>
      </c>
      <c r="E12" s="30">
        <v>110.428571428571</v>
      </c>
      <c r="F12" s="30">
        <v>106.142857142857</v>
      </c>
      <c r="G12" s="38">
        <v>160.57142857142901</v>
      </c>
      <c r="H12" s="38">
        <v>117.428571428571</v>
      </c>
      <c r="I12" s="30">
        <v>111.571428571429</v>
      </c>
      <c r="J12" s="30">
        <v>129.81818181818201</v>
      </c>
      <c r="K12" s="30">
        <v>88.714285714285694</v>
      </c>
      <c r="L12" s="41">
        <v>111.571428571429</v>
      </c>
      <c r="N12" s="42"/>
      <c r="Z12" s="82"/>
    </row>
    <row r="13" spans="2:27" x14ac:dyDescent="0.25">
      <c r="B13" s="134" t="s">
        <v>8</v>
      </c>
      <c r="C13" s="7" t="s">
        <v>16</v>
      </c>
      <c r="D13" s="23">
        <v>119</v>
      </c>
      <c r="E13" s="24">
        <v>119</v>
      </c>
      <c r="F13" s="24">
        <v>106.142857142857</v>
      </c>
      <c r="G13" s="36">
        <v>120</v>
      </c>
      <c r="H13" s="36">
        <v>116.28571428571399</v>
      </c>
      <c r="I13" s="24">
        <v>122.428571428571</v>
      </c>
      <c r="J13" s="24">
        <v>127.727272727273</v>
      </c>
      <c r="K13" s="24">
        <v>69.285714285714306</v>
      </c>
      <c r="L13" s="39">
        <v>116.28571428571399</v>
      </c>
      <c r="N13" s="42"/>
      <c r="Z13" s="94"/>
    </row>
    <row r="14" spans="2:27" x14ac:dyDescent="0.25">
      <c r="B14" s="132"/>
      <c r="C14" s="11" t="s">
        <v>17</v>
      </c>
      <c r="D14" s="26">
        <v>116.28571428571399</v>
      </c>
      <c r="E14" s="27">
        <v>110.428571428571</v>
      </c>
      <c r="F14" s="27">
        <v>106.142857142857</v>
      </c>
      <c r="G14" s="37">
        <v>120</v>
      </c>
      <c r="H14" s="37">
        <v>116.28571428571399</v>
      </c>
      <c r="I14" s="27">
        <v>118.71428571428601</v>
      </c>
      <c r="J14" s="27">
        <v>123.727272727273</v>
      </c>
      <c r="K14" s="27">
        <v>60.571428571428598</v>
      </c>
      <c r="L14" s="40">
        <v>110.428571428571</v>
      </c>
      <c r="N14" s="42"/>
      <c r="Z14" s="82"/>
    </row>
    <row r="15" spans="2:27" ht="13.8" thickBot="1" x14ac:dyDescent="0.3">
      <c r="B15" s="133"/>
      <c r="C15" s="12" t="s">
        <v>18</v>
      </c>
      <c r="D15" s="29">
        <v>116.28571428571399</v>
      </c>
      <c r="E15" s="30">
        <v>116.28571428571399</v>
      </c>
      <c r="F15" s="30">
        <v>106.142857142857</v>
      </c>
      <c r="G15" s="38">
        <v>109</v>
      </c>
      <c r="H15" s="38">
        <v>116.28571428571399</v>
      </c>
      <c r="I15" s="30">
        <v>118.71428571428601</v>
      </c>
      <c r="J15" s="30">
        <v>129.81818181818201</v>
      </c>
      <c r="K15" s="30">
        <v>60.571428571428598</v>
      </c>
      <c r="L15" s="41">
        <v>110.428571428571</v>
      </c>
      <c r="M15" s="10" t="s">
        <v>14</v>
      </c>
      <c r="N15" s="42"/>
      <c r="Z15" s="82"/>
    </row>
    <row r="16" spans="2:27" ht="16.2" thickBot="1" x14ac:dyDescent="0.3">
      <c r="B16" s="141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N16" s="42"/>
      <c r="Z16" s="92"/>
      <c r="AA16" s="2"/>
    </row>
    <row r="17" spans="2:25" x14ac:dyDescent="0.25">
      <c r="B17" s="131" t="s">
        <v>0</v>
      </c>
      <c r="C17" s="129" t="s">
        <v>13</v>
      </c>
      <c r="D17" s="129" t="s">
        <v>1</v>
      </c>
      <c r="E17" s="129" t="s">
        <v>2</v>
      </c>
      <c r="F17" s="129"/>
      <c r="G17" s="129"/>
      <c r="H17" s="129"/>
      <c r="I17" s="129"/>
      <c r="J17" s="129"/>
      <c r="K17" s="129"/>
      <c r="L17" s="130"/>
      <c r="N17" s="42"/>
      <c r="O17" s="42"/>
      <c r="P17" s="42"/>
      <c r="Q17" s="43"/>
      <c r="R17" s="43"/>
      <c r="S17" s="43"/>
      <c r="T17" s="43"/>
      <c r="U17" s="43"/>
      <c r="V17" s="43"/>
      <c r="W17" s="43"/>
      <c r="X17" s="43"/>
      <c r="Y17" s="43"/>
    </row>
    <row r="18" spans="2:25" ht="16.2" thickBot="1" x14ac:dyDescent="0.35">
      <c r="B18" s="133"/>
      <c r="C18" s="136"/>
      <c r="D18" s="137"/>
      <c r="E18" s="8" t="s">
        <v>19</v>
      </c>
      <c r="F18" s="8" t="s">
        <v>20</v>
      </c>
      <c r="G18" s="8" t="s">
        <v>21</v>
      </c>
      <c r="H18" s="8" t="s">
        <v>3</v>
      </c>
      <c r="I18" s="8" t="s">
        <v>15</v>
      </c>
      <c r="J18" s="8" t="s">
        <v>23</v>
      </c>
      <c r="K18" s="8" t="s">
        <v>22</v>
      </c>
      <c r="L18" s="9" t="s">
        <v>4</v>
      </c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</row>
    <row r="19" spans="2:25" x14ac:dyDescent="0.25">
      <c r="B19" s="131" t="s">
        <v>5</v>
      </c>
      <c r="C19" s="7" t="s">
        <v>16</v>
      </c>
      <c r="D19" s="73" t="s">
        <v>24</v>
      </c>
      <c r="E19" s="101" t="s">
        <v>12</v>
      </c>
      <c r="F19" s="73" t="s">
        <v>11</v>
      </c>
      <c r="G19" s="73" t="s">
        <v>11</v>
      </c>
      <c r="H19" s="105" t="s">
        <v>12</v>
      </c>
      <c r="I19" s="81" t="s">
        <v>12</v>
      </c>
      <c r="J19" s="73" t="s">
        <v>12</v>
      </c>
      <c r="K19" s="73" t="s">
        <v>12</v>
      </c>
      <c r="L19" s="77" t="s">
        <v>12</v>
      </c>
    </row>
    <row r="20" spans="2:25" x14ac:dyDescent="0.25">
      <c r="B20" s="132"/>
      <c r="C20" s="11" t="s">
        <v>17</v>
      </c>
      <c r="D20" s="67">
        <f t="shared" ref="D20:L20" si="0">IFERROR((D4-D5)/D4, "NaN")</f>
        <v>4.9878345498776407E-2</v>
      </c>
      <c r="E20" s="102">
        <f t="shared" si="0"/>
        <v>5.0368550368551632E-2</v>
      </c>
      <c r="F20" s="78" t="str">
        <f t="shared" si="0"/>
        <v>NaN</v>
      </c>
      <c r="G20" s="78" t="str">
        <f t="shared" si="0"/>
        <v>NaN</v>
      </c>
      <c r="H20" s="106">
        <f t="shared" si="0"/>
        <v>0</v>
      </c>
      <c r="I20" s="71">
        <f t="shared" si="0"/>
        <v>4.7508690614137913E-2</v>
      </c>
      <c r="J20" s="67">
        <f t="shared" si="0"/>
        <v>-4.9228508449668584E-2</v>
      </c>
      <c r="K20" s="67">
        <f t="shared" si="0"/>
        <v>2.2047244094488196E-2</v>
      </c>
      <c r="L20" s="69">
        <f t="shared" si="0"/>
        <v>6.9795427196155085E-2</v>
      </c>
    </row>
    <row r="21" spans="2:25" ht="13.8" thickBot="1" x14ac:dyDescent="0.3">
      <c r="B21" s="133"/>
      <c r="C21" s="12" t="s">
        <v>18</v>
      </c>
      <c r="D21" s="68">
        <f t="shared" ref="D21:L21" si="1">IFERROR((D4-D6)/D4, "NaN")</f>
        <v>0</v>
      </c>
      <c r="E21" s="103">
        <f t="shared" si="1"/>
        <v>5.0368550368551632E-2</v>
      </c>
      <c r="F21" s="70" t="str">
        <f t="shared" si="1"/>
        <v>NaN</v>
      </c>
      <c r="G21" s="70" t="str">
        <f t="shared" si="1"/>
        <v>NaN</v>
      </c>
      <c r="H21" s="79">
        <f t="shared" si="1"/>
        <v>0</v>
      </c>
      <c r="I21" s="72">
        <f t="shared" si="1"/>
        <v>9.5017381228267875E-2</v>
      </c>
      <c r="J21" s="68">
        <f t="shared" si="1"/>
        <v>-4.9228508449668584E-2</v>
      </c>
      <c r="K21" s="68">
        <f t="shared" si="1"/>
        <v>2.2047244094488196E-2</v>
      </c>
      <c r="L21" s="70">
        <f t="shared" si="1"/>
        <v>6.9795427196155085E-2</v>
      </c>
    </row>
    <row r="22" spans="2:25" x14ac:dyDescent="0.25">
      <c r="B22" s="134" t="s">
        <v>6</v>
      </c>
      <c r="C22" s="7" t="s">
        <v>16</v>
      </c>
      <c r="D22" s="73" t="s">
        <v>12</v>
      </c>
      <c r="E22" s="101" t="s">
        <v>12</v>
      </c>
      <c r="F22" s="73" t="s">
        <v>11</v>
      </c>
      <c r="G22" s="73" t="s">
        <v>11</v>
      </c>
      <c r="H22" s="105" t="s">
        <v>12</v>
      </c>
      <c r="I22" s="73" t="s">
        <v>12</v>
      </c>
      <c r="J22" s="73" t="s">
        <v>12</v>
      </c>
      <c r="K22" s="73" t="s">
        <v>12</v>
      </c>
      <c r="L22" s="77" t="s">
        <v>12</v>
      </c>
    </row>
    <row r="23" spans="2:25" x14ac:dyDescent="0.25">
      <c r="B23" s="132"/>
      <c r="C23" s="11" t="s">
        <v>17</v>
      </c>
      <c r="D23" s="74">
        <f t="shared" ref="D23:L23" si="2">IFERROR((D7-D8)/D7, "NaN")</f>
        <v>-2.0214030915581466E-2</v>
      </c>
      <c r="E23" s="104">
        <f t="shared" si="2"/>
        <v>-2.7611044417764651E-2</v>
      </c>
      <c r="F23" s="78" t="str">
        <f t="shared" si="2"/>
        <v>NaN</v>
      </c>
      <c r="G23" s="78">
        <f t="shared" si="2"/>
        <v>-3.4916201117282633E-3</v>
      </c>
      <c r="H23" s="76">
        <f t="shared" si="2"/>
        <v>1.9813519813524399E-2</v>
      </c>
      <c r="I23" s="74">
        <f t="shared" si="2"/>
        <v>2.3310023310081696E-3</v>
      </c>
      <c r="J23" s="74">
        <f t="shared" si="2"/>
        <v>1.1764705882348764E-2</v>
      </c>
      <c r="K23" s="74">
        <f t="shared" si="2"/>
        <v>2.2047244094488196E-2</v>
      </c>
      <c r="L23" s="78">
        <f t="shared" si="2"/>
        <v>0</v>
      </c>
    </row>
    <row r="24" spans="2:25" ht="13.8" thickBot="1" x14ac:dyDescent="0.3">
      <c r="B24" s="135"/>
      <c r="C24" s="12" t="s">
        <v>18</v>
      </c>
      <c r="D24" s="68">
        <f t="shared" ref="D24:L24" si="3">IFERROR((D7-D9)/D7, "NaN")</f>
        <v>2.3781212841830629E-3</v>
      </c>
      <c r="E24" s="103">
        <f t="shared" si="3"/>
        <v>-9.603841536613417E-3</v>
      </c>
      <c r="F24" s="70" t="str">
        <f t="shared" si="3"/>
        <v>NaN</v>
      </c>
      <c r="G24" s="70">
        <f t="shared" si="3"/>
        <v>-3.4916201117282633E-3</v>
      </c>
      <c r="H24" s="79">
        <f t="shared" si="3"/>
        <v>1.9813519813524399E-2</v>
      </c>
      <c r="I24" s="68">
        <f t="shared" si="3"/>
        <v>2.2144522144524337E-2</v>
      </c>
      <c r="J24" s="68">
        <f t="shared" si="3"/>
        <v>1.1764705882348764E-2</v>
      </c>
      <c r="K24" s="68">
        <f t="shared" si="3"/>
        <v>2.2047244094488196E-2</v>
      </c>
      <c r="L24" s="70">
        <f t="shared" si="3"/>
        <v>0</v>
      </c>
    </row>
    <row r="25" spans="2:25" x14ac:dyDescent="0.25">
      <c r="B25" s="131" t="s">
        <v>7</v>
      </c>
      <c r="C25" s="7" t="s">
        <v>16</v>
      </c>
      <c r="D25" s="73" t="s">
        <v>12</v>
      </c>
      <c r="E25" s="80" t="s">
        <v>12</v>
      </c>
      <c r="F25" s="108" t="s">
        <v>12</v>
      </c>
      <c r="G25" s="73" t="s">
        <v>11</v>
      </c>
      <c r="H25" s="105" t="s">
        <v>12</v>
      </c>
      <c r="I25" s="73" t="s">
        <v>12</v>
      </c>
      <c r="J25" s="73" t="s">
        <v>12</v>
      </c>
      <c r="K25" s="73" t="s">
        <v>12</v>
      </c>
      <c r="L25" s="75" t="s">
        <v>12</v>
      </c>
    </row>
    <row r="26" spans="2:25" x14ac:dyDescent="0.25">
      <c r="B26" s="132"/>
      <c r="C26" s="11" t="s">
        <v>17</v>
      </c>
      <c r="D26" s="74">
        <f t="shared" ref="D26:L26" si="4">IFERROR((D10-D11)/D10, "NaN")</f>
        <v>6.9129916567339675E-2</v>
      </c>
      <c r="E26" s="74">
        <f t="shared" si="4"/>
        <v>5.0368550368551632E-2</v>
      </c>
      <c r="F26" s="109">
        <f t="shared" si="4"/>
        <v>0</v>
      </c>
      <c r="G26" s="78">
        <f t="shared" si="4"/>
        <v>0</v>
      </c>
      <c r="H26" s="76">
        <f t="shared" si="4"/>
        <v>-5.2496798975664408E-2</v>
      </c>
      <c r="I26" s="74">
        <f t="shared" si="4"/>
        <v>8.274231678486987E-3</v>
      </c>
      <c r="J26" s="74">
        <f t="shared" si="4"/>
        <v>0</v>
      </c>
      <c r="K26" s="74">
        <f t="shared" si="4"/>
        <v>2.2047244094488196E-2</v>
      </c>
      <c r="L26" s="76">
        <f t="shared" si="4"/>
        <v>6.9129916567339675E-2</v>
      </c>
    </row>
    <row r="27" spans="2:25" ht="13.8" thickBot="1" x14ac:dyDescent="0.3">
      <c r="B27" s="133"/>
      <c r="C27" s="12" t="s">
        <v>18</v>
      </c>
      <c r="D27" s="68">
        <f t="shared" ref="D27:L27" si="5">IFERROR((D10-D12)/D10, "NaN")</f>
        <v>6.9129916567339675E-2</v>
      </c>
      <c r="E27" s="68">
        <f t="shared" si="5"/>
        <v>5.0368550368551632E-2</v>
      </c>
      <c r="F27" s="110">
        <f t="shared" si="5"/>
        <v>3.5064935064936395E-2</v>
      </c>
      <c r="G27" s="70">
        <f t="shared" si="5"/>
        <v>0</v>
      </c>
      <c r="H27" s="79">
        <f t="shared" si="5"/>
        <v>-5.2496798975664408E-2</v>
      </c>
      <c r="I27" s="68">
        <f t="shared" si="5"/>
        <v>7.6832151300234006E-2</v>
      </c>
      <c r="J27" s="68">
        <f t="shared" si="5"/>
        <v>0</v>
      </c>
      <c r="K27" s="68">
        <f t="shared" si="5"/>
        <v>2.2047244094488196E-2</v>
      </c>
      <c r="L27" s="79">
        <f t="shared" si="5"/>
        <v>6.9129916567339675E-2</v>
      </c>
    </row>
    <row r="28" spans="2:25" x14ac:dyDescent="0.25">
      <c r="B28" s="134" t="s">
        <v>8</v>
      </c>
      <c r="C28" s="7" t="s">
        <v>16</v>
      </c>
      <c r="D28" s="73" t="s">
        <v>12</v>
      </c>
      <c r="E28" s="80" t="s">
        <v>12</v>
      </c>
      <c r="F28" s="73" t="s">
        <v>12</v>
      </c>
      <c r="G28" s="107" t="s">
        <v>12</v>
      </c>
      <c r="H28" s="73" t="s">
        <v>12</v>
      </c>
      <c r="I28" s="73" t="s">
        <v>12</v>
      </c>
      <c r="J28" s="73" t="s">
        <v>12</v>
      </c>
      <c r="K28" s="73" t="s">
        <v>12</v>
      </c>
      <c r="L28" s="77" t="s">
        <v>12</v>
      </c>
    </row>
    <row r="29" spans="2:25" x14ac:dyDescent="0.25">
      <c r="B29" s="132"/>
      <c r="C29" s="11" t="s">
        <v>17</v>
      </c>
      <c r="D29" s="74">
        <f t="shared" ref="D29:L29" si="6">IFERROR((D13-D14)/D13, "NaN")</f>
        <v>2.2809123649462242E-2</v>
      </c>
      <c r="E29" s="74">
        <f t="shared" si="6"/>
        <v>7.2028811524613406E-2</v>
      </c>
      <c r="F29" s="78">
        <f t="shared" si="6"/>
        <v>0</v>
      </c>
      <c r="G29" s="78">
        <f t="shared" si="6"/>
        <v>0</v>
      </c>
      <c r="H29" s="78">
        <f t="shared" si="6"/>
        <v>0</v>
      </c>
      <c r="I29" s="74">
        <f t="shared" si="6"/>
        <v>3.0338389731616188E-2</v>
      </c>
      <c r="J29" s="74">
        <f t="shared" si="6"/>
        <v>3.1316725978647618E-2</v>
      </c>
      <c r="K29" s="74">
        <f t="shared" si="6"/>
        <v>0.12577319587628855</v>
      </c>
      <c r="L29" s="78">
        <f t="shared" si="6"/>
        <v>5.0368550368551632E-2</v>
      </c>
    </row>
    <row r="30" spans="2:25" ht="13.8" thickBot="1" x14ac:dyDescent="0.3">
      <c r="B30" s="133"/>
      <c r="C30" s="12" t="s">
        <v>18</v>
      </c>
      <c r="D30" s="68">
        <f t="shared" ref="D30:L30" si="7">IFERROR((D13-D15)/D13, "NaN")</f>
        <v>2.2809123649462242E-2</v>
      </c>
      <c r="E30" s="68">
        <f t="shared" si="7"/>
        <v>2.2809123649462242E-2</v>
      </c>
      <c r="F30" s="70">
        <f t="shared" si="7"/>
        <v>0</v>
      </c>
      <c r="G30" s="70">
        <f t="shared" si="7"/>
        <v>9.166666666666666E-2</v>
      </c>
      <c r="H30" s="70">
        <f t="shared" si="7"/>
        <v>0</v>
      </c>
      <c r="I30" s="68">
        <f t="shared" si="7"/>
        <v>3.0338389731616188E-2</v>
      </c>
      <c r="J30" s="68">
        <f t="shared" si="7"/>
        <v>-1.6370106761565154E-2</v>
      </c>
      <c r="K30" s="68">
        <f t="shared" si="7"/>
        <v>0.12577319587628855</v>
      </c>
      <c r="L30" s="70">
        <f t="shared" si="7"/>
        <v>5.0368550368551632E-2</v>
      </c>
    </row>
    <row r="31" spans="2:25" ht="15.6" x14ac:dyDescent="0.25">
      <c r="B31" s="138" t="s">
        <v>25</v>
      </c>
      <c r="C31" s="138"/>
      <c r="D31" s="138"/>
      <c r="E31" s="138"/>
      <c r="F31" s="138"/>
      <c r="G31" s="138"/>
      <c r="H31" s="138"/>
      <c r="I31" s="138"/>
      <c r="J31" s="138"/>
      <c r="K31" s="138"/>
      <c r="L31" s="138"/>
    </row>
    <row r="32" spans="2:25" ht="13.8" thickBot="1" x14ac:dyDescent="0.3"/>
    <row r="33" spans="2:12" x14ac:dyDescent="0.25">
      <c r="B33" s="131" t="s">
        <v>0</v>
      </c>
      <c r="C33" s="129" t="s">
        <v>13</v>
      </c>
      <c r="D33" s="129" t="s">
        <v>1</v>
      </c>
      <c r="E33" s="129" t="s">
        <v>2</v>
      </c>
      <c r="F33" s="129"/>
      <c r="G33" s="129"/>
      <c r="H33" s="129"/>
      <c r="I33" s="129"/>
      <c r="J33" s="129"/>
      <c r="K33" s="129"/>
      <c r="L33" s="130"/>
    </row>
    <row r="34" spans="2:12" ht="13.8" thickBot="1" x14ac:dyDescent="0.3">
      <c r="B34" s="133"/>
      <c r="C34" s="136"/>
      <c r="D34" s="137"/>
      <c r="E34" s="8" t="s">
        <v>19</v>
      </c>
      <c r="F34" s="8" t="s">
        <v>20</v>
      </c>
      <c r="G34" s="8" t="s">
        <v>21</v>
      </c>
      <c r="H34" s="8" t="s">
        <v>3</v>
      </c>
      <c r="I34" s="8" t="s">
        <v>15</v>
      </c>
      <c r="J34" s="8" t="s">
        <v>23</v>
      </c>
      <c r="K34" s="8" t="s">
        <v>22</v>
      </c>
      <c r="L34" s="9" t="s">
        <v>4</v>
      </c>
    </row>
    <row r="35" spans="2:12" x14ac:dyDescent="0.25">
      <c r="B35" s="131" t="s">
        <v>5</v>
      </c>
      <c r="C35" s="7" t="s">
        <v>16</v>
      </c>
      <c r="D35" s="58" t="s">
        <v>12</v>
      </c>
      <c r="E35" s="60">
        <f t="shared" ref="E35:L37" si="8">IFERROR(($D$4-E4)/$D$4, "NaN")</f>
        <v>9.7323600973225118E-3</v>
      </c>
      <c r="F35" s="60">
        <f t="shared" si="8"/>
        <v>-2.0681265206817585E-2</v>
      </c>
      <c r="G35" s="60">
        <f t="shared" si="8"/>
        <v>-0.95133819951338783</v>
      </c>
      <c r="H35" s="60">
        <f t="shared" si="8"/>
        <v>0</v>
      </c>
      <c r="I35" s="60">
        <f t="shared" si="8"/>
        <v>-4.9878345498784761E-2</v>
      </c>
      <c r="J35" s="60">
        <f t="shared" si="8"/>
        <v>-5.3638575536391918E-2</v>
      </c>
      <c r="K35" s="60">
        <f t="shared" si="8"/>
        <v>0.22749391727493656</v>
      </c>
      <c r="L35" s="61">
        <f t="shared" si="8"/>
        <v>-1.0948905109495193E-2</v>
      </c>
    </row>
    <row r="36" spans="2:12" x14ac:dyDescent="0.25">
      <c r="B36" s="132"/>
      <c r="C36" s="11" t="s">
        <v>17</v>
      </c>
      <c r="D36" s="62">
        <f>IFERROR(($D$4-D5)/$D$4, "NaN")</f>
        <v>4.9878345498776407E-2</v>
      </c>
      <c r="E36" s="59">
        <f t="shared" si="8"/>
        <v>5.9610705596107275E-2</v>
      </c>
      <c r="F36" s="59" t="str">
        <f t="shared" si="8"/>
        <v>NaN</v>
      </c>
      <c r="G36" s="59" t="str">
        <f t="shared" si="8"/>
        <v>NaN</v>
      </c>
      <c r="H36" s="59">
        <f t="shared" si="8"/>
        <v>0</v>
      </c>
      <c r="I36" s="59">
        <f t="shared" si="8"/>
        <v>0</v>
      </c>
      <c r="J36" s="59">
        <f t="shared" si="8"/>
        <v>-0.10550763105508196</v>
      </c>
      <c r="K36" s="59">
        <f t="shared" si="8"/>
        <v>0.24452554744525293</v>
      </c>
      <c r="L36" s="63">
        <f t="shared" si="8"/>
        <v>5.9610705596107275E-2</v>
      </c>
    </row>
    <row r="37" spans="2:12" ht="13.8" thickBot="1" x14ac:dyDescent="0.3">
      <c r="B37" s="133"/>
      <c r="C37" s="12" t="s">
        <v>18</v>
      </c>
      <c r="D37" s="64">
        <f>IFERROR(($D$4-D6)/$D$4, "NaN")</f>
        <v>0</v>
      </c>
      <c r="E37" s="65">
        <f t="shared" si="8"/>
        <v>5.9610705596107275E-2</v>
      </c>
      <c r="F37" s="65" t="str">
        <f t="shared" si="8"/>
        <v>NaN</v>
      </c>
      <c r="G37" s="65" t="str">
        <f t="shared" si="8"/>
        <v>NaN</v>
      </c>
      <c r="H37" s="65">
        <f t="shared" si="8"/>
        <v>0</v>
      </c>
      <c r="I37" s="65">
        <f t="shared" si="8"/>
        <v>4.9878345498776407E-2</v>
      </c>
      <c r="J37" s="65">
        <f t="shared" si="8"/>
        <v>-0.10550763105508196</v>
      </c>
      <c r="K37" s="65">
        <f t="shared" si="8"/>
        <v>0.24452554744525293</v>
      </c>
      <c r="L37" s="66">
        <f t="shared" si="8"/>
        <v>5.9610705596107275E-2</v>
      </c>
    </row>
    <row r="38" spans="2:12" x14ac:dyDescent="0.25">
      <c r="B38" s="134" t="s">
        <v>6</v>
      </c>
      <c r="C38" s="7" t="s">
        <v>16</v>
      </c>
      <c r="D38" s="98" t="s">
        <v>12</v>
      </c>
      <c r="E38" s="99">
        <f t="shared" ref="E38:L40" si="9">IFERROR(($D$7-E7)/$D$7, "NaN")</f>
        <v>9.5124851367407691E-3</v>
      </c>
      <c r="F38" s="99">
        <f t="shared" si="9"/>
        <v>-0.4970273483947712</v>
      </c>
      <c r="G38" s="99">
        <f t="shared" si="9"/>
        <v>-0.70273483947681903</v>
      </c>
      <c r="H38" s="99">
        <f t="shared" si="9"/>
        <v>-2.0214030915581466E-2</v>
      </c>
      <c r="I38" s="99">
        <f t="shared" si="9"/>
        <v>-2.0214030915581466E-2</v>
      </c>
      <c r="J38" s="99">
        <f t="shared" si="9"/>
        <v>-9.3395308615283182E-2</v>
      </c>
      <c r="K38" s="99">
        <f t="shared" si="9"/>
        <v>0.24494649227110507</v>
      </c>
      <c r="L38" s="100">
        <f t="shared" si="9"/>
        <v>-2.0214030915581466E-2</v>
      </c>
    </row>
    <row r="39" spans="2:12" x14ac:dyDescent="0.25">
      <c r="B39" s="132"/>
      <c r="C39" s="11" t="s">
        <v>17</v>
      </c>
      <c r="D39" s="62">
        <f>IFERROR(($D$7-D8)/$D$7, "NaN")</f>
        <v>-2.0214030915581466E-2</v>
      </c>
      <c r="E39" s="59">
        <f t="shared" si="9"/>
        <v>-1.7835909631390007E-2</v>
      </c>
      <c r="F39" s="59" t="str">
        <f t="shared" si="9"/>
        <v>NaN</v>
      </c>
      <c r="G39" s="59">
        <f t="shared" si="9"/>
        <v>-0.70868014268727675</v>
      </c>
      <c r="H39" s="59">
        <f t="shared" si="9"/>
        <v>0</v>
      </c>
      <c r="I39" s="59">
        <f t="shared" si="9"/>
        <v>-1.7835909631390007E-2</v>
      </c>
      <c r="J39" s="59">
        <f t="shared" si="9"/>
        <v>-8.0531834396284405E-2</v>
      </c>
      <c r="K39" s="59">
        <f t="shared" si="9"/>
        <v>0.26159334126040357</v>
      </c>
      <c r="L39" s="63">
        <f t="shared" si="9"/>
        <v>-2.0214030915581466E-2</v>
      </c>
    </row>
    <row r="40" spans="2:12" ht="13.8" thickBot="1" x14ac:dyDescent="0.3">
      <c r="B40" s="135"/>
      <c r="C40" s="12" t="s">
        <v>18</v>
      </c>
      <c r="D40" s="95">
        <f>IFERROR(($D$7-D9)/$D$7, "NaN")</f>
        <v>2.3781212841830629E-3</v>
      </c>
      <c r="E40" s="96">
        <f t="shared" si="9"/>
        <v>0</v>
      </c>
      <c r="F40" s="96" t="str">
        <f t="shared" si="9"/>
        <v>NaN</v>
      </c>
      <c r="G40" s="96">
        <f t="shared" si="9"/>
        <v>-0.70868014268727675</v>
      </c>
      <c r="H40" s="96">
        <f t="shared" si="9"/>
        <v>0</v>
      </c>
      <c r="I40" s="96">
        <f t="shared" si="9"/>
        <v>2.3781212841830629E-3</v>
      </c>
      <c r="J40" s="96">
        <f t="shared" si="9"/>
        <v>-8.0531834396284405E-2</v>
      </c>
      <c r="K40" s="96">
        <f t="shared" si="9"/>
        <v>0.26159334126040357</v>
      </c>
      <c r="L40" s="97">
        <f t="shared" si="9"/>
        <v>-2.0214030915581466E-2</v>
      </c>
    </row>
    <row r="41" spans="2:12" x14ac:dyDescent="0.25">
      <c r="B41" s="131" t="s">
        <v>7</v>
      </c>
      <c r="C41" s="7" t="s">
        <v>16</v>
      </c>
      <c r="D41" s="58" t="s">
        <v>12</v>
      </c>
      <c r="E41" s="60">
        <f t="shared" ref="E41:L43" si="10">IFERROR(($D$10-E10)/$D$10, "NaN")</f>
        <v>2.9797377830754517E-2</v>
      </c>
      <c r="F41" s="60">
        <f t="shared" si="10"/>
        <v>8.2240762812873583E-2</v>
      </c>
      <c r="G41" s="60">
        <f t="shared" si="10"/>
        <v>-0.3396901072705622</v>
      </c>
      <c r="H41" s="60">
        <f t="shared" si="10"/>
        <v>6.9129916567339675E-2</v>
      </c>
      <c r="I41" s="60">
        <f t="shared" si="10"/>
        <v>-8.3432657926102403E-3</v>
      </c>
      <c r="J41" s="60">
        <f t="shared" si="10"/>
        <v>-8.3107595622494604E-2</v>
      </c>
      <c r="K41" s="60">
        <f t="shared" si="10"/>
        <v>0.24314660309892838</v>
      </c>
      <c r="L41" s="61">
        <f t="shared" si="10"/>
        <v>0</v>
      </c>
    </row>
    <row r="42" spans="2:12" x14ac:dyDescent="0.25">
      <c r="B42" s="132"/>
      <c r="C42" s="11" t="s">
        <v>17</v>
      </c>
      <c r="D42" s="62">
        <f>IFERROR(($D$10-D11)/$D$10, "NaN")</f>
        <v>6.9129916567339675E-2</v>
      </c>
      <c r="E42" s="59">
        <f t="shared" si="10"/>
        <v>7.8665077473187017E-2</v>
      </c>
      <c r="F42" s="59">
        <f t="shared" si="10"/>
        <v>8.2240762812873583E-2</v>
      </c>
      <c r="G42" s="59">
        <f t="shared" si="10"/>
        <v>-0.3396901072705622</v>
      </c>
      <c r="H42" s="59">
        <f t="shared" si="10"/>
        <v>2.0262216924915342E-2</v>
      </c>
      <c r="I42" s="59">
        <f t="shared" si="10"/>
        <v>0</v>
      </c>
      <c r="J42" s="59">
        <f t="shared" si="10"/>
        <v>-8.3107595622494604E-2</v>
      </c>
      <c r="K42" s="59">
        <f t="shared" si="10"/>
        <v>0.25983313468414887</v>
      </c>
      <c r="L42" s="63">
        <f t="shared" si="10"/>
        <v>6.9129916567339675E-2</v>
      </c>
    </row>
    <row r="43" spans="2:12" ht="13.8" thickBot="1" x14ac:dyDescent="0.3">
      <c r="B43" s="133"/>
      <c r="C43" s="12" t="s">
        <v>18</v>
      </c>
      <c r="D43" s="64">
        <f>IFERROR(($D$10-D12)/$D$10, "NaN")</f>
        <v>6.9129916567339675E-2</v>
      </c>
      <c r="E43" s="65">
        <f t="shared" si="10"/>
        <v>7.8665077473187017E-2</v>
      </c>
      <c r="F43" s="65">
        <f t="shared" si="10"/>
        <v>0.11442193087008573</v>
      </c>
      <c r="G43" s="65">
        <f t="shared" si="10"/>
        <v>-0.3396901072705622</v>
      </c>
      <c r="H43" s="65">
        <f t="shared" si="10"/>
        <v>2.0262216924915342E-2</v>
      </c>
      <c r="I43" s="65">
        <f t="shared" si="10"/>
        <v>6.9129916567339675E-2</v>
      </c>
      <c r="J43" s="65">
        <f t="shared" si="10"/>
        <v>-8.3107595622494604E-2</v>
      </c>
      <c r="K43" s="65">
        <f t="shared" si="10"/>
        <v>0.25983313468414887</v>
      </c>
      <c r="L43" s="66">
        <f t="shared" si="10"/>
        <v>6.9129916567339675E-2</v>
      </c>
    </row>
    <row r="44" spans="2:12" x14ac:dyDescent="0.25">
      <c r="B44" s="134" t="s">
        <v>8</v>
      </c>
      <c r="C44" s="7" t="s">
        <v>16</v>
      </c>
      <c r="D44" s="98" t="s">
        <v>12</v>
      </c>
      <c r="E44" s="99">
        <f t="shared" ref="E44:L46" si="11">IFERROR(($D$13-E13)/$D$13, "NaN")</f>
        <v>0</v>
      </c>
      <c r="F44" s="99">
        <f t="shared" si="11"/>
        <v>0.10804321728691599</v>
      </c>
      <c r="G44" s="99">
        <f t="shared" si="11"/>
        <v>-8.4033613445378148E-3</v>
      </c>
      <c r="H44" s="99">
        <f t="shared" si="11"/>
        <v>2.2809123649462242E-2</v>
      </c>
      <c r="I44" s="99">
        <f t="shared" si="11"/>
        <v>-2.8811524609840371E-2</v>
      </c>
      <c r="J44" s="99">
        <f t="shared" si="11"/>
        <v>-7.3338426279605073E-2</v>
      </c>
      <c r="K44" s="99">
        <f t="shared" si="11"/>
        <v>0.41776710684273693</v>
      </c>
      <c r="L44" s="100">
        <f t="shared" si="11"/>
        <v>2.2809123649462242E-2</v>
      </c>
    </row>
    <row r="45" spans="2:12" x14ac:dyDescent="0.25">
      <c r="B45" s="132"/>
      <c r="C45" s="11" t="s">
        <v>17</v>
      </c>
      <c r="D45" s="62">
        <f>IFERROR(($D$13-D14)/$D$13, "NaN")</f>
        <v>2.2809123649462242E-2</v>
      </c>
      <c r="E45" s="59">
        <f t="shared" si="11"/>
        <v>7.2028811524613406E-2</v>
      </c>
      <c r="F45" s="59">
        <f t="shared" si="11"/>
        <v>0.10804321728691599</v>
      </c>
      <c r="G45" s="59">
        <f t="shared" si="11"/>
        <v>-8.4033613445378148E-3</v>
      </c>
      <c r="H45" s="59">
        <f t="shared" si="11"/>
        <v>2.2809123649462242E-2</v>
      </c>
      <c r="I45" s="59">
        <f t="shared" si="11"/>
        <v>2.4009603841512049E-3</v>
      </c>
      <c r="J45" s="59">
        <f t="shared" si="11"/>
        <v>-3.9724980901453814E-2</v>
      </c>
      <c r="K45" s="59">
        <f t="shared" si="11"/>
        <v>0.49099639855942356</v>
      </c>
      <c r="L45" s="63">
        <f t="shared" si="11"/>
        <v>7.2028811524613406E-2</v>
      </c>
    </row>
    <row r="46" spans="2:12" ht="13.8" thickBot="1" x14ac:dyDescent="0.3">
      <c r="B46" s="133"/>
      <c r="C46" s="12" t="s">
        <v>18</v>
      </c>
      <c r="D46" s="64">
        <f>IFERROR(($D$13-D15)/$D$13, "NaN")</f>
        <v>2.2809123649462242E-2</v>
      </c>
      <c r="E46" s="65">
        <f t="shared" si="11"/>
        <v>2.2809123649462242E-2</v>
      </c>
      <c r="F46" s="65">
        <f t="shared" si="11"/>
        <v>0.10804321728691599</v>
      </c>
      <c r="G46" s="65">
        <f t="shared" si="11"/>
        <v>8.4033613445378158E-2</v>
      </c>
      <c r="H46" s="65">
        <f t="shared" si="11"/>
        <v>2.2809123649462242E-2</v>
      </c>
      <c r="I46" s="65">
        <f t="shared" si="11"/>
        <v>2.4009603841512049E-3</v>
      </c>
      <c r="J46" s="65">
        <f t="shared" si="11"/>
        <v>-9.0909090909092535E-2</v>
      </c>
      <c r="K46" s="65">
        <f t="shared" si="11"/>
        <v>0.49099639855942356</v>
      </c>
      <c r="L46" s="66">
        <f t="shared" si="11"/>
        <v>7.2028811524613406E-2</v>
      </c>
    </row>
    <row r="47" spans="2:12" ht="15.6" x14ac:dyDescent="0.25">
      <c r="B47" s="138" t="s">
        <v>26</v>
      </c>
      <c r="C47" s="138"/>
      <c r="D47" s="138"/>
      <c r="E47" s="138"/>
      <c r="F47" s="138"/>
      <c r="G47" s="138"/>
      <c r="H47" s="138"/>
      <c r="I47" s="138"/>
      <c r="J47" s="138"/>
      <c r="K47" s="138"/>
      <c r="L47" s="138"/>
    </row>
  </sheetData>
  <mergeCells count="28">
    <mergeCell ref="B38:B40"/>
    <mergeCell ref="B41:B43"/>
    <mergeCell ref="B44:B46"/>
    <mergeCell ref="B47:L47"/>
    <mergeCell ref="B33:B34"/>
    <mergeCell ref="C33:C34"/>
    <mergeCell ref="D33:D34"/>
    <mergeCell ref="E33:L33"/>
    <mergeCell ref="B35:B37"/>
    <mergeCell ref="B31:L31"/>
    <mergeCell ref="B22:B24"/>
    <mergeCell ref="B2:B3"/>
    <mergeCell ref="C2:C3"/>
    <mergeCell ref="D2:D3"/>
    <mergeCell ref="E2:L2"/>
    <mergeCell ref="B17:B18"/>
    <mergeCell ref="C17:C18"/>
    <mergeCell ref="B10:B12"/>
    <mergeCell ref="D17:D18"/>
    <mergeCell ref="E17:L17"/>
    <mergeCell ref="B4:B6"/>
    <mergeCell ref="B19:B21"/>
    <mergeCell ref="B7:B9"/>
    <mergeCell ref="O18:Y18"/>
    <mergeCell ref="B25:B27"/>
    <mergeCell ref="B13:B15"/>
    <mergeCell ref="B28:B30"/>
    <mergeCell ref="B16:L16"/>
  </mergeCells>
  <conditionalFormatting sqref="D4:L15">
    <cfRule type="containsText" dxfId="12" priority="5" operator="containsText" text="NaN">
      <formula>NOT(ISERROR(SEARCH("NaN",D4)))</formula>
    </cfRule>
    <cfRule type="colorScale" priority="6">
      <colorScale>
        <cfvo type="num" val="0"/>
        <cfvo type="percentile" val="50"/>
        <cfvo type="num" val="230"/>
        <color theme="0"/>
        <color theme="7"/>
        <color rgb="FFFF0000"/>
      </colorScale>
    </cfRule>
  </conditionalFormatting>
  <conditionalFormatting sqref="D35:L46">
    <cfRule type="containsText" dxfId="11" priority="1" operator="containsText" text="NaN">
      <formula>NOT(ISERROR(SEARCH("NaN",D35)))</formula>
    </cfRule>
    <cfRule type="dataBar" priority="2">
      <dataBar>
        <cfvo type="num" val="-1"/>
        <cfvo type="num" val="1"/>
        <color rgb="FF63C384"/>
      </dataBar>
      <extLst>
        <ext xmlns:x14="http://schemas.microsoft.com/office/spreadsheetml/2009/9/main" uri="{B025F937-C7B1-47D3-B67F-A62EFF666E3E}">
          <x14:id>{36FE02E2-EC79-4B1B-A966-101C9B95559F}</x14:id>
        </ext>
      </extLst>
    </cfRule>
  </conditionalFormatting>
  <conditionalFormatting sqref="Z4:Z15 D19:L30">
    <cfRule type="dataBar" priority="3">
      <dataBar>
        <cfvo type="num" val="-1"/>
        <cfvo type="num" val="1"/>
        <color rgb="FF63C384"/>
      </dataBar>
      <extLst>
        <ext xmlns:x14="http://schemas.microsoft.com/office/spreadsheetml/2009/9/main" uri="{B025F937-C7B1-47D3-B67F-A62EFF666E3E}">
          <x14:id>{7FB6810D-C8DA-4058-911E-0BD0CC5A3C7F}</x14:id>
        </ext>
      </extLst>
    </cfRule>
    <cfRule type="containsText" dxfId="10" priority="4" operator="containsText" text="NaN">
      <formula>NOT(ISERROR(SEARCH("NaN",D4)))</formula>
    </cfRule>
  </conditionalFormatting>
  <pageMargins left="0.7" right="0.7" top="0.75" bottom="0.75" header="0.3" footer="0.3"/>
  <pageSetup scale="89" orientation="landscape" horizontalDpi="2400" verticalDpi="24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FE02E2-EC79-4B1B-A966-101C9B95559F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D35:L46</xm:sqref>
        </x14:conditionalFormatting>
        <x14:conditionalFormatting xmlns:xm="http://schemas.microsoft.com/office/excel/2006/main">
          <x14:cfRule type="dataBar" id="{7FB6810D-C8DA-4058-911E-0BD0CC5A3C7F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Z4:Z15 D19:L30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10987-EC21-498F-9D8D-6174B6D85DCF}">
  <sheetPr>
    <pageSetUpPr fitToPage="1"/>
  </sheetPr>
  <dimension ref="A1:AA47"/>
  <sheetViews>
    <sheetView zoomScale="70" zoomScaleNormal="70" workbookViewId="0">
      <selection activeCell="A2" sqref="A2:M15"/>
    </sheetView>
  </sheetViews>
  <sheetFormatPr defaultColWidth="9.109375" defaultRowHeight="13.2" x14ac:dyDescent="0.25"/>
  <cols>
    <col min="1" max="1" width="9.109375" style="5"/>
    <col min="2" max="3" width="11.6640625" style="6" customWidth="1"/>
    <col min="4" max="12" width="11.6640625" style="14" customWidth="1"/>
    <col min="13" max="13" width="9.109375" style="13"/>
    <col min="14" max="14" width="9.109375" style="6"/>
    <col min="15" max="16" width="11.6640625" style="6" customWidth="1"/>
    <col min="17" max="25" width="11.6640625" style="14" customWidth="1"/>
    <col min="26" max="27" width="9.109375" style="6"/>
    <col min="28" max="38" width="11.6640625" style="6" customWidth="1"/>
    <col min="39" max="16384" width="9.109375" style="6"/>
  </cols>
  <sheetData>
    <row r="1" spans="2:27" ht="13.8" thickBot="1" x14ac:dyDescent="0.3">
      <c r="Q1" s="6"/>
      <c r="R1" s="6"/>
      <c r="S1" s="6"/>
      <c r="T1" s="6"/>
      <c r="U1" s="6"/>
      <c r="V1" s="6"/>
      <c r="W1" s="6"/>
      <c r="X1" s="6"/>
      <c r="Y1" s="6"/>
    </row>
    <row r="2" spans="2:27" ht="13.2" customHeight="1" x14ac:dyDescent="0.25">
      <c r="B2" s="131" t="s">
        <v>0</v>
      </c>
      <c r="C2" s="129" t="s">
        <v>13</v>
      </c>
      <c r="D2" s="129" t="s">
        <v>1</v>
      </c>
      <c r="E2" s="129" t="s">
        <v>2</v>
      </c>
      <c r="F2" s="129"/>
      <c r="G2" s="129"/>
      <c r="H2" s="129"/>
      <c r="I2" s="129"/>
      <c r="J2" s="129"/>
      <c r="K2" s="129"/>
      <c r="L2" s="130"/>
      <c r="N2" s="42"/>
      <c r="Z2" s="93"/>
    </row>
    <row r="3" spans="2:27" ht="13.8" thickBot="1" x14ac:dyDescent="0.3">
      <c r="B3" s="133"/>
      <c r="C3" s="136"/>
      <c r="D3" s="137"/>
      <c r="E3" s="8" t="s">
        <v>19</v>
      </c>
      <c r="F3" s="8" t="s">
        <v>20</v>
      </c>
      <c r="G3" s="8" t="s">
        <v>21</v>
      </c>
      <c r="H3" s="8" t="s">
        <v>3</v>
      </c>
      <c r="I3" s="8" t="s">
        <v>15</v>
      </c>
      <c r="J3" s="8" t="s">
        <v>23</v>
      </c>
      <c r="K3" s="8" t="s">
        <v>22</v>
      </c>
      <c r="L3" s="9" t="s">
        <v>4</v>
      </c>
      <c r="N3" s="42"/>
      <c r="Z3" s="93"/>
    </row>
    <row r="4" spans="2:27" x14ac:dyDescent="0.25">
      <c r="B4" s="131" t="s">
        <v>5</v>
      </c>
      <c r="C4" s="7" t="s">
        <v>16</v>
      </c>
      <c r="D4" s="23">
        <v>227.57142857142901</v>
      </c>
      <c r="E4" s="24">
        <v>210.142857142857</v>
      </c>
      <c r="F4" s="24">
        <v>185.28571428571399</v>
      </c>
      <c r="G4" s="36">
        <v>108.428571428571</v>
      </c>
      <c r="H4" s="36">
        <v>182.42857142857099</v>
      </c>
      <c r="I4" s="24">
        <v>212</v>
      </c>
      <c r="J4" s="24">
        <v>214.363636363636</v>
      </c>
      <c r="K4" s="24">
        <v>191.28571428571399</v>
      </c>
      <c r="L4" s="39">
        <v>202</v>
      </c>
      <c r="M4" s="10" t="s">
        <v>32</v>
      </c>
      <c r="N4" s="42"/>
      <c r="Z4" s="94"/>
    </row>
    <row r="5" spans="2:27" x14ac:dyDescent="0.25">
      <c r="B5" s="132"/>
      <c r="C5" s="11" t="s">
        <v>17</v>
      </c>
      <c r="D5" s="26">
        <v>220.28571428571399</v>
      </c>
      <c r="E5" s="27">
        <v>215.57142857142901</v>
      </c>
      <c r="F5" s="37" t="s">
        <v>11</v>
      </c>
      <c r="G5" s="37" t="s">
        <v>11</v>
      </c>
      <c r="H5" s="37">
        <v>205.142857142857</v>
      </c>
      <c r="I5" s="27">
        <v>223.857142857143</v>
      </c>
      <c r="J5" s="27">
        <v>212.90909090909099</v>
      </c>
      <c r="K5" s="27">
        <v>207.28571428571399</v>
      </c>
      <c r="L5" s="40">
        <v>201.71428571428601</v>
      </c>
      <c r="N5" s="42"/>
      <c r="Z5" s="82"/>
    </row>
    <row r="6" spans="2:27" ht="13.8" thickBot="1" x14ac:dyDescent="0.3">
      <c r="B6" s="133"/>
      <c r="C6" s="12" t="s">
        <v>18</v>
      </c>
      <c r="D6" s="29">
        <v>220.28571428571399</v>
      </c>
      <c r="E6" s="30">
        <v>223.142857142857</v>
      </c>
      <c r="F6" s="38" t="s">
        <v>11</v>
      </c>
      <c r="G6" s="38" t="s">
        <v>11</v>
      </c>
      <c r="H6" s="38">
        <v>218.42857142857099</v>
      </c>
      <c r="I6" s="38">
        <v>225.71428571428601</v>
      </c>
      <c r="J6" s="30">
        <v>225.45454545454501</v>
      </c>
      <c r="K6" s="30">
        <v>205.857142857143</v>
      </c>
      <c r="L6" s="41">
        <v>222</v>
      </c>
      <c r="N6" s="42"/>
      <c r="Z6" s="82"/>
    </row>
    <row r="7" spans="2:27" x14ac:dyDescent="0.25">
      <c r="B7" s="134" t="s">
        <v>6</v>
      </c>
      <c r="C7" s="7" t="s">
        <v>16</v>
      </c>
      <c r="D7" s="23">
        <v>198.142857142857</v>
      </c>
      <c r="E7" s="24">
        <v>208.57142857142901</v>
      </c>
      <c r="F7" s="24">
        <v>209</v>
      </c>
      <c r="G7" s="36">
        <v>156.142857142857</v>
      </c>
      <c r="H7" s="36">
        <v>175.57142857142901</v>
      </c>
      <c r="I7" s="24">
        <v>199.857142857143</v>
      </c>
      <c r="J7" s="24">
        <v>188.45454545454501</v>
      </c>
      <c r="K7" s="24">
        <v>185.57142857142901</v>
      </c>
      <c r="L7" s="39">
        <v>175.57142857142901</v>
      </c>
      <c r="N7" s="42"/>
      <c r="Z7" s="94"/>
    </row>
    <row r="8" spans="2:27" x14ac:dyDescent="0.25">
      <c r="B8" s="132"/>
      <c r="C8" s="11" t="s">
        <v>17</v>
      </c>
      <c r="D8" s="26">
        <v>234.142857142857</v>
      </c>
      <c r="E8" s="27">
        <v>248.142857142857</v>
      </c>
      <c r="F8" s="37" t="s">
        <v>11</v>
      </c>
      <c r="G8" s="37">
        <v>156.142857142857</v>
      </c>
      <c r="H8" s="37">
        <v>195.142857142857</v>
      </c>
      <c r="I8" s="27">
        <v>238.42857142857099</v>
      </c>
      <c r="J8" s="27">
        <v>227.363636363636</v>
      </c>
      <c r="K8" s="27">
        <v>213</v>
      </c>
      <c r="L8" s="40">
        <v>176.857142857143</v>
      </c>
      <c r="N8" s="42"/>
      <c r="Z8" s="82"/>
    </row>
    <row r="9" spans="2:27" ht="13.8" thickBot="1" x14ac:dyDescent="0.3">
      <c r="B9" s="135"/>
      <c r="C9" s="12" t="s">
        <v>18</v>
      </c>
      <c r="D9" s="29">
        <v>218</v>
      </c>
      <c r="E9" s="30">
        <v>228</v>
      </c>
      <c r="F9" s="38" t="s">
        <v>11</v>
      </c>
      <c r="G9" s="38">
        <v>156.142857142857</v>
      </c>
      <c r="H9" s="38">
        <v>185.57142857142901</v>
      </c>
      <c r="I9" s="30">
        <v>186.57142857142901</v>
      </c>
      <c r="J9" s="30">
        <v>212.636363636364</v>
      </c>
      <c r="K9" s="30">
        <v>214</v>
      </c>
      <c r="L9" s="41">
        <v>163.857142857143</v>
      </c>
      <c r="N9" s="42"/>
      <c r="Z9" s="82"/>
    </row>
    <row r="10" spans="2:27" x14ac:dyDescent="0.25">
      <c r="B10" s="131" t="s">
        <v>7</v>
      </c>
      <c r="C10" s="7" t="s">
        <v>16</v>
      </c>
      <c r="D10" s="23">
        <v>210.142857142857</v>
      </c>
      <c r="E10" s="24">
        <v>212.857142857143</v>
      </c>
      <c r="F10" s="24">
        <v>244.42857142857099</v>
      </c>
      <c r="G10" s="36">
        <v>167</v>
      </c>
      <c r="H10" s="36">
        <v>231.42857142857099</v>
      </c>
      <c r="I10" s="24">
        <v>201.42857142857099</v>
      </c>
      <c r="J10" s="24">
        <v>207</v>
      </c>
      <c r="K10" s="24">
        <v>191.28571428571399</v>
      </c>
      <c r="L10" s="39">
        <v>204</v>
      </c>
      <c r="N10" s="42"/>
      <c r="Z10" s="94"/>
    </row>
    <row r="11" spans="2:27" x14ac:dyDescent="0.25">
      <c r="B11" s="132"/>
      <c r="C11" s="11" t="s">
        <v>17</v>
      </c>
      <c r="D11" s="26">
        <v>224</v>
      </c>
      <c r="E11" s="27">
        <v>217.42857142857099</v>
      </c>
      <c r="F11" s="27">
        <v>254.71428571428601</v>
      </c>
      <c r="G11" s="37">
        <v>167</v>
      </c>
      <c r="H11" s="37">
        <v>220.71428571428601</v>
      </c>
      <c r="I11" s="27">
        <v>230.57142857142901</v>
      </c>
      <c r="J11" s="27">
        <v>212.81818181818201</v>
      </c>
      <c r="K11" s="27">
        <v>215.28571428571399</v>
      </c>
      <c r="L11" s="40">
        <v>244</v>
      </c>
      <c r="N11" s="42"/>
      <c r="Z11" s="82"/>
    </row>
    <row r="12" spans="2:27" ht="13.8" thickBot="1" x14ac:dyDescent="0.3">
      <c r="B12" s="133"/>
      <c r="C12" s="12" t="s">
        <v>18</v>
      </c>
      <c r="D12" s="29">
        <v>215</v>
      </c>
      <c r="E12" s="30">
        <v>229.42857142857099</v>
      </c>
      <c r="F12" s="30">
        <v>231.71428571428601</v>
      </c>
      <c r="G12" s="38">
        <v>167</v>
      </c>
      <c r="H12" s="38">
        <v>207.71428571428601</v>
      </c>
      <c r="I12" s="30">
        <v>186.42857142857099</v>
      </c>
      <c r="J12" s="30">
        <v>210.09090909090901</v>
      </c>
      <c r="K12" s="30">
        <v>201.857142857143</v>
      </c>
      <c r="L12" s="41">
        <v>213.57142857142901</v>
      </c>
      <c r="N12" s="42"/>
      <c r="Z12" s="82"/>
    </row>
    <row r="13" spans="2:27" x14ac:dyDescent="0.25">
      <c r="B13" s="134" t="s">
        <v>8</v>
      </c>
      <c r="C13" s="7" t="s">
        <v>16</v>
      </c>
      <c r="D13" s="23">
        <v>277.142857142857</v>
      </c>
      <c r="E13" s="24">
        <v>272.71428571428601</v>
      </c>
      <c r="F13" s="24">
        <v>244.71428571428601</v>
      </c>
      <c r="G13" s="36">
        <v>189.142857142857</v>
      </c>
      <c r="H13" s="36">
        <v>293.28571428571399</v>
      </c>
      <c r="I13" s="24">
        <v>247.42857142857099</v>
      </c>
      <c r="J13" s="24">
        <v>265.63636363636402</v>
      </c>
      <c r="K13" s="24">
        <v>219</v>
      </c>
      <c r="L13" s="39">
        <v>256.42857142857099</v>
      </c>
      <c r="N13" s="42"/>
      <c r="Z13" s="94"/>
    </row>
    <row r="14" spans="2:27" x14ac:dyDescent="0.25">
      <c r="B14" s="132"/>
      <c r="C14" s="11" t="s">
        <v>17</v>
      </c>
      <c r="D14" s="26">
        <v>277.142857142857</v>
      </c>
      <c r="E14" s="27">
        <v>278.57142857142901</v>
      </c>
      <c r="F14" s="27">
        <v>250.57142857142901</v>
      </c>
      <c r="G14" s="37">
        <v>194.142857142857</v>
      </c>
      <c r="H14" s="37">
        <v>260.857142857143</v>
      </c>
      <c r="I14" s="27">
        <v>258.142857142857</v>
      </c>
      <c r="J14" s="27">
        <v>263.18181818181802</v>
      </c>
      <c r="K14" s="27">
        <v>211.28571428571399</v>
      </c>
      <c r="L14" s="40">
        <v>278.57142857142901</v>
      </c>
      <c r="N14" s="42"/>
      <c r="Z14" s="82"/>
    </row>
    <row r="15" spans="2:27" ht="13.8" thickBot="1" x14ac:dyDescent="0.3">
      <c r="B15" s="133"/>
      <c r="C15" s="12" t="s">
        <v>18</v>
      </c>
      <c r="D15" s="29">
        <v>242.57142857142901</v>
      </c>
      <c r="E15" s="30">
        <v>259.57142857142901</v>
      </c>
      <c r="F15" s="30">
        <v>250.57142857142901</v>
      </c>
      <c r="G15" s="38">
        <v>188.28571428571399</v>
      </c>
      <c r="H15" s="38">
        <v>254.57142857142901</v>
      </c>
      <c r="I15" s="30">
        <v>250.57142857142901</v>
      </c>
      <c r="J15" s="30">
        <v>263.18181818181802</v>
      </c>
      <c r="K15" s="30">
        <v>212.42857142857099</v>
      </c>
      <c r="L15" s="41">
        <v>274.142857142857</v>
      </c>
      <c r="M15" s="10" t="s">
        <v>14</v>
      </c>
      <c r="N15" s="42"/>
      <c r="Z15" s="82"/>
    </row>
    <row r="16" spans="2:27" ht="16.2" thickBot="1" x14ac:dyDescent="0.3">
      <c r="B16" s="141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N16" s="42"/>
      <c r="Z16" s="92"/>
      <c r="AA16" s="2"/>
    </row>
    <row r="17" spans="2:25" x14ac:dyDescent="0.25">
      <c r="B17" s="131" t="s">
        <v>0</v>
      </c>
      <c r="C17" s="129" t="s">
        <v>13</v>
      </c>
      <c r="D17" s="129" t="s">
        <v>1</v>
      </c>
      <c r="E17" s="129" t="s">
        <v>2</v>
      </c>
      <c r="F17" s="129"/>
      <c r="G17" s="129"/>
      <c r="H17" s="129"/>
      <c r="I17" s="129"/>
      <c r="J17" s="129"/>
      <c r="K17" s="129"/>
      <c r="L17" s="130"/>
      <c r="N17" s="42"/>
      <c r="O17" s="42"/>
      <c r="P17" s="42"/>
      <c r="Q17" s="43"/>
      <c r="R17" s="43"/>
      <c r="S17" s="43"/>
      <c r="T17" s="43"/>
      <c r="U17" s="43"/>
      <c r="V17" s="43"/>
      <c r="W17" s="43"/>
      <c r="X17" s="43"/>
      <c r="Y17" s="43"/>
    </row>
    <row r="18" spans="2:25" ht="16.2" thickBot="1" x14ac:dyDescent="0.35">
      <c r="B18" s="133"/>
      <c r="C18" s="136"/>
      <c r="D18" s="137"/>
      <c r="E18" s="8" t="s">
        <v>19</v>
      </c>
      <c r="F18" s="8" t="s">
        <v>20</v>
      </c>
      <c r="G18" s="8" t="s">
        <v>21</v>
      </c>
      <c r="H18" s="8" t="s">
        <v>3</v>
      </c>
      <c r="I18" s="8" t="s">
        <v>15</v>
      </c>
      <c r="J18" s="8" t="s">
        <v>23</v>
      </c>
      <c r="K18" s="8" t="s">
        <v>22</v>
      </c>
      <c r="L18" s="9" t="s">
        <v>4</v>
      </c>
      <c r="O18" s="140"/>
      <c r="P18" s="140"/>
      <c r="Q18" s="140"/>
      <c r="R18" s="140"/>
      <c r="S18" s="140"/>
      <c r="T18" s="140"/>
      <c r="U18" s="140"/>
      <c r="V18" s="140"/>
      <c r="W18" s="140"/>
      <c r="X18" s="140"/>
      <c r="Y18" s="140"/>
    </row>
    <row r="19" spans="2:25" x14ac:dyDescent="0.25">
      <c r="B19" s="131" t="s">
        <v>5</v>
      </c>
      <c r="C19" s="7" t="s">
        <v>16</v>
      </c>
      <c r="D19" s="73" t="s">
        <v>24</v>
      </c>
      <c r="E19" s="101" t="s">
        <v>12</v>
      </c>
      <c r="F19" s="73" t="s">
        <v>11</v>
      </c>
      <c r="G19" s="73" t="s">
        <v>11</v>
      </c>
      <c r="H19" s="105" t="s">
        <v>12</v>
      </c>
      <c r="I19" s="81" t="s">
        <v>12</v>
      </c>
      <c r="J19" s="73" t="s">
        <v>12</v>
      </c>
      <c r="K19" s="73" t="s">
        <v>12</v>
      </c>
      <c r="L19" s="77" t="s">
        <v>12</v>
      </c>
    </row>
    <row r="20" spans="2:25" x14ac:dyDescent="0.25">
      <c r="B20" s="132"/>
      <c r="C20" s="11" t="s">
        <v>17</v>
      </c>
      <c r="D20" s="67">
        <f t="shared" ref="D20:L20" si="0">IFERROR((D4-D5)/D4, "NaN")</f>
        <v>3.2015065913374149E-2</v>
      </c>
      <c r="E20" s="102">
        <f t="shared" si="0"/>
        <v>-2.583276682529172E-2</v>
      </c>
      <c r="F20" s="78" t="str">
        <f t="shared" si="0"/>
        <v>NaN</v>
      </c>
      <c r="G20" s="78" t="str">
        <f t="shared" si="0"/>
        <v>NaN</v>
      </c>
      <c r="H20" s="106">
        <f t="shared" si="0"/>
        <v>-0.12451057165231201</v>
      </c>
      <c r="I20" s="71">
        <f t="shared" si="0"/>
        <v>-5.5929919137466998E-2</v>
      </c>
      <c r="J20" s="67">
        <f t="shared" si="0"/>
        <v>6.7854113655619877E-3</v>
      </c>
      <c r="K20" s="67">
        <f t="shared" si="0"/>
        <v>-8.3644510828976976E-2</v>
      </c>
      <c r="L20" s="69">
        <f t="shared" si="0"/>
        <v>1.4144271569999673E-3</v>
      </c>
    </row>
    <row r="21" spans="2:25" ht="13.8" thickBot="1" x14ac:dyDescent="0.3">
      <c r="B21" s="133"/>
      <c r="C21" s="12" t="s">
        <v>18</v>
      </c>
      <c r="D21" s="68">
        <f t="shared" ref="D21:L21" si="1">IFERROR((D4-D6)/D4, "NaN")</f>
        <v>3.2015065913374149E-2</v>
      </c>
      <c r="E21" s="103">
        <f t="shared" si="1"/>
        <v>-6.1862678450034035E-2</v>
      </c>
      <c r="F21" s="70" t="str">
        <f t="shared" si="1"/>
        <v>NaN</v>
      </c>
      <c r="G21" s="70" t="str">
        <f t="shared" si="1"/>
        <v>NaN</v>
      </c>
      <c r="H21" s="79">
        <f t="shared" si="1"/>
        <v>-0.19733750978856743</v>
      </c>
      <c r="I21" s="72">
        <f t="shared" si="1"/>
        <v>-6.4690026954179275E-2</v>
      </c>
      <c r="J21" s="68">
        <f t="shared" si="1"/>
        <v>-5.1738761662425484E-2</v>
      </c>
      <c r="K21" s="68">
        <f t="shared" si="1"/>
        <v>-7.6176250933534889E-2</v>
      </c>
      <c r="L21" s="70">
        <f t="shared" si="1"/>
        <v>-9.9009900990099015E-2</v>
      </c>
    </row>
    <row r="22" spans="2:25" x14ac:dyDescent="0.25">
      <c r="B22" s="134" t="s">
        <v>6</v>
      </c>
      <c r="C22" s="7" t="s">
        <v>16</v>
      </c>
      <c r="D22" s="73" t="s">
        <v>12</v>
      </c>
      <c r="E22" s="101" t="s">
        <v>12</v>
      </c>
      <c r="F22" s="73" t="s">
        <v>11</v>
      </c>
      <c r="G22" s="73" t="s">
        <v>11</v>
      </c>
      <c r="H22" s="105" t="s">
        <v>12</v>
      </c>
      <c r="I22" s="73" t="s">
        <v>12</v>
      </c>
      <c r="J22" s="73" t="s">
        <v>12</v>
      </c>
      <c r="K22" s="73" t="s">
        <v>12</v>
      </c>
      <c r="L22" s="77" t="s">
        <v>12</v>
      </c>
    </row>
    <row r="23" spans="2:25" x14ac:dyDescent="0.25">
      <c r="B23" s="132"/>
      <c r="C23" s="11" t="s">
        <v>17</v>
      </c>
      <c r="D23" s="74">
        <f t="shared" ref="D23:L23" si="2">IFERROR((D7-D8)/D7, "NaN")</f>
        <v>-0.18168709444845002</v>
      </c>
      <c r="E23" s="104">
        <f t="shared" si="2"/>
        <v>-0.18972602739725708</v>
      </c>
      <c r="F23" s="78" t="str">
        <f t="shared" si="2"/>
        <v>NaN</v>
      </c>
      <c r="G23" s="78">
        <f t="shared" si="2"/>
        <v>0</v>
      </c>
      <c r="H23" s="76">
        <f t="shared" si="2"/>
        <v>-0.1114727420667173</v>
      </c>
      <c r="I23" s="74">
        <f t="shared" si="2"/>
        <v>-0.19299499642601553</v>
      </c>
      <c r="J23" s="74">
        <f t="shared" si="2"/>
        <v>-0.20646406174626239</v>
      </c>
      <c r="K23" s="74">
        <f t="shared" si="2"/>
        <v>-0.14780600461893492</v>
      </c>
      <c r="L23" s="78">
        <f t="shared" si="2"/>
        <v>-7.323026851096771E-3</v>
      </c>
    </row>
    <row r="24" spans="2:25" ht="13.8" thickBot="1" x14ac:dyDescent="0.3">
      <c r="B24" s="135"/>
      <c r="C24" s="12" t="s">
        <v>18</v>
      </c>
      <c r="D24" s="68">
        <f t="shared" ref="D24:L24" si="3">IFERROR((D7-D9)/D7, "NaN")</f>
        <v>-0.10021629416005849</v>
      </c>
      <c r="E24" s="103">
        <f t="shared" si="3"/>
        <v>-9.3150684931504552E-2</v>
      </c>
      <c r="F24" s="70" t="str">
        <f t="shared" si="3"/>
        <v>NaN</v>
      </c>
      <c r="G24" s="70">
        <f t="shared" si="3"/>
        <v>0</v>
      </c>
      <c r="H24" s="79">
        <f t="shared" si="3"/>
        <v>-5.6956875508543392E-2</v>
      </c>
      <c r="I24" s="68">
        <f t="shared" si="3"/>
        <v>6.6476054324516004E-2</v>
      </c>
      <c r="J24" s="68">
        <f t="shared" si="3"/>
        <v>-0.12831644958997079</v>
      </c>
      <c r="K24" s="68">
        <f t="shared" si="3"/>
        <v>-0.15319476520400035</v>
      </c>
      <c r="L24" s="70">
        <f t="shared" si="3"/>
        <v>6.6720911310009637E-2</v>
      </c>
    </row>
    <row r="25" spans="2:25" x14ac:dyDescent="0.25">
      <c r="B25" s="131" t="s">
        <v>7</v>
      </c>
      <c r="C25" s="7" t="s">
        <v>16</v>
      </c>
      <c r="D25" s="73" t="s">
        <v>12</v>
      </c>
      <c r="E25" s="80" t="s">
        <v>12</v>
      </c>
      <c r="F25" s="108" t="s">
        <v>12</v>
      </c>
      <c r="G25" s="73" t="s">
        <v>11</v>
      </c>
      <c r="H25" s="105" t="s">
        <v>12</v>
      </c>
      <c r="I25" s="73" t="s">
        <v>12</v>
      </c>
      <c r="J25" s="73" t="s">
        <v>12</v>
      </c>
      <c r="K25" s="73" t="s">
        <v>12</v>
      </c>
      <c r="L25" s="75" t="s">
        <v>12</v>
      </c>
    </row>
    <row r="26" spans="2:25" x14ac:dyDescent="0.25">
      <c r="B26" s="132"/>
      <c r="C26" s="11" t="s">
        <v>17</v>
      </c>
      <c r="D26" s="74">
        <f t="shared" ref="D26:L26" si="4">IFERROR((D10-D11)/D10, "NaN")</f>
        <v>-6.59415363698172E-2</v>
      </c>
      <c r="E26" s="74">
        <f t="shared" si="4"/>
        <v>-2.1476510067111331E-2</v>
      </c>
      <c r="F26" s="109">
        <f t="shared" si="4"/>
        <v>-4.2080654587963326E-2</v>
      </c>
      <c r="G26" s="78">
        <f t="shared" si="4"/>
        <v>0</v>
      </c>
      <c r="H26" s="76">
        <f t="shared" si="4"/>
        <v>4.6296296296293227E-2</v>
      </c>
      <c r="I26" s="74">
        <f t="shared" si="4"/>
        <v>-0.14468085106383446</v>
      </c>
      <c r="J26" s="74">
        <f t="shared" si="4"/>
        <v>-2.8107158541942085E-2</v>
      </c>
      <c r="K26" s="74">
        <f t="shared" si="4"/>
        <v>-0.12546676624346548</v>
      </c>
      <c r="L26" s="76">
        <f t="shared" si="4"/>
        <v>-0.19607843137254902</v>
      </c>
    </row>
    <row r="27" spans="2:25" ht="13.8" thickBot="1" x14ac:dyDescent="0.3">
      <c r="B27" s="133"/>
      <c r="C27" s="12" t="s">
        <v>18</v>
      </c>
      <c r="D27" s="68">
        <f t="shared" ref="D27:L27" si="5">IFERROR((D10-D12)/D10, "NaN")</f>
        <v>-2.3113528212101324E-2</v>
      </c>
      <c r="E27" s="68">
        <f t="shared" si="5"/>
        <v>-7.7852348993285789E-2</v>
      </c>
      <c r="F27" s="110">
        <f t="shared" si="5"/>
        <v>5.2016364699003531E-2</v>
      </c>
      <c r="G27" s="70">
        <f t="shared" si="5"/>
        <v>0</v>
      </c>
      <c r="H27" s="79">
        <f t="shared" si="5"/>
        <v>0.10246913580246617</v>
      </c>
      <c r="I27" s="68">
        <f t="shared" si="5"/>
        <v>7.4468085106383142E-2</v>
      </c>
      <c r="J27" s="68">
        <f t="shared" si="5"/>
        <v>-1.4931927975405837E-2</v>
      </c>
      <c r="K27" s="68">
        <f t="shared" si="5"/>
        <v>-5.5265123226290652E-2</v>
      </c>
      <c r="L27" s="79">
        <f t="shared" si="5"/>
        <v>-4.6918767507004952E-2</v>
      </c>
    </row>
    <row r="28" spans="2:25" x14ac:dyDescent="0.25">
      <c r="B28" s="134" t="s">
        <v>8</v>
      </c>
      <c r="C28" s="7" t="s">
        <v>16</v>
      </c>
      <c r="D28" s="73" t="s">
        <v>12</v>
      </c>
      <c r="E28" s="80" t="s">
        <v>12</v>
      </c>
      <c r="F28" s="73" t="s">
        <v>12</v>
      </c>
      <c r="G28" s="107" t="s">
        <v>12</v>
      </c>
      <c r="H28" s="73" t="s">
        <v>12</v>
      </c>
      <c r="I28" s="73" t="s">
        <v>12</v>
      </c>
      <c r="J28" s="73" t="s">
        <v>12</v>
      </c>
      <c r="K28" s="73" t="s">
        <v>12</v>
      </c>
      <c r="L28" s="77" t="s">
        <v>12</v>
      </c>
    </row>
    <row r="29" spans="2:25" x14ac:dyDescent="0.25">
      <c r="B29" s="132"/>
      <c r="C29" s="11" t="s">
        <v>17</v>
      </c>
      <c r="D29" s="74">
        <f t="shared" ref="D29:L29" si="6">IFERROR((D13-D14)/D13, "NaN")</f>
        <v>0</v>
      </c>
      <c r="E29" s="74">
        <f t="shared" si="6"/>
        <v>-2.1477213200629116E-2</v>
      </c>
      <c r="F29" s="78">
        <f t="shared" si="6"/>
        <v>-2.3934617629889653E-2</v>
      </c>
      <c r="G29" s="78">
        <f t="shared" si="6"/>
        <v>-2.6435045317220563E-2</v>
      </c>
      <c r="H29" s="78">
        <f t="shared" si="6"/>
        <v>0.11056989771066593</v>
      </c>
      <c r="I29" s="74">
        <f t="shared" si="6"/>
        <v>-4.3302540415705644E-2</v>
      </c>
      <c r="J29" s="74">
        <f t="shared" si="6"/>
        <v>9.2402464065729096E-3</v>
      </c>
      <c r="K29" s="74">
        <f t="shared" si="6"/>
        <v>3.5225048923680398E-2</v>
      </c>
      <c r="L29" s="78">
        <f t="shared" si="6"/>
        <v>-8.6350974930365684E-2</v>
      </c>
    </row>
    <row r="30" spans="2:25" ht="13.8" thickBot="1" x14ac:dyDescent="0.3">
      <c r="B30" s="133"/>
      <c r="C30" s="12" t="s">
        <v>18</v>
      </c>
      <c r="D30" s="68">
        <f t="shared" ref="D30:L30" si="7">IFERROR((D13-D15)/D13, "NaN")</f>
        <v>0.12474226804123507</v>
      </c>
      <c r="E30" s="68">
        <f t="shared" si="7"/>
        <v>4.8192771084336762E-2</v>
      </c>
      <c r="F30" s="70">
        <f t="shared" si="7"/>
        <v>-2.3934617629889653E-2</v>
      </c>
      <c r="G30" s="70">
        <f t="shared" si="7"/>
        <v>4.5317220543814414E-3</v>
      </c>
      <c r="H30" s="70">
        <f t="shared" si="7"/>
        <v>0.13200194836823922</v>
      </c>
      <c r="I30" s="68">
        <f t="shared" si="7"/>
        <v>-1.270207852194352E-2</v>
      </c>
      <c r="J30" s="68">
        <f t="shared" si="7"/>
        <v>9.2402464065729096E-3</v>
      </c>
      <c r="K30" s="68">
        <f t="shared" si="7"/>
        <v>3.0006523157210092E-2</v>
      </c>
      <c r="L30" s="70">
        <f t="shared" si="7"/>
        <v>-6.9080779944290946E-2</v>
      </c>
    </row>
    <row r="31" spans="2:25" ht="15.6" x14ac:dyDescent="0.25">
      <c r="B31" s="138" t="s">
        <v>25</v>
      </c>
      <c r="C31" s="138"/>
      <c r="D31" s="138"/>
      <c r="E31" s="138"/>
      <c r="F31" s="138"/>
      <c r="G31" s="138"/>
      <c r="H31" s="138"/>
      <c r="I31" s="138"/>
      <c r="J31" s="138"/>
      <c r="K31" s="138"/>
      <c r="L31" s="138"/>
    </row>
    <row r="32" spans="2:25" ht="13.8" thickBot="1" x14ac:dyDescent="0.3"/>
    <row r="33" spans="2:12" x14ac:dyDescent="0.25">
      <c r="B33" s="131" t="s">
        <v>0</v>
      </c>
      <c r="C33" s="129" t="s">
        <v>13</v>
      </c>
      <c r="D33" s="129" t="s">
        <v>1</v>
      </c>
      <c r="E33" s="129" t="s">
        <v>2</v>
      </c>
      <c r="F33" s="129"/>
      <c r="G33" s="129"/>
      <c r="H33" s="129"/>
      <c r="I33" s="129"/>
      <c r="J33" s="129"/>
      <c r="K33" s="129"/>
      <c r="L33" s="130"/>
    </row>
    <row r="34" spans="2:12" ht="13.8" thickBot="1" x14ac:dyDescent="0.3">
      <c r="B34" s="133"/>
      <c r="C34" s="136"/>
      <c r="D34" s="137"/>
      <c r="E34" s="8" t="s">
        <v>19</v>
      </c>
      <c r="F34" s="8" t="s">
        <v>20</v>
      </c>
      <c r="G34" s="8" t="s">
        <v>21</v>
      </c>
      <c r="H34" s="8" t="s">
        <v>3</v>
      </c>
      <c r="I34" s="8" t="s">
        <v>15</v>
      </c>
      <c r="J34" s="8" t="s">
        <v>23</v>
      </c>
      <c r="K34" s="8" t="s">
        <v>22</v>
      </c>
      <c r="L34" s="9" t="s">
        <v>4</v>
      </c>
    </row>
    <row r="35" spans="2:12" x14ac:dyDescent="0.25">
      <c r="B35" s="131" t="s">
        <v>5</v>
      </c>
      <c r="C35" s="7" t="s">
        <v>16</v>
      </c>
      <c r="D35" s="58" t="s">
        <v>12</v>
      </c>
      <c r="E35" s="60">
        <f t="shared" ref="E35:L37" si="8">IFERROR(($D$4-E4)/$D$4, "NaN")</f>
        <v>7.6585059635909516E-2</v>
      </c>
      <c r="F35" s="60">
        <f t="shared" si="8"/>
        <v>0.1858129315756463</v>
      </c>
      <c r="G35" s="60">
        <f t="shared" si="8"/>
        <v>0.52354048964218736</v>
      </c>
      <c r="H35" s="60">
        <f t="shared" si="8"/>
        <v>0.198367859384812</v>
      </c>
      <c r="I35" s="60">
        <f t="shared" si="8"/>
        <v>6.8424356559951577E-2</v>
      </c>
      <c r="J35" s="60">
        <f t="shared" si="8"/>
        <v>5.8038007190552958E-2</v>
      </c>
      <c r="K35" s="60">
        <f t="shared" si="8"/>
        <v>0.15944758317639965</v>
      </c>
      <c r="L35" s="61">
        <f t="shared" si="8"/>
        <v>0.11236660389202933</v>
      </c>
    </row>
    <row r="36" spans="2:12" x14ac:dyDescent="0.25">
      <c r="B36" s="132"/>
      <c r="C36" s="11" t="s">
        <v>17</v>
      </c>
      <c r="D36" s="62">
        <f>IFERROR(($D$4-D5)/$D$4, "NaN")</f>
        <v>3.2015065913374149E-2</v>
      </c>
      <c r="E36" s="59">
        <f t="shared" si="8"/>
        <v>5.2730696798493307E-2</v>
      </c>
      <c r="F36" s="59" t="str">
        <f t="shared" si="8"/>
        <v>NaN</v>
      </c>
      <c r="G36" s="59" t="str">
        <f t="shared" si="8"/>
        <v>NaN</v>
      </c>
      <c r="H36" s="59">
        <f t="shared" si="8"/>
        <v>9.8556183301948388E-2</v>
      </c>
      <c r="I36" s="59">
        <f t="shared" si="8"/>
        <v>1.6321406151915879E-2</v>
      </c>
      <c r="J36" s="59">
        <f t="shared" si="8"/>
        <v>6.4429606802489603E-2</v>
      </c>
      <c r="K36" s="59">
        <f t="shared" si="8"/>
        <v>8.9139987445075231E-2</v>
      </c>
      <c r="L36" s="63">
        <f t="shared" si="8"/>
        <v>0.11362209667294455</v>
      </c>
    </row>
    <row r="37" spans="2:12" ht="13.8" thickBot="1" x14ac:dyDescent="0.3">
      <c r="B37" s="133"/>
      <c r="C37" s="12" t="s">
        <v>18</v>
      </c>
      <c r="D37" s="64">
        <f>IFERROR(($D$4-D6)/$D$4, "NaN")</f>
        <v>3.2015065913374149E-2</v>
      </c>
      <c r="E37" s="65">
        <f t="shared" si="8"/>
        <v>1.9460138104208432E-2</v>
      </c>
      <c r="F37" s="65" t="str">
        <f t="shared" si="8"/>
        <v>NaN</v>
      </c>
      <c r="G37" s="65" t="str">
        <f t="shared" si="8"/>
        <v>NaN</v>
      </c>
      <c r="H37" s="65">
        <f t="shared" si="8"/>
        <v>4.0175768989332089E-2</v>
      </c>
      <c r="I37" s="65">
        <f t="shared" si="8"/>
        <v>8.1607030759579396E-3</v>
      </c>
      <c r="J37" s="65">
        <f t="shared" si="8"/>
        <v>9.3020601495216269E-3</v>
      </c>
      <c r="K37" s="65">
        <f t="shared" si="8"/>
        <v>9.5417451349655846E-2</v>
      </c>
      <c r="L37" s="66">
        <f t="shared" si="8"/>
        <v>2.4482109227873819E-2</v>
      </c>
    </row>
    <row r="38" spans="2:12" x14ac:dyDescent="0.25">
      <c r="B38" s="134" t="s">
        <v>6</v>
      </c>
      <c r="C38" s="7" t="s">
        <v>16</v>
      </c>
      <c r="D38" s="98" t="s">
        <v>12</v>
      </c>
      <c r="E38" s="99">
        <f t="shared" ref="E38:L40" si="9">IFERROR(($D$7-E7)/$D$7, "NaN")</f>
        <v>-5.2631578947371409E-2</v>
      </c>
      <c r="F38" s="99">
        <f t="shared" si="9"/>
        <v>-5.4794520547945987E-2</v>
      </c>
      <c r="G38" s="99">
        <f t="shared" si="9"/>
        <v>0.21196827685652503</v>
      </c>
      <c r="H38" s="99">
        <f t="shared" si="9"/>
        <v>0.11391492429704111</v>
      </c>
      <c r="I38" s="99">
        <f t="shared" si="9"/>
        <v>-8.6517664023086187E-3</v>
      </c>
      <c r="J38" s="99">
        <f t="shared" si="9"/>
        <v>4.889558891001005E-2</v>
      </c>
      <c r="K38" s="99">
        <f t="shared" si="9"/>
        <v>6.3446286950249439E-2</v>
      </c>
      <c r="L38" s="100">
        <f t="shared" si="9"/>
        <v>0.11391492429704111</v>
      </c>
    </row>
    <row r="39" spans="2:12" x14ac:dyDescent="0.25">
      <c r="B39" s="132"/>
      <c r="C39" s="11" t="s">
        <v>17</v>
      </c>
      <c r="D39" s="62">
        <f>IFERROR(($D$7-D8)/$D$7, "NaN")</f>
        <v>-0.18168709444845002</v>
      </c>
      <c r="E39" s="59">
        <f t="shared" si="9"/>
        <v>-0.25234318673395839</v>
      </c>
      <c r="F39" s="59" t="str">
        <f t="shared" si="9"/>
        <v>NaN</v>
      </c>
      <c r="G39" s="59">
        <f t="shared" si="9"/>
        <v>0.21196827685652503</v>
      </c>
      <c r="H39" s="59">
        <f t="shared" si="9"/>
        <v>1.5140591204037502E-2</v>
      </c>
      <c r="I39" s="59">
        <f t="shared" si="9"/>
        <v>-0.20331651045421642</v>
      </c>
      <c r="J39" s="59">
        <f t="shared" si="9"/>
        <v>-0.14747329094841616</v>
      </c>
      <c r="K39" s="59">
        <f t="shared" si="9"/>
        <v>-7.4981975486662647E-2</v>
      </c>
      <c r="L39" s="63">
        <f t="shared" si="9"/>
        <v>0.10742609949531223</v>
      </c>
    </row>
    <row r="40" spans="2:12" ht="13.8" thickBot="1" x14ac:dyDescent="0.3">
      <c r="B40" s="135"/>
      <c r="C40" s="12" t="s">
        <v>18</v>
      </c>
      <c r="D40" s="95">
        <f>IFERROR(($D$7-D9)/$D$7, "NaN")</f>
        <v>-0.10021629416005849</v>
      </c>
      <c r="E40" s="96">
        <f t="shared" si="9"/>
        <v>-0.15068493150685017</v>
      </c>
      <c r="F40" s="96" t="str">
        <f t="shared" si="9"/>
        <v>NaN</v>
      </c>
      <c r="G40" s="96">
        <f t="shared" si="9"/>
        <v>0.21196827685652503</v>
      </c>
      <c r="H40" s="96">
        <f t="shared" si="9"/>
        <v>6.3446286950249439E-2</v>
      </c>
      <c r="I40" s="96">
        <f t="shared" si="9"/>
        <v>5.8399423215570269E-2</v>
      </c>
      <c r="J40" s="96">
        <f t="shared" si="9"/>
        <v>-7.3146752310417493E-2</v>
      </c>
      <c r="K40" s="96">
        <f t="shared" si="9"/>
        <v>-8.0028839221341824E-2</v>
      </c>
      <c r="L40" s="97">
        <f t="shared" si="9"/>
        <v>0.17303532804614141</v>
      </c>
    </row>
    <row r="41" spans="2:12" x14ac:dyDescent="0.25">
      <c r="B41" s="131" t="s">
        <v>7</v>
      </c>
      <c r="C41" s="7" t="s">
        <v>16</v>
      </c>
      <c r="D41" s="58" t="s">
        <v>12</v>
      </c>
      <c r="E41" s="60">
        <f t="shared" ref="E41:L43" si="10">IFERROR(($D$10-E10)/$D$10, "NaN")</f>
        <v>-1.291638341264586E-2</v>
      </c>
      <c r="F41" s="60">
        <f t="shared" si="10"/>
        <v>-0.16315431679129716</v>
      </c>
      <c r="G41" s="60">
        <f t="shared" si="10"/>
        <v>0.20530251529571664</v>
      </c>
      <c r="H41" s="60">
        <f t="shared" si="10"/>
        <v>-0.10129163834126313</v>
      </c>
      <c r="I41" s="60">
        <f t="shared" si="10"/>
        <v>4.1468388851123104E-2</v>
      </c>
      <c r="J41" s="60">
        <f t="shared" si="10"/>
        <v>1.4955812372535005E-2</v>
      </c>
      <c r="K41" s="60">
        <f t="shared" si="10"/>
        <v>8.9734874235214895E-2</v>
      </c>
      <c r="L41" s="61">
        <f t="shared" si="10"/>
        <v>2.9231815091773628E-2</v>
      </c>
    </row>
    <row r="42" spans="2:12" x14ac:dyDescent="0.25">
      <c r="B42" s="132"/>
      <c r="C42" s="11" t="s">
        <v>17</v>
      </c>
      <c r="D42" s="62">
        <f>IFERROR(($D$10-D11)/$D$10, "NaN")</f>
        <v>-6.59415363698172E-2</v>
      </c>
      <c r="E42" s="59">
        <f t="shared" si="10"/>
        <v>-3.4670292318149554E-2</v>
      </c>
      <c r="F42" s="59">
        <f t="shared" si="10"/>
        <v>-0.21210061182869019</v>
      </c>
      <c r="G42" s="59">
        <f t="shared" si="10"/>
        <v>0.20530251529571664</v>
      </c>
      <c r="H42" s="59">
        <f t="shared" si="10"/>
        <v>-5.0305914343985805E-2</v>
      </c>
      <c r="I42" s="59">
        <f t="shared" si="10"/>
        <v>-9.7212780421484832E-2</v>
      </c>
      <c r="J42" s="59">
        <f t="shared" si="10"/>
        <v>-1.2730980779928701E-2</v>
      </c>
      <c r="K42" s="59">
        <f t="shared" si="10"/>
        <v>-2.4473147518694088E-2</v>
      </c>
      <c r="L42" s="63">
        <f t="shared" si="10"/>
        <v>-0.16111488783140801</v>
      </c>
    </row>
    <row r="43" spans="2:12" ht="13.8" thickBot="1" x14ac:dyDescent="0.3">
      <c r="B43" s="133"/>
      <c r="C43" s="12" t="s">
        <v>18</v>
      </c>
      <c r="D43" s="64">
        <f>IFERROR(($D$10-D12)/$D$10, "NaN")</f>
        <v>-2.3113528212101324E-2</v>
      </c>
      <c r="E43" s="65">
        <f t="shared" si="10"/>
        <v>-9.1774303195104046E-2</v>
      </c>
      <c r="F43" s="65">
        <f t="shared" si="10"/>
        <v>-0.10265125764786076</v>
      </c>
      <c r="G43" s="65">
        <f t="shared" si="10"/>
        <v>0.20530251529571664</v>
      </c>
      <c r="H43" s="65">
        <f t="shared" si="10"/>
        <v>1.1556764106048228E-2</v>
      </c>
      <c r="I43" s="65">
        <f t="shared" si="10"/>
        <v>0.11284840244731623</v>
      </c>
      <c r="J43" s="65">
        <f t="shared" si="10"/>
        <v>2.4720351028954417E-4</v>
      </c>
      <c r="K43" s="65">
        <f t="shared" si="10"/>
        <v>3.942895989122909E-2</v>
      </c>
      <c r="L43" s="66">
        <f t="shared" si="10"/>
        <v>-1.6315431679132637E-2</v>
      </c>
    </row>
    <row r="44" spans="2:12" x14ac:dyDescent="0.25">
      <c r="B44" s="134" t="s">
        <v>8</v>
      </c>
      <c r="C44" s="7" t="s">
        <v>16</v>
      </c>
      <c r="D44" s="98" t="s">
        <v>12</v>
      </c>
      <c r="E44" s="99">
        <f t="shared" ref="E44:L46" si="11">IFERROR(($D$13-E13)/$D$13, "NaN")</f>
        <v>1.5979381443297396E-2</v>
      </c>
      <c r="F44" s="99">
        <f t="shared" si="11"/>
        <v>0.11701030927834899</v>
      </c>
      <c r="G44" s="99">
        <f t="shared" si="11"/>
        <v>0.31752577319587644</v>
      </c>
      <c r="H44" s="99">
        <f t="shared" si="11"/>
        <v>-5.8247422680411873E-2</v>
      </c>
      <c r="I44" s="99">
        <f t="shared" si="11"/>
        <v>0.10721649484536194</v>
      </c>
      <c r="J44" s="99">
        <f t="shared" si="11"/>
        <v>4.1518275538892195E-2</v>
      </c>
      <c r="K44" s="99">
        <f t="shared" si="11"/>
        <v>0.20979381443298928</v>
      </c>
      <c r="L44" s="100">
        <f t="shared" si="11"/>
        <v>7.4742268041238208E-2</v>
      </c>
    </row>
    <row r="45" spans="2:12" x14ac:dyDescent="0.25">
      <c r="B45" s="132"/>
      <c r="C45" s="11" t="s">
        <v>17</v>
      </c>
      <c r="D45" s="62">
        <f>IFERROR(($D$13-D14)/$D$13, "NaN")</f>
        <v>0</v>
      </c>
      <c r="E45" s="59">
        <f t="shared" si="11"/>
        <v>-5.1546391752598448E-3</v>
      </c>
      <c r="F45" s="59">
        <f t="shared" si="11"/>
        <v>9.5876288659791753E-2</v>
      </c>
      <c r="G45" s="59">
        <f t="shared" si="11"/>
        <v>0.29948453608247438</v>
      </c>
      <c r="H45" s="59">
        <f t="shared" si="11"/>
        <v>5.8762886597937124E-2</v>
      </c>
      <c r="I45" s="59">
        <f t="shared" si="11"/>
        <v>6.8556701030927869E-2</v>
      </c>
      <c r="J45" s="59">
        <f t="shared" si="11"/>
        <v>5.0374882849109751E-2</v>
      </c>
      <c r="K45" s="59">
        <f t="shared" si="11"/>
        <v>0.2376288659793821</v>
      </c>
      <c r="L45" s="63">
        <f t="shared" si="11"/>
        <v>-5.1546391752598448E-3</v>
      </c>
    </row>
    <row r="46" spans="2:12" ht="13.8" thickBot="1" x14ac:dyDescent="0.3">
      <c r="B46" s="133"/>
      <c r="C46" s="12" t="s">
        <v>18</v>
      </c>
      <c r="D46" s="64">
        <f>IFERROR(($D$13-D15)/$D$13, "NaN")</f>
        <v>0.12474226804123507</v>
      </c>
      <c r="E46" s="65">
        <f t="shared" si="11"/>
        <v>6.3402061855668032E-2</v>
      </c>
      <c r="F46" s="65">
        <f t="shared" si="11"/>
        <v>9.5876288659791753E-2</v>
      </c>
      <c r="G46" s="65">
        <f t="shared" si="11"/>
        <v>0.32061855670103162</v>
      </c>
      <c r="H46" s="65">
        <f t="shared" si="11"/>
        <v>8.1443298969070099E-2</v>
      </c>
      <c r="I46" s="65">
        <f t="shared" si="11"/>
        <v>9.5876288659791753E-2</v>
      </c>
      <c r="J46" s="65">
        <f t="shared" si="11"/>
        <v>5.0374882849109751E-2</v>
      </c>
      <c r="K46" s="65">
        <f t="shared" si="11"/>
        <v>0.23350515463917643</v>
      </c>
      <c r="L46" s="66">
        <f t="shared" si="11"/>
        <v>1.0824742268041242E-2</v>
      </c>
    </row>
    <row r="47" spans="2:12" ht="15.6" x14ac:dyDescent="0.25">
      <c r="B47" s="138" t="s">
        <v>26</v>
      </c>
      <c r="C47" s="138"/>
      <c r="D47" s="138"/>
      <c r="E47" s="138"/>
      <c r="F47" s="138"/>
      <c r="G47" s="138"/>
      <c r="H47" s="138"/>
      <c r="I47" s="138"/>
      <c r="J47" s="138"/>
      <c r="K47" s="138"/>
      <c r="L47" s="138"/>
    </row>
  </sheetData>
  <mergeCells count="28">
    <mergeCell ref="O18:Y18"/>
    <mergeCell ref="B16:L16"/>
    <mergeCell ref="B31:L31"/>
    <mergeCell ref="B47:L47"/>
    <mergeCell ref="B10:B12"/>
    <mergeCell ref="B25:B27"/>
    <mergeCell ref="B41:B43"/>
    <mergeCell ref="B13:B15"/>
    <mergeCell ref="B28:B30"/>
    <mergeCell ref="B44:B46"/>
    <mergeCell ref="B38:B40"/>
    <mergeCell ref="D17:D18"/>
    <mergeCell ref="E17:L17"/>
    <mergeCell ref="C33:C34"/>
    <mergeCell ref="D33:D34"/>
    <mergeCell ref="E33:L33"/>
    <mergeCell ref="B19:B21"/>
    <mergeCell ref="B35:B37"/>
    <mergeCell ref="B7:B9"/>
    <mergeCell ref="B22:B24"/>
    <mergeCell ref="B33:B34"/>
    <mergeCell ref="B2:B3"/>
    <mergeCell ref="C2:C3"/>
    <mergeCell ref="D2:D3"/>
    <mergeCell ref="E2:L2"/>
    <mergeCell ref="B17:B18"/>
    <mergeCell ref="C17:C18"/>
    <mergeCell ref="B4:B6"/>
  </mergeCells>
  <conditionalFormatting sqref="D4:L15">
    <cfRule type="containsText" dxfId="9" priority="5" operator="containsText" text="NaN">
      <formula>NOT(ISERROR(SEARCH("NaN",D4)))</formula>
    </cfRule>
    <cfRule type="colorScale" priority="6">
      <colorScale>
        <cfvo type="num" val="0"/>
        <cfvo type="percentile" val="50"/>
        <cfvo type="num" val="294"/>
        <color theme="0"/>
        <color theme="7"/>
        <color rgb="FFFF0000"/>
      </colorScale>
    </cfRule>
  </conditionalFormatting>
  <conditionalFormatting sqref="D35:L46">
    <cfRule type="containsText" dxfId="8" priority="1" operator="containsText" text="NaN">
      <formula>NOT(ISERROR(SEARCH("NaN",D35)))</formula>
    </cfRule>
    <cfRule type="dataBar" priority="2">
      <dataBar>
        <cfvo type="num" val="-1"/>
        <cfvo type="num" val="1"/>
        <color rgb="FF63C384"/>
      </dataBar>
      <extLst>
        <ext xmlns:x14="http://schemas.microsoft.com/office/spreadsheetml/2009/9/main" uri="{B025F937-C7B1-47D3-B67F-A62EFF666E3E}">
          <x14:id>{60467E37-B828-489C-8528-7343F720C171}</x14:id>
        </ext>
      </extLst>
    </cfRule>
  </conditionalFormatting>
  <conditionalFormatting sqref="Z4:Z15 D19:L30">
    <cfRule type="dataBar" priority="3">
      <dataBar>
        <cfvo type="num" val="-1"/>
        <cfvo type="num" val="1"/>
        <color rgb="FF63C384"/>
      </dataBar>
      <extLst>
        <ext xmlns:x14="http://schemas.microsoft.com/office/spreadsheetml/2009/9/main" uri="{B025F937-C7B1-47D3-B67F-A62EFF666E3E}">
          <x14:id>{DE0258AD-4A3B-463A-8715-3C36DF075F8C}</x14:id>
        </ext>
      </extLst>
    </cfRule>
    <cfRule type="containsText" dxfId="7" priority="4" operator="containsText" text="NaN">
      <formula>NOT(ISERROR(SEARCH("NaN",D4)))</formula>
    </cfRule>
  </conditionalFormatting>
  <pageMargins left="0.7" right="0.7" top="0.75" bottom="0.75" header="0.3" footer="0.3"/>
  <pageSetup scale="89" orientation="landscape" horizontalDpi="2400" verticalDpi="24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467E37-B828-489C-8528-7343F720C171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D35:L46</xm:sqref>
        </x14:conditionalFormatting>
        <x14:conditionalFormatting xmlns:xm="http://schemas.microsoft.com/office/excel/2006/main">
          <x14:cfRule type="dataBar" id="{DE0258AD-4A3B-463A-8715-3C36DF075F8C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Z4:Z15 D19:L30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9A4B9-2910-4D5E-ABC1-8186D5EC5105}">
  <sheetPr>
    <pageSetUpPr fitToPage="1"/>
  </sheetPr>
  <dimension ref="A1:AA47"/>
  <sheetViews>
    <sheetView zoomScale="70" zoomScaleNormal="70" workbookViewId="0">
      <selection activeCell="A2" sqref="A2:M15"/>
    </sheetView>
  </sheetViews>
  <sheetFormatPr defaultColWidth="9.109375" defaultRowHeight="13.2" x14ac:dyDescent="0.25"/>
  <cols>
    <col min="1" max="1" width="9.109375" style="5"/>
    <col min="2" max="12" width="11.6640625" style="6" customWidth="1"/>
    <col min="13" max="14" width="9.109375" style="6"/>
    <col min="15" max="25" width="11.6640625" style="6" customWidth="1"/>
    <col min="26" max="26" width="9.109375" style="6" customWidth="1"/>
    <col min="27" max="27" width="9.109375" style="6"/>
    <col min="28" max="38" width="11.6640625" style="6" customWidth="1"/>
    <col min="39" max="16384" width="9.109375" style="6"/>
  </cols>
  <sheetData>
    <row r="1" spans="2:27" ht="13.8" thickBot="1" x14ac:dyDescent="0.3"/>
    <row r="2" spans="2:27" x14ac:dyDescent="0.25">
      <c r="B2" s="131" t="s">
        <v>0</v>
      </c>
      <c r="C2" s="129" t="s">
        <v>13</v>
      </c>
      <c r="D2" s="129" t="s">
        <v>1</v>
      </c>
      <c r="E2" s="129" t="s">
        <v>2</v>
      </c>
      <c r="F2" s="129"/>
      <c r="G2" s="129"/>
      <c r="H2" s="129"/>
      <c r="I2" s="129"/>
      <c r="J2" s="129"/>
      <c r="K2" s="129"/>
      <c r="L2" s="130"/>
      <c r="Z2" s="93"/>
    </row>
    <row r="3" spans="2:27" ht="13.8" thickBot="1" x14ac:dyDescent="0.3">
      <c r="B3" s="133"/>
      <c r="C3" s="136"/>
      <c r="D3" s="136"/>
      <c r="E3" s="12" t="s">
        <v>19</v>
      </c>
      <c r="F3" s="12" t="s">
        <v>20</v>
      </c>
      <c r="G3" s="12" t="s">
        <v>21</v>
      </c>
      <c r="H3" s="12" t="s">
        <v>3</v>
      </c>
      <c r="I3" s="12" t="s">
        <v>15</v>
      </c>
      <c r="J3" s="12" t="s">
        <v>23</v>
      </c>
      <c r="K3" s="12" t="s">
        <v>22</v>
      </c>
      <c r="L3" s="44" t="s">
        <v>4</v>
      </c>
      <c r="Z3" s="93"/>
    </row>
    <row r="4" spans="2:27" x14ac:dyDescent="0.25">
      <c r="B4" s="131" t="s">
        <v>5</v>
      </c>
      <c r="C4" s="7" t="s">
        <v>16</v>
      </c>
      <c r="D4" s="45">
        <v>1.8964840000000001</v>
      </c>
      <c r="E4" s="46">
        <v>1.7511080000000001</v>
      </c>
      <c r="F4" s="46" t="s">
        <v>11</v>
      </c>
      <c r="G4" s="47" t="s">
        <v>11</v>
      </c>
      <c r="H4" s="20">
        <v>1.58446466666667</v>
      </c>
      <c r="I4" s="46">
        <v>1.4520693333333301</v>
      </c>
      <c r="J4" s="46">
        <v>3.5057626666666701</v>
      </c>
      <c r="K4" s="46">
        <v>1.97959833333333</v>
      </c>
      <c r="L4" s="48">
        <v>1.70659933333333</v>
      </c>
      <c r="M4" s="10" t="s">
        <v>33</v>
      </c>
      <c r="Z4" s="94"/>
    </row>
    <row r="5" spans="2:27" x14ac:dyDescent="0.25">
      <c r="B5" s="132"/>
      <c r="C5" s="11" t="s">
        <v>17</v>
      </c>
      <c r="D5" s="49">
        <v>1.23227633333333</v>
      </c>
      <c r="E5" s="50">
        <v>1.2838746666666701</v>
      </c>
      <c r="F5" s="51" t="s">
        <v>11</v>
      </c>
      <c r="G5" s="52" t="s">
        <v>11</v>
      </c>
      <c r="H5" s="21">
        <v>1.34570533333333</v>
      </c>
      <c r="I5" s="50">
        <v>1.0227040000000001</v>
      </c>
      <c r="J5" s="50">
        <v>2.7870956666666702</v>
      </c>
      <c r="K5" s="50">
        <v>1.31233166666667</v>
      </c>
      <c r="L5" s="53">
        <v>1.2667853333333301</v>
      </c>
      <c r="Z5" s="82"/>
    </row>
    <row r="6" spans="2:27" ht="13.8" thickBot="1" x14ac:dyDescent="0.3">
      <c r="B6" s="133"/>
      <c r="C6" s="12" t="s">
        <v>18</v>
      </c>
      <c r="D6" s="54">
        <v>1.4734543333333301</v>
      </c>
      <c r="E6" s="55">
        <v>1.3421350000000001</v>
      </c>
      <c r="F6" s="56" t="s">
        <v>11</v>
      </c>
      <c r="G6" s="57" t="s">
        <v>11</v>
      </c>
      <c r="H6" s="18">
        <v>1.44956033333333</v>
      </c>
      <c r="I6" s="18">
        <v>1.0601259999999999</v>
      </c>
      <c r="J6" s="55">
        <v>2.8846810000000001</v>
      </c>
      <c r="K6" s="55">
        <v>1.2476163333333301</v>
      </c>
      <c r="L6" s="17">
        <v>1.1183556666666701</v>
      </c>
      <c r="Z6" s="82"/>
    </row>
    <row r="7" spans="2:27" x14ac:dyDescent="0.25">
      <c r="B7" s="134" t="s">
        <v>6</v>
      </c>
      <c r="C7" s="7" t="s">
        <v>16</v>
      </c>
      <c r="D7" s="45">
        <v>1.40262111111111</v>
      </c>
      <c r="E7" s="46">
        <v>1.49397</v>
      </c>
      <c r="F7" s="46" t="s">
        <v>11</v>
      </c>
      <c r="G7" s="47">
        <v>1.1027516666666699</v>
      </c>
      <c r="H7" s="20">
        <v>1.53265027777778</v>
      </c>
      <c r="I7" s="46">
        <v>1.4638133333333301</v>
      </c>
      <c r="J7" s="46">
        <v>2.7707469444444501</v>
      </c>
      <c r="K7" s="46">
        <v>1.47444111111111</v>
      </c>
      <c r="L7" s="48">
        <v>1.4424666666666699</v>
      </c>
      <c r="Z7" s="94"/>
    </row>
    <row r="8" spans="2:27" x14ac:dyDescent="0.25">
      <c r="B8" s="132"/>
      <c r="C8" s="11" t="s">
        <v>17</v>
      </c>
      <c r="D8" s="49">
        <v>1.44949388888889</v>
      </c>
      <c r="E8" s="50">
        <v>1.48470722222222</v>
      </c>
      <c r="F8" s="51" t="s">
        <v>11</v>
      </c>
      <c r="G8" s="52">
        <v>0.99412666666666705</v>
      </c>
      <c r="H8" s="21">
        <v>1.4476052777777799</v>
      </c>
      <c r="I8" s="50">
        <v>1.4475386111111099</v>
      </c>
      <c r="J8" s="50">
        <v>2.6606897222222199</v>
      </c>
      <c r="K8" s="50">
        <v>1.39046916666667</v>
      </c>
      <c r="L8" s="53">
        <v>1.4348147222222201</v>
      </c>
      <c r="Z8" s="82"/>
    </row>
    <row r="9" spans="2:27" ht="13.8" thickBot="1" x14ac:dyDescent="0.3">
      <c r="B9" s="135"/>
      <c r="C9" s="12" t="s">
        <v>18</v>
      </c>
      <c r="D9" s="54">
        <v>1.39025333333333</v>
      </c>
      <c r="E9" s="55">
        <v>1.43385916666667</v>
      </c>
      <c r="F9" s="56" t="s">
        <v>11</v>
      </c>
      <c r="G9" s="57">
        <v>0.99412666666666705</v>
      </c>
      <c r="H9" s="18">
        <v>1.4410297222222199</v>
      </c>
      <c r="I9" s="55">
        <v>1.3807313888888899</v>
      </c>
      <c r="J9" s="55">
        <v>2.6525413888888898</v>
      </c>
      <c r="K9" s="55">
        <v>1.39235388888889</v>
      </c>
      <c r="L9" s="17">
        <v>1.4106088888888899</v>
      </c>
      <c r="Z9" s="82"/>
    </row>
    <row r="10" spans="2:27" x14ac:dyDescent="0.25">
      <c r="B10" s="131" t="s">
        <v>7</v>
      </c>
      <c r="C10" s="7" t="s">
        <v>16</v>
      </c>
      <c r="D10" s="45">
        <v>1.2664460416666701</v>
      </c>
      <c r="E10" s="46">
        <v>1.4591677083333301</v>
      </c>
      <c r="F10" s="46">
        <v>1.3226845833333301</v>
      </c>
      <c r="G10" s="47">
        <v>1.76264333333333</v>
      </c>
      <c r="H10" s="20">
        <v>1.021559375</v>
      </c>
      <c r="I10" s="46">
        <v>1.215429375</v>
      </c>
      <c r="J10" s="46">
        <v>2.5329237500000001</v>
      </c>
      <c r="K10" s="46">
        <v>1.10369979166667</v>
      </c>
      <c r="L10" s="48">
        <v>1.26971979166667</v>
      </c>
      <c r="Z10" s="94"/>
    </row>
    <row r="11" spans="2:27" x14ac:dyDescent="0.25">
      <c r="B11" s="132"/>
      <c r="C11" s="11" t="s">
        <v>17</v>
      </c>
      <c r="D11" s="49">
        <v>1.0196714583333299</v>
      </c>
      <c r="E11" s="50">
        <v>1.0900106249999999</v>
      </c>
      <c r="F11" s="50">
        <v>1.0918795833333299</v>
      </c>
      <c r="G11" s="52">
        <v>1.75464833333333</v>
      </c>
      <c r="H11" s="21">
        <v>1.1760006249999999</v>
      </c>
      <c r="I11" s="50">
        <v>1.15483</v>
      </c>
      <c r="J11" s="50">
        <v>2.2706289583333299</v>
      </c>
      <c r="K11" s="50">
        <v>0.95380437500000004</v>
      </c>
      <c r="L11" s="53">
        <v>1.0234422916666699</v>
      </c>
      <c r="Z11" s="82"/>
    </row>
    <row r="12" spans="2:27" ht="13.8" thickBot="1" x14ac:dyDescent="0.3">
      <c r="B12" s="133"/>
      <c r="C12" s="12" t="s">
        <v>18</v>
      </c>
      <c r="D12" s="54">
        <v>1.0538354166666699</v>
      </c>
      <c r="E12" s="55">
        <v>1.1163845833333299</v>
      </c>
      <c r="F12" s="55">
        <v>1.2275335416666699</v>
      </c>
      <c r="G12" s="57">
        <v>1.75464833333333</v>
      </c>
      <c r="H12" s="18">
        <v>1.1681543750000001</v>
      </c>
      <c r="I12" s="55">
        <v>0.97906041666666599</v>
      </c>
      <c r="J12" s="55">
        <v>2.2933391666666698</v>
      </c>
      <c r="K12" s="55">
        <v>0.99819270833333296</v>
      </c>
      <c r="L12" s="17">
        <v>0.98722437500000004</v>
      </c>
      <c r="Z12" s="82"/>
    </row>
    <row r="13" spans="2:27" x14ac:dyDescent="0.25">
      <c r="B13" s="134" t="s">
        <v>8</v>
      </c>
      <c r="C13" s="7" t="s">
        <v>16</v>
      </c>
      <c r="D13" s="45">
        <v>2.3945436111111098</v>
      </c>
      <c r="E13" s="46">
        <v>2.5560700000000001</v>
      </c>
      <c r="F13" s="46">
        <v>1.57172666666667</v>
      </c>
      <c r="G13" s="20">
        <v>0.896788541666665</v>
      </c>
      <c r="H13" s="20">
        <v>1.92032694444444</v>
      </c>
      <c r="I13" s="46">
        <v>2.0488911111111099</v>
      </c>
      <c r="J13" s="46">
        <v>3.6971308333333299</v>
      </c>
      <c r="K13" s="46">
        <v>2.2318166666666701</v>
      </c>
      <c r="L13" s="48">
        <v>2.4388958333333299</v>
      </c>
      <c r="Z13" s="94"/>
    </row>
    <row r="14" spans="2:27" x14ac:dyDescent="0.25">
      <c r="B14" s="132"/>
      <c r="C14" s="11" t="s">
        <v>17</v>
      </c>
      <c r="D14" s="49">
        <v>1.7087602777777799</v>
      </c>
      <c r="E14" s="50">
        <v>1.69137527777778</v>
      </c>
      <c r="F14" s="50">
        <v>1.07043729166667</v>
      </c>
      <c r="G14" s="21">
        <v>0.87586916666666703</v>
      </c>
      <c r="H14" s="21">
        <v>1.43859055555556</v>
      </c>
      <c r="I14" s="50">
        <v>1.47059527777778</v>
      </c>
      <c r="J14" s="50">
        <v>3.4632788888888899</v>
      </c>
      <c r="K14" s="50">
        <v>1.4101513888888899</v>
      </c>
      <c r="L14" s="53">
        <v>1.5525916666666699</v>
      </c>
      <c r="Z14" s="82"/>
    </row>
    <row r="15" spans="2:27" ht="13.8" thickBot="1" x14ac:dyDescent="0.3">
      <c r="B15" s="133"/>
      <c r="C15" s="12" t="s">
        <v>18</v>
      </c>
      <c r="D15" s="54">
        <v>1.56045194444445</v>
      </c>
      <c r="E15" s="55">
        <v>1.5981252777777799</v>
      </c>
      <c r="F15" s="55">
        <v>1.0267510416666701</v>
      </c>
      <c r="G15" s="18">
        <v>0.69546250000000098</v>
      </c>
      <c r="H15" s="18">
        <v>1.46109</v>
      </c>
      <c r="I15" s="55">
        <v>1.40525027777778</v>
      </c>
      <c r="J15" s="55">
        <v>3.2604983333333299</v>
      </c>
      <c r="K15" s="55">
        <v>1.3702977777777801</v>
      </c>
      <c r="L15" s="17">
        <v>1.4679663888888901</v>
      </c>
      <c r="M15" s="10" t="s">
        <v>9</v>
      </c>
      <c r="Z15" s="82"/>
    </row>
    <row r="16" spans="2:27" ht="16.2" thickBot="1" x14ac:dyDescent="0.3">
      <c r="B16" s="138"/>
      <c r="C16" s="138"/>
      <c r="D16" s="138"/>
      <c r="E16" s="138"/>
      <c r="F16" s="138"/>
      <c r="G16" s="138"/>
      <c r="H16" s="138"/>
      <c r="I16" s="138"/>
      <c r="J16" s="138"/>
      <c r="K16" s="138"/>
      <c r="L16" s="138"/>
      <c r="Z16" s="92"/>
      <c r="AA16" s="2"/>
    </row>
    <row r="17" spans="2:12" x14ac:dyDescent="0.25">
      <c r="B17" s="131" t="s">
        <v>0</v>
      </c>
      <c r="C17" s="129" t="s">
        <v>13</v>
      </c>
      <c r="D17" s="129" t="s">
        <v>1</v>
      </c>
      <c r="E17" s="129" t="s">
        <v>2</v>
      </c>
      <c r="F17" s="129"/>
      <c r="G17" s="129"/>
      <c r="H17" s="129"/>
      <c r="I17" s="129"/>
      <c r="J17" s="129"/>
      <c r="K17" s="129"/>
      <c r="L17" s="130"/>
    </row>
    <row r="18" spans="2:12" ht="13.8" thickBot="1" x14ac:dyDescent="0.3">
      <c r="B18" s="133"/>
      <c r="C18" s="136"/>
      <c r="D18" s="137"/>
      <c r="E18" s="8" t="s">
        <v>19</v>
      </c>
      <c r="F18" s="8" t="s">
        <v>20</v>
      </c>
      <c r="G18" s="8" t="s">
        <v>21</v>
      </c>
      <c r="H18" s="8" t="s">
        <v>3</v>
      </c>
      <c r="I18" s="8" t="s">
        <v>15</v>
      </c>
      <c r="J18" s="8" t="s">
        <v>23</v>
      </c>
      <c r="K18" s="8" t="s">
        <v>22</v>
      </c>
      <c r="L18" s="9" t="s">
        <v>4</v>
      </c>
    </row>
    <row r="19" spans="2:12" x14ac:dyDescent="0.25">
      <c r="B19" s="131" t="s">
        <v>5</v>
      </c>
      <c r="C19" s="7" t="s">
        <v>16</v>
      </c>
      <c r="D19" s="73" t="s">
        <v>24</v>
      </c>
      <c r="E19" s="101" t="s">
        <v>12</v>
      </c>
      <c r="F19" s="73" t="s">
        <v>11</v>
      </c>
      <c r="G19" s="73" t="s">
        <v>11</v>
      </c>
      <c r="H19" s="105" t="s">
        <v>12</v>
      </c>
      <c r="I19" s="81" t="s">
        <v>12</v>
      </c>
      <c r="J19" s="73" t="s">
        <v>12</v>
      </c>
      <c r="K19" s="73" t="s">
        <v>12</v>
      </c>
      <c r="L19" s="77" t="s">
        <v>12</v>
      </c>
    </row>
    <row r="20" spans="2:12" x14ac:dyDescent="0.25">
      <c r="B20" s="132"/>
      <c r="C20" s="11" t="s">
        <v>17</v>
      </c>
      <c r="D20" s="67">
        <f t="shared" ref="D20:L20" si="0">IFERROR((D4-D5)/D4, "NaN")</f>
        <v>0.35023109431277566</v>
      </c>
      <c r="E20" s="102">
        <f t="shared" si="0"/>
        <v>0.26682154003826719</v>
      </c>
      <c r="F20" s="78" t="str">
        <f t="shared" si="0"/>
        <v>NaN</v>
      </c>
      <c r="G20" s="78" t="str">
        <f t="shared" si="0"/>
        <v>NaN</v>
      </c>
      <c r="H20" s="106">
        <f t="shared" si="0"/>
        <v>0.15068769809530169</v>
      </c>
      <c r="I20" s="71">
        <f t="shared" si="0"/>
        <v>0.29569203307096287</v>
      </c>
      <c r="J20" s="67">
        <f t="shared" si="0"/>
        <v>0.20499590769027126</v>
      </c>
      <c r="K20" s="67">
        <f t="shared" si="0"/>
        <v>0.33707174603601964</v>
      </c>
      <c r="L20" s="69">
        <f t="shared" si="0"/>
        <v>0.25771368323515936</v>
      </c>
    </row>
    <row r="21" spans="2:12" ht="13.8" thickBot="1" x14ac:dyDescent="0.3">
      <c r="B21" s="133"/>
      <c r="C21" s="12" t="s">
        <v>18</v>
      </c>
      <c r="D21" s="68">
        <f t="shared" ref="D21:L21" si="1">IFERROR((D4-D6)/D4, "NaN")</f>
        <v>0.22305997132940217</v>
      </c>
      <c r="E21" s="103">
        <f t="shared" si="1"/>
        <v>0.23355098600428986</v>
      </c>
      <c r="F21" s="70" t="str">
        <f t="shared" si="1"/>
        <v>NaN</v>
      </c>
      <c r="G21" s="70" t="str">
        <f t="shared" si="1"/>
        <v>NaN</v>
      </c>
      <c r="H21" s="79">
        <f t="shared" si="1"/>
        <v>8.5141900713473162E-2</v>
      </c>
      <c r="I21" s="72">
        <f t="shared" si="1"/>
        <v>0.2699205363931183</v>
      </c>
      <c r="J21" s="68">
        <f t="shared" si="1"/>
        <v>0.17716021468652454</v>
      </c>
      <c r="K21" s="68">
        <f t="shared" si="1"/>
        <v>0.3697628896097615</v>
      </c>
      <c r="L21" s="70">
        <f t="shared" si="1"/>
        <v>0.34468762244135087</v>
      </c>
    </row>
    <row r="22" spans="2:12" x14ac:dyDescent="0.25">
      <c r="B22" s="134" t="s">
        <v>6</v>
      </c>
      <c r="C22" s="7" t="s">
        <v>16</v>
      </c>
      <c r="D22" s="73" t="s">
        <v>12</v>
      </c>
      <c r="E22" s="101" t="s">
        <v>12</v>
      </c>
      <c r="F22" s="73" t="s">
        <v>11</v>
      </c>
      <c r="G22" s="73" t="s">
        <v>11</v>
      </c>
      <c r="H22" s="105" t="s">
        <v>12</v>
      </c>
      <c r="I22" s="73" t="s">
        <v>12</v>
      </c>
      <c r="J22" s="73" t="s">
        <v>12</v>
      </c>
      <c r="K22" s="73" t="s">
        <v>12</v>
      </c>
      <c r="L22" s="77" t="s">
        <v>12</v>
      </c>
    </row>
    <row r="23" spans="2:12" x14ac:dyDescent="0.25">
      <c r="B23" s="132"/>
      <c r="C23" s="11" t="s">
        <v>17</v>
      </c>
      <c r="D23" s="74">
        <f t="shared" ref="D23:L23" si="2">IFERROR((D7-D8)/D7, "NaN")</f>
        <v>-3.3417989652707369E-2</v>
      </c>
      <c r="E23" s="104">
        <f t="shared" si="2"/>
        <v>6.2001096258827567E-3</v>
      </c>
      <c r="F23" s="78" t="str">
        <f t="shared" si="2"/>
        <v>NaN</v>
      </c>
      <c r="G23" s="78">
        <f t="shared" si="2"/>
        <v>9.8503591772704222E-2</v>
      </c>
      <c r="H23" s="76">
        <f t="shared" si="2"/>
        <v>5.5488849108688038E-2</v>
      </c>
      <c r="I23" s="74">
        <f t="shared" si="2"/>
        <v>1.1118031139366713E-2</v>
      </c>
      <c r="J23" s="74">
        <f t="shared" si="2"/>
        <v>3.9721138172832064E-2</v>
      </c>
      <c r="K23" s="74">
        <f t="shared" si="2"/>
        <v>5.6951711269879329E-2</v>
      </c>
      <c r="L23" s="78">
        <f t="shared" si="2"/>
        <v>5.3047634453365633E-3</v>
      </c>
    </row>
    <row r="24" spans="2:12" ht="13.8" thickBot="1" x14ac:dyDescent="0.3">
      <c r="B24" s="135"/>
      <c r="C24" s="12" t="s">
        <v>18</v>
      </c>
      <c r="D24" s="68">
        <f t="shared" ref="D24:L24" si="3">IFERROR((D7-D9)/D7, "NaN")</f>
        <v>8.8176184429326256E-3</v>
      </c>
      <c r="E24" s="103">
        <f t="shared" si="3"/>
        <v>4.0235636146194367E-2</v>
      </c>
      <c r="F24" s="70" t="str">
        <f t="shared" si="3"/>
        <v>NaN</v>
      </c>
      <c r="G24" s="70">
        <f t="shared" si="3"/>
        <v>9.8503591772704222E-2</v>
      </c>
      <c r="H24" s="79">
        <f t="shared" si="3"/>
        <v>5.977916611766286E-2</v>
      </c>
      <c r="I24" s="68">
        <f t="shared" si="3"/>
        <v>5.6757198853524371E-2</v>
      </c>
      <c r="J24" s="68">
        <f t="shared" si="3"/>
        <v>4.2661981741988785E-2</v>
      </c>
      <c r="K24" s="68">
        <f t="shared" si="3"/>
        <v>5.5673449148715512E-2</v>
      </c>
      <c r="L24" s="70">
        <f t="shared" si="3"/>
        <v>2.2085624932601501E-2</v>
      </c>
    </row>
    <row r="25" spans="2:12" x14ac:dyDescent="0.25">
      <c r="B25" s="131" t="s">
        <v>7</v>
      </c>
      <c r="C25" s="7" t="s">
        <v>16</v>
      </c>
      <c r="D25" s="73" t="s">
        <v>12</v>
      </c>
      <c r="E25" s="80" t="s">
        <v>12</v>
      </c>
      <c r="F25" s="108" t="s">
        <v>12</v>
      </c>
      <c r="G25" s="73" t="s">
        <v>11</v>
      </c>
      <c r="H25" s="105" t="s">
        <v>12</v>
      </c>
      <c r="I25" s="73" t="s">
        <v>12</v>
      </c>
      <c r="J25" s="73" t="s">
        <v>12</v>
      </c>
      <c r="K25" s="73" t="s">
        <v>12</v>
      </c>
      <c r="L25" s="75" t="s">
        <v>12</v>
      </c>
    </row>
    <row r="26" spans="2:12" x14ac:dyDescent="0.25">
      <c r="B26" s="132"/>
      <c r="C26" s="11" t="s">
        <v>17</v>
      </c>
      <c r="D26" s="74">
        <f t="shared" ref="D26:L26" si="4">IFERROR((D10-D11)/D10, "NaN")</f>
        <v>0.19485597902661489</v>
      </c>
      <c r="E26" s="74">
        <f t="shared" si="4"/>
        <v>0.25299153841266375</v>
      </c>
      <c r="F26" s="109">
        <f t="shared" si="4"/>
        <v>0.17449738426552366</v>
      </c>
      <c r="G26" s="78">
        <f t="shared" si="4"/>
        <v>4.5358013438150597E-3</v>
      </c>
      <c r="H26" s="76">
        <f t="shared" si="4"/>
        <v>-0.15118186351135965</v>
      </c>
      <c r="I26" s="74">
        <f t="shared" si="4"/>
        <v>4.9858409091025964E-2</v>
      </c>
      <c r="J26" s="74">
        <f t="shared" si="4"/>
        <v>0.10355416015451323</v>
      </c>
      <c r="K26" s="74">
        <f t="shared" si="4"/>
        <v>0.13581176493683716</v>
      </c>
      <c r="L26" s="76">
        <f t="shared" si="4"/>
        <v>0.1939620864511605</v>
      </c>
    </row>
    <row r="27" spans="2:12" ht="13.8" thickBot="1" x14ac:dyDescent="0.3">
      <c r="B27" s="133"/>
      <c r="C27" s="12" t="s">
        <v>18</v>
      </c>
      <c r="D27" s="68">
        <f t="shared" ref="D27:L27" si="5">IFERROR((D10-D12)/D10, "NaN")</f>
        <v>0.16787973431556549</v>
      </c>
      <c r="E27" s="68">
        <f t="shared" si="5"/>
        <v>0.23491687969954397</v>
      </c>
      <c r="F27" s="110">
        <f t="shared" si="5"/>
        <v>7.1937817122558145E-2</v>
      </c>
      <c r="G27" s="70">
        <f t="shared" si="5"/>
        <v>4.5358013438150597E-3</v>
      </c>
      <c r="H27" s="79">
        <f t="shared" si="5"/>
        <v>-0.14350120373571043</v>
      </c>
      <c r="I27" s="68">
        <f t="shared" si="5"/>
        <v>0.19447362651847544</v>
      </c>
      <c r="J27" s="68">
        <f t="shared" si="5"/>
        <v>9.4588154630920226E-2</v>
      </c>
      <c r="K27" s="68">
        <f t="shared" si="5"/>
        <v>9.5594004936807475E-2</v>
      </c>
      <c r="L27" s="79">
        <f t="shared" si="5"/>
        <v>0.22248642458022846</v>
      </c>
    </row>
    <row r="28" spans="2:12" x14ac:dyDescent="0.25">
      <c r="B28" s="134" t="s">
        <v>8</v>
      </c>
      <c r="C28" s="7" t="s">
        <v>16</v>
      </c>
      <c r="D28" s="73" t="s">
        <v>12</v>
      </c>
      <c r="E28" s="80" t="s">
        <v>12</v>
      </c>
      <c r="F28" s="73" t="s">
        <v>12</v>
      </c>
      <c r="G28" s="107" t="s">
        <v>12</v>
      </c>
      <c r="H28" s="73" t="s">
        <v>12</v>
      </c>
      <c r="I28" s="73" t="s">
        <v>12</v>
      </c>
      <c r="J28" s="73" t="s">
        <v>12</v>
      </c>
      <c r="K28" s="73" t="s">
        <v>12</v>
      </c>
      <c r="L28" s="77" t="s">
        <v>12</v>
      </c>
    </row>
    <row r="29" spans="2:12" x14ac:dyDescent="0.25">
      <c r="B29" s="132"/>
      <c r="C29" s="11" t="s">
        <v>17</v>
      </c>
      <c r="D29" s="74">
        <f t="shared" ref="D29:L29" si="6">IFERROR((D13-D14)/D13, "NaN")</f>
        <v>0.28639417137828382</v>
      </c>
      <c r="E29" s="74">
        <f t="shared" si="6"/>
        <v>0.33829070495808805</v>
      </c>
      <c r="F29" s="78">
        <f t="shared" si="6"/>
        <v>0.31894182724731546</v>
      </c>
      <c r="G29" s="78">
        <f t="shared" si="6"/>
        <v>2.3326987386702878E-2</v>
      </c>
      <c r="H29" s="78">
        <f t="shared" si="6"/>
        <v>0.25086165159664969</v>
      </c>
      <c r="I29" s="74">
        <f t="shared" si="6"/>
        <v>0.28224820255075495</v>
      </c>
      <c r="J29" s="74">
        <f t="shared" si="6"/>
        <v>6.3252277235101073E-2</v>
      </c>
      <c r="K29" s="74">
        <f t="shared" si="6"/>
        <v>0.36815984486977527</v>
      </c>
      <c r="L29" s="78">
        <f t="shared" si="6"/>
        <v>0.36340386274526332</v>
      </c>
    </row>
    <row r="30" spans="2:12" ht="13.8" thickBot="1" x14ac:dyDescent="0.3">
      <c r="B30" s="133"/>
      <c r="C30" s="12" t="s">
        <v>18</v>
      </c>
      <c r="D30" s="68">
        <f t="shared" ref="D30:L30" si="7">IFERROR((D13-D15)/D13, "NaN")</f>
        <v>0.34833012136272046</v>
      </c>
      <c r="E30" s="68">
        <f t="shared" si="7"/>
        <v>0.37477249145063324</v>
      </c>
      <c r="F30" s="70">
        <f t="shared" si="7"/>
        <v>0.34673689551618314</v>
      </c>
      <c r="G30" s="70">
        <f t="shared" si="7"/>
        <v>0.22449667041073393</v>
      </c>
      <c r="H30" s="70">
        <f t="shared" si="7"/>
        <v>0.23914518607002072</v>
      </c>
      <c r="I30" s="68">
        <f t="shared" si="7"/>
        <v>0.31414106383832407</v>
      </c>
      <c r="J30" s="68">
        <f t="shared" si="7"/>
        <v>0.11810036476483915</v>
      </c>
      <c r="K30" s="68">
        <f t="shared" si="7"/>
        <v>0.386016872154473</v>
      </c>
      <c r="L30" s="70">
        <f t="shared" si="7"/>
        <v>0.39810205551806382</v>
      </c>
    </row>
    <row r="31" spans="2:12" ht="15.6" x14ac:dyDescent="0.25">
      <c r="B31" s="138" t="s">
        <v>25</v>
      </c>
      <c r="C31" s="138"/>
      <c r="D31" s="138"/>
      <c r="E31" s="138"/>
      <c r="F31" s="138"/>
      <c r="G31" s="138"/>
      <c r="H31" s="138"/>
      <c r="I31" s="138"/>
      <c r="J31" s="138"/>
      <c r="K31" s="138"/>
      <c r="L31" s="138"/>
    </row>
    <row r="32" spans="2:12" ht="13.8" thickBot="1" x14ac:dyDescent="0.3"/>
    <row r="33" spans="2:12" x14ac:dyDescent="0.25">
      <c r="B33" s="131" t="s">
        <v>0</v>
      </c>
      <c r="C33" s="129" t="s">
        <v>13</v>
      </c>
      <c r="D33" s="129" t="s">
        <v>1</v>
      </c>
      <c r="E33" s="129" t="s">
        <v>2</v>
      </c>
      <c r="F33" s="129"/>
      <c r="G33" s="129"/>
      <c r="H33" s="129"/>
      <c r="I33" s="129"/>
      <c r="J33" s="129"/>
      <c r="K33" s="129"/>
      <c r="L33" s="130"/>
    </row>
    <row r="34" spans="2:12" ht="13.8" thickBot="1" x14ac:dyDescent="0.3">
      <c r="B34" s="133"/>
      <c r="C34" s="136"/>
      <c r="D34" s="137"/>
      <c r="E34" s="8" t="s">
        <v>19</v>
      </c>
      <c r="F34" s="8" t="s">
        <v>20</v>
      </c>
      <c r="G34" s="8" t="s">
        <v>21</v>
      </c>
      <c r="H34" s="8" t="s">
        <v>3</v>
      </c>
      <c r="I34" s="8" t="s">
        <v>15</v>
      </c>
      <c r="J34" s="8" t="s">
        <v>23</v>
      </c>
      <c r="K34" s="8" t="s">
        <v>22</v>
      </c>
      <c r="L34" s="9" t="s">
        <v>4</v>
      </c>
    </row>
    <row r="35" spans="2:12" x14ac:dyDescent="0.25">
      <c r="B35" s="131" t="s">
        <v>5</v>
      </c>
      <c r="C35" s="7" t="s">
        <v>16</v>
      </c>
      <c r="D35" s="58" t="s">
        <v>12</v>
      </c>
      <c r="E35" s="60">
        <f t="shared" ref="E35:L37" si="8">IFERROR(($D$4-E4)/$D$4, "NaN")</f>
        <v>7.6655537299550089E-2</v>
      </c>
      <c r="F35" s="60" t="str">
        <f t="shared" si="8"/>
        <v>NaN</v>
      </c>
      <c r="G35" s="60" t="str">
        <f t="shared" si="8"/>
        <v>NaN</v>
      </c>
      <c r="H35" s="60">
        <f t="shared" si="8"/>
        <v>0.16452515989237457</v>
      </c>
      <c r="I35" s="60">
        <f t="shared" si="8"/>
        <v>0.23433610126247834</v>
      </c>
      <c r="J35" s="60">
        <f t="shared" si="8"/>
        <v>-0.84855905278751098</v>
      </c>
      <c r="K35" s="60">
        <f t="shared" si="8"/>
        <v>-4.3825486180389582E-2</v>
      </c>
      <c r="L35" s="61">
        <f t="shared" si="8"/>
        <v>0.10012458141838794</v>
      </c>
    </row>
    <row r="36" spans="2:12" x14ac:dyDescent="0.25">
      <c r="B36" s="132"/>
      <c r="C36" s="11" t="s">
        <v>17</v>
      </c>
      <c r="D36" s="62">
        <f>IFERROR(($D$4-D5)/$D$4, "NaN")</f>
        <v>0.35023109431277566</v>
      </c>
      <c r="E36" s="59">
        <f t="shared" si="8"/>
        <v>0.32302372882309049</v>
      </c>
      <c r="F36" s="59" t="str">
        <f t="shared" si="8"/>
        <v>NaN</v>
      </c>
      <c r="G36" s="59" t="str">
        <f t="shared" si="8"/>
        <v>NaN</v>
      </c>
      <c r="H36" s="59">
        <f t="shared" si="8"/>
        <v>0.29042094036473287</v>
      </c>
      <c r="I36" s="59">
        <f t="shared" si="8"/>
        <v>0.46073681612921596</v>
      </c>
      <c r="J36" s="59">
        <f t="shared" si="8"/>
        <v>-0.46961201184226714</v>
      </c>
      <c r="K36" s="59">
        <f t="shared" si="8"/>
        <v>0.30801859300333145</v>
      </c>
      <c r="L36" s="63">
        <f t="shared" si="8"/>
        <v>0.33203478999383595</v>
      </c>
    </row>
    <row r="37" spans="2:12" ht="13.8" thickBot="1" x14ac:dyDescent="0.3">
      <c r="B37" s="133"/>
      <c r="C37" s="12" t="s">
        <v>18</v>
      </c>
      <c r="D37" s="64">
        <f>IFERROR(($D$4-D6)/$D$4, "NaN")</f>
        <v>0.22305997132940217</v>
      </c>
      <c r="E37" s="65">
        <f t="shared" si="8"/>
        <v>0.2923035469848414</v>
      </c>
      <c r="F37" s="65" t="str">
        <f t="shared" si="8"/>
        <v>NaN</v>
      </c>
      <c r="G37" s="65" t="str">
        <f t="shared" si="8"/>
        <v>NaN</v>
      </c>
      <c r="H37" s="65">
        <f t="shared" si="8"/>
        <v>0.23565907577742287</v>
      </c>
      <c r="I37" s="65">
        <f t="shared" si="8"/>
        <v>0.4410045115065564</v>
      </c>
      <c r="J37" s="65">
        <f t="shared" si="8"/>
        <v>-0.52106793413495711</v>
      </c>
      <c r="K37" s="65">
        <f t="shared" si="8"/>
        <v>0.34214244183798542</v>
      </c>
      <c r="L37" s="66">
        <f t="shared" si="8"/>
        <v>0.41030049994269918</v>
      </c>
    </row>
    <row r="38" spans="2:12" x14ac:dyDescent="0.25">
      <c r="B38" s="134" t="s">
        <v>6</v>
      </c>
      <c r="C38" s="7" t="s">
        <v>16</v>
      </c>
      <c r="D38" s="98" t="s">
        <v>12</v>
      </c>
      <c r="E38" s="99">
        <f t="shared" ref="E38:L40" si="9">IFERROR(($D$7-E7)/$D$7, "NaN")</f>
        <v>-6.5127273620262618E-2</v>
      </c>
      <c r="F38" s="99" t="str">
        <f t="shared" si="9"/>
        <v>NaN</v>
      </c>
      <c r="G38" s="99">
        <f t="shared" si="9"/>
        <v>0.21379219382124759</v>
      </c>
      <c r="H38" s="99">
        <f t="shared" si="9"/>
        <v>-9.2704412928495836E-2</v>
      </c>
      <c r="I38" s="99">
        <f t="shared" si="9"/>
        <v>-4.3627050625058422E-2</v>
      </c>
      <c r="J38" s="99">
        <f t="shared" si="9"/>
        <v>-0.97540656025742845</v>
      </c>
      <c r="K38" s="99">
        <f t="shared" si="9"/>
        <v>-5.1204134481554017E-2</v>
      </c>
      <c r="L38" s="100">
        <f t="shared" si="9"/>
        <v>-2.8407925162338088E-2</v>
      </c>
    </row>
    <row r="39" spans="2:12" x14ac:dyDescent="0.25">
      <c r="B39" s="132"/>
      <c r="C39" s="11" t="s">
        <v>17</v>
      </c>
      <c r="D39" s="62">
        <f>IFERROR(($D$7-D8)/$D$7, "NaN")</f>
        <v>-3.3417989652707369E-2</v>
      </c>
      <c r="E39" s="59">
        <f t="shared" si="9"/>
        <v>-5.8523367758299367E-2</v>
      </c>
      <c r="F39" s="59" t="str">
        <f t="shared" si="9"/>
        <v>NaN</v>
      </c>
      <c r="G39" s="59">
        <f t="shared" si="9"/>
        <v>0.29123648660959278</v>
      </c>
      <c r="H39" s="59">
        <f t="shared" si="9"/>
        <v>-3.2071502639108983E-2</v>
      </c>
      <c r="I39" s="59">
        <f t="shared" si="9"/>
        <v>-3.2023972578323581E-2</v>
      </c>
      <c r="J39" s="59">
        <f t="shared" si="9"/>
        <v>-0.89694116332992424</v>
      </c>
      <c r="K39" s="59">
        <f t="shared" si="9"/>
        <v>8.6637398711428507E-3</v>
      </c>
      <c r="L39" s="63">
        <f t="shared" si="9"/>
        <v>-2.2952464394042495E-2</v>
      </c>
    </row>
    <row r="40" spans="2:12" ht="13.8" thickBot="1" x14ac:dyDescent="0.3">
      <c r="B40" s="135"/>
      <c r="C40" s="12" t="s">
        <v>18</v>
      </c>
      <c r="D40" s="95">
        <f>IFERROR(($D$7-D9)/$D$7, "NaN")</f>
        <v>8.8176184429326256E-3</v>
      </c>
      <c r="E40" s="96">
        <f t="shared" si="9"/>
        <v>-2.2271200189489717E-2</v>
      </c>
      <c r="F40" s="96" t="str">
        <f t="shared" si="9"/>
        <v>NaN</v>
      </c>
      <c r="G40" s="96">
        <f t="shared" si="9"/>
        <v>0.29123648660959278</v>
      </c>
      <c r="H40" s="96">
        <f t="shared" si="9"/>
        <v>-2.7383454310540005E-2</v>
      </c>
      <c r="I40" s="96">
        <f t="shared" si="9"/>
        <v>1.5606297416185161E-2</v>
      </c>
      <c r="J40" s="96">
        <f t="shared" si="9"/>
        <v>-0.89113180165072114</v>
      </c>
      <c r="K40" s="96">
        <f t="shared" si="9"/>
        <v>7.3200254444242829E-3</v>
      </c>
      <c r="L40" s="97">
        <f t="shared" si="9"/>
        <v>-5.6948934494877755E-3</v>
      </c>
    </row>
    <row r="41" spans="2:12" x14ac:dyDescent="0.25">
      <c r="B41" s="131" t="s">
        <v>7</v>
      </c>
      <c r="C41" s="7" t="s">
        <v>16</v>
      </c>
      <c r="D41" s="58" t="s">
        <v>12</v>
      </c>
      <c r="E41" s="60">
        <f t="shared" ref="E41:L43" si="10">IFERROR(($D$10-E10)/$D$10, "NaN")</f>
        <v>-0.15217518972465197</v>
      </c>
      <c r="F41" s="60">
        <f t="shared" si="10"/>
        <v>-4.4406583317713924E-2</v>
      </c>
      <c r="G41" s="60">
        <f t="shared" si="10"/>
        <v>-0.3918029472567609</v>
      </c>
      <c r="H41" s="60">
        <f t="shared" si="10"/>
        <v>0.19336525885018674</v>
      </c>
      <c r="I41" s="60">
        <f t="shared" si="10"/>
        <v>4.0283332244878761E-2</v>
      </c>
      <c r="J41" s="60">
        <f t="shared" si="10"/>
        <v>-1.0000250043551941</v>
      </c>
      <c r="K41" s="60">
        <f t="shared" si="10"/>
        <v>0.12850626449574001</v>
      </c>
      <c r="L41" s="61">
        <f t="shared" si="10"/>
        <v>-2.5849897210714476E-3</v>
      </c>
    </row>
    <row r="42" spans="2:12" x14ac:dyDescent="0.25">
      <c r="B42" s="132"/>
      <c r="C42" s="11" t="s">
        <v>17</v>
      </c>
      <c r="D42" s="62">
        <f>IFERROR(($D$10-D11)/$D$10, "NaN")</f>
        <v>0.19485597902661489</v>
      </c>
      <c r="E42" s="59">
        <f t="shared" si="10"/>
        <v>0.13931538404469043</v>
      </c>
      <c r="F42" s="59">
        <f t="shared" si="10"/>
        <v>0.13783963358091986</v>
      </c>
      <c r="G42" s="59">
        <f t="shared" si="10"/>
        <v>-0.3854900055782679</v>
      </c>
      <c r="H42" s="59">
        <f t="shared" si="10"/>
        <v>7.1416715510154744E-2</v>
      </c>
      <c r="I42" s="59">
        <f t="shared" si="10"/>
        <v>8.8133278477289842E-2</v>
      </c>
      <c r="J42" s="59">
        <f t="shared" si="10"/>
        <v>-0.79291409474116525</v>
      </c>
      <c r="K42" s="59">
        <f t="shared" si="10"/>
        <v>0.24686536684597074</v>
      </c>
      <c r="L42" s="63">
        <f t="shared" si="10"/>
        <v>0.19187848672984287</v>
      </c>
    </row>
    <row r="43" spans="2:12" ht="13.8" thickBot="1" x14ac:dyDescent="0.3">
      <c r="B43" s="133"/>
      <c r="C43" s="12" t="s">
        <v>18</v>
      </c>
      <c r="D43" s="64">
        <f>IFERROR(($D$10-D12)/$D$10, "NaN")</f>
        <v>0.16787973431556549</v>
      </c>
      <c r="E43" s="65">
        <f t="shared" si="10"/>
        <v>0.11849021071269336</v>
      </c>
      <c r="F43" s="65">
        <f t="shared" si="10"/>
        <v>3.0725746474591562E-2</v>
      </c>
      <c r="G43" s="65">
        <f t="shared" si="10"/>
        <v>-0.3854900055782679</v>
      </c>
      <c r="H43" s="65">
        <f t="shared" si="10"/>
        <v>7.7612202520145321E-2</v>
      </c>
      <c r="I43" s="65">
        <f t="shared" si="10"/>
        <v>0.226922913053444</v>
      </c>
      <c r="J43" s="65">
        <f t="shared" si="10"/>
        <v>-0.81084632997753814</v>
      </c>
      <c r="K43" s="65">
        <f t="shared" si="10"/>
        <v>0.21181584094993103</v>
      </c>
      <c r="L43" s="66">
        <f t="shared" si="10"/>
        <v>0.22047655997977486</v>
      </c>
    </row>
    <row r="44" spans="2:12" x14ac:dyDescent="0.25">
      <c r="B44" s="134" t="s">
        <v>8</v>
      </c>
      <c r="C44" s="7" t="s">
        <v>16</v>
      </c>
      <c r="D44" s="98" t="s">
        <v>12</v>
      </c>
      <c r="E44" s="99">
        <f t="shared" ref="E44:L46" si="11">IFERROR(($D$13-E13)/$D$13, "NaN")</f>
        <v>-6.7456022993015868E-2</v>
      </c>
      <c r="F44" s="99">
        <f t="shared" si="11"/>
        <v>0.34362161567090371</v>
      </c>
      <c r="G44" s="99">
        <f t="shared" si="11"/>
        <v>0.62548665327897723</v>
      </c>
      <c r="H44" s="99">
        <f t="shared" si="11"/>
        <v>0.19804052198766389</v>
      </c>
      <c r="I44" s="99">
        <f t="shared" si="11"/>
        <v>0.14435005417989075</v>
      </c>
      <c r="J44" s="99">
        <f t="shared" si="11"/>
        <v>-0.54398141515484744</v>
      </c>
      <c r="K44" s="99">
        <f t="shared" si="11"/>
        <v>6.7957394339930838E-2</v>
      </c>
      <c r="L44" s="100">
        <f t="shared" si="11"/>
        <v>-1.8522202734758263E-2</v>
      </c>
    </row>
    <row r="45" spans="2:12" x14ac:dyDescent="0.25">
      <c r="B45" s="132"/>
      <c r="C45" s="11" t="s">
        <v>17</v>
      </c>
      <c r="D45" s="62">
        <f>IFERROR(($D$13-D14)/$D$13, "NaN")</f>
        <v>0.28639417137828382</v>
      </c>
      <c r="E45" s="59">
        <f t="shared" si="11"/>
        <v>0.29365442753704851</v>
      </c>
      <c r="F45" s="59">
        <f t="shared" si="11"/>
        <v>0.55296813693446634</v>
      </c>
      <c r="G45" s="59">
        <f t="shared" si="11"/>
        <v>0.63422292139409042</v>
      </c>
      <c r="H45" s="59">
        <f t="shared" si="11"/>
        <v>0.39922140115542559</v>
      </c>
      <c r="I45" s="59">
        <f t="shared" si="11"/>
        <v>0.38585571340026742</v>
      </c>
      <c r="J45" s="59">
        <f t="shared" si="11"/>
        <v>-0.44632107463762932</v>
      </c>
      <c r="K45" s="59">
        <f t="shared" si="11"/>
        <v>0.41109805545176303</v>
      </c>
      <c r="L45" s="63">
        <f t="shared" si="11"/>
        <v>0.35161270003086709</v>
      </c>
    </row>
    <row r="46" spans="2:12" ht="13.8" thickBot="1" x14ac:dyDescent="0.3">
      <c r="B46" s="133"/>
      <c r="C46" s="12" t="s">
        <v>18</v>
      </c>
      <c r="D46" s="64">
        <f>IFERROR(($D$13-D15)/$D$13, "NaN")</f>
        <v>0.34833012136272046</v>
      </c>
      <c r="E46" s="65">
        <f t="shared" si="11"/>
        <v>0.33259713025806115</v>
      </c>
      <c r="F46" s="65">
        <f t="shared" si="11"/>
        <v>0.57121221893710272</v>
      </c>
      <c r="G46" s="65">
        <f t="shared" si="11"/>
        <v>0.70956365264222754</v>
      </c>
      <c r="H46" s="65">
        <f t="shared" si="11"/>
        <v>0.38982527057754074</v>
      </c>
      <c r="I46" s="65">
        <f t="shared" si="11"/>
        <v>0.41314483843302419</v>
      </c>
      <c r="J46" s="65">
        <f t="shared" si="11"/>
        <v>-0.36163664683492741</v>
      </c>
      <c r="K46" s="65">
        <f t="shared" si="11"/>
        <v>0.42774156569153565</v>
      </c>
      <c r="L46" s="66">
        <f t="shared" si="11"/>
        <v>0.3869535797647351</v>
      </c>
    </row>
    <row r="47" spans="2:12" ht="15.6" x14ac:dyDescent="0.25">
      <c r="B47" s="138" t="s">
        <v>26</v>
      </c>
      <c r="C47" s="138"/>
      <c r="D47" s="138"/>
      <c r="E47" s="138"/>
      <c r="F47" s="138"/>
      <c r="G47" s="138"/>
      <c r="H47" s="138"/>
      <c r="I47" s="138"/>
      <c r="J47" s="138"/>
      <c r="K47" s="138"/>
      <c r="L47" s="138"/>
    </row>
  </sheetData>
  <mergeCells count="27">
    <mergeCell ref="B35:B37"/>
    <mergeCell ref="B22:B24"/>
    <mergeCell ref="B33:B34"/>
    <mergeCell ref="B16:L16"/>
    <mergeCell ref="B31:L31"/>
    <mergeCell ref="B47:L47"/>
    <mergeCell ref="B25:B27"/>
    <mergeCell ref="B41:B43"/>
    <mergeCell ref="B28:B30"/>
    <mergeCell ref="B44:B46"/>
    <mergeCell ref="B38:B40"/>
    <mergeCell ref="D17:D18"/>
    <mergeCell ref="E17:L17"/>
    <mergeCell ref="C33:C34"/>
    <mergeCell ref="D33:D34"/>
    <mergeCell ref="E33:L33"/>
    <mergeCell ref="B19:B21"/>
    <mergeCell ref="B2:B3"/>
    <mergeCell ref="C2:C3"/>
    <mergeCell ref="D2:D3"/>
    <mergeCell ref="E2:L2"/>
    <mergeCell ref="B17:B18"/>
    <mergeCell ref="C17:C18"/>
    <mergeCell ref="B4:B6"/>
    <mergeCell ref="B7:B9"/>
    <mergeCell ref="B10:B12"/>
    <mergeCell ref="B13:B15"/>
  </mergeCells>
  <conditionalFormatting sqref="D4:L15">
    <cfRule type="containsText" dxfId="6" priority="5" operator="containsText" text="NaN">
      <formula>NOT(ISERROR(SEARCH("NaN",D4)))</formula>
    </cfRule>
    <cfRule type="colorScale" priority="6">
      <colorScale>
        <cfvo type="num" val="0"/>
        <cfvo type="percentile" val="50"/>
        <cfvo type="num" val="3.7"/>
        <color theme="0"/>
        <color theme="7"/>
        <color rgb="FFFF0000"/>
      </colorScale>
    </cfRule>
  </conditionalFormatting>
  <conditionalFormatting sqref="D35:L46">
    <cfRule type="containsText" dxfId="5" priority="1" operator="containsText" text="NaN">
      <formula>NOT(ISERROR(SEARCH("NaN",D35)))</formula>
    </cfRule>
    <cfRule type="dataBar" priority="2">
      <dataBar>
        <cfvo type="num" val="-1"/>
        <cfvo type="num" val="1"/>
        <color rgb="FF63C384"/>
      </dataBar>
      <extLst>
        <ext xmlns:x14="http://schemas.microsoft.com/office/spreadsheetml/2009/9/main" uri="{B025F937-C7B1-47D3-B67F-A62EFF666E3E}">
          <x14:id>{00810280-5449-4BFE-A401-3C2BC180F9F6}</x14:id>
        </ext>
      </extLst>
    </cfRule>
  </conditionalFormatting>
  <conditionalFormatting sqref="Z4:Z15 D19:L30">
    <cfRule type="dataBar" priority="3">
      <dataBar>
        <cfvo type="num" val="-1"/>
        <cfvo type="num" val="1"/>
        <color rgb="FF63C384"/>
      </dataBar>
      <extLst>
        <ext xmlns:x14="http://schemas.microsoft.com/office/spreadsheetml/2009/9/main" uri="{B025F937-C7B1-47D3-B67F-A62EFF666E3E}">
          <x14:id>{465D17E3-1569-48DB-A194-49CD1C194D19}</x14:id>
        </ext>
      </extLst>
    </cfRule>
    <cfRule type="containsText" dxfId="4" priority="4" operator="containsText" text="NaN">
      <formula>NOT(ISERROR(SEARCH("NaN",D4)))</formula>
    </cfRule>
  </conditionalFormatting>
  <pageMargins left="0.7" right="0.7" top="0.75" bottom="0.75" header="0.3" footer="0.3"/>
  <pageSetup scale="89" orientation="landscape" horizontalDpi="2400" verticalDpi="24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810280-5449-4BFE-A401-3C2BC180F9F6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D35:L46</xm:sqref>
        </x14:conditionalFormatting>
        <x14:conditionalFormatting xmlns:xm="http://schemas.microsoft.com/office/excel/2006/main">
          <x14:cfRule type="dataBar" id="{465D17E3-1569-48DB-A194-49CD1C194D19}">
            <x14:dataBar minLength="0" maxLength="100" gradient="0">
              <x14:cfvo type="num">
                <xm:f>-1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Z4:Z15 D19:L30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9</vt:i4>
      </vt:variant>
    </vt:vector>
  </HeadingPairs>
  <TitlesOfParts>
    <vt:vector size="21" baseType="lpstr">
      <vt:lpstr>Peak Demand</vt:lpstr>
      <vt:lpstr>Cost</vt:lpstr>
      <vt:lpstr>FF</vt:lpstr>
      <vt:lpstr>Energy</vt:lpstr>
      <vt:lpstr>Cold</vt:lpstr>
      <vt:lpstr>Warm</vt:lpstr>
      <vt:lpstr>Heater</vt:lpstr>
      <vt:lpstr>Fan</vt:lpstr>
      <vt:lpstr>Peak Demand (all)</vt:lpstr>
      <vt:lpstr>Cost (all)</vt:lpstr>
      <vt:lpstr>FF (all)</vt:lpstr>
      <vt:lpstr>legend</vt:lpstr>
      <vt:lpstr>Cold!Print_Area</vt:lpstr>
      <vt:lpstr>Cost!Print_Area</vt:lpstr>
      <vt:lpstr>'Cost (all)'!Print_Area</vt:lpstr>
      <vt:lpstr>Energy!Print_Area</vt:lpstr>
      <vt:lpstr>Fan!Print_Area</vt:lpstr>
      <vt:lpstr>FF!Print_Area</vt:lpstr>
      <vt:lpstr>'FF (all)'!Print_Area</vt:lpstr>
      <vt:lpstr>Heater!Print_Area</vt:lpstr>
      <vt:lpstr>Warm!Print_Area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Zhelun Chen</dc:creator>
  <cp:lastModifiedBy>Chen,Zhelun</cp:lastModifiedBy>
  <cp:lastPrinted>2023-01-30T22:31:19Z</cp:lastPrinted>
  <dcterms:created xsi:type="dcterms:W3CDTF">2015-06-05T18:17:20Z</dcterms:created>
  <dcterms:modified xsi:type="dcterms:W3CDTF">2024-07-13T13:59:28Z</dcterms:modified>
</cp:coreProperties>
</file>