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Users\Dries\projects\Risk-Assessment\data\"/>
    </mc:Choice>
  </mc:AlternateContent>
  <xr:revisionPtr revIDLastSave="0" documentId="8_{678622A5-C201-400C-9F54-176CC1777C3B}" xr6:coauthVersionLast="47" xr6:coauthVersionMax="47" xr10:uidLastSave="{00000000-0000-0000-0000-000000000000}"/>
  <bookViews>
    <workbookView xWindow="16890" yWindow="3795" windowWidth="20295" windowHeight="19920" xr2:uid="{587B4687-CB61-47EF-A257-FF1E2D89A3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  <c r="C13" i="1"/>
  <c r="B13" i="1"/>
  <c r="A13" i="1"/>
  <c r="K12" i="1"/>
  <c r="K11" i="1"/>
  <c r="K10" i="1"/>
  <c r="K9" i="1"/>
  <c r="K8" i="1"/>
  <c r="K7" i="1"/>
  <c r="K6" i="1"/>
  <c r="K5" i="1"/>
  <c r="K13" i="1" s="1"/>
  <c r="K4" i="1"/>
  <c r="K3" i="1"/>
</calcChain>
</file>

<file path=xl/sharedStrings.xml><?xml version="1.0" encoding="utf-8"?>
<sst xmlns="http://schemas.openxmlformats.org/spreadsheetml/2006/main" count="129" uniqueCount="34">
  <si>
    <t>move Psf, Kernel code to new afw::convolution subpackage</t>
  </si>
  <si>
    <t>Reference processing on NERSC Cori Shifter implementation</t>
  </si>
  <si>
    <t>Re-package Electrometer</t>
  </si>
  <si>
    <t>GPFS storage requirements</t>
  </si>
  <si>
    <t>Build standby Archive DMCS</t>
  </si>
  <si>
    <t>Test setup of multi-tenant arch</t>
  </si>
  <si>
    <t>Add Doxygen documentation on rebuilds</t>
  </si>
  <si>
    <t>Migrate standalone loggers to use lsst prefix</t>
  </si>
  <si>
    <t>Check datetime usage in obs\_lsst</t>
  </si>
  <si>
    <t>Submitted At</t>
  </si>
  <si>
    <t>Won't fix</t>
  </si>
  <si>
    <t>Done</t>
  </si>
  <si>
    <t>Invalid</t>
  </si>
  <si>
    <t>11/18/2021 16:36:15</t>
  </si>
  <si>
    <t>11/18/2021 16:53:56</t>
  </si>
  <si>
    <t>11/18/2021 16:56:20</t>
  </si>
  <si>
    <t>11/18/2021 16:56:41</t>
  </si>
  <si>
    <t>11/18/2021 17:01:43</t>
  </si>
  <si>
    <t>11/18/2021 17:03:50</t>
  </si>
  <si>
    <t>11/18/2021 17:09:30</t>
  </si>
  <si>
    <t>11/18/2021 17:38:01</t>
  </si>
  <si>
    <t>11/18/2021 17:39:50</t>
  </si>
  <si>
    <t>11/18/2021 18:03:53</t>
  </si>
  <si>
    <t>&lt;-- average</t>
  </si>
  <si>
    <t>Won't Fix</t>
  </si>
  <si>
    <t>DM-16323</t>
  </si>
  <si>
    <t>DM-31802</t>
  </si>
  <si>
    <t>DM-951</t>
  </si>
  <si>
    <t>DM-22893</t>
  </si>
  <si>
    <t>DM-578</t>
  </si>
  <si>
    <t>DM-9149</t>
  </si>
  <si>
    <t>DM-18674</t>
  </si>
  <si>
    <t>DM-6733</t>
  </si>
  <si>
    <t>DM-2011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</si>
</sst>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0" fontId="0" fillId="0" borderId="0" xfId="0" applyNumberFormat="1"/>
    <xf numFmtId="0" fontId="2" fillId="0" borderId="0" xfId="0" applyFont="1" applyFill="1" applyBorder="1" applyAlignment="1">
      <alignment horizontal="right" wrapText="1"/>
    </xf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3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C466-E791-43F4-872F-C70FDA5C0D99}">
  <dimension ref="A1:O17"/>
  <sheetViews>
    <sheetView tabSelected="1" workbookViewId="0">
      <selection activeCell="L13" sqref="L13"/>
    </sheetView>
  </sheetViews>
  <sheetFormatPr defaultRowHeight="15"/>
  <cols>
    <col min="10" max="10" width="20.7109375" customWidth="1"/>
  </cols>
  <sheetData>
    <row r="1" spans="1:15" ht="15.75" thickBot="1">
      <c r="A1" t="s">
        <v>33</v>
      </c>
      <c r="B1" t="s">
        <v>32</v>
      </c>
      <c r="C1" t="s">
        <v>31</v>
      </c>
      <c r="D1" t="s">
        <v>30</v>
      </c>
      <c r="E1" t="s">
        <v>29</v>
      </c>
      <c r="F1" t="s">
        <v>28</v>
      </c>
      <c r="G1" t="s">
        <v>27</v>
      </c>
      <c r="H1" t="s">
        <v>26</v>
      </c>
      <c r="I1" t="s">
        <v>25</v>
      </c>
    </row>
    <row r="2" spans="1:15" ht="116.2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5" ht="15.75" thickBot="1">
      <c r="A3" s="2" t="s">
        <v>10</v>
      </c>
      <c r="B3" s="2" t="s">
        <v>11</v>
      </c>
      <c r="C3" s="2" t="s">
        <v>11</v>
      </c>
      <c r="D3" s="2" t="s">
        <v>10</v>
      </c>
      <c r="E3" s="2" t="s">
        <v>11</v>
      </c>
      <c r="F3" s="2" t="s">
        <v>12</v>
      </c>
      <c r="G3" s="2" t="s">
        <v>10</v>
      </c>
      <c r="H3" s="2" t="s">
        <v>12</v>
      </c>
      <c r="I3" s="2" t="s">
        <v>10</v>
      </c>
      <c r="J3" s="3" t="s">
        <v>13</v>
      </c>
      <c r="K3" s="4">
        <f>5/9</f>
        <v>0.55555555555555558</v>
      </c>
    </row>
    <row r="4" spans="1:15" ht="15.75" thickBot="1">
      <c r="A4" s="2" t="s">
        <v>11</v>
      </c>
      <c r="B4" s="2" t="s">
        <v>12</v>
      </c>
      <c r="C4" s="2" t="s">
        <v>11</v>
      </c>
      <c r="D4" s="2" t="s">
        <v>12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12</v>
      </c>
      <c r="J4" s="3" t="s">
        <v>14</v>
      </c>
      <c r="K4" s="4">
        <f>5/9</f>
        <v>0.55555555555555558</v>
      </c>
    </row>
    <row r="5" spans="1:15" ht="15.75" thickBot="1">
      <c r="A5" s="2" t="s">
        <v>11</v>
      </c>
      <c r="B5" s="2" t="s">
        <v>12</v>
      </c>
      <c r="C5" s="2" t="s">
        <v>11</v>
      </c>
      <c r="D5" s="2" t="s">
        <v>10</v>
      </c>
      <c r="E5" s="2" t="s">
        <v>12</v>
      </c>
      <c r="F5" s="2" t="s">
        <v>10</v>
      </c>
      <c r="G5" s="2" t="s">
        <v>10</v>
      </c>
      <c r="H5" s="2" t="s">
        <v>10</v>
      </c>
      <c r="I5" s="2" t="s">
        <v>12</v>
      </c>
      <c r="J5" s="3" t="s">
        <v>15</v>
      </c>
      <c r="K5" s="4">
        <f>2/9</f>
        <v>0.22222222222222221</v>
      </c>
    </row>
    <row r="6" spans="1:15" ht="15.75" thickBot="1">
      <c r="A6" s="2" t="s">
        <v>11</v>
      </c>
      <c r="B6" s="2" t="s">
        <v>12</v>
      </c>
      <c r="C6" s="2" t="s">
        <v>11</v>
      </c>
      <c r="D6" s="2" t="s">
        <v>11</v>
      </c>
      <c r="E6" s="2" t="s">
        <v>12</v>
      </c>
      <c r="F6" s="2" t="s">
        <v>11</v>
      </c>
      <c r="G6" s="2" t="s">
        <v>11</v>
      </c>
      <c r="H6" s="2" t="s">
        <v>11</v>
      </c>
      <c r="I6" s="2" t="s">
        <v>10</v>
      </c>
      <c r="J6" s="3" t="s">
        <v>16</v>
      </c>
      <c r="K6" s="4">
        <f>4/9</f>
        <v>0.44444444444444442</v>
      </c>
    </row>
    <row r="7" spans="1:15" ht="15.75" thickBot="1">
      <c r="A7" s="2" t="s">
        <v>11</v>
      </c>
      <c r="B7" s="2" t="s">
        <v>12</v>
      </c>
      <c r="C7" s="2" t="s">
        <v>11</v>
      </c>
      <c r="D7" s="2" t="s">
        <v>12</v>
      </c>
      <c r="E7" s="2" t="s">
        <v>12</v>
      </c>
      <c r="F7" s="2" t="s">
        <v>12</v>
      </c>
      <c r="G7" s="2" t="s">
        <v>11</v>
      </c>
      <c r="H7" s="2" t="s">
        <v>12</v>
      </c>
      <c r="I7" s="2" t="s">
        <v>12</v>
      </c>
      <c r="J7" s="3" t="s">
        <v>17</v>
      </c>
      <c r="K7" s="4">
        <f>4/9</f>
        <v>0.44444444444444442</v>
      </c>
    </row>
    <row r="8" spans="1:15" ht="15.75" thickBot="1">
      <c r="A8" s="2" t="s">
        <v>11</v>
      </c>
      <c r="B8" s="2" t="s">
        <v>12</v>
      </c>
      <c r="C8" s="2" t="s">
        <v>10</v>
      </c>
      <c r="D8" s="2" t="s">
        <v>11</v>
      </c>
      <c r="E8" s="2" t="s">
        <v>10</v>
      </c>
      <c r="F8" s="2" t="s">
        <v>11</v>
      </c>
      <c r="G8" s="2" t="s">
        <v>10</v>
      </c>
      <c r="H8" s="2" t="s">
        <v>12</v>
      </c>
      <c r="I8" s="2" t="s">
        <v>12</v>
      </c>
      <c r="J8" s="3" t="s">
        <v>18</v>
      </c>
      <c r="K8" s="4">
        <f>4/9</f>
        <v>0.44444444444444442</v>
      </c>
    </row>
    <row r="9" spans="1:15" ht="15.75" thickBot="1">
      <c r="A9" s="2" t="s">
        <v>11</v>
      </c>
      <c r="B9" s="2" t="s">
        <v>10</v>
      </c>
      <c r="C9" s="2" t="s">
        <v>11</v>
      </c>
      <c r="D9" s="2" t="s">
        <v>11</v>
      </c>
      <c r="E9" s="2" t="s">
        <v>11</v>
      </c>
      <c r="F9" s="2" t="s">
        <v>12</v>
      </c>
      <c r="G9" s="2" t="s">
        <v>11</v>
      </c>
      <c r="H9" s="2" t="s">
        <v>11</v>
      </c>
      <c r="I9" s="2" t="s">
        <v>12</v>
      </c>
      <c r="J9" s="3" t="s">
        <v>19</v>
      </c>
      <c r="K9" s="4">
        <f>5/9</f>
        <v>0.55555555555555558</v>
      </c>
    </row>
    <row r="10" spans="1:15" ht="15.75" thickBot="1">
      <c r="A10" s="2" t="s">
        <v>12</v>
      </c>
      <c r="B10" s="2" t="s">
        <v>10</v>
      </c>
      <c r="C10" s="2" t="s">
        <v>10</v>
      </c>
      <c r="D10" s="2" t="s">
        <v>12</v>
      </c>
      <c r="E10" s="2" t="s">
        <v>12</v>
      </c>
      <c r="F10" s="2" t="s">
        <v>10</v>
      </c>
      <c r="G10" s="2" t="s">
        <v>10</v>
      </c>
      <c r="H10" s="2" t="s">
        <v>10</v>
      </c>
      <c r="I10" s="2" t="s">
        <v>12</v>
      </c>
      <c r="J10" s="3" t="s">
        <v>20</v>
      </c>
      <c r="K10" s="4">
        <f>1/9</f>
        <v>0.1111111111111111</v>
      </c>
    </row>
    <row r="11" spans="1:15" ht="15.75" thickBot="1">
      <c r="A11" s="2" t="s">
        <v>10</v>
      </c>
      <c r="B11" s="2" t="s">
        <v>10</v>
      </c>
      <c r="C11" s="2" t="s">
        <v>11</v>
      </c>
      <c r="D11" s="2" t="s">
        <v>11</v>
      </c>
      <c r="E11" s="2" t="s">
        <v>11</v>
      </c>
      <c r="F11" s="2" t="s">
        <v>10</v>
      </c>
      <c r="G11" s="2" t="s">
        <v>12</v>
      </c>
      <c r="H11" s="2" t="s">
        <v>12</v>
      </c>
      <c r="I11" s="2" t="s">
        <v>11</v>
      </c>
      <c r="J11" s="3" t="s">
        <v>21</v>
      </c>
      <c r="K11" s="4">
        <f>5/9</f>
        <v>0.55555555555555558</v>
      </c>
    </row>
    <row r="12" spans="1:15" ht="15.75" thickBot="1">
      <c r="A12" s="2" t="s">
        <v>11</v>
      </c>
      <c r="B12" s="2" t="s">
        <v>12</v>
      </c>
      <c r="C12" s="2" t="s">
        <v>11</v>
      </c>
      <c r="D12" s="2" t="s">
        <v>12</v>
      </c>
      <c r="E12" s="2" t="s">
        <v>10</v>
      </c>
      <c r="F12" s="2" t="s">
        <v>10</v>
      </c>
      <c r="G12" s="2" t="s">
        <v>11</v>
      </c>
      <c r="H12" s="2" t="s">
        <v>11</v>
      </c>
      <c r="I12" s="2" t="s">
        <v>12</v>
      </c>
      <c r="J12" s="3" t="s">
        <v>22</v>
      </c>
      <c r="K12" s="4">
        <f>3/9</f>
        <v>0.33333333333333331</v>
      </c>
      <c r="O12" s="4"/>
    </row>
    <row r="13" spans="1:15">
      <c r="A13" s="4">
        <f>2/10</f>
        <v>0.2</v>
      </c>
      <c r="B13" s="4">
        <f>1/10</f>
        <v>0.1</v>
      </c>
      <c r="C13" s="4">
        <f>8/10</f>
        <v>0.8</v>
      </c>
      <c r="D13" s="4">
        <f>4/10</f>
        <v>0.4</v>
      </c>
      <c r="E13" s="4">
        <f>4/10</f>
        <v>0.4</v>
      </c>
      <c r="F13" s="4">
        <f>3/10</f>
        <v>0.3</v>
      </c>
      <c r="G13" s="4">
        <f>5/10</f>
        <v>0.5</v>
      </c>
      <c r="H13" s="4">
        <f>4/10</f>
        <v>0.4</v>
      </c>
      <c r="I13" s="4">
        <f>7/10</f>
        <v>0.7</v>
      </c>
      <c r="J13" s="4"/>
      <c r="K13" s="4">
        <f>AVERAGE(K3:K12)</f>
        <v>0.42222222222222222</v>
      </c>
      <c r="L13" s="7" t="s">
        <v>23</v>
      </c>
    </row>
    <row r="14" spans="1:15">
      <c r="J14" s="5"/>
    </row>
    <row r="17" spans="1:9">
      <c r="A17" s="6" t="s">
        <v>24</v>
      </c>
      <c r="B17" s="6" t="s">
        <v>11</v>
      </c>
      <c r="C17" s="6" t="s">
        <v>11</v>
      </c>
      <c r="D17" s="6" t="s">
        <v>11</v>
      </c>
      <c r="E17" s="6" t="s">
        <v>11</v>
      </c>
      <c r="F17" s="6" t="s">
        <v>11</v>
      </c>
      <c r="G17" s="6" t="s">
        <v>11</v>
      </c>
      <c r="H17" s="6" t="s">
        <v>12</v>
      </c>
      <c r="I17" s="6" t="s">
        <v>12</v>
      </c>
    </row>
  </sheetData>
  <conditionalFormatting sqref="A3:A12">
    <cfRule type="cellIs" dxfId="2" priority="5" operator="equal">
      <formula>"Won't fix"</formula>
    </cfRule>
  </conditionalFormatting>
  <conditionalFormatting sqref="H3:I12">
    <cfRule type="cellIs" dxfId="1" priority="4" operator="equal">
      <formula>"Invalid"</formula>
    </cfRule>
  </conditionalFormatting>
  <conditionalFormatting sqref="B3:G12">
    <cfRule type="cellIs" dxfId="0" priority="3" operator="equal">
      <formula>"Done"</formula>
    </cfRule>
  </conditionalFormatting>
  <conditionalFormatting sqref="K3:K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I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</dc:creator>
  <cp:lastModifiedBy>Dries</cp:lastModifiedBy>
  <dcterms:created xsi:type="dcterms:W3CDTF">2021-11-18T19:05:13Z</dcterms:created>
  <dcterms:modified xsi:type="dcterms:W3CDTF">2021-11-23T07:51:27Z</dcterms:modified>
</cp:coreProperties>
</file>