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name="CONTAINS">LAMBDA(celda, intervalo, NOT(ISERROR(MATCH(celda,intervalo,0))))</definedName>
  </definedNames>
  <calcPr/>
</workbook>
</file>

<file path=xl/sharedStrings.xml><?xml version="1.0" encoding="utf-8"?>
<sst xmlns="http://schemas.openxmlformats.org/spreadsheetml/2006/main" count="62" uniqueCount="18">
  <si>
    <t>Constante Lineal</t>
  </si>
  <si>
    <t>Constante Angular</t>
  </si>
  <si>
    <t>2 Segundos</t>
  </si>
  <si>
    <t>V = 0.5</t>
  </si>
  <si>
    <t>3 segundos</t>
  </si>
  <si>
    <t>IDEAL</t>
  </si>
  <si>
    <t>REAL</t>
  </si>
  <si>
    <t>Covarianza</t>
  </si>
  <si>
    <t>Desviación est</t>
  </si>
  <si>
    <t>Promedio</t>
  </si>
  <si>
    <t>V = 0.7</t>
  </si>
  <si>
    <t>5 segundos</t>
  </si>
  <si>
    <t>w = 0.5</t>
  </si>
  <si>
    <t>V = 0.3</t>
  </si>
  <si>
    <t>10 segundos</t>
  </si>
  <si>
    <t>PROMEDIO:</t>
  </si>
  <si>
    <t>5 Segundos</t>
  </si>
  <si>
    <t>10 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</si>
</sst>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164" xfId="0" applyFont="1" applyNumberFormat="1"/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4" numFmtId="0" xfId="0" applyAlignment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21.88"/>
  </cols>
  <sheetData>
    <row r="1">
      <c r="B1" s="1" t="s">
        <v>0</v>
      </c>
      <c r="I1" s="1" t="s">
        <v>1</v>
      </c>
    </row>
    <row r="3">
      <c r="B3" s="2" t="s">
        <v>2</v>
      </c>
      <c r="C3" s="2" t="s">
        <v>3</v>
      </c>
      <c r="H3" s="2" t="s">
        <v>4</v>
      </c>
      <c r="I3" s="2" t="s">
        <v>3</v>
      </c>
    </row>
    <row r="4">
      <c r="B4" s="2" t="s">
        <v>5</v>
      </c>
      <c r="C4" s="2" t="s">
        <v>6</v>
      </c>
      <c r="H4" s="2" t="s">
        <v>5</v>
      </c>
      <c r="I4" s="2" t="s">
        <v>6</v>
      </c>
    </row>
    <row r="5">
      <c r="B5" s="2">
        <v>0.9472727775</v>
      </c>
      <c r="C5" s="2">
        <v>0.9500124455</v>
      </c>
      <c r="H5" s="3">
        <v>-0.357294591436694</v>
      </c>
      <c r="I5" s="3">
        <v>-0.345467867850327</v>
      </c>
    </row>
    <row r="6">
      <c r="B6" s="2">
        <v>0.9571216105</v>
      </c>
      <c r="C6" s="2">
        <v>0.939777731999999</v>
      </c>
      <c r="H6" s="3">
        <v>-0.268204482436684</v>
      </c>
      <c r="I6" s="3">
        <v>-0.315519514726258</v>
      </c>
    </row>
    <row r="7">
      <c r="B7" s="2">
        <v>0.946711778999999</v>
      </c>
      <c r="C7" s="2">
        <v>0.950096011499999</v>
      </c>
      <c r="H7" s="3">
        <v>-0.315361173936697</v>
      </c>
      <c r="I7" s="3">
        <v>-0.315472427226762</v>
      </c>
    </row>
    <row r="8">
      <c r="B8" s="2">
        <v>0.898124814</v>
      </c>
      <c r="C8" s="2">
        <v>0.8900135755</v>
      </c>
      <c r="H8" s="3">
        <v>-0.317451865936675</v>
      </c>
      <c r="I8" s="3">
        <v>-0.315491023226481</v>
      </c>
    </row>
    <row r="9">
      <c r="B9" s="2">
        <v>0.9520075325</v>
      </c>
      <c r="C9" s="2">
        <v>0.950030922499999</v>
      </c>
      <c r="H9" s="3">
        <v>-0.297603877436698</v>
      </c>
      <c r="I9" s="3">
        <v>-0.325463476601367</v>
      </c>
    </row>
    <row r="10">
      <c r="B10" s="2">
        <v>0.917323828</v>
      </c>
      <c r="C10" s="2">
        <v>0.9498589035</v>
      </c>
      <c r="H10" s="3">
        <v>-0.271547706936691</v>
      </c>
      <c r="I10" s="3">
        <v>-0.315551343725669</v>
      </c>
      <c r="J10" s="2" t="s">
        <v>7</v>
      </c>
      <c r="K10" s="2" t="s">
        <v>8</v>
      </c>
    </row>
    <row r="11">
      <c r="B11" s="2">
        <v>0.942274213</v>
      </c>
      <c r="C11" s="2">
        <v>0.950013041499999</v>
      </c>
      <c r="H11" s="2">
        <v>-0.277565272436696</v>
      </c>
      <c r="I11" s="2">
        <v>-0.315549555225583</v>
      </c>
      <c r="J11" s="4">
        <f>COVAR(H5:H11,I5:I11)</f>
        <v>0.0002372288337</v>
      </c>
      <c r="K11" s="4">
        <f>STDEV(H5:H11,I5:I11)</f>
        <v>0.02540189997</v>
      </c>
    </row>
    <row r="12">
      <c r="B12" s="2">
        <v>0.950199842499999</v>
      </c>
      <c r="C12" s="2">
        <v>0.9500226975</v>
      </c>
    </row>
    <row r="13">
      <c r="B13" s="2">
        <v>0.9403721095</v>
      </c>
      <c r="C13" s="2">
        <v>0.949990034</v>
      </c>
    </row>
    <row r="14">
      <c r="B14" s="2">
        <v>0.946401715</v>
      </c>
      <c r="C14" s="2">
        <v>0.950002432</v>
      </c>
    </row>
    <row r="15">
      <c r="B15" s="2">
        <v>0.9466210605</v>
      </c>
      <c r="C15" s="2">
        <v>0.950005530999999</v>
      </c>
    </row>
    <row r="16">
      <c r="B16" s="2">
        <v>0.942986727</v>
      </c>
      <c r="C16" s="2">
        <v>0.949984908499999</v>
      </c>
    </row>
    <row r="17">
      <c r="B17" s="2">
        <v>0.9638552665</v>
      </c>
      <c r="C17" s="2">
        <v>0.9500170945</v>
      </c>
    </row>
    <row r="18">
      <c r="B18" s="2">
        <v>0.944311261</v>
      </c>
      <c r="C18" s="2">
        <v>0.950004219999999</v>
      </c>
    </row>
    <row r="19">
      <c r="B19" s="2">
        <v>0.9485419985</v>
      </c>
      <c r="C19" s="2">
        <v>0.9500026705</v>
      </c>
      <c r="D19" s="2" t="s">
        <v>7</v>
      </c>
      <c r="E19" s="2" t="s">
        <v>8</v>
      </c>
    </row>
    <row r="20">
      <c r="A20" s="5" t="s">
        <v>9</v>
      </c>
      <c r="B20" s="6">
        <f t="shared" ref="B20:C20" si="1">AVERAGE(B5:B19)</f>
        <v>0.942941769</v>
      </c>
      <c r="C20" s="6">
        <f t="shared" si="1"/>
        <v>0.945322148</v>
      </c>
      <c r="D20" s="4">
        <f>COVAR(B5:B19,C5:C19)</f>
        <v>0.0001698905014</v>
      </c>
      <c r="E20" s="4">
        <f>STDEV(B5:B19,C5:C19)</f>
        <v>0.01548533875</v>
      </c>
    </row>
    <row r="23">
      <c r="B23" s="2" t="s">
        <v>2</v>
      </c>
      <c r="C23" s="2" t="s">
        <v>10</v>
      </c>
      <c r="H23" s="2" t="s">
        <v>11</v>
      </c>
      <c r="I23" s="2" t="s">
        <v>12</v>
      </c>
    </row>
    <row r="24">
      <c r="B24" s="2" t="s">
        <v>5</v>
      </c>
      <c r="C24" s="2" t="s">
        <v>6</v>
      </c>
      <c r="H24" s="2" t="s">
        <v>5</v>
      </c>
      <c r="I24" s="2" t="s">
        <v>6</v>
      </c>
    </row>
    <row r="25">
      <c r="B25" s="2">
        <v>1.33381824519999</v>
      </c>
      <c r="C25" s="2">
        <v>1.3160908705</v>
      </c>
      <c r="H25" s="2">
        <v>1.44674265399999</v>
      </c>
      <c r="I25" s="2">
        <v>1.45003078580451</v>
      </c>
    </row>
    <row r="26">
      <c r="B26" s="2">
        <v>1.34074497199999</v>
      </c>
      <c r="C26" s="2">
        <v>1.2599761013</v>
      </c>
      <c r="H26" s="2">
        <v>1.44362878799999</v>
      </c>
      <c r="I26" s="2">
        <v>1.44000564193031</v>
      </c>
    </row>
    <row r="27">
      <c r="B27" s="2">
        <v>1.3335513828</v>
      </c>
      <c r="C27" s="2">
        <v>1.3299803734</v>
      </c>
      <c r="H27" s="2">
        <v>1.45285451449999</v>
      </c>
      <c r="I27" s="2">
        <v>1.44999788330492</v>
      </c>
    </row>
    <row r="28">
      <c r="B28" s="2">
        <v>1.3264936447</v>
      </c>
      <c r="C28" s="2">
        <v>1.33001325099999</v>
      </c>
      <c r="H28" s="2">
        <v>1.4448571205</v>
      </c>
      <c r="I28" s="2">
        <v>1.45000920880478</v>
      </c>
    </row>
    <row r="29">
      <c r="B29" s="2">
        <v>1.3399412159</v>
      </c>
      <c r="C29" s="2">
        <v>1.3159750464</v>
      </c>
      <c r="H29" s="2">
        <v>1.45025932799999</v>
      </c>
      <c r="I29" s="2">
        <v>1.4400139864302</v>
      </c>
    </row>
    <row r="30">
      <c r="B30" s="2">
        <v>1.3295409442</v>
      </c>
      <c r="C30" s="2">
        <v>1.3300029036</v>
      </c>
      <c r="H30" s="2">
        <v>1.448614955</v>
      </c>
      <c r="I30" s="2">
        <v>1.45000432080484</v>
      </c>
    </row>
    <row r="31">
      <c r="B31" s="2">
        <v>1.3330643893</v>
      </c>
      <c r="C31" s="2">
        <v>1.32995283539999</v>
      </c>
      <c r="H31" s="2">
        <v>1.44950401749999</v>
      </c>
      <c r="I31" s="2">
        <v>1.45000896980478</v>
      </c>
    </row>
    <row r="32">
      <c r="B32" s="2">
        <v>1.33095786529999</v>
      </c>
      <c r="C32" s="2">
        <v>1.3163268566</v>
      </c>
      <c r="H32" s="2">
        <v>1.457893729</v>
      </c>
      <c r="I32" s="2">
        <v>1.43998311143059</v>
      </c>
    </row>
    <row r="33">
      <c r="B33" s="2">
        <v>1.34659323679999</v>
      </c>
      <c r="C33" s="2">
        <v>1.330038619</v>
      </c>
      <c r="H33" s="2">
        <v>1.44911623049999</v>
      </c>
      <c r="I33" s="2">
        <v>1.43998907193051</v>
      </c>
    </row>
    <row r="34">
      <c r="B34" s="2">
        <v>1.3267147782</v>
      </c>
      <c r="C34" s="2">
        <v>1.32986772029999</v>
      </c>
      <c r="H34" s="2">
        <v>1.44935381399999</v>
      </c>
      <c r="I34" s="2">
        <v>1.44997392280522</v>
      </c>
    </row>
    <row r="35">
      <c r="B35" s="2">
        <v>1.3370744947</v>
      </c>
      <c r="C35" s="2">
        <v>1.3297812696</v>
      </c>
      <c r="H35" s="2">
        <v>1.44947505</v>
      </c>
      <c r="I35" s="2">
        <v>1.44002316593009</v>
      </c>
    </row>
    <row r="36">
      <c r="B36" s="2">
        <v>1.35710766309999</v>
      </c>
      <c r="C36" s="2">
        <v>1.3295728208</v>
      </c>
      <c r="H36" s="2">
        <v>1.4498927595</v>
      </c>
      <c r="I36" s="2">
        <v>1.45000038730489</v>
      </c>
    </row>
    <row r="37">
      <c r="B37" s="2">
        <v>1.34704434829999</v>
      </c>
      <c r="C37" s="2">
        <v>1.2610185147</v>
      </c>
      <c r="H37" s="2">
        <v>1.39928340899999</v>
      </c>
      <c r="I37" s="2">
        <v>1.39999328293239</v>
      </c>
    </row>
    <row r="38">
      <c r="B38" s="2">
        <v>1.3224109409</v>
      </c>
      <c r="C38" s="2">
        <v>1.32999389179999</v>
      </c>
      <c r="H38" s="2">
        <v>1.500043273</v>
      </c>
      <c r="I38" s="2">
        <v>1.45000098280488</v>
      </c>
      <c r="J38" s="2" t="s">
        <v>7</v>
      </c>
      <c r="K38" s="2" t="s">
        <v>8</v>
      </c>
    </row>
    <row r="39">
      <c r="B39" s="2">
        <v>1.402939153</v>
      </c>
      <c r="C39" s="2">
        <v>1.33001592219999</v>
      </c>
      <c r="D39" s="2" t="s">
        <v>7</v>
      </c>
      <c r="E39" s="2" t="s">
        <v>8</v>
      </c>
      <c r="H39" s="2">
        <v>1.4620771405</v>
      </c>
      <c r="I39" s="2">
        <v>1.45003579230444</v>
      </c>
      <c r="J39" s="4">
        <f>COVAR(H25:H38,I25:I38)</f>
        <v>0.0001765442681</v>
      </c>
      <c r="K39" s="4">
        <f>STDEV(H24:H38,I24:I38)</f>
        <v>0.01700619606</v>
      </c>
    </row>
    <row r="40">
      <c r="A40" s="7" t="s">
        <v>9</v>
      </c>
      <c r="B40" s="6">
        <f t="shared" ref="B40:C40" si="2">AVERAGE(B25:B39)</f>
        <v>1.340533152</v>
      </c>
      <c r="C40" s="6">
        <f t="shared" si="2"/>
        <v>1.317907133</v>
      </c>
      <c r="D40" s="4">
        <f>COVAR(B25:B39,C25:C39)</f>
        <v>-0.00001561640314</v>
      </c>
      <c r="E40" s="4">
        <f>STDEV(B25:B39,C25:C39)</f>
        <v>0.02437100405</v>
      </c>
    </row>
    <row r="43">
      <c r="B43" s="2" t="s">
        <v>2</v>
      </c>
      <c r="C43" s="2" t="s">
        <v>13</v>
      </c>
      <c r="H43" s="2" t="s">
        <v>14</v>
      </c>
      <c r="I43" s="2" t="s">
        <v>12</v>
      </c>
    </row>
    <row r="44">
      <c r="B44" s="2" t="s">
        <v>5</v>
      </c>
      <c r="C44" s="2" t="s">
        <v>6</v>
      </c>
      <c r="H44" s="2" t="s">
        <v>5</v>
      </c>
      <c r="I44" s="2" t="s">
        <v>6</v>
      </c>
    </row>
    <row r="45">
      <c r="B45" s="2">
        <v>0.5681536674</v>
      </c>
      <c r="C45" s="2">
        <v>0.564174127799999</v>
      </c>
      <c r="H45" s="2">
        <v>-1.33364814917958</v>
      </c>
      <c r="I45" s="2">
        <v>-1.33321452829353</v>
      </c>
    </row>
    <row r="46">
      <c r="B46" s="2">
        <v>0.5798958063</v>
      </c>
      <c r="C46" s="2">
        <v>0.570019555199999</v>
      </c>
      <c r="H46" s="2">
        <v>-1.38794380817958</v>
      </c>
      <c r="I46" s="2">
        <v>-1.38317704766658</v>
      </c>
    </row>
    <row r="47">
      <c r="B47" s="2">
        <v>0.5998106718</v>
      </c>
      <c r="C47" s="2">
        <v>0.5640257835</v>
      </c>
      <c r="H47" s="2">
        <v>-1.33343118867958</v>
      </c>
      <c r="I47" s="2">
        <v>-1.3332247797934</v>
      </c>
    </row>
    <row r="48">
      <c r="B48" s="2">
        <v>0.5758867977</v>
      </c>
      <c r="C48" s="2">
        <v>0.5700094701</v>
      </c>
      <c r="H48" s="2">
        <v>-1.33398336567958</v>
      </c>
      <c r="I48" s="2">
        <v>-1.3431941336683</v>
      </c>
    </row>
    <row r="49">
      <c r="B49" s="2">
        <v>0.569888663099999</v>
      </c>
      <c r="C49" s="2">
        <v>0.569981431799999</v>
      </c>
      <c r="H49" s="2">
        <v>-1.33262163817958</v>
      </c>
      <c r="I49" s="2">
        <v>-1.33317053979408</v>
      </c>
    </row>
    <row r="50">
      <c r="B50" s="2">
        <v>0.5702017305</v>
      </c>
      <c r="C50" s="2">
        <v>0.5699939487</v>
      </c>
      <c r="H50" s="2">
        <v>-1.33329791217958</v>
      </c>
      <c r="I50" s="2">
        <v>-1.33316159929419</v>
      </c>
    </row>
    <row r="51">
      <c r="B51" s="2">
        <v>0.600690078599999</v>
      </c>
      <c r="C51" s="2">
        <v>0.564005112899999</v>
      </c>
      <c r="H51" s="2">
        <v>-1.39667874967958</v>
      </c>
      <c r="I51" s="2">
        <v>-1.39329255203965</v>
      </c>
    </row>
    <row r="52">
      <c r="B52" s="2">
        <v>0.5698395969</v>
      </c>
      <c r="C52" s="2">
        <v>0.5640056133</v>
      </c>
      <c r="H52" s="2">
        <v>-1.33293062867958</v>
      </c>
      <c r="I52" s="2">
        <v>-1.33316052629421</v>
      </c>
    </row>
    <row r="53">
      <c r="B53" s="2">
        <v>0.570821928899999</v>
      </c>
      <c r="C53" s="2">
        <v>0.5700028896</v>
      </c>
      <c r="H53" s="2">
        <v>-1.33237439767958</v>
      </c>
      <c r="I53" s="2">
        <v>-1.33316279129418</v>
      </c>
      <c r="J53" s="2" t="s">
        <v>7</v>
      </c>
      <c r="K53" s="2" t="s">
        <v>8</v>
      </c>
    </row>
    <row r="54">
      <c r="B54" s="2">
        <v>0.5311147212</v>
      </c>
      <c r="C54" s="2">
        <v>0.5399958372</v>
      </c>
      <c r="H54" s="2">
        <v>-1.33675104767958</v>
      </c>
      <c r="I54" s="2">
        <v>-1.33314586329439</v>
      </c>
      <c r="J54" s="4">
        <f>COVAR(H45:H54,I45:I54)</f>
        <v>0.0005099470587</v>
      </c>
      <c r="K54" s="4">
        <f>STDEV(H39:H53,I39:I53)</f>
        <v>0.8628958422</v>
      </c>
    </row>
    <row r="55">
      <c r="B55" s="2">
        <v>0.5675679447</v>
      </c>
      <c r="C55" s="2">
        <v>0.5639598369</v>
      </c>
    </row>
    <row r="56">
      <c r="B56" s="2">
        <v>0.5693698167</v>
      </c>
      <c r="C56" s="2">
        <v>0.5700081111</v>
      </c>
    </row>
    <row r="57">
      <c r="B57" s="2">
        <v>0.569948172299999</v>
      </c>
      <c r="C57" s="2">
        <v>0.5639728548</v>
      </c>
      <c r="J57" s="8" t="s">
        <v>15</v>
      </c>
      <c r="K57" s="9">
        <f>AVERAGE(K39,K54,K11)</f>
        <v>0.3017679794</v>
      </c>
    </row>
    <row r="58">
      <c r="B58" s="2">
        <v>0.5691151857</v>
      </c>
      <c r="C58" s="2">
        <v>0.5639966727</v>
      </c>
    </row>
    <row r="59">
      <c r="B59" s="2">
        <v>0.5390727282</v>
      </c>
      <c r="C59" s="2">
        <v>0.5399669409</v>
      </c>
      <c r="D59" s="2" t="s">
        <v>7</v>
      </c>
      <c r="E59" s="2" t="s">
        <v>8</v>
      </c>
    </row>
    <row r="60">
      <c r="A60" s="7" t="s">
        <v>9</v>
      </c>
      <c r="B60" s="6">
        <f t="shared" ref="B60:C60" si="3">AVERAGE(B45:B59)</f>
        <v>0.570091834</v>
      </c>
      <c r="C60" s="6">
        <f t="shared" si="3"/>
        <v>0.5632078791</v>
      </c>
      <c r="D60" s="4">
        <f>COVAR(B45:B59,C45:C59)</f>
        <v>0.0001183411781</v>
      </c>
      <c r="E60" s="4">
        <f>STDEV(B45:B59,C45:C59)</f>
        <v>0.01457305654</v>
      </c>
    </row>
    <row r="63">
      <c r="B63" s="2" t="s">
        <v>16</v>
      </c>
      <c r="C63" s="2" t="s">
        <v>3</v>
      </c>
    </row>
    <row r="64">
      <c r="B64" s="2" t="s">
        <v>5</v>
      </c>
      <c r="C64" s="2" t="s">
        <v>6</v>
      </c>
    </row>
    <row r="65">
      <c r="B65" s="2">
        <v>2.448891401</v>
      </c>
      <c r="C65" s="2">
        <v>2.439947009</v>
      </c>
    </row>
    <row r="66">
      <c r="B66" s="2">
        <v>2.455991626</v>
      </c>
      <c r="C66" s="2">
        <v>2.450007677</v>
      </c>
    </row>
    <row r="67">
      <c r="B67" s="2">
        <v>2.4486495255</v>
      </c>
      <c r="C67" s="2">
        <v>2.45028316949999</v>
      </c>
    </row>
    <row r="68">
      <c r="B68" s="2">
        <v>2.505599141</v>
      </c>
      <c r="C68" s="2">
        <v>2.43987512599999</v>
      </c>
    </row>
    <row r="69">
      <c r="B69" s="2">
        <v>2.4443246125</v>
      </c>
      <c r="C69" s="2">
        <v>2.449932456</v>
      </c>
    </row>
    <row r="70">
      <c r="B70" s="2">
        <v>2.454580188</v>
      </c>
      <c r="C70" s="2">
        <v>2.450013757</v>
      </c>
    </row>
    <row r="71">
      <c r="B71" s="2">
        <v>2.449242115</v>
      </c>
      <c r="C71" s="2">
        <v>2.450008512</v>
      </c>
    </row>
    <row r="72">
      <c r="B72" s="2">
        <v>2.4430757765</v>
      </c>
      <c r="C72" s="2">
        <v>2.4399251935</v>
      </c>
    </row>
    <row r="73">
      <c r="B73" s="2">
        <v>2.44746196249999</v>
      </c>
      <c r="C73" s="2">
        <v>2.4400429725</v>
      </c>
    </row>
    <row r="74">
      <c r="B74" s="2">
        <v>2.4539909365</v>
      </c>
      <c r="C74" s="2">
        <v>2.4399482015</v>
      </c>
    </row>
    <row r="75">
      <c r="B75" s="2">
        <v>2.45019864999999</v>
      </c>
      <c r="C75" s="2">
        <v>2.4400063755</v>
      </c>
    </row>
    <row r="76">
      <c r="B76" s="2">
        <v>2.4483619925</v>
      </c>
      <c r="C76" s="2">
        <v>2.450063705</v>
      </c>
    </row>
    <row r="77">
      <c r="B77" s="2">
        <v>2.4611570835</v>
      </c>
      <c r="C77" s="2">
        <v>2.4500464205</v>
      </c>
    </row>
    <row r="78">
      <c r="B78" s="2">
        <v>2.50052988549999</v>
      </c>
      <c r="C78" s="2">
        <v>2.43996214849999</v>
      </c>
    </row>
    <row r="79">
      <c r="B79" s="2">
        <v>2.454005599</v>
      </c>
      <c r="C79" s="2">
        <v>2.449899435</v>
      </c>
      <c r="D79" s="2" t="s">
        <v>7</v>
      </c>
      <c r="E79" s="2" t="s">
        <v>8</v>
      </c>
    </row>
    <row r="80">
      <c r="A80" s="7" t="s">
        <v>9</v>
      </c>
      <c r="B80" s="6">
        <f t="shared" ref="B80:C80" si="4">AVERAGE(B65:B79)</f>
        <v>2.457737366</v>
      </c>
      <c r="C80" s="6">
        <f t="shared" si="4"/>
        <v>2.445330811</v>
      </c>
      <c r="D80" s="4">
        <f>COVAR(B65:B79,C65:C79)</f>
        <v>-0.00003093654579</v>
      </c>
      <c r="E80" s="4">
        <f>STDEV(B65:B79,C65:C79)</f>
        <v>0.01507017915</v>
      </c>
    </row>
    <row r="83">
      <c r="B83" s="2" t="s">
        <v>17</v>
      </c>
      <c r="C83" s="2" t="s">
        <v>3</v>
      </c>
    </row>
    <row r="84">
      <c r="B84" s="2" t="s">
        <v>5</v>
      </c>
      <c r="C84" s="2" t="s">
        <v>6</v>
      </c>
    </row>
    <row r="85">
      <c r="B85" s="2">
        <v>4.950720072</v>
      </c>
      <c r="C85" s="2">
        <v>4.9500333075</v>
      </c>
    </row>
    <row r="86">
      <c r="B86" s="2">
        <v>4.947464943</v>
      </c>
      <c r="C86" s="2">
        <v>4.951016307</v>
      </c>
    </row>
    <row r="87">
      <c r="B87" s="2">
        <v>4.94557297249999</v>
      </c>
      <c r="C87" s="2">
        <v>4.950096607</v>
      </c>
    </row>
    <row r="88">
      <c r="B88" s="2">
        <v>4.94036889049999</v>
      </c>
      <c r="C88" s="2">
        <v>4.93998920949999</v>
      </c>
    </row>
    <row r="89">
      <c r="B89" s="2">
        <v>4.93666100499999</v>
      </c>
      <c r="C89" s="2">
        <v>4.940014005</v>
      </c>
    </row>
    <row r="90">
      <c r="B90" s="2">
        <v>5.01154077049999</v>
      </c>
      <c r="C90" s="2">
        <v>4.95000970399999</v>
      </c>
    </row>
    <row r="91">
      <c r="B91" s="2">
        <v>4.9534595015</v>
      </c>
      <c r="C91" s="2">
        <v>4.94997489449999</v>
      </c>
    </row>
    <row r="92">
      <c r="B92" s="2">
        <v>4.932610035</v>
      </c>
      <c r="C92" s="2">
        <v>4.94994330399999</v>
      </c>
    </row>
    <row r="93">
      <c r="B93" s="2">
        <v>4.95804202549999</v>
      </c>
      <c r="C93" s="2">
        <v>4.939985514</v>
      </c>
    </row>
    <row r="94">
      <c r="B94" s="2">
        <v>4.9156848195</v>
      </c>
      <c r="C94" s="2">
        <v>4.9499944445</v>
      </c>
    </row>
    <row r="95">
      <c r="B95" s="2">
        <v>4.8959861995</v>
      </c>
      <c r="C95" s="2">
        <v>4.8999830485</v>
      </c>
    </row>
    <row r="96">
      <c r="B96" s="2">
        <v>4.94075393699999</v>
      </c>
      <c r="C96" s="2">
        <v>4.9499714375</v>
      </c>
    </row>
    <row r="97">
      <c r="B97" s="2">
        <v>4.936125398</v>
      </c>
      <c r="C97" s="2">
        <v>4.95000076299999</v>
      </c>
    </row>
    <row r="98">
      <c r="B98" s="2">
        <v>4.95056319249999</v>
      </c>
      <c r="C98" s="2">
        <v>4.9499893185</v>
      </c>
    </row>
    <row r="99">
      <c r="B99" s="2">
        <v>4.967650652</v>
      </c>
      <c r="C99" s="2">
        <v>4.95000052449999</v>
      </c>
      <c r="D99" s="2" t="s">
        <v>7</v>
      </c>
      <c r="E99" s="2" t="s">
        <v>8</v>
      </c>
    </row>
    <row r="100">
      <c r="A100" s="7" t="s">
        <v>9</v>
      </c>
      <c r="B100" s="6">
        <f t="shared" ref="B100:C100" si="5">AVERAGE(B85:B99)</f>
        <v>4.945546961</v>
      </c>
      <c r="C100" s="6">
        <f t="shared" si="5"/>
        <v>4.944733493</v>
      </c>
      <c r="D100" s="4">
        <f>COVAR(B85:B99,C85:C99)</f>
        <v>0.0001665247445</v>
      </c>
      <c r="E100" s="4">
        <f>STDEV(B85:B99,C85:C99)</f>
        <v>0.01968972885</v>
      </c>
    </row>
    <row r="103">
      <c r="B103" s="2" t="s">
        <v>17</v>
      </c>
      <c r="C103" s="2" t="s">
        <v>13</v>
      </c>
    </row>
    <row r="104">
      <c r="B104" s="2" t="s">
        <v>5</v>
      </c>
      <c r="C104" s="2" t="s">
        <v>6</v>
      </c>
    </row>
    <row r="105">
      <c r="B105" s="2">
        <v>2.937391734</v>
      </c>
      <c r="C105" s="2">
        <v>2.93403124799999</v>
      </c>
    </row>
    <row r="106">
      <c r="B106" s="2">
        <v>2.969736171</v>
      </c>
      <c r="C106" s="2">
        <v>2.9700114012</v>
      </c>
    </row>
    <row r="107">
      <c r="B107" s="2">
        <v>2.969640255</v>
      </c>
      <c r="C107" s="2">
        <v>2.9700017451</v>
      </c>
    </row>
    <row r="108">
      <c r="B108" s="2">
        <v>2.9691972255</v>
      </c>
      <c r="C108" s="2">
        <v>2.9699793576</v>
      </c>
    </row>
    <row r="109">
      <c r="B109" s="2">
        <v>2.97024121289999</v>
      </c>
      <c r="C109" s="2">
        <v>2.969989443</v>
      </c>
    </row>
    <row r="110">
      <c r="B110" s="2">
        <v>2.9691856386</v>
      </c>
      <c r="C110" s="2">
        <v>2.9698548315</v>
      </c>
    </row>
    <row r="111">
      <c r="B111" s="2">
        <v>2.96737482569999</v>
      </c>
      <c r="C111" s="2">
        <v>2.969981718</v>
      </c>
    </row>
    <row r="112">
      <c r="B112" s="2">
        <v>2.97080712329999</v>
      </c>
      <c r="C112" s="2">
        <v>2.9700030327</v>
      </c>
    </row>
    <row r="113">
      <c r="B113" s="2">
        <v>2.97702705839999</v>
      </c>
      <c r="C113" s="2">
        <v>2.9639950989</v>
      </c>
    </row>
    <row r="114">
      <c r="B114" s="2">
        <v>2.97167866229999</v>
      </c>
      <c r="C114" s="2">
        <v>2.97005732069999</v>
      </c>
    </row>
    <row r="115">
      <c r="B115" s="2">
        <v>2.9637087108</v>
      </c>
      <c r="C115" s="2">
        <v>2.96999652389999</v>
      </c>
    </row>
    <row r="116">
      <c r="B116" s="2">
        <v>2.96969075189999</v>
      </c>
      <c r="C116" s="2">
        <v>2.969690752</v>
      </c>
    </row>
    <row r="117">
      <c r="B117" s="2">
        <v>2.9694149493</v>
      </c>
      <c r="C117" s="2">
        <v>2.970003891</v>
      </c>
    </row>
    <row r="118">
      <c r="B118" s="2">
        <v>2.9755559922</v>
      </c>
      <c r="C118" s="2">
        <v>2.9700058935</v>
      </c>
    </row>
    <row r="119">
      <c r="B119" s="2">
        <v>2.974571514</v>
      </c>
      <c r="C119" s="2">
        <v>2.9640044688</v>
      </c>
    </row>
    <row r="120">
      <c r="A120" s="7" t="s">
        <v>9</v>
      </c>
      <c r="B120" s="6">
        <f t="shared" ref="B120:C120" si="6">AVERAGE(B105:B119)</f>
        <v>2.968348122</v>
      </c>
      <c r="C120" s="6">
        <f t="shared" si="6"/>
        <v>2.966773782</v>
      </c>
      <c r="D120" s="4">
        <f>COVAR(B105:B119,C105:C119)</f>
        <v>0.00006825044195</v>
      </c>
      <c r="E120" s="4">
        <f>STDEV(B105:B119,C105:C119)</f>
        <v>0.009104373796</v>
      </c>
    </row>
    <row r="124">
      <c r="D124" s="8" t="s">
        <v>15</v>
      </c>
      <c r="E124" s="9">
        <f>AVERAGE(E20,E40,E60,E80,E100,E120)</f>
        <v>0.01638228019</v>
      </c>
    </row>
  </sheetData>
  <mergeCells count="2">
    <mergeCell ref="B1:C1"/>
    <mergeCell ref="I1:J1"/>
  </mergeCells>
  <drawing r:id="rId1"/>
</worksheet>
</file>