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I17" i="1"/>
  <c r="I16"/>
  <c r="I15"/>
  <c r="I14"/>
  <c r="I13"/>
  <c r="I12"/>
  <c r="I11"/>
  <c r="I10"/>
  <c r="I5"/>
  <c r="K3"/>
  <c r="I3"/>
  <c r="I4"/>
  <c r="I6"/>
  <c r="I8"/>
  <c r="I9"/>
  <c r="I2"/>
  <c r="K2"/>
</calcChain>
</file>

<file path=xl/sharedStrings.xml><?xml version="1.0" encoding="utf-8"?>
<sst xmlns="http://schemas.openxmlformats.org/spreadsheetml/2006/main" count="53" uniqueCount="40">
  <si>
    <t>INPUTS</t>
  </si>
  <si>
    <t>OUTPUTS</t>
  </si>
  <si>
    <t>Min Loss</t>
  </si>
  <si>
    <t>Structure</t>
  </si>
  <si>
    <t>Accuracy</t>
  </si>
  <si>
    <t>Precision</t>
  </si>
  <si>
    <t>Recall</t>
  </si>
  <si>
    <t>F1</t>
  </si>
  <si>
    <t>Params</t>
  </si>
  <si>
    <t>Computational effort</t>
  </si>
  <si>
    <t>Dense, 129-64-32-1</t>
  </si>
  <si>
    <t>Epochs</t>
  </si>
  <si>
    <t>10,4k</t>
  </si>
  <si>
    <t>0.5, 2</t>
  </si>
  <si>
    <t>5,6k</t>
  </si>
  <si>
    <t>0.49, 2.01</t>
  </si>
  <si>
    <t>3,6k</t>
  </si>
  <si>
    <t>Conv, (16,16,2),(12,12),(8,8),(4,4)</t>
  </si>
  <si>
    <t>Conv, (16,32,2),(12,16),(8,16),(4,4)</t>
  </si>
  <si>
    <t>0.42, 2.34</t>
  </si>
  <si>
    <t>Conv, (8,128),(4,64),(2,32)</t>
  </si>
  <si>
    <t>Improved data set</t>
  </si>
  <si>
    <t>Conv, (64, 257), (16, 130), Dense(1,128)</t>
  </si>
  <si>
    <t>400k</t>
  </si>
  <si>
    <t>Conv, (128, 128), (64, 128), (1,128)</t>
  </si>
  <si>
    <t>41,3k</t>
  </si>
  <si>
    <t>Notes</t>
  </si>
  <si>
    <t>sample_weight_mode="temporal"</t>
  </si>
  <si>
    <t>?</t>
  </si>
  <si>
    <t>added random scaling of input</t>
  </si>
  <si>
    <t>Weights</t>
  </si>
  <si>
    <t>Conv, (128, 128), (64, 128), (32,128),(1,128), elu</t>
  </si>
  <si>
    <t>43,1k</t>
  </si>
  <si>
    <t>Conv, (96, 128), (32, 128), (1,128)</t>
  </si>
  <si>
    <t>very reduced dataset</t>
  </si>
  <si>
    <t>28k</t>
  </si>
  <si>
    <t>Conv, (128, 130), (64, 128), (1,128)</t>
  </si>
  <si>
    <t>back to full dataset</t>
  </si>
  <si>
    <t>57,4k</t>
  </si>
  <si>
    <t>~0,3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</si>
</sst>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I16" sqref="I16"/>
    </sheetView>
  </sheetViews>
  <sheetFormatPr defaultRowHeight="15"/>
  <cols>
    <col min="1" max="2" width="9.140625" style="1"/>
    <col min="3" max="3" width="38.85546875" style="1" bestFit="1" customWidth="1"/>
    <col min="4" max="4" width="9.140625" style="1" bestFit="1" customWidth="1"/>
    <col min="5" max="5" width="10.5703125" style="1" bestFit="1" customWidth="1"/>
    <col min="6" max="6" width="15.140625" style="1" bestFit="1" customWidth="1"/>
    <col min="7" max="7" width="9.42578125" style="1" bestFit="1" customWidth="1"/>
    <col min="8" max="9" width="9.140625" style="1"/>
    <col min="10" max="10" width="7.42578125" style="1" bestFit="1" customWidth="1"/>
    <col min="11" max="11" width="20" style="1" bestFit="1" customWidth="1"/>
    <col min="12" max="12" width="9.140625" style="1"/>
  </cols>
  <sheetData>
    <row r="1" spans="1:13">
      <c r="A1" s="1" t="s">
        <v>0</v>
      </c>
      <c r="B1" s="1" t="s">
        <v>1</v>
      </c>
      <c r="C1" s="1" t="s">
        <v>3</v>
      </c>
      <c r="D1" s="1" t="s">
        <v>30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26</v>
      </c>
    </row>
    <row r="2" spans="1:13">
      <c r="A2" s="1">
        <v>129</v>
      </c>
      <c r="B2" s="1">
        <v>1</v>
      </c>
      <c r="C2" s="1" t="s">
        <v>10</v>
      </c>
      <c r="D2" s="1" t="s">
        <v>13</v>
      </c>
      <c r="E2" s="1">
        <v>0.44440000000000002</v>
      </c>
      <c r="F2" s="1">
        <v>0.76800000000000002</v>
      </c>
      <c r="G2" s="1">
        <v>0.43</v>
      </c>
      <c r="H2" s="1">
        <v>0.59</v>
      </c>
      <c r="I2" s="1">
        <f>2*(G2*H2)/(G2+H2)</f>
        <v>0.49745098039215679</v>
      </c>
      <c r="J2" s="1" t="s">
        <v>12</v>
      </c>
      <c r="K2" s="1">
        <f>(129*64+64*32+32*1)/B2</f>
        <v>10336</v>
      </c>
      <c r="L2" s="1">
        <v>10</v>
      </c>
    </row>
    <row r="3" spans="1:13">
      <c r="A3" s="1">
        <v>129</v>
      </c>
      <c r="B3" s="1">
        <v>1</v>
      </c>
      <c r="C3" s="1" t="s">
        <v>17</v>
      </c>
      <c r="D3" s="1" t="s">
        <v>15</v>
      </c>
      <c r="E3" s="1">
        <v>0.49</v>
      </c>
      <c r="F3" s="1">
        <v>0.73</v>
      </c>
      <c r="G3" s="1">
        <v>0.41</v>
      </c>
      <c r="H3" s="1">
        <v>0.6</v>
      </c>
      <c r="I3" s="1">
        <f t="shared" ref="I3:I9" si="0">2*(G3*H3)/(G3+H3)</f>
        <v>0.48712871287128706</v>
      </c>
      <c r="J3" s="1" t="s">
        <v>16</v>
      </c>
      <c r="K3" s="1">
        <f>(16*129/2*16+8*8*(129/2-16+1)+8*8*(129/2-16+1-8+1)+4*4*(129/2-16+1-8+1-8+1)+1*30*(129/2-16+1-8+1-8+1-4+1))</f>
        <v>23943</v>
      </c>
      <c r="L3" s="1">
        <v>10</v>
      </c>
    </row>
    <row r="4" spans="1:13">
      <c r="A4" s="1">
        <v>384</v>
      </c>
      <c r="B4" s="1">
        <v>128</v>
      </c>
      <c r="C4" s="1" t="s">
        <v>18</v>
      </c>
      <c r="D4" s="1" t="s">
        <v>15</v>
      </c>
      <c r="E4" s="1">
        <v>0.34</v>
      </c>
      <c r="F4" s="1">
        <v>0.84</v>
      </c>
      <c r="G4" s="1">
        <v>0.49</v>
      </c>
      <c r="H4" s="1">
        <v>7.0000000000000007E-2</v>
      </c>
      <c r="I4" s="1">
        <f t="shared" si="0"/>
        <v>0.1225</v>
      </c>
      <c r="J4" s="1" t="s">
        <v>14</v>
      </c>
      <c r="L4" s="1">
        <v>10</v>
      </c>
    </row>
    <row r="5" spans="1:13">
      <c r="A5" s="1">
        <v>384</v>
      </c>
      <c r="B5" s="1">
        <v>128</v>
      </c>
      <c r="C5" s="1" t="s">
        <v>20</v>
      </c>
      <c r="D5" s="1" t="s">
        <v>19</v>
      </c>
      <c r="E5" s="1">
        <v>0.32</v>
      </c>
      <c r="F5" s="1">
        <v>0.79</v>
      </c>
      <c r="G5" s="1">
        <v>0.46</v>
      </c>
      <c r="H5" s="1">
        <v>0.49</v>
      </c>
      <c r="I5" s="1">
        <f t="shared" ref="I5" si="1">2*(G5*H5)/(G5+H5)</f>
        <v>0.47452631578947374</v>
      </c>
      <c r="J5" s="1" t="s">
        <v>14</v>
      </c>
      <c r="L5" s="1">
        <v>10</v>
      </c>
    </row>
    <row r="6" spans="1:13">
      <c r="I6" s="1" t="e">
        <f t="shared" si="0"/>
        <v>#DIV/0!</v>
      </c>
    </row>
    <row r="7" spans="1:13">
      <c r="A7" s="2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>
      <c r="A8" s="1">
        <v>384</v>
      </c>
      <c r="B8" s="1">
        <v>128</v>
      </c>
      <c r="C8" s="1" t="s">
        <v>22</v>
      </c>
      <c r="D8" s="1">
        <v>4.62</v>
      </c>
      <c r="E8" s="1">
        <v>0.23</v>
      </c>
      <c r="F8" s="1">
        <v>0.89600000000000002</v>
      </c>
      <c r="G8" s="1">
        <v>0.73270000000000002</v>
      </c>
      <c r="H8" s="1">
        <v>0.68</v>
      </c>
      <c r="I8" s="1">
        <f t="shared" si="0"/>
        <v>0.70536702767749704</v>
      </c>
      <c r="J8" s="1" t="s">
        <v>23</v>
      </c>
      <c r="L8" s="1">
        <v>20</v>
      </c>
    </row>
    <row r="9" spans="1:13">
      <c r="A9" s="1">
        <v>384</v>
      </c>
      <c r="B9" s="1">
        <v>128</v>
      </c>
      <c r="C9" s="1" t="s">
        <v>24</v>
      </c>
      <c r="D9" s="1">
        <v>4.62</v>
      </c>
      <c r="E9" s="1">
        <v>0.25</v>
      </c>
      <c r="F9" s="1">
        <v>0.88600000000000001</v>
      </c>
      <c r="G9" s="1">
        <v>0.7</v>
      </c>
      <c r="H9" s="1">
        <v>0.57999999999999996</v>
      </c>
      <c r="I9" s="1">
        <f t="shared" si="0"/>
        <v>0.63437500000000002</v>
      </c>
      <c r="J9" s="1" t="s">
        <v>25</v>
      </c>
      <c r="L9" s="1">
        <v>20</v>
      </c>
    </row>
    <row r="10" spans="1:13">
      <c r="A10" s="1">
        <v>384</v>
      </c>
      <c r="B10" s="1">
        <v>128</v>
      </c>
      <c r="C10" s="1" t="s">
        <v>24</v>
      </c>
      <c r="D10" s="1">
        <v>4.62</v>
      </c>
      <c r="E10" s="1" t="s">
        <v>28</v>
      </c>
      <c r="F10" s="1">
        <v>0.78</v>
      </c>
      <c r="G10" s="1">
        <v>0.48</v>
      </c>
      <c r="H10" s="1">
        <v>0.88</v>
      </c>
      <c r="I10" s="1">
        <f t="shared" ref="I10" si="2">2*(G10*H10)/(G10+H10)</f>
        <v>0.62117647058823533</v>
      </c>
      <c r="J10" s="1" t="s">
        <v>25</v>
      </c>
      <c r="L10" s="1">
        <v>20</v>
      </c>
      <c r="M10" t="s">
        <v>27</v>
      </c>
    </row>
    <row r="11" spans="1:13">
      <c r="A11" s="1">
        <v>384</v>
      </c>
      <c r="B11" s="1">
        <v>128</v>
      </c>
      <c r="C11" s="1" t="s">
        <v>24</v>
      </c>
      <c r="D11" s="1">
        <v>8.2799999999999994</v>
      </c>
      <c r="E11" s="1">
        <v>0.22650000000000001</v>
      </c>
      <c r="F11" s="1">
        <v>0.83699999999999997</v>
      </c>
      <c r="G11" s="1">
        <v>0.41</v>
      </c>
      <c r="H11" s="1">
        <v>0.84</v>
      </c>
      <c r="I11" s="1">
        <f t="shared" ref="I11" si="3">2*(G11*H11)/(G11+H11)</f>
        <v>0.55103999999999997</v>
      </c>
      <c r="J11" s="1" t="s">
        <v>25</v>
      </c>
      <c r="L11" s="1">
        <v>20</v>
      </c>
    </row>
    <row r="12" spans="1:13">
      <c r="A12" s="1">
        <v>384</v>
      </c>
      <c r="B12" s="1">
        <v>128</v>
      </c>
      <c r="C12" s="1" t="s">
        <v>24</v>
      </c>
      <c r="D12" s="1">
        <v>4.8600000000000003</v>
      </c>
      <c r="E12" s="1">
        <v>0.3</v>
      </c>
      <c r="F12" s="1">
        <v>0.88</v>
      </c>
      <c r="G12" s="1">
        <v>0.66</v>
      </c>
      <c r="H12" s="1">
        <v>0.59</v>
      </c>
      <c r="I12" s="1">
        <f t="shared" ref="I12:I13" si="4">2*(G12*H12)/(G12+H12)</f>
        <v>0.62304000000000004</v>
      </c>
      <c r="J12" s="1" t="s">
        <v>25</v>
      </c>
      <c r="L12" s="1">
        <v>20</v>
      </c>
      <c r="M12" t="s">
        <v>29</v>
      </c>
    </row>
    <row r="13" spans="1:13">
      <c r="A13" s="1">
        <v>384</v>
      </c>
      <c r="B13" s="1">
        <v>128</v>
      </c>
      <c r="C13" s="1" t="s">
        <v>31</v>
      </c>
      <c r="D13" s="1">
        <v>4.8600000000000003</v>
      </c>
      <c r="E13" s="1">
        <v>0.36</v>
      </c>
      <c r="F13" s="1">
        <v>0.78</v>
      </c>
      <c r="G13" s="1">
        <v>0.43</v>
      </c>
      <c r="H13" s="1">
        <v>0.73</v>
      </c>
      <c r="I13" s="1">
        <f t="shared" si="4"/>
        <v>0.54120689655172416</v>
      </c>
      <c r="J13" s="1" t="s">
        <v>32</v>
      </c>
      <c r="L13" s="1">
        <v>20</v>
      </c>
    </row>
    <row r="14" spans="1:13">
      <c r="A14" s="1">
        <v>384</v>
      </c>
      <c r="B14" s="1">
        <v>128</v>
      </c>
      <c r="C14" s="1" t="s">
        <v>33</v>
      </c>
      <c r="D14" s="1">
        <v>3.38</v>
      </c>
      <c r="E14" s="1">
        <v>0.35</v>
      </c>
      <c r="F14" s="1">
        <v>0.79</v>
      </c>
      <c r="G14" s="1">
        <v>0.55000000000000004</v>
      </c>
      <c r="H14" s="1">
        <v>0.79</v>
      </c>
      <c r="I14" s="1">
        <f t="shared" ref="I14:I15" si="5">2*(G14*H14)/(G14+H14)</f>
        <v>0.64850746268656723</v>
      </c>
      <c r="J14" s="1" t="s">
        <v>35</v>
      </c>
      <c r="L14" s="1">
        <v>50</v>
      </c>
      <c r="M14" t="s">
        <v>34</v>
      </c>
    </row>
    <row r="15" spans="1:13">
      <c r="A15" s="1">
        <v>384</v>
      </c>
      <c r="B15" s="1">
        <v>128</v>
      </c>
      <c r="C15" s="1" t="s">
        <v>24</v>
      </c>
      <c r="D15" s="1">
        <v>1</v>
      </c>
      <c r="E15" s="1">
        <v>0.31</v>
      </c>
      <c r="F15" s="1">
        <v>0.87</v>
      </c>
      <c r="G15" s="1">
        <v>0.7</v>
      </c>
      <c r="H15" s="1">
        <v>0.53</v>
      </c>
      <c r="I15" s="1">
        <f t="shared" si="5"/>
        <v>0.60325203252032522</v>
      </c>
      <c r="J15" s="1" t="s">
        <v>25</v>
      </c>
      <c r="L15" s="1">
        <v>45</v>
      </c>
      <c r="M15" t="s">
        <v>34</v>
      </c>
    </row>
    <row r="16" spans="1:13">
      <c r="A16" s="1">
        <v>384</v>
      </c>
      <c r="B16" s="1">
        <v>128</v>
      </c>
      <c r="C16" s="1" t="s">
        <v>24</v>
      </c>
      <c r="D16" s="1">
        <v>2</v>
      </c>
      <c r="E16" s="1">
        <v>0.3</v>
      </c>
      <c r="F16" s="1">
        <v>0.86599999999999999</v>
      </c>
      <c r="G16" s="1">
        <v>0.65600000000000003</v>
      </c>
      <c r="H16" s="1">
        <v>0.64600000000000002</v>
      </c>
      <c r="I16" s="1">
        <f t="shared" ref="I16:I17" si="6">2*(G16*H16)/(G16+H16)</f>
        <v>0.6509615975422427</v>
      </c>
      <c r="J16" s="1" t="s">
        <v>25</v>
      </c>
      <c r="L16" s="1">
        <v>20</v>
      </c>
      <c r="M16" t="s">
        <v>37</v>
      </c>
    </row>
    <row r="17" spans="1:12">
      <c r="A17" s="1">
        <v>384</v>
      </c>
      <c r="B17" s="1">
        <v>128</v>
      </c>
      <c r="C17" s="1" t="s">
        <v>36</v>
      </c>
      <c r="D17" s="1">
        <v>2</v>
      </c>
      <c r="E17" s="1" t="s">
        <v>39</v>
      </c>
      <c r="F17" s="1">
        <v>0.86</v>
      </c>
      <c r="G17" s="1">
        <v>0.59</v>
      </c>
      <c r="H17" s="1">
        <v>0.7</v>
      </c>
      <c r="I17" s="1">
        <f t="shared" si="6"/>
        <v>0.64031007751937974</v>
      </c>
      <c r="J17" s="1" t="s">
        <v>38</v>
      </c>
      <c r="L17" s="1">
        <v>20</v>
      </c>
    </row>
  </sheetData>
  <mergeCells count="1">
    <mergeCell ref="A7:L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2020-05-31T23:50:50Z</dcterms:modified>
</cp:coreProperties>
</file>