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3b9cf3e304aff00/Documents/HES/Master/TSM_EmbHardw/Labo/"/>
    </mc:Choice>
  </mc:AlternateContent>
  <xr:revisionPtr revIDLastSave="299" documentId="8_{EA756419-CE8D-45B8-A6BA-0CB38AB86942}" xr6:coauthVersionLast="47" xr6:coauthVersionMax="47" xr10:uidLastSave="{C2215EFE-AFE2-4C3F-9089-07061CA7ACB2}"/>
  <bookViews>
    <workbookView xWindow="-80" yWindow="-80" windowWidth="19360" windowHeight="10240" xr2:uid="{DFAE4888-81D3-4713-9577-9E4DA3A80F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I11" i="1"/>
  <c r="J11" i="1" s="1"/>
  <c r="I3" i="1"/>
  <c r="I4" i="1"/>
  <c r="I5" i="1"/>
  <c r="I6" i="1"/>
  <c r="I7" i="1"/>
  <c r="I8" i="1"/>
  <c r="I10" i="1"/>
  <c r="J10" i="1" s="1"/>
  <c r="I12" i="1"/>
  <c r="J12" i="1" s="1"/>
  <c r="I13" i="1"/>
  <c r="J13" i="1" s="1"/>
  <c r="I14" i="1"/>
  <c r="J14" i="1" s="1"/>
  <c r="I15" i="1"/>
  <c r="J15" i="1" s="1"/>
  <c r="I16" i="1"/>
  <c r="J16" i="1" s="1"/>
  <c r="I18" i="1"/>
</calcChain>
</file>

<file path=xl/sharedStrings.xml><?xml version="1.0" encoding="utf-8"?>
<sst xmlns="http://schemas.openxmlformats.org/spreadsheetml/2006/main" count="59" uniqueCount="37">
  <si>
    <t>Test</t>
  </si>
  <si>
    <t>Compiler 
options</t>
  </si>
  <si>
    <t>Grayscale</t>
  </si>
  <si>
    <t>Sobel x</t>
  </si>
  <si>
    <t>Sobel y</t>
  </si>
  <si>
    <t>Threshold</t>
  </si>
  <si>
    <t>Without optimization</t>
  </si>
  <si>
    <t>-O1</t>
  </si>
  <si>
    <t>-O2</t>
  </si>
  <si>
    <t>-O3</t>
  </si>
  <si>
    <t>-O0</t>
  </si>
  <si>
    <t>Comments</t>
  </si>
  <si>
    <t>Lab</t>
  </si>
  <si>
    <t>5-1</t>
  </si>
  <si>
    <t>5-2</t>
  </si>
  <si>
    <t>5-3</t>
  </si>
  <si>
    <t>Loop unrolling sobel_mac (inner loop)</t>
  </si>
  <si>
    <t>Loop unrolling sobel_mac (outer loop)</t>
  </si>
  <si>
    <t>In-lining sobel_x and sobel_y</t>
  </si>
  <si>
    <t>Use pointer</t>
  </si>
  <si>
    <t>Sobel optimization</t>
  </si>
  <si>
    <t>Use pointer and sobel</t>
  </si>
  <si>
    <t>Sobel complete</t>
  </si>
  <si>
    <t>Sobel
complete</t>
  </si>
  <si>
    <t>Use local variables to store intermediate results, use abs</t>
  </si>
  <si>
    <t>5-4</t>
  </si>
  <si>
    <t>Grayscale opti</t>
  </si>
  <si>
    <t>1 equation, shift insteed of /</t>
  </si>
  <si>
    <t>Cache I/D 16k</t>
  </si>
  <si>
    <t>CI threshold</t>
  </si>
  <si>
    <t xml:space="preserve"> </t>
  </si>
  <si>
    <t>Use memcpy</t>
  </si>
  <si>
    <t>Get each line with mem cpy</t>
  </si>
  <si>
    <t>Optimization param. Processor</t>
  </si>
  <si>
    <t>FPS</t>
  </si>
  <si>
    <t>Cycles/pixel</t>
  </si>
  <si>
    <t>Loop-unrolling 9x, 1 equation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</si>
</sst>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2" xfId="0" applyBorder="1" applyAlignment="1">
      <alignment horizontal="center"/>
    </xf>
    <xf numFmtId="16" fontId="0" fillId="2" borderId="0" xfId="0" quotePrefix="1" applyNumberFormat="1" applyFill="1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applyAlignment="1">
      <alignment horizontal="left"/>
    </xf>
    <xf numFmtId="0" fontId="0" fillId="2" borderId="0" xfId="0" quotePrefix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left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Performance</a:t>
            </a:r>
            <a:r>
              <a:rPr lang="fr-CH" baseline="0"/>
              <a:t> over the optimization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>
        <c:manualLayout>
          <c:layoutTarget val="inner"/>
          <c:xMode val="edge"/>
          <c:yMode val="edge"/>
          <c:x val="8.1050298037158533E-2"/>
          <c:y val="0.12032441200324412"/>
          <c:w val="0.85659240321168251"/>
          <c:h val="0.69908132865440764"/>
        </c:manualLayout>
      </c:layout>
      <c:lineChart>
        <c:grouping val="standar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Cycles/pixel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Sheet1!$B$9:$B$17</c:f>
              <c:strCache>
                <c:ptCount val="9"/>
                <c:pt idx="0">
                  <c:v>In-lining sobel_x and sobel_y</c:v>
                </c:pt>
                <c:pt idx="1">
                  <c:v>Sobel optimization</c:v>
                </c:pt>
                <c:pt idx="2">
                  <c:v>Sobel optimization</c:v>
                </c:pt>
                <c:pt idx="3">
                  <c:v>Sobel complete</c:v>
                </c:pt>
                <c:pt idx="4">
                  <c:v>Grayscale opti</c:v>
                </c:pt>
                <c:pt idx="5">
                  <c:v>Cache I/D 16k</c:v>
                </c:pt>
                <c:pt idx="6">
                  <c:v>CI threshold</c:v>
                </c:pt>
                <c:pt idx="7">
                  <c:v>Use memcpy</c:v>
                </c:pt>
                <c:pt idx="8">
                  <c:v>Optimization param. Processor</c:v>
                </c:pt>
              </c:strCache>
            </c:strRef>
          </c:cat>
          <c:val>
            <c:numRef>
              <c:f>Sheet1!$I$9:$I$17</c:f>
              <c:numCache>
                <c:formatCode>General</c:formatCode>
                <c:ptCount val="9"/>
                <c:pt idx="0">
                  <c:v>630</c:v>
                </c:pt>
                <c:pt idx="1">
                  <c:v>545</c:v>
                </c:pt>
                <c:pt idx="2">
                  <c:v>545</c:v>
                </c:pt>
                <c:pt idx="3">
                  <c:v>375</c:v>
                </c:pt>
                <c:pt idx="4">
                  <c:v>334</c:v>
                </c:pt>
                <c:pt idx="5">
                  <c:v>140</c:v>
                </c:pt>
                <c:pt idx="6">
                  <c:v>134</c:v>
                </c:pt>
                <c:pt idx="7">
                  <c:v>103</c:v>
                </c:pt>
                <c:pt idx="8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AD-4C58-9A58-A1802AD03A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2788960"/>
        <c:axId val="750149568"/>
      </c:lineChart>
      <c:lineChart>
        <c:grouping val="standard"/>
        <c:varyColors val="0"/>
        <c:ser>
          <c:idx val="1"/>
          <c:order val="1"/>
          <c:tx>
            <c:strRef>
              <c:f>Sheet1!$J$2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Sheet1!$B$9:$B$17</c:f>
              <c:strCache>
                <c:ptCount val="9"/>
                <c:pt idx="0">
                  <c:v>In-lining sobel_x and sobel_y</c:v>
                </c:pt>
                <c:pt idx="1">
                  <c:v>Sobel optimization</c:v>
                </c:pt>
                <c:pt idx="2">
                  <c:v>Sobel optimization</c:v>
                </c:pt>
                <c:pt idx="3">
                  <c:v>Sobel complete</c:v>
                </c:pt>
                <c:pt idx="4">
                  <c:v>Grayscale opti</c:v>
                </c:pt>
                <c:pt idx="5">
                  <c:v>Cache I/D 16k</c:v>
                </c:pt>
                <c:pt idx="6">
                  <c:v>CI threshold</c:v>
                </c:pt>
                <c:pt idx="7">
                  <c:v>Use memcpy</c:v>
                </c:pt>
                <c:pt idx="8">
                  <c:v>Optimization param. Processor</c:v>
                </c:pt>
              </c:strCache>
            </c:strRef>
          </c:cat>
          <c:val>
            <c:numRef>
              <c:f>Sheet1!$J$9:$J$17</c:f>
              <c:numCache>
                <c:formatCode>0.00</c:formatCode>
                <c:ptCount val="9"/>
                <c:pt idx="0">
                  <c:v>0.40367166832010581</c:v>
                </c:pt>
                <c:pt idx="1">
                  <c:v>0.46662963493883791</c:v>
                </c:pt>
                <c:pt idx="2">
                  <c:v>0.46662963493883791</c:v>
                </c:pt>
                <c:pt idx="3">
                  <c:v>0.67816840277777779</c:v>
                </c:pt>
                <c:pt idx="4">
                  <c:v>0.76141661988522957</c:v>
                </c:pt>
                <c:pt idx="5">
                  <c:v>1.8165225074404763</c:v>
                </c:pt>
                <c:pt idx="6">
                  <c:v>1.8978593361318408</c:v>
                </c:pt>
                <c:pt idx="7">
                  <c:v>2.4690597188511325</c:v>
                </c:pt>
                <c:pt idx="8" formatCode="General">
                  <c:v>2.59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AD-4C58-9A58-A1802AD03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785600"/>
        <c:axId val="755408752"/>
      </c:lineChart>
      <c:catAx>
        <c:axId val="41278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0149568"/>
        <c:crosses val="autoZero"/>
        <c:auto val="1"/>
        <c:lblAlgn val="ctr"/>
        <c:lblOffset val="100"/>
        <c:noMultiLvlLbl val="0"/>
      </c:catAx>
      <c:valAx>
        <c:axId val="75014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788960"/>
        <c:crosses val="autoZero"/>
        <c:crossBetween val="between"/>
      </c:valAx>
      <c:valAx>
        <c:axId val="75540875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785600"/>
        <c:crosses val="max"/>
        <c:crossBetween val="between"/>
      </c:valAx>
      <c:catAx>
        <c:axId val="412785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54087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579399763704272"/>
          <c:y val="0.89522619306784912"/>
          <c:w val="0.28268297089640071"/>
          <c:h val="0.10276818201870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1783222</xdr:colOff>
      <xdr:row>19</xdr:row>
      <xdr:rowOff>69337</xdr:rowOff>
    </xdr:from>
    <xdr:to>
      <xdr:col>10</xdr:col>
      <xdr:colOff>1372420</xdr:colOff>
      <xdr:row>41</xdr:row>
      <xdr:rowOff>51210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D4ED50-220B-2946-3B60-F0F414CEC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A166F0-0790-4D82-AA64-8363448ED1AF}" name="Table1" displayName="Table1" ref="B2:K18" totalsRowShown="0" headerRowDxfId="9">
  <autoFilter ref="B2:K18" xr:uid="{05A166F0-0790-4D82-AA64-8363448ED1AF}"/>
  <tableColumns count="10">
    <tableColumn id="1" xr3:uid="{0DD62D41-FAE0-4B02-9A1E-39F936109BBD}" name="Test"/>
    <tableColumn id="2" xr3:uid="{F5116FA2-8F65-486D-B454-DD8189D8E41A}" name="Compiler _x000a_options" dataDxfId="8"/>
    <tableColumn id="3" xr3:uid="{C2C2DA2D-D5F8-490E-BD62-271205204301}" name="Grayscale" dataDxfId="7"/>
    <tableColumn id="10" xr3:uid="{5625D733-4211-4B3B-81F8-E7EC62E32748}" name="Sobel_x000a_complete" dataDxfId="6"/>
    <tableColumn id="4" xr3:uid="{5287373F-A69E-4ABC-A528-3FB7E14A7C80}" name="Sobel x" dataDxfId="5"/>
    <tableColumn id="5" xr3:uid="{3460BEEC-B7DD-45FE-8984-ED719D73C04C}" name="Sobel y" dataDxfId="4"/>
    <tableColumn id="6" xr3:uid="{29D13E4F-CED5-45FD-B5BA-A971D5A5B065}" name="Threshold" dataDxfId="3"/>
    <tableColumn id="7" xr3:uid="{76C1046A-0B04-43C5-BB11-B77D45C17EED}" name="Cycles/pixel" dataDxfId="2">
      <calculatedColumnFormula>SUM(Table1[[#This Row],[Grayscale]:[Threshold]])</calculatedColumnFormula>
    </tableColumn>
    <tableColumn id="9" xr3:uid="{B0A2C9BB-0429-4619-A27F-5A1A0DF4894B}" name="FPS" dataDxfId="0">
      <calculatedColumnFormula>50000000/(Table1[[#This Row],[Cycles/pixel]]/196608)</calculatedColumnFormula>
    </tableColumn>
    <tableColumn id="8" xr3:uid="{BD3DA42D-07B6-40AC-92EC-9538F2497184}" name="Comments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FC49A-C116-478A-BB6D-B7290A61D6A4}">
  <dimension ref="A2:K20"/>
  <sheetViews>
    <sheetView tabSelected="1" topLeftCell="A5" zoomScale="93" workbookViewId="0">
      <selection activeCell="S13" sqref="S13"/>
    </sheetView>
  </sheetViews>
  <sheetFormatPr defaultRowHeight="14.5" x14ac:dyDescent="0.35"/>
  <cols>
    <col min="2" max="2" width="33.54296875" customWidth="1"/>
    <col min="3" max="3" width="9.7265625" customWidth="1"/>
    <col min="4" max="4" width="11.6328125" customWidth="1"/>
    <col min="5" max="5" width="11" customWidth="1"/>
    <col min="6" max="7" width="9.26953125" customWidth="1"/>
    <col min="8" max="8" width="12" customWidth="1"/>
    <col min="10" max="10" width="12.26953125" bestFit="1" customWidth="1"/>
    <col min="11" max="11" width="49.08984375" customWidth="1"/>
  </cols>
  <sheetData>
    <row r="2" spans="1:11" ht="31" x14ac:dyDescent="0.35">
      <c r="A2" s="6" t="s">
        <v>12</v>
      </c>
      <c r="B2" s="2" t="s">
        <v>0</v>
      </c>
      <c r="C2" s="3" t="s">
        <v>1</v>
      </c>
      <c r="D2" s="2" t="s">
        <v>2</v>
      </c>
      <c r="E2" s="3" t="s">
        <v>23</v>
      </c>
      <c r="F2" s="3" t="s">
        <v>3</v>
      </c>
      <c r="G2" s="2" t="s">
        <v>4</v>
      </c>
      <c r="H2" s="3" t="s">
        <v>5</v>
      </c>
      <c r="I2" s="2" t="s">
        <v>35</v>
      </c>
      <c r="J2" s="2" t="s">
        <v>34</v>
      </c>
      <c r="K2" s="2" t="s">
        <v>11</v>
      </c>
    </row>
    <row r="3" spans="1:11" x14ac:dyDescent="0.35">
      <c r="A3" s="9" t="s">
        <v>13</v>
      </c>
      <c r="B3" t="s">
        <v>6</v>
      </c>
      <c r="C3" s="4" t="s">
        <v>10</v>
      </c>
      <c r="D3" s="1">
        <v>600</v>
      </c>
      <c r="E3" s="1"/>
      <c r="F3" s="1">
        <v>3673</v>
      </c>
      <c r="G3" s="1">
        <v>3674</v>
      </c>
      <c r="H3" s="1">
        <v>520</v>
      </c>
      <c r="I3" s="5">
        <f>SUM(Table1[[#This Row],[Grayscale]:[Threshold]])</f>
        <v>8467</v>
      </c>
      <c r="J3" s="5"/>
      <c r="K3" s="11"/>
    </row>
    <row r="4" spans="1:11" x14ac:dyDescent="0.35">
      <c r="A4" s="1" t="s">
        <v>13</v>
      </c>
      <c r="B4" t="s">
        <v>6</v>
      </c>
      <c r="C4" s="4" t="s">
        <v>7</v>
      </c>
      <c r="D4" s="1">
        <v>118</v>
      </c>
      <c r="E4" s="1"/>
      <c r="F4" s="1">
        <v>642</v>
      </c>
      <c r="G4" s="1">
        <v>642</v>
      </c>
      <c r="H4" s="1">
        <v>168</v>
      </c>
      <c r="I4" s="5">
        <f>SUM(Table1[[#This Row],[Grayscale]:[Threshold]])</f>
        <v>1570</v>
      </c>
      <c r="J4" s="5"/>
      <c r="K4" s="11"/>
    </row>
    <row r="5" spans="1:11" x14ac:dyDescent="0.35">
      <c r="A5" s="9" t="s">
        <v>13</v>
      </c>
      <c r="B5" t="s">
        <v>6</v>
      </c>
      <c r="C5" s="4" t="s">
        <v>8</v>
      </c>
      <c r="D5" s="1">
        <v>102</v>
      </c>
      <c r="E5" s="1"/>
      <c r="F5" s="1">
        <v>541</v>
      </c>
      <c r="G5" s="1">
        <v>541</v>
      </c>
      <c r="H5" s="1">
        <v>153</v>
      </c>
      <c r="I5" s="5">
        <f>SUM(Table1[[#This Row],[Grayscale]:[Threshold]])</f>
        <v>1337</v>
      </c>
      <c r="J5" s="5"/>
      <c r="K5" s="11"/>
    </row>
    <row r="6" spans="1:11" x14ac:dyDescent="0.35">
      <c r="A6" s="1" t="s">
        <v>13</v>
      </c>
      <c r="B6" t="s">
        <v>6</v>
      </c>
      <c r="C6" s="4" t="s">
        <v>9</v>
      </c>
      <c r="D6" s="1">
        <v>112</v>
      </c>
      <c r="E6" s="1"/>
      <c r="F6" s="1">
        <v>146</v>
      </c>
      <c r="G6" s="1">
        <v>134</v>
      </c>
      <c r="H6" s="1">
        <v>153</v>
      </c>
      <c r="I6" s="5">
        <f>SUM(Table1[[#This Row],[Grayscale]:[Threshold]])</f>
        <v>545</v>
      </c>
      <c r="J6" s="5"/>
      <c r="K6" s="11"/>
    </row>
    <row r="7" spans="1:11" x14ac:dyDescent="0.35">
      <c r="A7" s="9" t="s">
        <v>14</v>
      </c>
      <c r="B7" t="s">
        <v>16</v>
      </c>
      <c r="C7" s="4" t="s">
        <v>10</v>
      </c>
      <c r="D7" s="1">
        <v>661</v>
      </c>
      <c r="E7" s="1"/>
      <c r="F7" s="1">
        <v>2806</v>
      </c>
      <c r="G7" s="1">
        <v>2809</v>
      </c>
      <c r="H7" s="1">
        <v>531</v>
      </c>
      <c r="I7" s="5">
        <f>SUM(Table1[[#This Row],[Grayscale]:[Threshold]])</f>
        <v>6807</v>
      </c>
      <c r="J7" s="5"/>
      <c r="K7" s="11"/>
    </row>
    <row r="8" spans="1:11" x14ac:dyDescent="0.35">
      <c r="A8" s="1" t="s">
        <v>14</v>
      </c>
      <c r="B8" t="s">
        <v>17</v>
      </c>
      <c r="C8" s="4" t="s">
        <v>10</v>
      </c>
      <c r="D8" s="1">
        <v>664</v>
      </c>
      <c r="E8" s="1"/>
      <c r="F8" s="1">
        <v>2196</v>
      </c>
      <c r="G8" s="1">
        <v>2209</v>
      </c>
      <c r="H8" s="1">
        <v>537</v>
      </c>
      <c r="I8" s="5">
        <f>SUM(Table1[[#This Row],[Grayscale]:[Threshold]])</f>
        <v>5606</v>
      </c>
      <c r="J8" s="5"/>
      <c r="K8" s="11"/>
    </row>
    <row r="9" spans="1:11" x14ac:dyDescent="0.35">
      <c r="A9" s="9" t="s">
        <v>15</v>
      </c>
      <c r="B9" t="s">
        <v>18</v>
      </c>
      <c r="C9" s="4" t="s">
        <v>9</v>
      </c>
      <c r="D9" s="1">
        <v>107</v>
      </c>
      <c r="E9" s="1"/>
      <c r="F9" s="1">
        <v>219</v>
      </c>
      <c r="G9" s="1">
        <v>220</v>
      </c>
      <c r="H9" s="1">
        <v>64</v>
      </c>
      <c r="I9" s="5">
        <v>630</v>
      </c>
      <c r="J9" s="18">
        <f>50000000/(Table1[[#This Row],[Cycles/pixel]]*196608)</f>
        <v>0.40367166832010581</v>
      </c>
      <c r="K9" s="11" t="s">
        <v>36</v>
      </c>
    </row>
    <row r="10" spans="1:11" x14ac:dyDescent="0.35">
      <c r="A10" s="10" t="s">
        <v>15</v>
      </c>
      <c r="B10" t="s">
        <v>20</v>
      </c>
      <c r="C10" s="4" t="s">
        <v>9</v>
      </c>
      <c r="D10" s="1">
        <v>112</v>
      </c>
      <c r="E10" s="1"/>
      <c r="F10" s="1">
        <v>146</v>
      </c>
      <c r="G10" s="1">
        <v>134</v>
      </c>
      <c r="H10" s="1">
        <v>153</v>
      </c>
      <c r="I10" s="5">
        <f>SUM(Table1[[#This Row],[Grayscale]:[Threshold]])</f>
        <v>545</v>
      </c>
      <c r="J10" s="18">
        <f>50000000/(Table1[[#This Row],[Cycles/pixel]]*196608)</f>
        <v>0.46662963493883791</v>
      </c>
      <c r="K10" s="11" t="s">
        <v>21</v>
      </c>
    </row>
    <row r="11" spans="1:11" x14ac:dyDescent="0.35">
      <c r="A11" s="7" t="s">
        <v>15</v>
      </c>
      <c r="B11" t="s">
        <v>20</v>
      </c>
      <c r="C11" s="4" t="s">
        <v>9</v>
      </c>
      <c r="D11" s="1">
        <v>112</v>
      </c>
      <c r="E11" s="1"/>
      <c r="F11" s="1">
        <v>146</v>
      </c>
      <c r="G11" s="1">
        <v>134</v>
      </c>
      <c r="H11" s="1">
        <v>153</v>
      </c>
      <c r="I11" s="5">
        <f>SUM(Table1[[#This Row],[Grayscale]:[Threshold]])</f>
        <v>545</v>
      </c>
      <c r="J11" s="18">
        <f>50000000/(Table1[[#This Row],[Cycles/pixel]]*196608)</f>
        <v>0.46662963493883791</v>
      </c>
      <c r="K11" s="11" t="s">
        <v>19</v>
      </c>
    </row>
    <row r="12" spans="1:11" x14ac:dyDescent="0.35">
      <c r="A12" s="4" t="s">
        <v>15</v>
      </c>
      <c r="B12" t="s">
        <v>22</v>
      </c>
      <c r="C12" s="4" t="s">
        <v>9</v>
      </c>
      <c r="D12" s="1">
        <v>115</v>
      </c>
      <c r="E12" s="1">
        <v>260</v>
      </c>
      <c r="F12" s="1"/>
      <c r="G12" s="1"/>
      <c r="H12" s="1"/>
      <c r="I12" s="5">
        <f>SUM(Table1[[#This Row],[Grayscale]:[Threshold]])</f>
        <v>375</v>
      </c>
      <c r="J12" s="18">
        <f>50000000/(Table1[[#This Row],[Cycles/pixel]]*196608)</f>
        <v>0.67816840277777779</v>
      </c>
      <c r="K12" s="11" t="s">
        <v>24</v>
      </c>
    </row>
    <row r="13" spans="1:11" x14ac:dyDescent="0.35">
      <c r="A13" s="12" t="s">
        <v>25</v>
      </c>
      <c r="B13" t="s">
        <v>26</v>
      </c>
      <c r="C13" s="4" t="s">
        <v>9</v>
      </c>
      <c r="D13" s="1">
        <v>75</v>
      </c>
      <c r="E13" s="1">
        <v>259</v>
      </c>
      <c r="F13" s="1"/>
      <c r="G13" s="1"/>
      <c r="H13" s="1"/>
      <c r="I13" s="5">
        <f>SUM(Table1[[#This Row],[Grayscale]:[Threshold]])</f>
        <v>334</v>
      </c>
      <c r="J13" s="18">
        <f>50000000/(Table1[[#This Row],[Cycles/pixel]]*196608)</f>
        <v>0.76141661988522957</v>
      </c>
      <c r="K13" s="11" t="s">
        <v>27</v>
      </c>
    </row>
    <row r="14" spans="1:11" x14ac:dyDescent="0.35">
      <c r="A14" s="1">
        <v>6</v>
      </c>
      <c r="B14" t="s">
        <v>28</v>
      </c>
      <c r="C14" s="4" t="s">
        <v>9</v>
      </c>
      <c r="D14" s="1">
        <v>32</v>
      </c>
      <c r="E14" s="1">
        <v>108</v>
      </c>
      <c r="F14" s="1"/>
      <c r="G14" s="1"/>
      <c r="H14" s="1"/>
      <c r="I14" s="5">
        <f>SUM(Table1[[#This Row],[Grayscale]:[Threshold]])</f>
        <v>140</v>
      </c>
      <c r="J14" s="18">
        <f>50000000/(Table1[[#This Row],[Cycles/pixel]]*196608)</f>
        <v>1.8165225074404763</v>
      </c>
      <c r="K14" s="11"/>
    </row>
    <row r="15" spans="1:11" x14ac:dyDescent="0.35">
      <c r="A15" s="7">
        <v>7</v>
      </c>
      <c r="B15" t="s">
        <v>29</v>
      </c>
      <c r="C15" s="4" t="s">
        <v>9</v>
      </c>
      <c r="D15" s="1">
        <v>30</v>
      </c>
      <c r="E15" s="1">
        <v>104</v>
      </c>
      <c r="F15" s="1"/>
      <c r="G15" s="1"/>
      <c r="H15" s="1"/>
      <c r="I15" s="5">
        <f>SUM(Table1[[#This Row],[Grayscale]:[Threshold]])</f>
        <v>134</v>
      </c>
      <c r="J15" s="18">
        <f>50000000/(Table1[[#This Row],[Cycles/pixel]]*196608)</f>
        <v>1.8978593361318408</v>
      </c>
      <c r="K15" s="11"/>
    </row>
    <row r="16" spans="1:11" x14ac:dyDescent="0.35">
      <c r="A16" s="1">
        <v>7</v>
      </c>
      <c r="B16" t="s">
        <v>31</v>
      </c>
      <c r="C16" s="4" t="s">
        <v>9</v>
      </c>
      <c r="D16" s="1">
        <v>32</v>
      </c>
      <c r="E16" s="1">
        <v>71</v>
      </c>
      <c r="F16" s="1"/>
      <c r="G16" s="1"/>
      <c r="H16" s="1"/>
      <c r="I16" s="5">
        <f>SUM(Table1[[#This Row],[Grayscale]:[Threshold]])</f>
        <v>103</v>
      </c>
      <c r="J16" s="18">
        <f>50000000/(Table1[[#This Row],[Cycles/pixel]]*196608)</f>
        <v>2.4690597188511325</v>
      </c>
      <c r="K16" s="11" t="s">
        <v>32</v>
      </c>
    </row>
    <row r="17" spans="1:11" ht="15.5" x14ac:dyDescent="0.35">
      <c r="A17" s="13">
        <v>7</v>
      </c>
      <c r="B17" s="14" t="s">
        <v>33</v>
      </c>
      <c r="C17" s="15" t="s">
        <v>9</v>
      </c>
      <c r="D17" s="16">
        <v>32</v>
      </c>
      <c r="E17" s="16">
        <v>61</v>
      </c>
      <c r="F17" s="16"/>
      <c r="G17" s="16"/>
      <c r="H17" s="16"/>
      <c r="I17" s="16">
        <v>97</v>
      </c>
      <c r="J17" s="5">
        <v>2.59</v>
      </c>
      <c r="K17" s="17"/>
    </row>
    <row r="18" spans="1:11" x14ac:dyDescent="0.35">
      <c r="A18" s="8"/>
      <c r="C18" s="1"/>
      <c r="D18" s="1"/>
      <c r="E18" s="1"/>
      <c r="F18" s="1"/>
      <c r="G18" s="1"/>
      <c r="H18" s="1"/>
      <c r="I18" s="5">
        <f>SUM(Table1[[#This Row],[Grayscale]:[Threshold]])</f>
        <v>0</v>
      </c>
      <c r="J18" s="5"/>
      <c r="K18" s="11"/>
    </row>
    <row r="20" spans="1:11" x14ac:dyDescent="0.35">
      <c r="H20" t="s">
        <v>30</v>
      </c>
    </row>
  </sheetData>
  <phoneticPr fontId="3" type="noConversion"/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Rey</dc:creator>
  <cp:lastModifiedBy>Adrien Rey</cp:lastModifiedBy>
  <dcterms:created xsi:type="dcterms:W3CDTF">2023-12-10T11:22:50Z</dcterms:created>
  <dcterms:modified xsi:type="dcterms:W3CDTF">2023-12-20T12:33:17Z</dcterms:modified>
</cp:coreProperties>
</file>