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drisyaantose/Downloads/"/>
    </mc:Choice>
  </mc:AlternateContent>
  <xr:revisionPtr revIDLastSave="0" documentId="13_ncr:1_{8B77A746-A750-C147-AD4A-930DA0905A6F}" xr6:coauthVersionLast="47" xr6:coauthVersionMax="47" xr10:uidLastSave="{00000000-0000-0000-0000-000000000000}"/>
  <bookViews>
    <workbookView xWindow="0" yWindow="780" windowWidth="19420" windowHeight="20240" activeTab="1" xr2:uid="{00000000-000D-0000-FFFF-FFFF00000000}"/>
  </bookViews>
  <sheets>
    <sheet name="Instructions" sheetId="4" r:id="rId1"/>
    <sheet name="Country Level Climate Finance" sheetId="3" r:id="rId2"/>
    <sheet name="Pivots" sheetId="2" state="hidden" r:id="rId3"/>
    <sheet name="dashboard___full_dataset_for_do" sheetId="1" state="hidden"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X475" i="2" l="1"/>
  <c r="AX476" i="2"/>
  <c r="AX477" i="2"/>
  <c r="AX478" i="2"/>
  <c r="AX479" i="2"/>
  <c r="AX480" i="2"/>
  <c r="AX481" i="2"/>
  <c r="AX482" i="2"/>
  <c r="AX483" i="2"/>
  <c r="AX484" i="2"/>
  <c r="AX485" i="2"/>
  <c r="AX486" i="2"/>
  <c r="AX487" i="2"/>
  <c r="AX488" i="2"/>
  <c r="AX489" i="2"/>
  <c r="AX474" i="2"/>
  <c r="AS223" i="2"/>
  <c r="AS224" i="2"/>
  <c r="AS225" i="2"/>
  <c r="AS222" i="2"/>
  <c r="B5" i="3"/>
  <c r="AN394" i="2"/>
  <c r="AN395" i="2"/>
  <c r="AN396" i="2"/>
  <c r="AN397" i="2"/>
  <c r="AN398" i="2"/>
  <c r="AN399" i="2"/>
  <c r="AN400" i="2"/>
  <c r="AN393" i="2"/>
  <c r="AN817" i="2"/>
  <c r="AN816" i="2"/>
  <c r="AN815" i="2"/>
  <c r="AN814" i="2"/>
  <c r="AN813" i="2"/>
  <c r="AN812" i="2"/>
  <c r="AN811" i="2"/>
  <c r="AN810" i="2"/>
  <c r="AN809" i="2"/>
  <c r="AN808" i="2"/>
  <c r="AN807" i="2"/>
  <c r="AN806" i="2"/>
  <c r="AN805" i="2"/>
  <c r="AN804" i="2"/>
  <c r="AN803" i="2"/>
  <c r="AN802" i="2"/>
  <c r="AN801" i="2"/>
  <c r="AN800" i="2"/>
  <c r="AN799" i="2"/>
  <c r="AN798" i="2"/>
  <c r="AN797" i="2"/>
  <c r="AN796" i="2"/>
  <c r="AN795" i="2"/>
  <c r="AN794" i="2"/>
  <c r="AN793" i="2"/>
  <c r="AN792" i="2"/>
  <c r="AN791" i="2"/>
  <c r="AN790" i="2"/>
  <c r="AN789" i="2"/>
  <c r="AN788" i="2"/>
  <c r="AN787" i="2"/>
  <c r="AN786" i="2"/>
  <c r="AN785" i="2"/>
  <c r="AN784" i="2"/>
  <c r="AN783" i="2"/>
  <c r="AN782" i="2"/>
  <c r="AN781" i="2"/>
  <c r="AN780" i="2"/>
  <c r="AN779" i="2"/>
  <c r="AN778" i="2"/>
  <c r="AN777" i="2"/>
  <c r="AN776" i="2"/>
  <c r="AN775" i="2"/>
  <c r="AN774" i="2"/>
  <c r="AN773" i="2"/>
  <c r="AN772" i="2"/>
  <c r="AN771" i="2"/>
  <c r="AN770" i="2"/>
  <c r="AN769" i="2"/>
  <c r="AN768" i="2"/>
  <c r="AN767" i="2"/>
  <c r="AN766" i="2"/>
  <c r="AN765" i="2"/>
  <c r="AN764" i="2"/>
  <c r="AN763" i="2"/>
  <c r="AN762" i="2"/>
  <c r="AN761" i="2"/>
  <c r="AN760" i="2"/>
  <c r="AN759" i="2"/>
  <c r="AN758" i="2"/>
  <c r="AN757" i="2"/>
  <c r="AN756" i="2"/>
  <c r="AN755" i="2"/>
  <c r="AN754" i="2"/>
  <c r="AN753" i="2"/>
  <c r="AN752" i="2"/>
  <c r="AN751" i="2"/>
  <c r="AN750" i="2"/>
  <c r="AN749" i="2"/>
  <c r="AN748" i="2"/>
  <c r="AN747" i="2"/>
  <c r="AN746" i="2"/>
  <c r="AN745" i="2"/>
  <c r="AN744" i="2"/>
  <c r="AN743" i="2"/>
  <c r="AN742" i="2"/>
  <c r="AN741" i="2"/>
  <c r="AN740" i="2"/>
  <c r="AN739" i="2"/>
  <c r="AN738" i="2"/>
  <c r="AN737" i="2"/>
  <c r="AN736" i="2"/>
  <c r="AN735" i="2"/>
  <c r="AN734" i="2"/>
  <c r="AN733" i="2"/>
  <c r="AN732" i="2"/>
  <c r="AN731" i="2"/>
  <c r="AN730" i="2"/>
  <c r="AN729" i="2"/>
  <c r="AN728" i="2"/>
  <c r="AN727" i="2"/>
  <c r="AN726" i="2"/>
  <c r="AN725" i="2"/>
  <c r="AN724" i="2"/>
  <c r="AN723" i="2"/>
  <c r="AN722" i="2"/>
  <c r="AN721" i="2"/>
  <c r="AN720" i="2"/>
  <c r="AN719" i="2"/>
  <c r="AN718" i="2"/>
  <c r="AN717" i="2"/>
  <c r="AN716" i="2"/>
  <c r="AN715" i="2"/>
  <c r="AN714" i="2"/>
  <c r="AN713" i="2"/>
  <c r="AN712" i="2"/>
  <c r="AN711" i="2"/>
  <c r="AN710" i="2"/>
  <c r="AN709" i="2"/>
  <c r="AN708" i="2"/>
  <c r="AN707" i="2"/>
  <c r="AN706" i="2"/>
  <c r="AN705" i="2"/>
  <c r="AN704" i="2"/>
  <c r="AN703" i="2"/>
  <c r="AN702" i="2"/>
  <c r="AN701" i="2"/>
  <c r="AN700" i="2"/>
  <c r="AN699" i="2"/>
  <c r="AN698" i="2"/>
  <c r="AN697" i="2"/>
  <c r="AN696" i="2"/>
  <c r="AN695" i="2"/>
  <c r="AN694" i="2"/>
  <c r="AN693" i="2"/>
  <c r="AN692" i="2"/>
  <c r="AN691" i="2"/>
  <c r="AN690" i="2"/>
  <c r="AN689" i="2"/>
  <c r="AN688" i="2"/>
  <c r="AN687" i="2"/>
  <c r="AN686" i="2"/>
  <c r="AN685" i="2"/>
  <c r="AN684" i="2"/>
  <c r="AN683" i="2"/>
  <c r="AN682" i="2"/>
  <c r="AN681" i="2"/>
  <c r="AN680" i="2"/>
  <c r="AN679" i="2"/>
  <c r="AN678" i="2"/>
  <c r="AN677" i="2"/>
  <c r="AN676" i="2"/>
  <c r="AN675" i="2"/>
  <c r="AN674" i="2"/>
  <c r="AN673" i="2"/>
  <c r="AN672" i="2"/>
  <c r="AN671" i="2"/>
  <c r="AN670" i="2"/>
  <c r="AN669" i="2"/>
  <c r="AN668" i="2"/>
  <c r="AN667" i="2"/>
  <c r="AN666" i="2"/>
  <c r="AN665" i="2"/>
  <c r="AN664" i="2"/>
  <c r="AN663" i="2"/>
  <c r="AN662" i="2"/>
  <c r="AN661" i="2"/>
  <c r="AN660" i="2"/>
  <c r="AN659" i="2"/>
  <c r="AN658" i="2"/>
  <c r="AN657" i="2"/>
  <c r="AN656" i="2"/>
  <c r="AN655" i="2"/>
  <c r="AN654" i="2"/>
  <c r="AN653" i="2"/>
  <c r="AN652" i="2"/>
  <c r="AN651" i="2"/>
  <c r="AN650" i="2"/>
  <c r="AN649" i="2"/>
  <c r="AN648" i="2"/>
  <c r="AN647" i="2"/>
  <c r="AN646" i="2"/>
  <c r="AN645" i="2"/>
  <c r="AN644" i="2"/>
  <c r="AN643" i="2"/>
  <c r="AN642" i="2"/>
  <c r="AN641" i="2"/>
  <c r="AN640" i="2"/>
  <c r="AN639" i="2"/>
  <c r="AN638" i="2"/>
  <c r="AN637" i="2"/>
  <c r="AN636" i="2"/>
  <c r="AN635" i="2"/>
  <c r="AN634" i="2"/>
  <c r="AN633" i="2"/>
  <c r="AN632" i="2"/>
  <c r="AN631" i="2"/>
  <c r="AN630" i="2"/>
  <c r="AN629" i="2"/>
  <c r="AN628" i="2"/>
  <c r="AN627" i="2"/>
  <c r="AN626" i="2"/>
  <c r="AN625" i="2"/>
  <c r="AN624" i="2"/>
  <c r="AN623" i="2"/>
  <c r="AN622" i="2"/>
  <c r="AN621" i="2"/>
  <c r="AN620" i="2"/>
  <c r="AN619" i="2"/>
  <c r="AN618" i="2"/>
  <c r="AN617" i="2"/>
  <c r="AN616" i="2"/>
  <c r="AN615" i="2"/>
  <c r="AN614" i="2"/>
  <c r="AN613" i="2"/>
  <c r="AN612" i="2"/>
  <c r="AN611" i="2"/>
  <c r="AN610" i="2"/>
  <c r="AN609" i="2"/>
  <c r="AN608" i="2"/>
  <c r="AN607" i="2"/>
  <c r="AN606" i="2"/>
  <c r="AN605" i="2"/>
  <c r="AN604" i="2"/>
  <c r="AN603" i="2"/>
  <c r="AN602" i="2"/>
  <c r="AN601" i="2"/>
  <c r="AN600" i="2"/>
  <c r="AN599" i="2"/>
  <c r="AN598" i="2"/>
  <c r="AN597" i="2"/>
  <c r="AN596" i="2"/>
  <c r="AN595" i="2"/>
  <c r="AN594" i="2"/>
  <c r="AN593" i="2"/>
  <c r="AN592" i="2"/>
  <c r="AN591" i="2"/>
  <c r="AN590" i="2"/>
  <c r="AN589" i="2"/>
  <c r="AN588" i="2"/>
  <c r="AN587" i="2"/>
  <c r="AN586" i="2"/>
  <c r="AN585" i="2"/>
  <c r="AN584" i="2"/>
  <c r="AN583" i="2"/>
  <c r="AN582" i="2"/>
  <c r="AN581" i="2"/>
  <c r="AN580" i="2"/>
  <c r="AN579" i="2"/>
  <c r="AN578" i="2"/>
  <c r="AN577" i="2"/>
  <c r="AN576" i="2"/>
  <c r="AN575" i="2"/>
  <c r="AN574" i="2"/>
  <c r="AN573" i="2"/>
  <c r="AN572" i="2"/>
  <c r="AN571" i="2"/>
  <c r="AN570" i="2"/>
  <c r="AN569" i="2"/>
  <c r="AN568" i="2"/>
  <c r="AN567" i="2"/>
  <c r="AN566" i="2"/>
  <c r="AN565" i="2"/>
  <c r="AN564" i="2"/>
  <c r="AN563" i="2"/>
  <c r="AN562" i="2"/>
  <c r="AN561" i="2"/>
  <c r="AN560" i="2"/>
  <c r="AN559" i="2"/>
  <c r="AN558" i="2"/>
  <c r="AN557" i="2"/>
  <c r="AN556" i="2"/>
  <c r="AN555" i="2"/>
  <c r="AN554" i="2"/>
  <c r="AN553" i="2"/>
  <c r="AN552" i="2"/>
  <c r="AN551" i="2"/>
  <c r="AN550" i="2"/>
  <c r="AN549" i="2"/>
  <c r="AN548" i="2"/>
  <c r="AN547" i="2"/>
  <c r="AN546" i="2"/>
  <c r="AN545" i="2"/>
  <c r="AN544" i="2"/>
  <c r="AN543" i="2"/>
  <c r="AN542" i="2"/>
  <c r="AN541" i="2"/>
  <c r="AN540" i="2"/>
  <c r="AN539" i="2"/>
  <c r="AN538" i="2"/>
  <c r="AN537" i="2"/>
  <c r="AN536" i="2"/>
  <c r="AN535" i="2"/>
  <c r="AN534" i="2"/>
  <c r="AN533" i="2"/>
  <c r="AN532" i="2"/>
  <c r="AN531" i="2"/>
  <c r="AN530" i="2"/>
  <c r="AN529" i="2"/>
  <c r="AN528" i="2"/>
  <c r="AN527" i="2"/>
  <c r="AN526" i="2"/>
  <c r="AN525" i="2"/>
  <c r="AN524" i="2"/>
  <c r="AN523" i="2"/>
  <c r="AN522" i="2"/>
  <c r="AN521" i="2"/>
  <c r="AN520" i="2"/>
  <c r="AN519" i="2"/>
  <c r="AN518" i="2"/>
  <c r="AN517" i="2"/>
  <c r="AN516" i="2"/>
  <c r="AN515" i="2"/>
  <c r="AN514" i="2"/>
  <c r="AN513" i="2"/>
  <c r="AN512" i="2"/>
  <c r="AN511" i="2"/>
  <c r="AN510" i="2"/>
  <c r="AN509" i="2"/>
  <c r="AN508" i="2"/>
  <c r="AN507" i="2"/>
  <c r="AN506" i="2"/>
  <c r="AN505" i="2"/>
  <c r="AN504" i="2"/>
  <c r="AN503" i="2"/>
  <c r="AN502" i="2"/>
  <c r="AN501" i="2"/>
  <c r="AN500" i="2"/>
  <c r="AN499" i="2"/>
  <c r="AN498" i="2"/>
  <c r="AN497" i="2"/>
  <c r="AN496" i="2"/>
  <c r="AN495" i="2"/>
  <c r="AN494" i="2"/>
  <c r="AN493" i="2"/>
  <c r="AN492" i="2"/>
  <c r="AN491" i="2"/>
  <c r="AN490" i="2"/>
  <c r="AN489" i="2"/>
  <c r="AN488" i="2"/>
  <c r="AN487" i="2"/>
  <c r="AN486" i="2"/>
  <c r="AN485" i="2"/>
  <c r="AN484" i="2"/>
  <c r="AN483" i="2"/>
  <c r="AN482" i="2"/>
  <c r="AN481" i="2"/>
  <c r="AN480" i="2"/>
  <c r="AN479" i="2"/>
  <c r="AN478" i="2"/>
  <c r="AN477" i="2"/>
  <c r="AN476" i="2"/>
  <c r="AN475" i="2"/>
  <c r="AN474" i="2"/>
  <c r="AN473" i="2"/>
  <c r="AN472" i="2"/>
  <c r="AN471" i="2"/>
  <c r="AN470" i="2"/>
  <c r="AN469" i="2"/>
  <c r="AN468" i="2"/>
  <c r="AN467" i="2"/>
  <c r="AN466" i="2"/>
  <c r="AN465" i="2"/>
  <c r="AN464" i="2"/>
  <c r="AN463" i="2"/>
  <c r="AN462" i="2"/>
  <c r="AN461" i="2"/>
  <c r="AN460" i="2"/>
  <c r="AN459" i="2"/>
  <c r="AN458" i="2"/>
  <c r="AN457" i="2"/>
  <c r="AN456" i="2"/>
  <c r="AN455" i="2"/>
  <c r="AN454" i="2"/>
  <c r="AN453" i="2"/>
  <c r="AN452" i="2"/>
  <c r="AN451" i="2"/>
  <c r="AN450" i="2"/>
  <c r="AN449" i="2"/>
  <c r="AN448" i="2"/>
  <c r="AN447" i="2"/>
  <c r="AN446" i="2"/>
  <c r="AN445" i="2"/>
  <c r="AN444" i="2"/>
  <c r="AN443" i="2"/>
  <c r="AN442" i="2"/>
  <c r="AN441" i="2"/>
  <c r="AN440" i="2"/>
  <c r="AN439" i="2"/>
  <c r="AN438" i="2"/>
  <c r="AN437" i="2"/>
  <c r="AN436" i="2"/>
  <c r="AN435" i="2"/>
  <c r="AN434" i="2"/>
  <c r="AN433" i="2"/>
  <c r="AN432" i="2"/>
  <c r="AN431" i="2"/>
  <c r="AN430" i="2"/>
  <c r="AN429" i="2"/>
  <c r="AN428" i="2"/>
  <c r="AN427" i="2"/>
  <c r="AN426" i="2"/>
  <c r="AN425" i="2"/>
  <c r="AN424" i="2"/>
  <c r="AN423" i="2"/>
  <c r="AN422" i="2"/>
  <c r="AN421" i="2"/>
  <c r="AX5" i="2" l="1"/>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AX86" i="2"/>
  <c r="AX87" i="2"/>
  <c r="AX88" i="2"/>
  <c r="AX89" i="2"/>
  <c r="AX90" i="2"/>
  <c r="AX91" i="2"/>
  <c r="AX92" i="2"/>
  <c r="AX93" i="2"/>
  <c r="AX94" i="2"/>
  <c r="AX95" i="2"/>
  <c r="AX96" i="2"/>
  <c r="AX97" i="2"/>
  <c r="AX98" i="2"/>
  <c r="AX99" i="2"/>
  <c r="AX100" i="2"/>
  <c r="AX101" i="2"/>
  <c r="AX102" i="2"/>
  <c r="AX103" i="2"/>
  <c r="AX104" i="2"/>
  <c r="AX105" i="2"/>
  <c r="AX106" i="2"/>
  <c r="AX107" i="2"/>
  <c r="AX108" i="2"/>
  <c r="AX109" i="2"/>
  <c r="AX110" i="2"/>
  <c r="AX111" i="2"/>
  <c r="AX112" i="2"/>
  <c r="AX113" i="2"/>
  <c r="AX114" i="2"/>
  <c r="AX115" i="2"/>
  <c r="AX116" i="2"/>
  <c r="AX117" i="2"/>
  <c r="AX118" i="2"/>
  <c r="AX119" i="2"/>
  <c r="AX120" i="2"/>
  <c r="AX121" i="2"/>
  <c r="AX122" i="2"/>
  <c r="AX123" i="2"/>
  <c r="AX124" i="2"/>
  <c r="AX125" i="2"/>
  <c r="AX126" i="2"/>
  <c r="AX127" i="2"/>
  <c r="AX128" i="2"/>
  <c r="AX129" i="2"/>
  <c r="AX130" i="2"/>
  <c r="AX131" i="2"/>
  <c r="AX132" i="2"/>
  <c r="AX133" i="2"/>
  <c r="AX134" i="2"/>
  <c r="AX135" i="2"/>
  <c r="AX136" i="2"/>
  <c r="AX137" i="2"/>
  <c r="AX138" i="2"/>
  <c r="AX139" i="2"/>
  <c r="AX140" i="2"/>
  <c r="AX141" i="2"/>
  <c r="AX142" i="2"/>
  <c r="AX143" i="2"/>
  <c r="AX144" i="2"/>
  <c r="AX145" i="2"/>
  <c r="AX146" i="2"/>
  <c r="AX147" i="2"/>
  <c r="AX148" i="2"/>
  <c r="AX149" i="2"/>
  <c r="AX150" i="2"/>
  <c r="AX151" i="2"/>
  <c r="AX152" i="2"/>
  <c r="AX153" i="2"/>
  <c r="AX154" i="2"/>
  <c r="AX155" i="2"/>
  <c r="AX156" i="2"/>
  <c r="AX157" i="2"/>
  <c r="AX158" i="2"/>
  <c r="AX159" i="2"/>
  <c r="AX160" i="2"/>
  <c r="AX161" i="2"/>
  <c r="AX162" i="2"/>
  <c r="AX163" i="2"/>
  <c r="AX164" i="2"/>
  <c r="AX165" i="2"/>
  <c r="AX166" i="2"/>
  <c r="AX167" i="2"/>
  <c r="AX168" i="2"/>
  <c r="AX169" i="2"/>
  <c r="AX170" i="2"/>
  <c r="AX171" i="2"/>
  <c r="AX172" i="2"/>
  <c r="AX173" i="2"/>
  <c r="AX174" i="2"/>
  <c r="AX175" i="2"/>
  <c r="AX176" i="2"/>
  <c r="AX177" i="2"/>
  <c r="AX178" i="2"/>
  <c r="AX179" i="2"/>
  <c r="AX180" i="2"/>
  <c r="AX181" i="2"/>
  <c r="AX182" i="2"/>
  <c r="AX183" i="2"/>
  <c r="AX184" i="2"/>
  <c r="AX185" i="2"/>
  <c r="AX186" i="2"/>
  <c r="AX187" i="2"/>
  <c r="AX188" i="2"/>
  <c r="AX189" i="2"/>
  <c r="AX190" i="2"/>
  <c r="AX191" i="2"/>
  <c r="AX192" i="2"/>
  <c r="AX193" i="2"/>
  <c r="AX194" i="2"/>
  <c r="AX195" i="2"/>
  <c r="AX196" i="2"/>
  <c r="AX197" i="2"/>
  <c r="AX198" i="2"/>
  <c r="AX199" i="2"/>
  <c r="AX200" i="2"/>
  <c r="AX201" i="2"/>
  <c r="AX202" i="2"/>
  <c r="AX203" i="2"/>
  <c r="AX204" i="2"/>
  <c r="AX205" i="2"/>
  <c r="AX206" i="2"/>
  <c r="AX207" i="2"/>
  <c r="AX208" i="2"/>
  <c r="AX209" i="2"/>
  <c r="AX210" i="2"/>
  <c r="AX211" i="2"/>
  <c r="AX212" i="2"/>
  <c r="AX213" i="2"/>
  <c r="AX214" i="2"/>
  <c r="AX215" i="2"/>
  <c r="AX216" i="2"/>
  <c r="AX217" i="2"/>
  <c r="AX218" i="2"/>
  <c r="AX219" i="2"/>
  <c r="AX220" i="2"/>
  <c r="AX221" i="2"/>
  <c r="AX222" i="2"/>
  <c r="AX223" i="2"/>
  <c r="AX224" i="2"/>
  <c r="AX225" i="2"/>
  <c r="AX226" i="2"/>
  <c r="AX227" i="2"/>
  <c r="AX228" i="2"/>
  <c r="AX229" i="2"/>
  <c r="AX230" i="2"/>
  <c r="AX231" i="2"/>
  <c r="AX232" i="2"/>
  <c r="AX233" i="2"/>
  <c r="AX234" i="2"/>
  <c r="AX235" i="2"/>
  <c r="AX236" i="2"/>
  <c r="AX237" i="2"/>
  <c r="AX238" i="2"/>
  <c r="AX239" i="2"/>
  <c r="AX240" i="2"/>
  <c r="AX241" i="2"/>
  <c r="AX242" i="2"/>
  <c r="AX243" i="2"/>
  <c r="AX244" i="2"/>
  <c r="AX245" i="2"/>
  <c r="AX246" i="2"/>
  <c r="AX247" i="2"/>
  <c r="AX248" i="2"/>
  <c r="AX249" i="2"/>
  <c r="AX250" i="2"/>
  <c r="AX251" i="2"/>
  <c r="AX252" i="2"/>
  <c r="AX253" i="2"/>
  <c r="AX254" i="2"/>
  <c r="AX255" i="2"/>
  <c r="AX256" i="2"/>
  <c r="AX257" i="2"/>
  <c r="AX258" i="2"/>
  <c r="AX259" i="2"/>
  <c r="AX260" i="2"/>
  <c r="AX261" i="2"/>
  <c r="AX262" i="2"/>
  <c r="AX263" i="2"/>
  <c r="AX264" i="2"/>
  <c r="AX265" i="2"/>
  <c r="AX266" i="2"/>
  <c r="AX267" i="2"/>
  <c r="AX268" i="2"/>
  <c r="AX269" i="2"/>
  <c r="AX270" i="2"/>
  <c r="AX271" i="2"/>
  <c r="AX272" i="2"/>
  <c r="AX273" i="2"/>
  <c r="AX274" i="2"/>
  <c r="AX275" i="2"/>
  <c r="AX276" i="2"/>
  <c r="AX277" i="2"/>
  <c r="AX278" i="2"/>
  <c r="AX279" i="2"/>
  <c r="AX280" i="2"/>
  <c r="AX281" i="2"/>
  <c r="AX282" i="2"/>
  <c r="AX283" i="2"/>
  <c r="AX284" i="2"/>
  <c r="AX285" i="2"/>
  <c r="AX286" i="2"/>
  <c r="AX287" i="2"/>
  <c r="AX288" i="2"/>
  <c r="AX289" i="2"/>
  <c r="AX290" i="2"/>
  <c r="AX291" i="2"/>
  <c r="AX292" i="2"/>
  <c r="AX293" i="2"/>
  <c r="AX294" i="2"/>
  <c r="AX295" i="2"/>
  <c r="AX296" i="2"/>
  <c r="AX297" i="2"/>
  <c r="AX298" i="2"/>
  <c r="AX299" i="2"/>
  <c r="AX300" i="2"/>
  <c r="AX301" i="2"/>
  <c r="AX302" i="2"/>
  <c r="AX303" i="2"/>
  <c r="AX304" i="2"/>
  <c r="AX305" i="2"/>
  <c r="AX306" i="2"/>
  <c r="AX307" i="2"/>
  <c r="AX308" i="2"/>
  <c r="AX309" i="2"/>
  <c r="AX310" i="2"/>
  <c r="AX311" i="2"/>
  <c r="AX312" i="2"/>
  <c r="AX313" i="2"/>
  <c r="AX314" i="2"/>
  <c r="AX315" i="2"/>
  <c r="AX316" i="2"/>
  <c r="AX317" i="2"/>
  <c r="AX318" i="2"/>
  <c r="AX319" i="2"/>
  <c r="AX320" i="2"/>
  <c r="AX321" i="2"/>
  <c r="AX322" i="2"/>
  <c r="AX323" i="2"/>
  <c r="AX324" i="2"/>
  <c r="AX325" i="2"/>
  <c r="AX326" i="2"/>
  <c r="AX327" i="2"/>
  <c r="AX328" i="2"/>
  <c r="AX329" i="2"/>
  <c r="AX330" i="2"/>
  <c r="AX331" i="2"/>
  <c r="AX332" i="2"/>
  <c r="AX333" i="2"/>
  <c r="AX334" i="2"/>
  <c r="AX335" i="2"/>
  <c r="AX336" i="2"/>
  <c r="AX337" i="2"/>
  <c r="AX338" i="2"/>
  <c r="AX339" i="2"/>
  <c r="AX340" i="2"/>
  <c r="AX341" i="2"/>
  <c r="AX342" i="2"/>
  <c r="AX343" i="2"/>
  <c r="AX344" i="2"/>
  <c r="AX345" i="2"/>
  <c r="AX346" i="2"/>
  <c r="AX347" i="2"/>
  <c r="AX348" i="2"/>
  <c r="AX349" i="2"/>
  <c r="AX350" i="2"/>
  <c r="AX351" i="2"/>
  <c r="AX352" i="2"/>
  <c r="AX353" i="2"/>
  <c r="AX354" i="2"/>
  <c r="AX355" i="2"/>
  <c r="AX356" i="2"/>
  <c r="AX357" i="2"/>
  <c r="AX358" i="2"/>
  <c r="AX359" i="2"/>
  <c r="AX360" i="2"/>
  <c r="AX361" i="2"/>
  <c r="AX362" i="2"/>
  <c r="AX363" i="2"/>
  <c r="AX364" i="2"/>
  <c r="AX365" i="2"/>
  <c r="AX366" i="2"/>
  <c r="AX367" i="2"/>
  <c r="AX368" i="2"/>
  <c r="AX369" i="2"/>
  <c r="AX370" i="2"/>
  <c r="AX371" i="2"/>
  <c r="AX372" i="2"/>
  <c r="AX373" i="2"/>
  <c r="AX374" i="2"/>
  <c r="AX375" i="2"/>
  <c r="AX376" i="2"/>
  <c r="AX377" i="2"/>
  <c r="AX378" i="2"/>
  <c r="AX379" i="2"/>
  <c r="AX380" i="2"/>
  <c r="AX381" i="2"/>
  <c r="AX382" i="2"/>
  <c r="AX383" i="2"/>
  <c r="AX384" i="2"/>
  <c r="AX385" i="2"/>
  <c r="AX386" i="2"/>
  <c r="AX387" i="2"/>
  <c r="AX388" i="2"/>
  <c r="AX389" i="2"/>
  <c r="AX390" i="2"/>
  <c r="AX391" i="2"/>
  <c r="AX392" i="2"/>
  <c r="AX393" i="2"/>
  <c r="AX394" i="2"/>
  <c r="AX395" i="2"/>
  <c r="AX396" i="2"/>
  <c r="AX397" i="2"/>
  <c r="AX398" i="2"/>
  <c r="AX399" i="2"/>
  <c r="AX400" i="2"/>
  <c r="AX401" i="2"/>
  <c r="AX402" i="2"/>
  <c r="AX403" i="2"/>
  <c r="AX404" i="2"/>
  <c r="AX405" i="2"/>
  <c r="AX406" i="2"/>
  <c r="AX407" i="2"/>
  <c r="AX408" i="2"/>
  <c r="AX409" i="2"/>
  <c r="AX410" i="2"/>
  <c r="AX411" i="2"/>
  <c r="AX412" i="2"/>
  <c r="AX413" i="2"/>
  <c r="AX414" i="2"/>
  <c r="AX415" i="2"/>
  <c r="AX416" i="2"/>
  <c r="AX417" i="2"/>
  <c r="AX418" i="2"/>
  <c r="AX419" i="2"/>
  <c r="AX420" i="2"/>
  <c r="AX421" i="2"/>
  <c r="AX422" i="2"/>
  <c r="AX423" i="2"/>
  <c r="AX424" i="2"/>
  <c r="AX425" i="2"/>
  <c r="AX426" i="2"/>
  <c r="AX427" i="2"/>
  <c r="AX428" i="2"/>
  <c r="AX429" i="2"/>
  <c r="AX430" i="2"/>
  <c r="AX431" i="2"/>
  <c r="AX432" i="2"/>
  <c r="AX433" i="2"/>
  <c r="AX434" i="2"/>
  <c r="AX435" i="2"/>
  <c r="AX436" i="2"/>
  <c r="AX437" i="2"/>
  <c r="AX438" i="2"/>
  <c r="AX439" i="2"/>
  <c r="AX440" i="2"/>
  <c r="AX441" i="2"/>
  <c r="AX442" i="2"/>
  <c r="AX443" i="2"/>
  <c r="AX444" i="2"/>
  <c r="AX445" i="2"/>
  <c r="AX446" i="2"/>
  <c r="AX447" i="2"/>
  <c r="AX448" i="2"/>
  <c r="AX449" i="2"/>
  <c r="AX450" i="2"/>
  <c r="AX451" i="2"/>
  <c r="AX452" i="2"/>
  <c r="AX453" i="2"/>
  <c r="AX454" i="2"/>
  <c r="AX455" i="2"/>
  <c r="AX456" i="2"/>
  <c r="AX457" i="2"/>
  <c r="AX458" i="2"/>
  <c r="AX459" i="2"/>
  <c r="AX460" i="2"/>
  <c r="AX461" i="2"/>
  <c r="AX462" i="2"/>
  <c r="AX463" i="2"/>
  <c r="AX464" i="2"/>
  <c r="AX465" i="2"/>
  <c r="AX466" i="2"/>
  <c r="AX467" i="2"/>
  <c r="AX468" i="2"/>
  <c r="AX469" i="2"/>
  <c r="AX470" i="2"/>
  <c r="AX471" i="2"/>
  <c r="AX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S127" i="2"/>
  <c r="AS128" i="2"/>
  <c r="AS129" i="2"/>
  <c r="AS130" i="2"/>
  <c r="AS131" i="2"/>
  <c r="AS132" i="2"/>
  <c r="AS133" i="2"/>
  <c r="AS134" i="2"/>
  <c r="AS135" i="2"/>
  <c r="AS136" i="2"/>
  <c r="AS137" i="2"/>
  <c r="AS138" i="2"/>
  <c r="AS139" i="2"/>
  <c r="AS140" i="2"/>
  <c r="AS141" i="2"/>
  <c r="AS142" i="2"/>
  <c r="AS143" i="2"/>
  <c r="AS144" i="2"/>
  <c r="AS145" i="2"/>
  <c r="AS146" i="2"/>
  <c r="AS147" i="2"/>
  <c r="AS148" i="2"/>
  <c r="AS149" i="2"/>
  <c r="AS150" i="2"/>
  <c r="AS151" i="2"/>
  <c r="AS152" i="2"/>
  <c r="AS153" i="2"/>
  <c r="AS154" i="2"/>
  <c r="AS155" i="2"/>
  <c r="AS156" i="2"/>
  <c r="AS157" i="2"/>
  <c r="AS158" i="2"/>
  <c r="AS159" i="2"/>
  <c r="AS160" i="2"/>
  <c r="AS161" i="2"/>
  <c r="AS162" i="2"/>
  <c r="AS163" i="2"/>
  <c r="AS164" i="2"/>
  <c r="AS165" i="2"/>
  <c r="AS166" i="2"/>
  <c r="AS167" i="2"/>
  <c r="AS168" i="2"/>
  <c r="AS169" i="2"/>
  <c r="AS170" i="2"/>
  <c r="AS171" i="2"/>
  <c r="AS172" i="2"/>
  <c r="AS173" i="2"/>
  <c r="AS174" i="2"/>
  <c r="AS175" i="2"/>
  <c r="AS176" i="2"/>
  <c r="AS177" i="2"/>
  <c r="AS178" i="2"/>
  <c r="AS179" i="2"/>
  <c r="AS180" i="2"/>
  <c r="AS181" i="2"/>
  <c r="AS182" i="2"/>
  <c r="AS183" i="2"/>
  <c r="AS184" i="2"/>
  <c r="AS185" i="2"/>
  <c r="AS186" i="2"/>
  <c r="AS187" i="2"/>
  <c r="AS188" i="2"/>
  <c r="AS189" i="2"/>
  <c r="AS190" i="2"/>
  <c r="AS191" i="2"/>
  <c r="AS192" i="2"/>
  <c r="AS193" i="2"/>
  <c r="AS194" i="2"/>
  <c r="AS195" i="2"/>
  <c r="AS196" i="2"/>
  <c r="AS197" i="2"/>
  <c r="AS198" i="2"/>
  <c r="AS199" i="2"/>
  <c r="AS200" i="2"/>
  <c r="AS201" i="2"/>
  <c r="AS202" i="2"/>
  <c r="AS203" i="2"/>
  <c r="AS204" i="2"/>
  <c r="AS205" i="2"/>
  <c r="AS206" i="2"/>
  <c r="AS207" i="2"/>
  <c r="AS208" i="2"/>
  <c r="AS209" i="2"/>
  <c r="AS210" i="2"/>
  <c r="AS211" i="2"/>
  <c r="AS212" i="2"/>
  <c r="AS213" i="2"/>
  <c r="AS214" i="2"/>
  <c r="AS215" i="2"/>
  <c r="AS216" i="2"/>
  <c r="AS217" i="2"/>
  <c r="AS218" i="2"/>
  <c r="AS219" i="2"/>
  <c r="AS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AN378" i="2"/>
  <c r="AN379" i="2"/>
  <c r="AN380" i="2"/>
  <c r="AN381" i="2"/>
  <c r="AN382" i="2"/>
  <c r="AN383" i="2"/>
  <c r="AN384" i="2"/>
  <c r="AN385" i="2"/>
  <c r="AN386" i="2"/>
  <c r="AN387" i="2"/>
  <c r="AN388" i="2"/>
  <c r="AN389" i="2"/>
  <c r="AN390" i="2"/>
  <c r="AN391" i="2"/>
  <c r="AN4" i="2"/>
  <c r="C11" i="3" l="1"/>
  <c r="D11" i="3" s="1"/>
  <c r="C10" i="3"/>
  <c r="D10" i="3" s="1"/>
  <c r="C9" i="3"/>
  <c r="D9" i="3" s="1"/>
  <c r="C8" i="3"/>
  <c r="D8" i="3" s="1"/>
  <c r="C13" i="3"/>
  <c r="D13" i="3" s="1"/>
  <c r="C14" i="3"/>
  <c r="D14" i="3" s="1"/>
  <c r="C15" i="3"/>
  <c r="D15" i="3" s="1"/>
  <c r="C12" i="3"/>
  <c r="D12" i="3" s="1"/>
  <c r="C33" i="3"/>
  <c r="D33" i="3" s="1"/>
  <c r="C34" i="3"/>
  <c r="D34" i="3" s="1"/>
  <c r="C35" i="3"/>
  <c r="D35" i="3" s="1"/>
  <c r="C36" i="3"/>
  <c r="D36" i="3" s="1"/>
  <c r="C37" i="3"/>
  <c r="D37" i="3" s="1"/>
  <c r="C38" i="3"/>
  <c r="D38" i="3" s="1"/>
  <c r="C39" i="3"/>
  <c r="D39" i="3" s="1"/>
  <c r="C40" i="3"/>
  <c r="D40" i="3" s="1"/>
  <c r="C19" i="3"/>
  <c r="D19" i="3" s="1"/>
  <c r="C18" i="3"/>
  <c r="D18" i="3" s="1"/>
  <c r="C21" i="3"/>
  <c r="D21" i="3" s="1"/>
  <c r="C20" i="3"/>
  <c r="D20" i="3" s="1"/>
  <c r="C42" i="3"/>
  <c r="D42" i="3" s="1"/>
  <c r="C31" i="3"/>
  <c r="D31" i="3" s="1"/>
  <c r="C30" i="3"/>
  <c r="D30" i="3" s="1"/>
  <c r="C29" i="3"/>
  <c r="D29" i="3" s="1"/>
  <c r="C26" i="3"/>
  <c r="D26" i="3" s="1"/>
  <c r="C28" i="3"/>
  <c r="D28" i="3" s="1"/>
  <c r="C27" i="3"/>
  <c r="D27" i="3" s="1"/>
  <c r="C25" i="3"/>
  <c r="D25" i="3" s="1"/>
  <c r="C41" i="3" l="1"/>
  <c r="D41" i="3" s="1"/>
  <c r="C24" i="3"/>
  <c r="D24" i="3" s="1"/>
  <c r="C32" i="3"/>
  <c r="D32" i="3" s="1"/>
</calcChain>
</file>

<file path=xl/sharedStrings.xml><?xml version="1.0" encoding="utf-8"?>
<sst xmlns="http://schemas.openxmlformats.org/spreadsheetml/2006/main" count="14751" uniqueCount="129">
  <si>
    <t>country_destination_cpi</t>
  </si>
  <si>
    <t>institution_type_layer1</t>
  </si>
  <si>
    <t>institution_type_layer2</t>
  </si>
  <si>
    <t>sector_cpi</t>
  </si>
  <si>
    <t>use_cpi</t>
  </si>
  <si>
    <t>sum</t>
  </si>
  <si>
    <t>Algeria</t>
  </si>
  <si>
    <t>Private</t>
  </si>
  <si>
    <t>Corporation</t>
  </si>
  <si>
    <t>Energy systems</t>
  </si>
  <si>
    <t>Mitigation</t>
  </si>
  <si>
    <t>Households Individuals</t>
  </si>
  <si>
    <t>Unknown</t>
  </si>
  <si>
    <t>Multiple objectives</t>
  </si>
  <si>
    <t>Public</t>
  </si>
  <si>
    <t>Bilateral DFI</t>
  </si>
  <si>
    <t>Adaptation</t>
  </si>
  <si>
    <t>Government</t>
  </si>
  <si>
    <t>Industry</t>
  </si>
  <si>
    <t>Multilateral Climate Funds</t>
  </si>
  <si>
    <t>Angola</t>
  </si>
  <si>
    <t>Commercial FI</t>
  </si>
  <si>
    <t>Institutional investors</t>
  </si>
  <si>
    <t>Transport</t>
  </si>
  <si>
    <t>Information and Communications Technology</t>
  </si>
  <si>
    <t>Multilateral DFI</t>
  </si>
  <si>
    <t>National DFI</t>
  </si>
  <si>
    <t>SOE SOFI</t>
  </si>
  <si>
    <t>Benin</t>
  </si>
  <si>
    <t>Botswana</t>
  </si>
  <si>
    <t>Burkina Faso</t>
  </si>
  <si>
    <t>Burundi</t>
  </si>
  <si>
    <t>Cameroon</t>
  </si>
  <si>
    <t>Cape Verde</t>
  </si>
  <si>
    <t>Central African Republic</t>
  </si>
  <si>
    <t>Chad</t>
  </si>
  <si>
    <t>Comoros</t>
  </si>
  <si>
    <t>Congo   Democratic Republic</t>
  </si>
  <si>
    <t>Congo   Republic</t>
  </si>
  <si>
    <t>Cote d Ivoire</t>
  </si>
  <si>
    <t>Djibouti</t>
  </si>
  <si>
    <t>Funds</t>
  </si>
  <si>
    <t>Egypt</t>
  </si>
  <si>
    <t>Equatorial Guinea</t>
  </si>
  <si>
    <t>Eritrea</t>
  </si>
  <si>
    <t>Eswatini</t>
  </si>
  <si>
    <t>Ethiopia</t>
  </si>
  <si>
    <t xml:space="preserve">Export Credit Agency  ECA </t>
  </si>
  <si>
    <t>Gabon</t>
  </si>
  <si>
    <t>Gambia</t>
  </si>
  <si>
    <t>Ghana</t>
  </si>
  <si>
    <t>Guinea</t>
  </si>
  <si>
    <t>Guinea Bissau</t>
  </si>
  <si>
    <t>Kenya</t>
  </si>
  <si>
    <t>Lesotho</t>
  </si>
  <si>
    <t>Liberia</t>
  </si>
  <si>
    <t>Libya</t>
  </si>
  <si>
    <t>Madagascar</t>
  </si>
  <si>
    <t>Malawi</t>
  </si>
  <si>
    <t>Mali</t>
  </si>
  <si>
    <t>Mauritania</t>
  </si>
  <si>
    <t>Mauritius</t>
  </si>
  <si>
    <t>Morocco</t>
  </si>
  <si>
    <t>Mozambique</t>
  </si>
  <si>
    <t>Namibia</t>
  </si>
  <si>
    <t>Niger</t>
  </si>
  <si>
    <t>Nigeria</t>
  </si>
  <si>
    <t>Rwanda</t>
  </si>
  <si>
    <t>Saint Helena</t>
  </si>
  <si>
    <t>Sao Tome and Principe</t>
  </si>
  <si>
    <t>Senegal</t>
  </si>
  <si>
    <t>Seychelles</t>
  </si>
  <si>
    <t>Sierra Leone</t>
  </si>
  <si>
    <t>Somalia</t>
  </si>
  <si>
    <t>South Africa</t>
  </si>
  <si>
    <t>Commercial Bank</t>
  </si>
  <si>
    <t>South Sudan</t>
  </si>
  <si>
    <t>Sudan</t>
  </si>
  <si>
    <t>Tanzania</t>
  </si>
  <si>
    <t>Togo</t>
  </si>
  <si>
    <t>Tunisia</t>
  </si>
  <si>
    <t>Uganda</t>
  </si>
  <si>
    <t>Unspecified Multiple Countries Africa</t>
  </si>
  <si>
    <t>Unspecified Multiple Countries Eastern Africa</t>
  </si>
  <si>
    <t>Unspecified Multiple Countries Northern Africa</t>
  </si>
  <si>
    <t>Unspecified Multiple Countries Sub Saharan Africa</t>
  </si>
  <si>
    <t>Unspecified Multiple Countries Western Africa</t>
  </si>
  <si>
    <t>Zambia</t>
  </si>
  <si>
    <t>Zimbabwe</t>
  </si>
  <si>
    <t>Sum of sum</t>
  </si>
  <si>
    <t>SECTOR</t>
  </si>
  <si>
    <t>USE</t>
  </si>
  <si>
    <t>INSTITUTION TYPE</t>
  </si>
  <si>
    <t>The Landscape of Climate Finance in Africa provides the most comprehensive overview on climate investment flows in Africa. The overall goal of the project is to support African countries to mobilize climate finance by creating a first-of-its-kind baseline for climate finance in Africa and to encourage investment through identification of opportunities for replication and new products.</t>
  </si>
  <si>
    <t>Pedro de Aragão Fernandes (pedro.fernandes@cpiglobal.org)</t>
  </si>
  <si>
    <t>TOTAL CLIMATE FINANCE</t>
  </si>
  <si>
    <t>In order to use it, you just need select which country you wish analyze in the drop-down list at "Country Level Climate Finance" sheet</t>
  </si>
  <si>
    <t>All values are in USD million</t>
  </si>
  <si>
    <t>About the dataset:</t>
  </si>
  <si>
    <t>Methodology:</t>
  </si>
  <si>
    <t>Contacts:</t>
  </si>
  <si>
    <t>Disclaimer:</t>
  </si>
  <si>
    <t>Other related studies</t>
  </si>
  <si>
    <t>South African Climate Finance Landscape 2020</t>
  </si>
  <si>
    <t>The Landscape of Climate Finance in Kenya</t>
  </si>
  <si>
    <t>Climate Finance Needs of African Countries</t>
  </si>
  <si>
    <t xml:space="preserve">The Landscape of REDD+ Aligned Finance in Cote d'Ivoire </t>
  </si>
  <si>
    <t>Guidelines for Building a National Landscape of Climate Finance</t>
  </si>
  <si>
    <t>Global Landscape of Climate Finance 2021</t>
  </si>
  <si>
    <t>Climate Finance Innovation for Africa</t>
  </si>
  <si>
    <t>All values are annual averages for 2019 and 2020</t>
  </si>
  <si>
    <t>Chavi Meattle (chavi.meattle@cpiglobal.org)</t>
  </si>
  <si>
    <t xml:space="preserve">This dataset allows users to observe climate finance commitments at the country level and either sector, use or institution type level, </t>
  </si>
  <si>
    <t>SECTOR PIVOT</t>
  </si>
  <si>
    <t>USE PIVOT</t>
  </si>
  <si>
    <t>INSTITUTION TYPE PIVOT</t>
  </si>
  <si>
    <t>TOTAL CLIMATE FINANCE PIVOT</t>
  </si>
  <si>
    <t>Africa</t>
  </si>
  <si>
    <t>List of Countries</t>
  </si>
  <si>
    <t>LAST UPDATE: 14/09/2022</t>
  </si>
  <si>
    <t>Others &amp; Cross sectoral</t>
  </si>
  <si>
    <t>Buildings &amp; Infrastructure</t>
  </si>
  <si>
    <t>Agriculture, Forestry, Other land uses and Fisheries</t>
  </si>
  <si>
    <t>Water, Wastewater and Waste</t>
  </si>
  <si>
    <t>&lt;-- Select a country to the left in cell B2</t>
  </si>
  <si>
    <t>USD million</t>
  </si>
  <si>
    <t>This dataset is built from publicly available data and proprietary data sources, and it is based on the best effort to ensure the analysis is representative of the state of climate finance in the continent. It is not to be taken as a replacement or substitute for conducting more comprehensive national-level climate finance tracking exercises that help address data gaps encountered in this regional study. 
Please reach to out the contacts below incase you wish to share your data for inclusion in the landscape studies.</t>
  </si>
  <si>
    <t>AFRICA     LANDSCAPE DATA</t>
  </si>
  <si>
    <t>For detailed methodology, see here: https://www.climatepolicyinitiative.org/wp-content/uploads/2022/09/Methodology-l-Landscape-of-Climate-Finance-in-Africa.pdf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</si>
</sst>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409]* #,##0_ ;_-[$$-409]* \-#,##0\ ;_-[$$-409]* &quot;-&quot;??_ ;_-@_ "/>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20"/>
      <color theme="1"/>
      <name val="Calibri"/>
      <family val="2"/>
      <scheme val="minor"/>
    </font>
    <font>
      <i/>
      <sz val="11"/>
      <color theme="1"/>
      <name val="Calibri"/>
      <family val="2"/>
      <scheme val="minor"/>
    </font>
    <font>
      <u/>
      <sz val="11"/>
      <color theme="10"/>
      <name val="Calibri"/>
      <family val="2"/>
      <scheme val="minor"/>
    </font>
    <font>
      <b/>
      <i/>
      <sz val="16"/>
      <color theme="1"/>
      <name val="Calibri"/>
      <family val="2"/>
      <scheme val="minor"/>
    </font>
    <font>
      <b/>
      <i/>
      <sz val="17"/>
      <color theme="1"/>
      <name val="Calibri"/>
      <family val="2"/>
      <scheme val="minor"/>
    </font>
    <font>
      <b/>
      <sz val="20"/>
      <color theme="0"/>
      <name val="Calibri"/>
      <family val="2"/>
      <scheme val="minor"/>
    </font>
    <font>
      <b/>
      <sz val="16"/>
      <color theme="0"/>
      <name val="Calibri"/>
      <family val="2"/>
      <scheme val="minor"/>
    </font>
    <font>
      <b/>
      <sz val="22"/>
      <color theme="1"/>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6DFDE"/>
        <bgColor indexed="64"/>
      </patternFill>
    </fill>
    <fill>
      <patternFill patternType="solid">
        <fgColor rgb="FFF48162"/>
        <bgColor indexed="64"/>
      </patternFill>
    </fill>
    <fill>
      <patternFill patternType="solid">
        <fgColor rgb="FFFAC0B0"/>
        <bgColor indexed="64"/>
      </patternFill>
    </fill>
    <fill>
      <patternFill patternType="solid">
        <fgColor rgb="FFFDE9E3"/>
        <bgColor indexed="64"/>
      </patternFill>
    </fill>
    <fill>
      <patternFill patternType="solid">
        <fgColor rgb="FFD9817D"/>
        <bgColor indexed="64"/>
      </patternFill>
    </fill>
    <fill>
      <patternFill patternType="solid">
        <fgColor rgb="FFE8F2E2"/>
        <bgColor indexed="64"/>
      </patternFill>
    </fill>
    <fill>
      <patternFill patternType="solid">
        <fgColor rgb="FFFDEFE7"/>
        <bgColor indexed="64"/>
      </patternFill>
    </fill>
    <fill>
      <patternFill patternType="solid">
        <fgColor rgb="FFECF4FA"/>
        <bgColor indexed="64"/>
      </patternFill>
    </fill>
    <fill>
      <patternFill patternType="solid">
        <fgColor rgb="FFFFF8E5"/>
        <bgColor indexed="64"/>
      </patternFill>
    </fill>
    <fill>
      <patternFill patternType="solid">
        <fgColor rgb="FFF5F5F5"/>
        <bgColor indexed="64"/>
      </patternFill>
    </fill>
    <fill>
      <patternFill patternType="solid">
        <fgColor rgb="FFF4EBFB"/>
        <bgColor indexed="64"/>
      </patternFill>
    </fill>
    <fill>
      <patternFill patternType="solid">
        <fgColor rgb="FFC6DDF0"/>
        <bgColor indexed="64"/>
      </patternFill>
    </fill>
    <fill>
      <patternFill patternType="solid">
        <fgColor theme="0" tint="-0.14999847407452621"/>
        <bgColor indexed="64"/>
      </patternFill>
    </fill>
    <fill>
      <patternFill patternType="solid">
        <fgColor rgb="FFFFEBB3"/>
        <bgColor indexed="64"/>
      </patternFill>
    </fill>
    <fill>
      <patternFill patternType="solid">
        <fgColor rgb="FFD4E8D8"/>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9BC9A4"/>
      </left>
      <right style="thick">
        <color rgb="FF9BC9A4"/>
      </right>
      <top style="thick">
        <color rgb="FF9BC9A4"/>
      </top>
      <bottom style="thick">
        <color rgb="FF9BC9A4"/>
      </bottom>
      <diagonal/>
    </border>
  </borders>
  <cellStyleXfs count="45">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9" fontId="1" fillId="0" borderId="0" applyFont="0" applyFill="0" applyBorder="0" applyAlignment="0" applyProtection="0"/>
  </cellStyleXfs>
  <cellXfs count="59">
    <xf numFmtId="0" fontId="0" fillId="0" borderId="0" xfId="0"/>
    <xf numFmtId="0" fontId="0" fillId="33" borderId="0" xfId="0" applyFill="1"/>
    <xf numFmtId="0" fontId="0" fillId="33" borderId="0" xfId="0" applyFill="1" applyAlignment="1">
      <alignment horizontal="center"/>
    </xf>
    <xf numFmtId="0" fontId="0" fillId="33" borderId="0" xfId="0" applyFill="1" applyProtection="1">
      <protection locked="0"/>
    </xf>
    <xf numFmtId="0" fontId="0" fillId="33" borderId="0" xfId="0" applyFill="1" applyAlignment="1">
      <alignment horizontal="right"/>
    </xf>
    <xf numFmtId="0" fontId="20" fillId="33" borderId="0" xfId="0" applyFont="1" applyFill="1" applyAlignment="1">
      <alignment horizontal="left"/>
    </xf>
    <xf numFmtId="0" fontId="16" fillId="34" borderId="0" xfId="0" applyFont="1" applyFill="1"/>
    <xf numFmtId="165" fontId="0" fillId="34" borderId="0" xfId="0" applyNumberFormat="1" applyFill="1"/>
    <xf numFmtId="9" fontId="0" fillId="34" borderId="0" xfId="44" applyFont="1" applyFill="1" applyAlignment="1">
      <alignment horizontal="right"/>
    </xf>
    <xf numFmtId="0" fontId="16" fillId="36" borderId="0" xfId="0" applyFont="1" applyFill="1" applyAlignment="1">
      <alignment horizontal="left"/>
    </xf>
    <xf numFmtId="165" fontId="16" fillId="36" borderId="0" xfId="0" applyNumberFormat="1" applyFont="1" applyFill="1"/>
    <xf numFmtId="9" fontId="16" fillId="36" borderId="0" xfId="44" applyFont="1" applyFill="1" applyAlignment="1">
      <alignment horizontal="right"/>
    </xf>
    <xf numFmtId="0" fontId="0" fillId="37" borderId="0" xfId="0" applyFill="1" applyAlignment="1">
      <alignment horizontal="left" indent="1"/>
    </xf>
    <xf numFmtId="165" fontId="0" fillId="37" borderId="0" xfId="0" applyNumberFormat="1" applyFill="1"/>
    <xf numFmtId="9" fontId="0" fillId="37" borderId="0" xfId="44" applyFont="1" applyFill="1" applyAlignment="1">
      <alignment horizontal="right"/>
    </xf>
    <xf numFmtId="0" fontId="0" fillId="33" borderId="0" xfId="0" applyFill="1" applyAlignment="1">
      <alignment horizontal="left"/>
    </xf>
    <xf numFmtId="0" fontId="16" fillId="39" borderId="0" xfId="0" applyFont="1" applyFill="1" applyAlignment="1">
      <alignment vertical="center" wrapText="1"/>
    </xf>
    <xf numFmtId="0" fontId="18" fillId="39" borderId="0" xfId="0" applyFont="1" applyFill="1"/>
    <xf numFmtId="0" fontId="16" fillId="40" borderId="0" xfId="0" applyFont="1" applyFill="1"/>
    <xf numFmtId="0" fontId="0" fillId="40" borderId="0" xfId="0" applyFill="1"/>
    <xf numFmtId="0" fontId="16" fillId="41" borderId="0" xfId="0" applyFont="1" applyFill="1" applyAlignment="1">
      <alignment horizontal="left" vertical="center"/>
    </xf>
    <xf numFmtId="0" fontId="16" fillId="42" borderId="0" xfId="0" applyFont="1" applyFill="1" applyAlignment="1">
      <alignment horizontal="left" vertical="center"/>
    </xf>
    <xf numFmtId="0" fontId="0" fillId="42" borderId="0" xfId="0" applyFill="1" applyAlignment="1">
      <alignment horizontal="left" vertical="top" wrapText="1"/>
    </xf>
    <xf numFmtId="0" fontId="0" fillId="42" borderId="0" xfId="0" applyFill="1"/>
    <xf numFmtId="0" fontId="16" fillId="43" borderId="0" xfId="0" applyFont="1" applyFill="1" applyAlignment="1">
      <alignment horizontal="left" vertical="center"/>
    </xf>
    <xf numFmtId="0" fontId="21" fillId="43" borderId="0" xfId="43" applyFill="1" applyAlignment="1">
      <alignment horizontal="left" vertical="top" wrapText="1"/>
    </xf>
    <xf numFmtId="0" fontId="0" fillId="43" borderId="0" xfId="0" applyFill="1"/>
    <xf numFmtId="0" fontId="21" fillId="43" borderId="0" xfId="43" applyFill="1" applyAlignment="1">
      <alignment vertical="center"/>
    </xf>
    <xf numFmtId="0" fontId="21" fillId="43" borderId="0" xfId="43" applyFill="1"/>
    <xf numFmtId="0" fontId="16" fillId="0" borderId="0" xfId="0" applyFont="1"/>
    <xf numFmtId="14" fontId="16" fillId="0" borderId="0" xfId="0" applyNumberFormat="1" applyFont="1"/>
    <xf numFmtId="0" fontId="16" fillId="44" borderId="0" xfId="0" applyFont="1" applyFill="1"/>
    <xf numFmtId="0" fontId="0" fillId="44" borderId="0" xfId="0" applyFill="1"/>
    <xf numFmtId="0" fontId="0" fillId="41" borderId="0" xfId="0" applyFill="1" applyAlignment="1">
      <alignment horizontal="left" indent="1"/>
    </xf>
    <xf numFmtId="165" fontId="0" fillId="41" borderId="0" xfId="0" applyNumberFormat="1" applyFill="1"/>
    <xf numFmtId="9" fontId="0" fillId="41" borderId="0" xfId="44" applyFont="1" applyFill="1" applyAlignment="1">
      <alignment horizontal="right"/>
    </xf>
    <xf numFmtId="0" fontId="16" fillId="45" borderId="0" xfId="0" applyFont="1" applyFill="1" applyAlignment="1">
      <alignment horizontal="left"/>
    </xf>
    <xf numFmtId="165" fontId="16" fillId="45" borderId="0" xfId="0" applyNumberFormat="1" applyFont="1" applyFill="1"/>
    <xf numFmtId="9" fontId="16" fillId="45" borderId="0" xfId="44" applyFont="1" applyFill="1" applyAlignment="1">
      <alignment horizontal="right"/>
    </xf>
    <xf numFmtId="0" fontId="20" fillId="43" borderId="0" xfId="0" applyFont="1" applyFill="1" applyAlignment="1">
      <alignment horizontal="left" indent="1"/>
    </xf>
    <xf numFmtId="165" fontId="0" fillId="43" borderId="0" xfId="0" applyNumberFormat="1" applyFill="1"/>
    <xf numFmtId="9" fontId="0" fillId="43" borderId="0" xfId="44" applyFont="1" applyFill="1" applyAlignment="1">
      <alignment horizontal="right"/>
    </xf>
    <xf numFmtId="0" fontId="16" fillId="46" borderId="0" xfId="0" applyFont="1" applyFill="1" applyAlignment="1">
      <alignment horizontal="left"/>
    </xf>
    <xf numFmtId="165" fontId="16" fillId="46" borderId="0" xfId="0" applyNumberFormat="1" applyFont="1" applyFill="1"/>
    <xf numFmtId="9" fontId="16" fillId="46" borderId="0" xfId="44" applyFont="1" applyFill="1" applyAlignment="1">
      <alignment horizontal="right"/>
    </xf>
    <xf numFmtId="0" fontId="16" fillId="42" borderId="0" xfId="0" applyFont="1" applyFill="1"/>
    <xf numFmtId="165" fontId="0" fillId="42" borderId="0" xfId="1" applyNumberFormat="1" applyFont="1" applyFill="1"/>
    <xf numFmtId="9" fontId="0" fillId="42" borderId="0" xfId="44" applyFont="1" applyFill="1" applyAlignment="1">
      <alignment horizontal="right"/>
    </xf>
    <xf numFmtId="0" fontId="23" fillId="48" borderId="10" xfId="0" applyFont="1" applyFill="1" applyBorder="1" applyAlignment="1">
      <alignment horizontal="right" vertical="top" wrapText="1"/>
    </xf>
    <xf numFmtId="0" fontId="17" fillId="0" borderId="0" xfId="0" applyFont="1"/>
    <xf numFmtId="11" fontId="17" fillId="0" borderId="0" xfId="0" applyNumberFormat="1" applyFont="1"/>
    <xf numFmtId="0" fontId="26" fillId="39" borderId="0" xfId="0" applyFont="1" applyFill="1" applyAlignment="1">
      <alignment horizontal="left" vertical="center" wrapText="1"/>
    </xf>
    <xf numFmtId="0" fontId="19" fillId="48" borderId="0" xfId="0" applyFont="1" applyFill="1" applyAlignment="1">
      <alignment horizontal="center"/>
    </xf>
    <xf numFmtId="165" fontId="22" fillId="48" borderId="0" xfId="0" applyNumberFormat="1" applyFont="1" applyFill="1" applyAlignment="1">
      <alignment horizontal="center" vertical="center"/>
    </xf>
    <xf numFmtId="0" fontId="19" fillId="38" borderId="0" xfId="0" applyFont="1" applyFill="1" applyAlignment="1">
      <alignment horizontal="center"/>
    </xf>
    <xf numFmtId="0" fontId="19" fillId="47" borderId="0" xfId="0" applyFont="1" applyFill="1" applyAlignment="1">
      <alignment horizontal="center"/>
    </xf>
    <xf numFmtId="0" fontId="19" fillId="35" borderId="0" xfId="0" applyFont="1" applyFill="1" applyAlignment="1">
      <alignment horizontal="center"/>
    </xf>
    <xf numFmtId="0" fontId="25" fillId="0" borderId="0" xfId="0" applyFont="1" applyAlignment="1">
      <alignment horizontal="center"/>
    </xf>
    <xf numFmtId="0" fontId="24" fillId="0" borderId="0" xfId="0" applyFont="1" applyAlignment="1">
      <alignment horizontal="center"/>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70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9BC9A4"/>
      <color rgb="FFD4E8D8"/>
      <color rgb="FFFFEBB3"/>
      <color rgb="FFFFF8E5"/>
      <color rgb="FFF5F5F5"/>
      <color rgb="FFC6DDF0"/>
      <color rgb="FFD1E4F3"/>
      <color rgb="FFECF4FA"/>
      <color rgb="FFF4EBFB"/>
      <color rgb="FFEDE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87085</xdr:colOff>
      <xdr:row>18</xdr:row>
      <xdr:rowOff>58512</xdr:rowOff>
    </xdr:from>
    <xdr:to>
      <xdr:col>1</xdr:col>
      <xdr:colOff>941619</xdr:colOff>
      <xdr:row>26</xdr:row>
      <xdr:rowOff>86929</xdr:rowOff>
    </xdr:to>
    <xdr:pic>
      <xdr:nvPicPr>
        <xdr:cNvPr id="3" name="Picture 2">
          <a:extLst>
            <a:ext uri="{FF2B5EF4-FFF2-40B4-BE49-F238E27FC236}">
              <a16:creationId xmlns:a16="http://schemas.microsoft.com/office/drawing/2014/main" id="{786B66A0-3481-A0E4-727C-2569A8A763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085" y="6049737"/>
          <a:ext cx="3226255" cy="14762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Fernandes" refreshedDate="44818.50541273148" createdVersion="8" refreshedVersion="8" minRefreshableVersion="3" recordCount="2370" xr:uid="{00000000-000A-0000-FFFF-FFFF07000000}">
  <cacheSource type="worksheet">
    <worksheetSource ref="AY1:BD2371" sheet="dashboard___full_dataset_for_do"/>
  </cacheSource>
  <cacheFields count="6">
    <cacheField name="country_destination_cpi" numFmtId="0">
      <sharedItems count="60">
        <s v="Algeria"/>
        <s v="Angola"/>
        <s v="Benin"/>
        <s v="Botswana"/>
        <s v="Burkina Faso"/>
        <s v="Burundi"/>
        <s v="Cameroon"/>
        <s v="Cape Verde"/>
        <s v="Central African Republic"/>
        <s v="Chad"/>
        <s v="Comoros"/>
        <s v="Congo   Democratic Republic"/>
        <s v="Congo   Republic"/>
        <s v="Cote d Ivoire"/>
        <s v="Djibouti"/>
        <s v="Egypt"/>
        <s v="Equatorial Guinea"/>
        <s v="Eritrea"/>
        <s v="Eswatini"/>
        <s v="Ethiopia"/>
        <s v="Gabon"/>
        <s v="Gambia"/>
        <s v="Ghana"/>
        <s v="Guinea"/>
        <s v="Guinea Bissau"/>
        <s v="Kenya"/>
        <s v="Lesotho"/>
        <s v="Liberia"/>
        <s v="Libya"/>
        <s v="Madagascar"/>
        <s v="Malawi"/>
        <s v="Mali"/>
        <s v="Mauritania"/>
        <s v="Mauritius"/>
        <s v="Morocco"/>
        <s v="Mozambique"/>
        <s v="Namibia"/>
        <s v="Niger"/>
        <s v="Nigeria"/>
        <s v="Rwanda"/>
        <s v="Saint Helena"/>
        <s v="Sao Tome and Principe"/>
        <s v="Senegal"/>
        <s v="Seychelles"/>
        <s v="Sierra Leone"/>
        <s v="Somalia"/>
        <s v="South Africa"/>
        <s v="South Sudan"/>
        <s v="Sudan"/>
        <s v="Tanzania"/>
        <s v="Togo"/>
        <s v="Tunisia"/>
        <s v="Uganda"/>
        <s v="Unspecified Multiple Countries Africa"/>
        <s v="Unspecified Multiple Countries Eastern Africa"/>
        <s v="Unspecified Multiple Countries Northern Africa"/>
        <s v="Unspecified Multiple Countries Sub Saharan Africa"/>
        <s v="Unspecified Multiple Countries Western Africa"/>
        <s v="Zambia"/>
        <s v="Zimbabwe"/>
      </sharedItems>
    </cacheField>
    <cacheField name="institution_type_layer1" numFmtId="0">
      <sharedItems count="3">
        <s v="Private"/>
        <s v="Public"/>
        <s v="Unknown"/>
      </sharedItems>
    </cacheField>
    <cacheField name="institution_type_layer2" numFmtId="0">
      <sharedItems count="14">
        <s v="Corporation"/>
        <s v="Households Individuals"/>
        <s v="Unknown"/>
        <s v="Bilateral DFI"/>
        <s v="Government"/>
        <s v="Multilateral Climate Funds"/>
        <s v="Commercial FI"/>
        <s v="Institutional investors"/>
        <s v="Multilateral DFI"/>
        <s v="National DFI"/>
        <s v="SOE SOFI"/>
        <s v="Funds"/>
        <s v="Export Credit Agency  ECA "/>
        <s v="Commercial Bank"/>
      </sharedItems>
    </cacheField>
    <cacheField name="sector_cpi" numFmtId="0">
      <sharedItems count="14">
        <s v="Energy systems"/>
        <s v="Others &amp; Cross sectoral"/>
        <s v="Agriculture, Forestry, Other land uses and Fisheries"/>
        <s v="Buildings &amp; Infrastructure"/>
        <s v="Industry"/>
        <s v="Water, Wastewater and Waste"/>
        <s v="Transport"/>
        <s v="Information and Communications Technology"/>
        <s v="Waste" u="1"/>
        <s v="Water   Wastewater" u="1"/>
        <s v="Water &amp; Wastewater" u="1"/>
        <s v="Others   Cross sectoral" u="1"/>
        <s v="Agriculture   Forestry   Other land uses and Fisheries" u="1"/>
        <s v="Buildings   Infrastructure" u="1"/>
      </sharedItems>
    </cacheField>
    <cacheField name="use_cpi" numFmtId="0">
      <sharedItems count="4">
        <s v="Mitigation"/>
        <s v="Multiple objectives"/>
        <s v="Unknown"/>
        <s v="Adaptation"/>
      </sharedItems>
    </cacheField>
    <cacheField name="sum" numFmtId="0">
      <sharedItems containsString="0" containsBlank="1" containsNumber="1" minValue="0" maxValue="558.153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0">
  <r>
    <x v="0"/>
    <x v="0"/>
    <x v="0"/>
    <x v="0"/>
    <x v="0"/>
    <n v="8.9057499999999994"/>
  </r>
  <r>
    <x v="0"/>
    <x v="0"/>
    <x v="1"/>
    <x v="0"/>
    <x v="0"/>
    <n v="7.4214500000000001"/>
  </r>
  <r>
    <x v="0"/>
    <x v="0"/>
    <x v="2"/>
    <x v="0"/>
    <x v="0"/>
    <n v="0"/>
  </r>
  <r>
    <x v="0"/>
    <x v="0"/>
    <x v="2"/>
    <x v="1"/>
    <x v="1"/>
    <n v="0"/>
  </r>
  <r>
    <x v="0"/>
    <x v="0"/>
    <x v="2"/>
    <x v="1"/>
    <x v="2"/>
    <n v="0"/>
  </r>
  <r>
    <x v="0"/>
    <x v="1"/>
    <x v="3"/>
    <x v="0"/>
    <x v="3"/>
    <n v="6.9999999999999994E-5"/>
  </r>
  <r>
    <x v="0"/>
    <x v="1"/>
    <x v="3"/>
    <x v="0"/>
    <x v="0"/>
    <n v="7.3099999999999997E-3"/>
  </r>
  <r>
    <x v="0"/>
    <x v="1"/>
    <x v="3"/>
    <x v="1"/>
    <x v="3"/>
    <n v="1.6990000000000002E-2"/>
  </r>
  <r>
    <x v="0"/>
    <x v="1"/>
    <x v="4"/>
    <x v="2"/>
    <x v="3"/>
    <n v="7.6388799999999897"/>
  </r>
  <r>
    <x v="0"/>
    <x v="1"/>
    <x v="4"/>
    <x v="2"/>
    <x v="1"/>
    <n v="11.88439"/>
  </r>
  <r>
    <x v="0"/>
    <x v="1"/>
    <x v="4"/>
    <x v="3"/>
    <x v="1"/>
    <n v="5.5999999999999995E-4"/>
  </r>
  <r>
    <x v="0"/>
    <x v="1"/>
    <x v="4"/>
    <x v="0"/>
    <x v="0"/>
    <n v="2.85121"/>
  </r>
  <r>
    <x v="0"/>
    <x v="1"/>
    <x v="4"/>
    <x v="0"/>
    <x v="1"/>
    <n v="1.7639999999999999E-2"/>
  </r>
  <r>
    <x v="0"/>
    <x v="1"/>
    <x v="4"/>
    <x v="4"/>
    <x v="0"/>
    <n v="5.3699999999999998E-3"/>
  </r>
  <r>
    <x v="0"/>
    <x v="1"/>
    <x v="4"/>
    <x v="4"/>
    <x v="1"/>
    <n v="4.4799999999999996E-3"/>
  </r>
  <r>
    <x v="0"/>
    <x v="1"/>
    <x v="4"/>
    <x v="1"/>
    <x v="3"/>
    <n v="10.8017"/>
  </r>
  <r>
    <x v="0"/>
    <x v="1"/>
    <x v="4"/>
    <x v="1"/>
    <x v="0"/>
    <n v="1.5939999999999899E-2"/>
  </r>
  <r>
    <x v="0"/>
    <x v="1"/>
    <x v="4"/>
    <x v="1"/>
    <x v="1"/>
    <n v="1.31227"/>
  </r>
  <r>
    <x v="0"/>
    <x v="1"/>
    <x v="4"/>
    <x v="5"/>
    <x v="3"/>
    <n v="4.1599999999999996E-3"/>
  </r>
  <r>
    <x v="0"/>
    <x v="1"/>
    <x v="4"/>
    <x v="5"/>
    <x v="0"/>
    <n v="0.28489999999999999"/>
  </r>
  <r>
    <x v="0"/>
    <x v="1"/>
    <x v="4"/>
    <x v="5"/>
    <x v="1"/>
    <n v="0.13588"/>
  </r>
  <r>
    <x v="0"/>
    <x v="1"/>
    <x v="5"/>
    <x v="2"/>
    <x v="1"/>
    <n v="1.8599600000000001"/>
  </r>
  <r>
    <x v="1"/>
    <x v="0"/>
    <x v="6"/>
    <x v="0"/>
    <x v="0"/>
    <n v="27.87012"/>
  </r>
  <r>
    <x v="1"/>
    <x v="0"/>
    <x v="0"/>
    <x v="0"/>
    <x v="0"/>
    <n v="23.888729999999999"/>
  </r>
  <r>
    <x v="1"/>
    <x v="0"/>
    <x v="7"/>
    <x v="2"/>
    <x v="0"/>
    <n v="3.5699999999999998E-3"/>
  </r>
  <r>
    <x v="1"/>
    <x v="0"/>
    <x v="2"/>
    <x v="0"/>
    <x v="0"/>
    <n v="0"/>
  </r>
  <r>
    <x v="1"/>
    <x v="0"/>
    <x v="2"/>
    <x v="1"/>
    <x v="1"/>
    <n v="0.83355999999999997"/>
  </r>
  <r>
    <x v="1"/>
    <x v="1"/>
    <x v="3"/>
    <x v="2"/>
    <x v="1"/>
    <n v="21.197189999999999"/>
  </r>
  <r>
    <x v="1"/>
    <x v="1"/>
    <x v="3"/>
    <x v="0"/>
    <x v="3"/>
    <n v="0.34960000000000002"/>
  </r>
  <r>
    <x v="1"/>
    <x v="1"/>
    <x v="3"/>
    <x v="0"/>
    <x v="0"/>
    <n v="27.87012"/>
  </r>
  <r>
    <x v="1"/>
    <x v="1"/>
    <x v="3"/>
    <x v="6"/>
    <x v="3"/>
    <n v="5.1999999999999995E-4"/>
  </r>
  <r>
    <x v="1"/>
    <x v="1"/>
    <x v="4"/>
    <x v="2"/>
    <x v="3"/>
    <n v="1.6489199999999999"/>
  </r>
  <r>
    <x v="1"/>
    <x v="1"/>
    <x v="4"/>
    <x v="2"/>
    <x v="0"/>
    <n v="2.9399999999999999E-3"/>
  </r>
  <r>
    <x v="1"/>
    <x v="1"/>
    <x v="4"/>
    <x v="2"/>
    <x v="1"/>
    <n v="5.2999999999999896E-3"/>
  </r>
  <r>
    <x v="1"/>
    <x v="1"/>
    <x v="4"/>
    <x v="0"/>
    <x v="0"/>
    <n v="0.22635"/>
  </r>
  <r>
    <x v="1"/>
    <x v="1"/>
    <x v="4"/>
    <x v="0"/>
    <x v="1"/>
    <n v="7.11E-3"/>
  </r>
  <r>
    <x v="1"/>
    <x v="1"/>
    <x v="4"/>
    <x v="4"/>
    <x v="1"/>
    <n v="5.6999999999999998E-4"/>
  </r>
  <r>
    <x v="1"/>
    <x v="1"/>
    <x v="4"/>
    <x v="7"/>
    <x v="3"/>
    <n v="0.23749000000000001"/>
  </r>
  <r>
    <x v="1"/>
    <x v="1"/>
    <x v="4"/>
    <x v="1"/>
    <x v="3"/>
    <n v="7.7607600000000003"/>
  </r>
  <r>
    <x v="1"/>
    <x v="1"/>
    <x v="4"/>
    <x v="1"/>
    <x v="0"/>
    <n v="1.958E-2"/>
  </r>
  <r>
    <x v="1"/>
    <x v="1"/>
    <x v="4"/>
    <x v="1"/>
    <x v="1"/>
    <n v="5.7070000000000003E-2"/>
  </r>
  <r>
    <x v="1"/>
    <x v="1"/>
    <x v="4"/>
    <x v="5"/>
    <x v="3"/>
    <n v="0.53861000000000003"/>
  </r>
  <r>
    <x v="1"/>
    <x v="1"/>
    <x v="5"/>
    <x v="2"/>
    <x v="1"/>
    <n v="2.9210199999999902"/>
  </r>
  <r>
    <x v="1"/>
    <x v="1"/>
    <x v="5"/>
    <x v="1"/>
    <x v="3"/>
    <n v="0.10573"/>
  </r>
  <r>
    <x v="1"/>
    <x v="1"/>
    <x v="5"/>
    <x v="1"/>
    <x v="1"/>
    <n v="8.4928399999999993"/>
  </r>
  <r>
    <x v="1"/>
    <x v="1"/>
    <x v="8"/>
    <x v="2"/>
    <x v="3"/>
    <n v="7.4135"/>
  </r>
  <r>
    <x v="1"/>
    <x v="1"/>
    <x v="8"/>
    <x v="0"/>
    <x v="0"/>
    <n v="83.000029999999995"/>
  </r>
  <r>
    <x v="1"/>
    <x v="1"/>
    <x v="8"/>
    <x v="7"/>
    <x v="0"/>
    <n v="3.9"/>
  </r>
  <r>
    <x v="1"/>
    <x v="1"/>
    <x v="8"/>
    <x v="1"/>
    <x v="3"/>
    <n v="36.341380000000001"/>
  </r>
  <r>
    <x v="1"/>
    <x v="1"/>
    <x v="8"/>
    <x v="1"/>
    <x v="0"/>
    <n v="4.1439700000000004"/>
  </r>
  <r>
    <x v="1"/>
    <x v="1"/>
    <x v="9"/>
    <x v="0"/>
    <x v="0"/>
    <n v="48.55395"/>
  </r>
  <r>
    <x v="1"/>
    <x v="1"/>
    <x v="10"/>
    <x v="4"/>
    <x v="3"/>
    <n v="4.4400000000000004E-3"/>
  </r>
  <r>
    <x v="2"/>
    <x v="0"/>
    <x v="0"/>
    <x v="0"/>
    <x v="0"/>
    <n v="3.4480499999999998"/>
  </r>
  <r>
    <x v="2"/>
    <x v="0"/>
    <x v="7"/>
    <x v="2"/>
    <x v="0"/>
    <n v="3.5699999999999998E-3"/>
  </r>
  <r>
    <x v="2"/>
    <x v="0"/>
    <x v="7"/>
    <x v="2"/>
    <x v="1"/>
    <n v="0.17379"/>
  </r>
  <r>
    <x v="2"/>
    <x v="0"/>
    <x v="7"/>
    <x v="1"/>
    <x v="3"/>
    <n v="1.26623"/>
  </r>
  <r>
    <x v="2"/>
    <x v="0"/>
    <x v="7"/>
    <x v="1"/>
    <x v="1"/>
    <n v="0.28492000000000001"/>
  </r>
  <r>
    <x v="2"/>
    <x v="0"/>
    <x v="2"/>
    <x v="2"/>
    <x v="2"/>
    <n v="0"/>
  </r>
  <r>
    <x v="2"/>
    <x v="1"/>
    <x v="3"/>
    <x v="2"/>
    <x v="3"/>
    <n v="1.7967899999999899"/>
  </r>
  <r>
    <x v="2"/>
    <x v="1"/>
    <x v="3"/>
    <x v="2"/>
    <x v="0"/>
    <n v="1.60117"/>
  </r>
  <r>
    <x v="2"/>
    <x v="1"/>
    <x v="3"/>
    <x v="2"/>
    <x v="1"/>
    <n v="6.1223099999999997"/>
  </r>
  <r>
    <x v="2"/>
    <x v="1"/>
    <x v="3"/>
    <x v="1"/>
    <x v="3"/>
    <n v="52.03866"/>
  </r>
  <r>
    <x v="2"/>
    <x v="1"/>
    <x v="3"/>
    <x v="6"/>
    <x v="3"/>
    <n v="0.55488999999999999"/>
  </r>
  <r>
    <x v="2"/>
    <x v="1"/>
    <x v="3"/>
    <x v="5"/>
    <x v="3"/>
    <n v="4.0770099999999996"/>
  </r>
  <r>
    <x v="2"/>
    <x v="1"/>
    <x v="3"/>
    <x v="5"/>
    <x v="0"/>
    <n v="2.2837100000000001"/>
  </r>
  <r>
    <x v="2"/>
    <x v="1"/>
    <x v="3"/>
    <x v="5"/>
    <x v="1"/>
    <n v="0.90097000000000005"/>
  </r>
  <r>
    <x v="2"/>
    <x v="1"/>
    <x v="4"/>
    <x v="2"/>
    <x v="3"/>
    <n v="11.9561007910689"/>
  </r>
  <r>
    <x v="2"/>
    <x v="1"/>
    <x v="4"/>
    <x v="2"/>
    <x v="0"/>
    <n v="9.6269999999999994E-2"/>
  </r>
  <r>
    <x v="2"/>
    <x v="1"/>
    <x v="4"/>
    <x v="2"/>
    <x v="1"/>
    <n v="8.7759699999999992"/>
  </r>
  <r>
    <x v="2"/>
    <x v="1"/>
    <x v="4"/>
    <x v="3"/>
    <x v="3"/>
    <n v="0.19148999999999999"/>
  </r>
  <r>
    <x v="2"/>
    <x v="1"/>
    <x v="4"/>
    <x v="0"/>
    <x v="3"/>
    <n v="0.12365"/>
  </r>
  <r>
    <x v="2"/>
    <x v="1"/>
    <x v="4"/>
    <x v="0"/>
    <x v="0"/>
    <n v="4.04413"/>
  </r>
  <r>
    <x v="2"/>
    <x v="1"/>
    <x v="4"/>
    <x v="0"/>
    <x v="1"/>
    <n v="0.15998000000000001"/>
  </r>
  <r>
    <x v="2"/>
    <x v="1"/>
    <x v="4"/>
    <x v="4"/>
    <x v="3"/>
    <n v="0.53571771249"/>
  </r>
  <r>
    <x v="2"/>
    <x v="1"/>
    <x v="4"/>
    <x v="4"/>
    <x v="1"/>
    <n v="8.4999999999999995E-4"/>
  </r>
  <r>
    <x v="2"/>
    <x v="1"/>
    <x v="4"/>
    <x v="7"/>
    <x v="1"/>
    <n v="3.4549999999999997E-2"/>
  </r>
  <r>
    <x v="2"/>
    <x v="1"/>
    <x v="4"/>
    <x v="1"/>
    <x v="3"/>
    <n v="9.5194791567239996"/>
  </r>
  <r>
    <x v="2"/>
    <x v="1"/>
    <x v="4"/>
    <x v="1"/>
    <x v="0"/>
    <n v="0.51761000000000001"/>
  </r>
  <r>
    <x v="2"/>
    <x v="1"/>
    <x v="4"/>
    <x v="1"/>
    <x v="1"/>
    <n v="7.7390827959999902"/>
  </r>
  <r>
    <x v="2"/>
    <x v="1"/>
    <x v="4"/>
    <x v="6"/>
    <x v="1"/>
    <n v="0.28802"/>
  </r>
  <r>
    <x v="2"/>
    <x v="1"/>
    <x v="4"/>
    <x v="5"/>
    <x v="1"/>
    <n v="1.333E-2"/>
  </r>
  <r>
    <x v="2"/>
    <x v="1"/>
    <x v="4"/>
    <x v="5"/>
    <x v="3"/>
    <n v="8.6745899999999896"/>
  </r>
  <r>
    <x v="2"/>
    <x v="1"/>
    <x v="4"/>
    <x v="5"/>
    <x v="0"/>
    <n v="3.5999999999999999E-3"/>
  </r>
  <r>
    <x v="2"/>
    <x v="1"/>
    <x v="4"/>
    <x v="5"/>
    <x v="1"/>
    <n v="0.77773999999999999"/>
  </r>
  <r>
    <x v="2"/>
    <x v="1"/>
    <x v="5"/>
    <x v="2"/>
    <x v="3"/>
    <n v="4.5"/>
  </r>
  <r>
    <x v="2"/>
    <x v="1"/>
    <x v="5"/>
    <x v="2"/>
    <x v="1"/>
    <n v="5.8049900000000001"/>
  </r>
  <r>
    <x v="2"/>
    <x v="1"/>
    <x v="5"/>
    <x v="1"/>
    <x v="3"/>
    <n v="4"/>
  </r>
  <r>
    <x v="2"/>
    <x v="1"/>
    <x v="5"/>
    <x v="1"/>
    <x v="1"/>
    <n v="0.76999999999999902"/>
  </r>
  <r>
    <x v="2"/>
    <x v="1"/>
    <x v="8"/>
    <x v="2"/>
    <x v="3"/>
    <n v="32.861619999999903"/>
  </r>
  <r>
    <x v="2"/>
    <x v="1"/>
    <x v="8"/>
    <x v="2"/>
    <x v="0"/>
    <n v="47.596509999999903"/>
  </r>
  <r>
    <x v="2"/>
    <x v="1"/>
    <x v="8"/>
    <x v="3"/>
    <x v="3"/>
    <n v="42.791519999999998"/>
  </r>
  <r>
    <x v="2"/>
    <x v="1"/>
    <x v="8"/>
    <x v="0"/>
    <x v="3"/>
    <n v="3.40001"/>
  </r>
  <r>
    <x v="2"/>
    <x v="1"/>
    <x v="8"/>
    <x v="0"/>
    <x v="0"/>
    <n v="22.377009999999999"/>
  </r>
  <r>
    <x v="2"/>
    <x v="1"/>
    <x v="8"/>
    <x v="7"/>
    <x v="3"/>
    <n v="0.91998999999999997"/>
  </r>
  <r>
    <x v="2"/>
    <x v="1"/>
    <x v="8"/>
    <x v="1"/>
    <x v="3"/>
    <n v="39.081335356650001"/>
  </r>
  <r>
    <x v="2"/>
    <x v="1"/>
    <x v="8"/>
    <x v="1"/>
    <x v="0"/>
    <n v="1.57559"/>
  </r>
  <r>
    <x v="2"/>
    <x v="1"/>
    <x v="8"/>
    <x v="6"/>
    <x v="3"/>
    <n v="2.5549999999999899"/>
  </r>
  <r>
    <x v="2"/>
    <x v="1"/>
    <x v="8"/>
    <x v="5"/>
    <x v="3"/>
    <n v="23.500029999999899"/>
  </r>
  <r>
    <x v="2"/>
    <x v="1"/>
    <x v="10"/>
    <x v="1"/>
    <x v="3"/>
    <n v="0.24274000000000001"/>
  </r>
  <r>
    <x v="2"/>
    <x v="1"/>
    <x v="2"/>
    <x v="2"/>
    <x v="1"/>
    <n v="0.105"/>
  </r>
  <r>
    <x v="3"/>
    <x v="0"/>
    <x v="6"/>
    <x v="0"/>
    <x v="0"/>
    <n v="30.905000000000001"/>
  </r>
  <r>
    <x v="3"/>
    <x v="0"/>
    <x v="0"/>
    <x v="3"/>
    <x v="0"/>
    <n v="1.044E-2"/>
  </r>
  <r>
    <x v="3"/>
    <x v="0"/>
    <x v="0"/>
    <x v="0"/>
    <x v="0"/>
    <n v="13.244999999999999"/>
  </r>
  <r>
    <x v="3"/>
    <x v="0"/>
    <x v="1"/>
    <x v="3"/>
    <x v="0"/>
    <n v="1.42814"/>
  </r>
  <r>
    <x v="3"/>
    <x v="0"/>
    <x v="2"/>
    <x v="1"/>
    <x v="1"/>
    <n v="0.27916000000000002"/>
  </r>
  <r>
    <x v="3"/>
    <x v="1"/>
    <x v="3"/>
    <x v="2"/>
    <x v="3"/>
    <n v="2.5999999999999998E-4"/>
  </r>
  <r>
    <x v="3"/>
    <x v="1"/>
    <x v="3"/>
    <x v="2"/>
    <x v="0"/>
    <n v="3.63E-3"/>
  </r>
  <r>
    <x v="3"/>
    <x v="1"/>
    <x v="3"/>
    <x v="2"/>
    <x v="1"/>
    <n v="0.43369999999999997"/>
  </r>
  <r>
    <x v="3"/>
    <x v="1"/>
    <x v="3"/>
    <x v="1"/>
    <x v="3"/>
    <n v="1.4829999999999999E-2"/>
  </r>
  <r>
    <x v="3"/>
    <x v="1"/>
    <x v="3"/>
    <x v="1"/>
    <x v="0"/>
    <n v="7.8799999999999999E-3"/>
  </r>
  <r>
    <x v="3"/>
    <x v="1"/>
    <x v="4"/>
    <x v="2"/>
    <x v="3"/>
    <n v="1.3809999999999999E-2"/>
  </r>
  <r>
    <x v="3"/>
    <x v="1"/>
    <x v="4"/>
    <x v="2"/>
    <x v="0"/>
    <n v="7.4999999999999997E-3"/>
  </r>
  <r>
    <x v="3"/>
    <x v="1"/>
    <x v="4"/>
    <x v="3"/>
    <x v="3"/>
    <n v="5.2600000000000001E-2"/>
  </r>
  <r>
    <x v="3"/>
    <x v="1"/>
    <x v="4"/>
    <x v="3"/>
    <x v="0"/>
    <n v="1.044E-2"/>
  </r>
  <r>
    <x v="3"/>
    <x v="1"/>
    <x v="4"/>
    <x v="7"/>
    <x v="3"/>
    <n v="9.0539999999999995E-2"/>
  </r>
  <r>
    <x v="3"/>
    <x v="1"/>
    <x v="4"/>
    <x v="1"/>
    <x v="3"/>
    <n v="0.99057999999999902"/>
  </r>
  <r>
    <x v="3"/>
    <x v="1"/>
    <x v="4"/>
    <x v="1"/>
    <x v="1"/>
    <n v="0.29946"/>
  </r>
  <r>
    <x v="3"/>
    <x v="1"/>
    <x v="4"/>
    <x v="5"/>
    <x v="1"/>
    <n v="8.3000000000000001E-4"/>
  </r>
  <r>
    <x v="3"/>
    <x v="1"/>
    <x v="5"/>
    <x v="2"/>
    <x v="1"/>
    <n v="2.9432399999999999"/>
  </r>
  <r>
    <x v="3"/>
    <x v="1"/>
    <x v="5"/>
    <x v="1"/>
    <x v="1"/>
    <n v="1.40368"/>
  </r>
  <r>
    <x v="3"/>
    <x v="1"/>
    <x v="8"/>
    <x v="0"/>
    <x v="0"/>
    <n v="8.7999999999999901"/>
  </r>
  <r>
    <x v="4"/>
    <x v="0"/>
    <x v="6"/>
    <x v="0"/>
    <x v="0"/>
    <n v="28.130050000000001"/>
  </r>
  <r>
    <x v="4"/>
    <x v="0"/>
    <x v="0"/>
    <x v="3"/>
    <x v="0"/>
    <n v="0.23077"/>
  </r>
  <r>
    <x v="4"/>
    <x v="0"/>
    <x v="0"/>
    <x v="0"/>
    <x v="0"/>
    <n v="74.856620000000007"/>
  </r>
  <r>
    <x v="4"/>
    <x v="0"/>
    <x v="0"/>
    <x v="1"/>
    <x v="0"/>
    <n v="0.53846000000000005"/>
  </r>
  <r>
    <x v="4"/>
    <x v="0"/>
    <x v="1"/>
    <x v="3"/>
    <x v="0"/>
    <n v="0"/>
  </r>
  <r>
    <x v="4"/>
    <x v="0"/>
    <x v="7"/>
    <x v="2"/>
    <x v="3"/>
    <n v="8.4097200000000001"/>
  </r>
  <r>
    <x v="4"/>
    <x v="0"/>
    <x v="7"/>
    <x v="1"/>
    <x v="3"/>
    <n v="3.52102"/>
  </r>
  <r>
    <x v="4"/>
    <x v="0"/>
    <x v="2"/>
    <x v="2"/>
    <x v="2"/>
    <n v="0"/>
  </r>
  <r>
    <x v="4"/>
    <x v="0"/>
    <x v="2"/>
    <x v="4"/>
    <x v="2"/>
    <n v="0"/>
  </r>
  <r>
    <x v="4"/>
    <x v="1"/>
    <x v="3"/>
    <x v="2"/>
    <x v="3"/>
    <n v="1.2667900000000001"/>
  </r>
  <r>
    <x v="4"/>
    <x v="1"/>
    <x v="3"/>
    <x v="2"/>
    <x v="0"/>
    <n v="2.1248800000000001"/>
  </r>
  <r>
    <x v="4"/>
    <x v="1"/>
    <x v="3"/>
    <x v="2"/>
    <x v="1"/>
    <n v="0.34395999999999999"/>
  </r>
  <r>
    <x v="4"/>
    <x v="1"/>
    <x v="3"/>
    <x v="3"/>
    <x v="0"/>
    <n v="0.38007000000000002"/>
  </r>
  <r>
    <x v="4"/>
    <x v="1"/>
    <x v="3"/>
    <x v="0"/>
    <x v="3"/>
    <n v="2.6671800000000001"/>
  </r>
  <r>
    <x v="4"/>
    <x v="1"/>
    <x v="3"/>
    <x v="0"/>
    <x v="0"/>
    <n v="47.200519999999997"/>
  </r>
  <r>
    <x v="4"/>
    <x v="1"/>
    <x v="3"/>
    <x v="0"/>
    <x v="1"/>
    <n v="0.72104000000000001"/>
  </r>
  <r>
    <x v="4"/>
    <x v="1"/>
    <x v="3"/>
    <x v="1"/>
    <x v="3"/>
    <n v="6.1146399999999996"/>
  </r>
  <r>
    <x v="4"/>
    <x v="1"/>
    <x v="3"/>
    <x v="1"/>
    <x v="0"/>
    <n v="4.5945499999999999"/>
  </r>
  <r>
    <x v="4"/>
    <x v="1"/>
    <x v="3"/>
    <x v="1"/>
    <x v="1"/>
    <n v="2.0348999999999999"/>
  </r>
  <r>
    <x v="4"/>
    <x v="1"/>
    <x v="3"/>
    <x v="5"/>
    <x v="3"/>
    <n v="26.625389999999999"/>
  </r>
  <r>
    <x v="4"/>
    <x v="1"/>
    <x v="3"/>
    <x v="5"/>
    <x v="0"/>
    <n v="3.78762"/>
  </r>
  <r>
    <x v="4"/>
    <x v="1"/>
    <x v="3"/>
    <x v="5"/>
    <x v="1"/>
    <n v="0.61287999999999998"/>
  </r>
  <r>
    <x v="4"/>
    <x v="1"/>
    <x v="4"/>
    <x v="2"/>
    <x v="3"/>
    <n v="9.6155518062079892"/>
  </r>
  <r>
    <x v="4"/>
    <x v="1"/>
    <x v="4"/>
    <x v="2"/>
    <x v="0"/>
    <n v="1.421E-2"/>
  </r>
  <r>
    <x v="4"/>
    <x v="1"/>
    <x v="4"/>
    <x v="2"/>
    <x v="1"/>
    <n v="17.14250782881"/>
  </r>
  <r>
    <x v="4"/>
    <x v="1"/>
    <x v="4"/>
    <x v="3"/>
    <x v="3"/>
    <n v="0.60233000000000003"/>
  </r>
  <r>
    <x v="4"/>
    <x v="1"/>
    <x v="4"/>
    <x v="3"/>
    <x v="0"/>
    <n v="0"/>
  </r>
  <r>
    <x v="4"/>
    <x v="1"/>
    <x v="4"/>
    <x v="3"/>
    <x v="1"/>
    <n v="0.20149"/>
  </r>
  <r>
    <x v="4"/>
    <x v="1"/>
    <x v="4"/>
    <x v="0"/>
    <x v="3"/>
    <n v="0.45726"/>
  </r>
  <r>
    <x v="4"/>
    <x v="1"/>
    <x v="4"/>
    <x v="0"/>
    <x v="0"/>
    <n v="20.076969999999999"/>
  </r>
  <r>
    <x v="4"/>
    <x v="1"/>
    <x v="4"/>
    <x v="0"/>
    <x v="1"/>
    <n v="0.14507"/>
  </r>
  <r>
    <x v="4"/>
    <x v="1"/>
    <x v="4"/>
    <x v="4"/>
    <x v="3"/>
    <n v="2.052681923E-3"/>
  </r>
  <r>
    <x v="4"/>
    <x v="1"/>
    <x v="4"/>
    <x v="4"/>
    <x v="1"/>
    <n v="0.14293"/>
  </r>
  <r>
    <x v="4"/>
    <x v="1"/>
    <x v="4"/>
    <x v="7"/>
    <x v="1"/>
    <n v="3.4549999999999997E-2"/>
  </r>
  <r>
    <x v="4"/>
    <x v="1"/>
    <x v="4"/>
    <x v="1"/>
    <x v="3"/>
    <n v="18.5226479876189"/>
  </r>
  <r>
    <x v="4"/>
    <x v="1"/>
    <x v="4"/>
    <x v="1"/>
    <x v="0"/>
    <n v="3.5519899999999902"/>
  </r>
  <r>
    <x v="4"/>
    <x v="1"/>
    <x v="4"/>
    <x v="1"/>
    <x v="1"/>
    <n v="2.7150113152399999"/>
  </r>
  <r>
    <x v="4"/>
    <x v="1"/>
    <x v="4"/>
    <x v="6"/>
    <x v="3"/>
    <n v="7.9100000000000004E-2"/>
  </r>
  <r>
    <x v="4"/>
    <x v="1"/>
    <x v="4"/>
    <x v="5"/>
    <x v="3"/>
    <n v="7.9240699999999897"/>
  </r>
  <r>
    <x v="4"/>
    <x v="1"/>
    <x v="4"/>
    <x v="5"/>
    <x v="0"/>
    <n v="6.6059999999999994E-2"/>
  </r>
  <r>
    <x v="4"/>
    <x v="1"/>
    <x v="4"/>
    <x v="5"/>
    <x v="1"/>
    <n v="2.2136499999999999"/>
  </r>
  <r>
    <x v="4"/>
    <x v="1"/>
    <x v="5"/>
    <x v="2"/>
    <x v="3"/>
    <n v="2.5"/>
  </r>
  <r>
    <x v="4"/>
    <x v="1"/>
    <x v="5"/>
    <x v="2"/>
    <x v="1"/>
    <n v="3.96599999999999"/>
  </r>
  <r>
    <x v="4"/>
    <x v="1"/>
    <x v="5"/>
    <x v="0"/>
    <x v="0"/>
    <n v="7.1560499999999996"/>
  </r>
  <r>
    <x v="4"/>
    <x v="1"/>
    <x v="5"/>
    <x v="1"/>
    <x v="3"/>
    <n v="2.5"/>
  </r>
  <r>
    <x v="4"/>
    <x v="1"/>
    <x v="5"/>
    <x v="1"/>
    <x v="1"/>
    <n v="0.50530301789999998"/>
  </r>
  <r>
    <x v="4"/>
    <x v="1"/>
    <x v="8"/>
    <x v="2"/>
    <x v="3"/>
    <n v="93.738590000000002"/>
  </r>
  <r>
    <x v="4"/>
    <x v="1"/>
    <x v="8"/>
    <x v="2"/>
    <x v="0"/>
    <n v="8.8277399999999897"/>
  </r>
  <r>
    <x v="4"/>
    <x v="1"/>
    <x v="8"/>
    <x v="3"/>
    <x v="3"/>
    <n v="4.3224999999999998"/>
  </r>
  <r>
    <x v="4"/>
    <x v="1"/>
    <x v="8"/>
    <x v="3"/>
    <x v="0"/>
    <n v="4.2874999999999996"/>
  </r>
  <r>
    <x v="4"/>
    <x v="1"/>
    <x v="8"/>
    <x v="0"/>
    <x v="0"/>
    <n v="39.99877"/>
  </r>
  <r>
    <x v="4"/>
    <x v="1"/>
    <x v="8"/>
    <x v="0"/>
    <x v="1"/>
    <n v="4.9195799999999998"/>
  </r>
  <r>
    <x v="4"/>
    <x v="1"/>
    <x v="8"/>
    <x v="4"/>
    <x v="3"/>
    <n v="3.3288799999999998"/>
  </r>
  <r>
    <x v="4"/>
    <x v="1"/>
    <x v="8"/>
    <x v="4"/>
    <x v="0"/>
    <n v="6.0788799999999901"/>
  </r>
  <r>
    <x v="4"/>
    <x v="1"/>
    <x v="8"/>
    <x v="7"/>
    <x v="3"/>
    <n v="0.9"/>
  </r>
  <r>
    <x v="4"/>
    <x v="1"/>
    <x v="8"/>
    <x v="1"/>
    <x v="3"/>
    <n v="49.668170000000003"/>
  </r>
  <r>
    <x v="4"/>
    <x v="1"/>
    <x v="8"/>
    <x v="1"/>
    <x v="0"/>
    <n v="0.72763999999999895"/>
  </r>
  <r>
    <x v="4"/>
    <x v="1"/>
    <x v="8"/>
    <x v="6"/>
    <x v="0"/>
    <n v="4.9874999999999998"/>
  </r>
  <r>
    <x v="4"/>
    <x v="1"/>
    <x v="8"/>
    <x v="5"/>
    <x v="3"/>
    <n v="8.7350499999999993"/>
  </r>
  <r>
    <x v="4"/>
    <x v="1"/>
    <x v="10"/>
    <x v="2"/>
    <x v="3"/>
    <n v="0.22750000000000001"/>
  </r>
  <r>
    <x v="4"/>
    <x v="1"/>
    <x v="10"/>
    <x v="0"/>
    <x v="0"/>
    <n v="22.569199999999999"/>
  </r>
  <r>
    <x v="4"/>
    <x v="1"/>
    <x v="10"/>
    <x v="1"/>
    <x v="3"/>
    <n v="4.496E-2"/>
  </r>
  <r>
    <x v="5"/>
    <x v="0"/>
    <x v="7"/>
    <x v="2"/>
    <x v="0"/>
    <n v="3.5699999999999998E-3"/>
  </r>
  <r>
    <x v="5"/>
    <x v="0"/>
    <x v="2"/>
    <x v="2"/>
    <x v="2"/>
    <n v="1.0217799999999999"/>
  </r>
  <r>
    <x v="5"/>
    <x v="0"/>
    <x v="2"/>
    <x v="0"/>
    <x v="0"/>
    <n v="0.13017999999999999"/>
  </r>
  <r>
    <x v="5"/>
    <x v="0"/>
    <x v="2"/>
    <x v="1"/>
    <x v="1"/>
    <n v="1.0217799999999999"/>
  </r>
  <r>
    <x v="5"/>
    <x v="0"/>
    <x v="2"/>
    <x v="6"/>
    <x v="0"/>
    <n v="0"/>
  </r>
  <r>
    <x v="5"/>
    <x v="1"/>
    <x v="3"/>
    <x v="6"/>
    <x v="3"/>
    <n v="5.1999999999999995E-4"/>
  </r>
  <r>
    <x v="5"/>
    <x v="1"/>
    <x v="4"/>
    <x v="2"/>
    <x v="3"/>
    <n v="8.1080400000000008"/>
  </r>
  <r>
    <x v="5"/>
    <x v="1"/>
    <x v="4"/>
    <x v="2"/>
    <x v="1"/>
    <n v="6.8721500000000004"/>
  </r>
  <r>
    <x v="5"/>
    <x v="1"/>
    <x v="4"/>
    <x v="3"/>
    <x v="3"/>
    <n v="0.17124999999999899"/>
  </r>
  <r>
    <x v="5"/>
    <x v="1"/>
    <x v="4"/>
    <x v="0"/>
    <x v="3"/>
    <n v="1.33E-3"/>
  </r>
  <r>
    <x v="5"/>
    <x v="1"/>
    <x v="4"/>
    <x v="0"/>
    <x v="0"/>
    <n v="5.9330400000000001"/>
  </r>
  <r>
    <x v="5"/>
    <x v="1"/>
    <x v="4"/>
    <x v="0"/>
    <x v="1"/>
    <n v="0.18972"/>
  </r>
  <r>
    <x v="5"/>
    <x v="1"/>
    <x v="4"/>
    <x v="4"/>
    <x v="1"/>
    <n v="1.6380599999999901"/>
  </r>
  <r>
    <x v="5"/>
    <x v="1"/>
    <x v="4"/>
    <x v="1"/>
    <x v="3"/>
    <n v="8.8526099999999897"/>
  </r>
  <r>
    <x v="5"/>
    <x v="1"/>
    <x v="4"/>
    <x v="1"/>
    <x v="0"/>
    <n v="7.3363899999999997"/>
  </r>
  <r>
    <x v="5"/>
    <x v="1"/>
    <x v="4"/>
    <x v="1"/>
    <x v="1"/>
    <n v="7.2879099999999903"/>
  </r>
  <r>
    <x v="5"/>
    <x v="1"/>
    <x v="4"/>
    <x v="6"/>
    <x v="3"/>
    <n v="0.14244999999999999"/>
  </r>
  <r>
    <x v="5"/>
    <x v="1"/>
    <x v="4"/>
    <x v="5"/>
    <x v="3"/>
    <n v="1.57141999999999"/>
  </r>
  <r>
    <x v="5"/>
    <x v="1"/>
    <x v="5"/>
    <x v="2"/>
    <x v="3"/>
    <n v="2.18393999999999"/>
  </r>
  <r>
    <x v="5"/>
    <x v="1"/>
    <x v="5"/>
    <x v="2"/>
    <x v="0"/>
    <n v="3.2701199999999999"/>
  </r>
  <r>
    <x v="5"/>
    <x v="1"/>
    <x v="5"/>
    <x v="1"/>
    <x v="3"/>
    <n v="5.1849999999999996"/>
  </r>
  <r>
    <x v="5"/>
    <x v="1"/>
    <x v="5"/>
    <x v="1"/>
    <x v="0"/>
    <n v="2.726E-2"/>
  </r>
  <r>
    <x v="5"/>
    <x v="1"/>
    <x v="5"/>
    <x v="6"/>
    <x v="0"/>
    <n v="0.42276000000000002"/>
  </r>
  <r>
    <x v="5"/>
    <x v="1"/>
    <x v="5"/>
    <x v="5"/>
    <x v="3"/>
    <n v="2.9983200000000001"/>
  </r>
  <r>
    <x v="5"/>
    <x v="1"/>
    <x v="8"/>
    <x v="2"/>
    <x v="3"/>
    <n v="10.0370799999999"/>
  </r>
  <r>
    <x v="5"/>
    <x v="1"/>
    <x v="8"/>
    <x v="3"/>
    <x v="3"/>
    <n v="1.494"/>
  </r>
  <r>
    <x v="5"/>
    <x v="1"/>
    <x v="8"/>
    <x v="3"/>
    <x v="0"/>
    <n v="0.996"/>
  </r>
  <r>
    <x v="5"/>
    <x v="1"/>
    <x v="8"/>
    <x v="0"/>
    <x v="0"/>
    <n v="45"/>
  </r>
  <r>
    <x v="5"/>
    <x v="1"/>
    <x v="8"/>
    <x v="1"/>
    <x v="3"/>
    <n v="1.14011999999999"/>
  </r>
  <r>
    <x v="5"/>
    <x v="1"/>
    <x v="8"/>
    <x v="1"/>
    <x v="0"/>
    <n v="0.20399999999999999"/>
  </r>
  <r>
    <x v="6"/>
    <x v="0"/>
    <x v="6"/>
    <x v="0"/>
    <x v="0"/>
    <n v="5.9687000000000001"/>
  </r>
  <r>
    <x v="6"/>
    <x v="0"/>
    <x v="0"/>
    <x v="0"/>
    <x v="0"/>
    <n v="2.55803"/>
  </r>
  <r>
    <x v="6"/>
    <x v="0"/>
    <x v="7"/>
    <x v="2"/>
    <x v="3"/>
    <n v="0.46499999999999903"/>
  </r>
  <r>
    <x v="6"/>
    <x v="0"/>
    <x v="7"/>
    <x v="2"/>
    <x v="0"/>
    <n v="3.5699999999999998E-3"/>
  </r>
  <r>
    <x v="6"/>
    <x v="0"/>
    <x v="7"/>
    <x v="2"/>
    <x v="1"/>
    <n v="0.75"/>
  </r>
  <r>
    <x v="6"/>
    <x v="0"/>
    <x v="2"/>
    <x v="2"/>
    <x v="2"/>
    <n v="0"/>
  </r>
  <r>
    <x v="6"/>
    <x v="0"/>
    <x v="2"/>
    <x v="0"/>
    <x v="0"/>
    <n v="0"/>
  </r>
  <r>
    <x v="6"/>
    <x v="0"/>
    <x v="2"/>
    <x v="1"/>
    <x v="1"/>
    <n v="0.31791000000000003"/>
  </r>
  <r>
    <x v="6"/>
    <x v="0"/>
    <x v="2"/>
    <x v="1"/>
    <x v="2"/>
    <n v="0"/>
  </r>
  <r>
    <x v="6"/>
    <x v="1"/>
    <x v="3"/>
    <x v="2"/>
    <x v="3"/>
    <n v="1.7799999999999999E-3"/>
  </r>
  <r>
    <x v="6"/>
    <x v="1"/>
    <x v="3"/>
    <x v="2"/>
    <x v="0"/>
    <n v="0.84388999999999903"/>
  </r>
  <r>
    <x v="6"/>
    <x v="1"/>
    <x v="3"/>
    <x v="2"/>
    <x v="1"/>
    <n v="0.61524000000000001"/>
  </r>
  <r>
    <x v="6"/>
    <x v="1"/>
    <x v="3"/>
    <x v="0"/>
    <x v="0"/>
    <n v="0.27942"/>
  </r>
  <r>
    <x v="6"/>
    <x v="1"/>
    <x v="3"/>
    <x v="1"/>
    <x v="3"/>
    <n v="4.0000000000000003E-5"/>
  </r>
  <r>
    <x v="6"/>
    <x v="1"/>
    <x v="3"/>
    <x v="5"/>
    <x v="3"/>
    <n v="0.43269000000000002"/>
  </r>
  <r>
    <x v="6"/>
    <x v="1"/>
    <x v="3"/>
    <x v="5"/>
    <x v="0"/>
    <n v="0.12820999999999999"/>
  </r>
  <r>
    <x v="6"/>
    <x v="1"/>
    <x v="4"/>
    <x v="2"/>
    <x v="3"/>
    <n v="24.087466824857"/>
  </r>
  <r>
    <x v="6"/>
    <x v="1"/>
    <x v="4"/>
    <x v="2"/>
    <x v="0"/>
    <n v="0.1817"/>
  </r>
  <r>
    <x v="6"/>
    <x v="1"/>
    <x v="4"/>
    <x v="2"/>
    <x v="1"/>
    <n v="26.560400000000001"/>
  </r>
  <r>
    <x v="6"/>
    <x v="1"/>
    <x v="4"/>
    <x v="3"/>
    <x v="3"/>
    <n v="9.0910000000000005E-2"/>
  </r>
  <r>
    <x v="6"/>
    <x v="1"/>
    <x v="4"/>
    <x v="0"/>
    <x v="3"/>
    <n v="1.4245000000000001"/>
  </r>
  <r>
    <x v="6"/>
    <x v="1"/>
    <x v="4"/>
    <x v="0"/>
    <x v="0"/>
    <n v="0.58760999999999997"/>
  </r>
  <r>
    <x v="6"/>
    <x v="1"/>
    <x v="4"/>
    <x v="0"/>
    <x v="1"/>
    <n v="4.8666400000000003"/>
  </r>
  <r>
    <x v="6"/>
    <x v="1"/>
    <x v="4"/>
    <x v="4"/>
    <x v="3"/>
    <n v="4.2735010088000003"/>
  </r>
  <r>
    <x v="6"/>
    <x v="1"/>
    <x v="4"/>
    <x v="4"/>
    <x v="1"/>
    <n v="1.0829999999999999E-2"/>
  </r>
  <r>
    <x v="6"/>
    <x v="1"/>
    <x v="4"/>
    <x v="1"/>
    <x v="3"/>
    <n v="5.3902617883200001"/>
  </r>
  <r>
    <x v="6"/>
    <x v="1"/>
    <x v="4"/>
    <x v="1"/>
    <x v="0"/>
    <n v="0.26361000000000001"/>
  </r>
  <r>
    <x v="6"/>
    <x v="1"/>
    <x v="4"/>
    <x v="1"/>
    <x v="1"/>
    <n v="0.498059999999999"/>
  </r>
  <r>
    <x v="6"/>
    <x v="1"/>
    <x v="4"/>
    <x v="5"/>
    <x v="3"/>
    <n v="0.27232999999999902"/>
  </r>
  <r>
    <x v="6"/>
    <x v="1"/>
    <x v="4"/>
    <x v="5"/>
    <x v="0"/>
    <n v="8.78499999999999E-2"/>
  </r>
  <r>
    <x v="6"/>
    <x v="1"/>
    <x v="4"/>
    <x v="5"/>
    <x v="1"/>
    <n v="0.45134999999999897"/>
  </r>
  <r>
    <x v="6"/>
    <x v="1"/>
    <x v="5"/>
    <x v="2"/>
    <x v="3"/>
    <n v="0.63001693023999905"/>
  </r>
  <r>
    <x v="6"/>
    <x v="1"/>
    <x v="5"/>
    <x v="2"/>
    <x v="0"/>
    <n v="0.163519999999999"/>
  </r>
  <r>
    <x v="6"/>
    <x v="1"/>
    <x v="5"/>
    <x v="1"/>
    <x v="1"/>
    <n v="6.7200499999999899"/>
  </r>
  <r>
    <x v="6"/>
    <x v="1"/>
    <x v="8"/>
    <x v="2"/>
    <x v="3"/>
    <n v="23.637499999999999"/>
  </r>
  <r>
    <x v="6"/>
    <x v="1"/>
    <x v="8"/>
    <x v="2"/>
    <x v="0"/>
    <n v="41.756"/>
  </r>
  <r>
    <x v="6"/>
    <x v="1"/>
    <x v="8"/>
    <x v="3"/>
    <x v="3"/>
    <n v="1.63262"/>
  </r>
  <r>
    <x v="6"/>
    <x v="1"/>
    <x v="8"/>
    <x v="3"/>
    <x v="0"/>
    <n v="0.14399999999999999"/>
  </r>
  <r>
    <x v="6"/>
    <x v="1"/>
    <x v="8"/>
    <x v="0"/>
    <x v="3"/>
    <n v="7.5519999999999996"/>
  </r>
  <r>
    <x v="6"/>
    <x v="1"/>
    <x v="8"/>
    <x v="0"/>
    <x v="0"/>
    <n v="124.06474"/>
  </r>
  <r>
    <x v="6"/>
    <x v="1"/>
    <x v="8"/>
    <x v="1"/>
    <x v="3"/>
    <n v="34.223559999999999"/>
  </r>
  <r>
    <x v="6"/>
    <x v="1"/>
    <x v="8"/>
    <x v="1"/>
    <x v="0"/>
    <n v="4.9900899999999897"/>
  </r>
  <r>
    <x v="6"/>
    <x v="1"/>
    <x v="8"/>
    <x v="6"/>
    <x v="3"/>
    <n v="21.799250000000001"/>
  </r>
  <r>
    <x v="6"/>
    <x v="1"/>
    <x v="8"/>
    <x v="6"/>
    <x v="0"/>
    <n v="0.72599999999999998"/>
  </r>
  <r>
    <x v="6"/>
    <x v="1"/>
    <x v="8"/>
    <x v="5"/>
    <x v="3"/>
    <n v="39.770000000000003"/>
  </r>
  <r>
    <x v="6"/>
    <x v="1"/>
    <x v="8"/>
    <x v="5"/>
    <x v="0"/>
    <n v="1.23"/>
  </r>
  <r>
    <x v="6"/>
    <x v="1"/>
    <x v="10"/>
    <x v="1"/>
    <x v="3"/>
    <n v="4.5060000000000003E-2"/>
  </r>
  <r>
    <x v="7"/>
    <x v="0"/>
    <x v="0"/>
    <x v="3"/>
    <x v="0"/>
    <n v="0"/>
  </r>
  <r>
    <x v="7"/>
    <x v="0"/>
    <x v="1"/>
    <x v="3"/>
    <x v="0"/>
    <n v="0"/>
  </r>
  <r>
    <x v="7"/>
    <x v="0"/>
    <x v="2"/>
    <x v="0"/>
    <x v="0"/>
    <n v="0"/>
  </r>
  <r>
    <x v="7"/>
    <x v="0"/>
    <x v="2"/>
    <x v="7"/>
    <x v="2"/>
    <n v="0.38033"/>
  </r>
  <r>
    <x v="7"/>
    <x v="0"/>
    <x v="2"/>
    <x v="1"/>
    <x v="1"/>
    <n v="0"/>
  </r>
  <r>
    <x v="7"/>
    <x v="0"/>
    <x v="2"/>
    <x v="5"/>
    <x v="2"/>
    <n v="0"/>
  </r>
  <r>
    <x v="7"/>
    <x v="1"/>
    <x v="4"/>
    <x v="2"/>
    <x v="3"/>
    <n v="0.11878"/>
  </r>
  <r>
    <x v="7"/>
    <x v="1"/>
    <x v="4"/>
    <x v="2"/>
    <x v="1"/>
    <n v="0.28061999999999998"/>
  </r>
  <r>
    <x v="7"/>
    <x v="1"/>
    <x v="4"/>
    <x v="3"/>
    <x v="3"/>
    <n v="0.15345"/>
  </r>
  <r>
    <x v="7"/>
    <x v="1"/>
    <x v="4"/>
    <x v="3"/>
    <x v="0"/>
    <n v="0"/>
  </r>
  <r>
    <x v="7"/>
    <x v="1"/>
    <x v="4"/>
    <x v="0"/>
    <x v="0"/>
    <n v="0.59243999999999997"/>
  </r>
  <r>
    <x v="7"/>
    <x v="1"/>
    <x v="4"/>
    <x v="1"/>
    <x v="3"/>
    <n v="2.600295"/>
  </r>
  <r>
    <x v="7"/>
    <x v="1"/>
    <x v="4"/>
    <x v="1"/>
    <x v="1"/>
    <n v="0.26072000000000001"/>
  </r>
  <r>
    <x v="7"/>
    <x v="1"/>
    <x v="4"/>
    <x v="6"/>
    <x v="1"/>
    <n v="4.7576399999999897"/>
  </r>
  <r>
    <x v="7"/>
    <x v="1"/>
    <x v="4"/>
    <x v="5"/>
    <x v="0"/>
    <n v="0.13991999999999999"/>
  </r>
  <r>
    <x v="7"/>
    <x v="1"/>
    <x v="4"/>
    <x v="5"/>
    <x v="3"/>
    <n v="0.26166"/>
  </r>
  <r>
    <x v="7"/>
    <x v="1"/>
    <x v="4"/>
    <x v="5"/>
    <x v="1"/>
    <n v="5.493E-2"/>
  </r>
  <r>
    <x v="7"/>
    <x v="1"/>
    <x v="5"/>
    <x v="2"/>
    <x v="1"/>
    <n v="9.9500000000000005E-2"/>
  </r>
  <r>
    <x v="7"/>
    <x v="1"/>
    <x v="5"/>
    <x v="1"/>
    <x v="1"/>
    <n v="0.79146999999999901"/>
  </r>
  <r>
    <x v="7"/>
    <x v="1"/>
    <x v="8"/>
    <x v="3"/>
    <x v="3"/>
    <n v="0.50000999999999995"/>
  </r>
  <r>
    <x v="7"/>
    <x v="1"/>
    <x v="8"/>
    <x v="0"/>
    <x v="0"/>
    <n v="2.75"/>
  </r>
  <r>
    <x v="7"/>
    <x v="1"/>
    <x v="8"/>
    <x v="7"/>
    <x v="3"/>
    <n v="0.22500000000000001"/>
  </r>
  <r>
    <x v="7"/>
    <x v="1"/>
    <x v="8"/>
    <x v="7"/>
    <x v="0"/>
    <n v="0.27028999999999997"/>
  </r>
  <r>
    <x v="7"/>
    <x v="1"/>
    <x v="8"/>
    <x v="1"/>
    <x v="3"/>
    <n v="6.9470999999999998"/>
  </r>
  <r>
    <x v="8"/>
    <x v="0"/>
    <x v="7"/>
    <x v="2"/>
    <x v="1"/>
    <n v="2.8"/>
  </r>
  <r>
    <x v="8"/>
    <x v="0"/>
    <x v="7"/>
    <x v="1"/>
    <x v="3"/>
    <n v="0.17499999999999999"/>
  </r>
  <r>
    <x v="8"/>
    <x v="1"/>
    <x v="3"/>
    <x v="1"/>
    <x v="3"/>
    <n v="10.634739999999899"/>
  </r>
  <r>
    <x v="8"/>
    <x v="1"/>
    <x v="3"/>
    <x v="5"/>
    <x v="0"/>
    <n v="0.34188000000000002"/>
  </r>
  <r>
    <x v="8"/>
    <x v="1"/>
    <x v="4"/>
    <x v="2"/>
    <x v="3"/>
    <n v="9.9325200000000002"/>
  </r>
  <r>
    <x v="8"/>
    <x v="1"/>
    <x v="4"/>
    <x v="2"/>
    <x v="0"/>
    <n v="2.1409500000000001"/>
  </r>
  <r>
    <x v="8"/>
    <x v="1"/>
    <x v="4"/>
    <x v="2"/>
    <x v="1"/>
    <n v="0.10592"/>
  </r>
  <r>
    <x v="8"/>
    <x v="1"/>
    <x v="4"/>
    <x v="3"/>
    <x v="3"/>
    <n v="8.5239999999999996E-2"/>
  </r>
  <r>
    <x v="8"/>
    <x v="1"/>
    <x v="4"/>
    <x v="1"/>
    <x v="3"/>
    <n v="12.61843"/>
  </r>
  <r>
    <x v="8"/>
    <x v="1"/>
    <x v="4"/>
    <x v="1"/>
    <x v="0"/>
    <n v="0.42825999999999997"/>
  </r>
  <r>
    <x v="8"/>
    <x v="1"/>
    <x v="4"/>
    <x v="1"/>
    <x v="1"/>
    <n v="0.29710999999999999"/>
  </r>
  <r>
    <x v="8"/>
    <x v="1"/>
    <x v="4"/>
    <x v="5"/>
    <x v="3"/>
    <n v="7.7780000000000002E-2"/>
  </r>
  <r>
    <x v="8"/>
    <x v="1"/>
    <x v="4"/>
    <x v="5"/>
    <x v="1"/>
    <n v="1.42E-3"/>
  </r>
  <r>
    <x v="8"/>
    <x v="1"/>
    <x v="5"/>
    <x v="2"/>
    <x v="0"/>
    <n v="9.9959999999999896E-2"/>
  </r>
  <r>
    <x v="8"/>
    <x v="1"/>
    <x v="5"/>
    <x v="2"/>
    <x v="1"/>
    <n v="0.14976999999999999"/>
  </r>
  <r>
    <x v="8"/>
    <x v="1"/>
    <x v="5"/>
    <x v="1"/>
    <x v="1"/>
    <n v="4.3099799999999897"/>
  </r>
  <r>
    <x v="8"/>
    <x v="1"/>
    <x v="8"/>
    <x v="2"/>
    <x v="3"/>
    <n v="11.544979999999899"/>
  </r>
  <r>
    <x v="8"/>
    <x v="1"/>
    <x v="8"/>
    <x v="2"/>
    <x v="0"/>
    <n v="0.90998999999999997"/>
  </r>
  <r>
    <x v="8"/>
    <x v="1"/>
    <x v="8"/>
    <x v="3"/>
    <x v="3"/>
    <n v="3.59"/>
  </r>
  <r>
    <x v="8"/>
    <x v="1"/>
    <x v="8"/>
    <x v="3"/>
    <x v="0"/>
    <n v="4.0099999999999997E-3"/>
  </r>
  <r>
    <x v="8"/>
    <x v="1"/>
    <x v="8"/>
    <x v="0"/>
    <x v="0"/>
    <n v="32.800329999999903"/>
  </r>
  <r>
    <x v="8"/>
    <x v="1"/>
    <x v="8"/>
    <x v="7"/>
    <x v="0"/>
    <n v="0.27299999999999902"/>
  </r>
  <r>
    <x v="8"/>
    <x v="1"/>
    <x v="8"/>
    <x v="1"/>
    <x v="3"/>
    <n v="7.31203"/>
  </r>
  <r>
    <x v="8"/>
    <x v="1"/>
    <x v="8"/>
    <x v="1"/>
    <x v="0"/>
    <n v="5.4349514419999898E-2"/>
  </r>
  <r>
    <x v="9"/>
    <x v="0"/>
    <x v="6"/>
    <x v="0"/>
    <x v="0"/>
    <n v="55.590499999999999"/>
  </r>
  <r>
    <x v="9"/>
    <x v="0"/>
    <x v="0"/>
    <x v="0"/>
    <x v="0"/>
    <n v="27.16657"/>
  </r>
  <r>
    <x v="9"/>
    <x v="0"/>
    <x v="7"/>
    <x v="2"/>
    <x v="0"/>
    <n v="3.5699999999999998E-3"/>
  </r>
  <r>
    <x v="9"/>
    <x v="0"/>
    <x v="7"/>
    <x v="0"/>
    <x v="0"/>
    <n v="0.29818"/>
  </r>
  <r>
    <x v="9"/>
    <x v="0"/>
    <x v="7"/>
    <x v="1"/>
    <x v="3"/>
    <n v="0.125"/>
  </r>
  <r>
    <x v="9"/>
    <x v="1"/>
    <x v="3"/>
    <x v="2"/>
    <x v="3"/>
    <n v="10.4405"/>
  </r>
  <r>
    <x v="9"/>
    <x v="1"/>
    <x v="3"/>
    <x v="0"/>
    <x v="0"/>
    <n v="5"/>
  </r>
  <r>
    <x v="9"/>
    <x v="1"/>
    <x v="3"/>
    <x v="1"/>
    <x v="3"/>
    <n v="11.1944"/>
  </r>
  <r>
    <x v="9"/>
    <x v="1"/>
    <x v="3"/>
    <x v="5"/>
    <x v="3"/>
    <n v="8.5470100000000002"/>
  </r>
  <r>
    <x v="9"/>
    <x v="1"/>
    <x v="4"/>
    <x v="2"/>
    <x v="3"/>
    <n v="3.9576399999999898"/>
  </r>
  <r>
    <x v="9"/>
    <x v="1"/>
    <x v="4"/>
    <x v="2"/>
    <x v="1"/>
    <n v="2.5729600000000001"/>
  </r>
  <r>
    <x v="9"/>
    <x v="1"/>
    <x v="4"/>
    <x v="3"/>
    <x v="3"/>
    <n v="1.0319999999999999E-2"/>
  </r>
  <r>
    <x v="9"/>
    <x v="1"/>
    <x v="4"/>
    <x v="0"/>
    <x v="1"/>
    <n v="2.2599999999999999E-3"/>
  </r>
  <r>
    <x v="9"/>
    <x v="1"/>
    <x v="4"/>
    <x v="4"/>
    <x v="1"/>
    <n v="0.47125"/>
  </r>
  <r>
    <x v="9"/>
    <x v="1"/>
    <x v="4"/>
    <x v="1"/>
    <x v="3"/>
    <n v="16.748650000000001"/>
  </r>
  <r>
    <x v="9"/>
    <x v="1"/>
    <x v="4"/>
    <x v="1"/>
    <x v="0"/>
    <n v="5.0299999999999997E-3"/>
  </r>
  <r>
    <x v="9"/>
    <x v="1"/>
    <x v="4"/>
    <x v="1"/>
    <x v="1"/>
    <n v="4.3688000000000002"/>
  </r>
  <r>
    <x v="9"/>
    <x v="1"/>
    <x v="4"/>
    <x v="5"/>
    <x v="3"/>
    <n v="3.6829999999999898E-2"/>
  </r>
  <r>
    <x v="9"/>
    <x v="1"/>
    <x v="4"/>
    <x v="5"/>
    <x v="0"/>
    <n v="1.491E-2"/>
  </r>
  <r>
    <x v="9"/>
    <x v="1"/>
    <x v="4"/>
    <x v="5"/>
    <x v="1"/>
    <n v="0.58958999999999995"/>
  </r>
  <r>
    <x v="9"/>
    <x v="1"/>
    <x v="5"/>
    <x v="2"/>
    <x v="1"/>
    <n v="2.5350000000000001"/>
  </r>
  <r>
    <x v="9"/>
    <x v="1"/>
    <x v="5"/>
    <x v="1"/>
    <x v="1"/>
    <n v="3.1082999999999998"/>
  </r>
  <r>
    <x v="9"/>
    <x v="1"/>
    <x v="8"/>
    <x v="2"/>
    <x v="3"/>
    <n v="25.197499999999899"/>
  </r>
  <r>
    <x v="9"/>
    <x v="1"/>
    <x v="8"/>
    <x v="2"/>
    <x v="0"/>
    <n v="9.4994999999999994"/>
  </r>
  <r>
    <x v="9"/>
    <x v="1"/>
    <x v="8"/>
    <x v="3"/>
    <x v="3"/>
    <n v="16.792950000000001"/>
  </r>
  <r>
    <x v="9"/>
    <x v="1"/>
    <x v="8"/>
    <x v="3"/>
    <x v="0"/>
    <n v="0.108"/>
  </r>
  <r>
    <x v="9"/>
    <x v="1"/>
    <x v="8"/>
    <x v="0"/>
    <x v="3"/>
    <n v="2.3039999999999998"/>
  </r>
  <r>
    <x v="9"/>
    <x v="1"/>
    <x v="8"/>
    <x v="0"/>
    <x v="0"/>
    <n v="46.508379999999903"/>
  </r>
  <r>
    <x v="9"/>
    <x v="1"/>
    <x v="8"/>
    <x v="7"/>
    <x v="3"/>
    <n v="8.7499999999999994E-2"/>
  </r>
  <r>
    <x v="9"/>
    <x v="1"/>
    <x v="8"/>
    <x v="7"/>
    <x v="0"/>
    <n v="0.60849999999999904"/>
  </r>
  <r>
    <x v="9"/>
    <x v="1"/>
    <x v="8"/>
    <x v="1"/>
    <x v="3"/>
    <n v="24.856819999999999"/>
  </r>
  <r>
    <x v="9"/>
    <x v="1"/>
    <x v="8"/>
    <x v="1"/>
    <x v="0"/>
    <n v="3.266"/>
  </r>
  <r>
    <x v="9"/>
    <x v="1"/>
    <x v="8"/>
    <x v="6"/>
    <x v="3"/>
    <n v="5.5739999999999998"/>
  </r>
  <r>
    <x v="9"/>
    <x v="1"/>
    <x v="8"/>
    <x v="6"/>
    <x v="0"/>
    <n v="0.6915"/>
  </r>
  <r>
    <x v="9"/>
    <x v="1"/>
    <x v="8"/>
    <x v="5"/>
    <x v="3"/>
    <n v="2.9539900000000001"/>
  </r>
  <r>
    <x v="9"/>
    <x v="1"/>
    <x v="8"/>
    <x v="5"/>
    <x v="0"/>
    <n v="1"/>
  </r>
  <r>
    <x v="10"/>
    <x v="0"/>
    <x v="2"/>
    <x v="0"/>
    <x v="0"/>
    <n v="6.3789999999999999E-2"/>
  </r>
  <r>
    <x v="10"/>
    <x v="0"/>
    <x v="2"/>
    <x v="1"/>
    <x v="1"/>
    <n v="0.15537000000000001"/>
  </r>
  <r>
    <x v="10"/>
    <x v="1"/>
    <x v="3"/>
    <x v="2"/>
    <x v="3"/>
    <n v="5.69801"/>
  </r>
  <r>
    <x v="10"/>
    <x v="1"/>
    <x v="3"/>
    <x v="3"/>
    <x v="3"/>
    <n v="0.55972"/>
  </r>
  <r>
    <x v="10"/>
    <x v="1"/>
    <x v="3"/>
    <x v="0"/>
    <x v="1"/>
    <n v="0.16120000000000001"/>
  </r>
  <r>
    <x v="10"/>
    <x v="1"/>
    <x v="3"/>
    <x v="1"/>
    <x v="3"/>
    <n v="11.521719999999901"/>
  </r>
  <r>
    <x v="10"/>
    <x v="1"/>
    <x v="4"/>
    <x v="2"/>
    <x v="3"/>
    <n v="4.5639999999999903E-2"/>
  </r>
  <r>
    <x v="10"/>
    <x v="1"/>
    <x v="4"/>
    <x v="2"/>
    <x v="1"/>
    <n v="0.41012999999999999"/>
  </r>
  <r>
    <x v="10"/>
    <x v="1"/>
    <x v="4"/>
    <x v="4"/>
    <x v="3"/>
    <n v="2.39316"/>
  </r>
  <r>
    <x v="10"/>
    <x v="1"/>
    <x v="4"/>
    <x v="1"/>
    <x v="3"/>
    <n v="5.4839599999999997"/>
  </r>
  <r>
    <x v="10"/>
    <x v="1"/>
    <x v="4"/>
    <x v="1"/>
    <x v="0"/>
    <n v="2.2000000000000001E-4"/>
  </r>
  <r>
    <x v="10"/>
    <x v="1"/>
    <x v="4"/>
    <x v="1"/>
    <x v="1"/>
    <n v="0.247889999999999"/>
  </r>
  <r>
    <x v="10"/>
    <x v="1"/>
    <x v="4"/>
    <x v="5"/>
    <x v="3"/>
    <n v="8.9999999999999998E-4"/>
  </r>
  <r>
    <x v="10"/>
    <x v="1"/>
    <x v="4"/>
    <x v="5"/>
    <x v="1"/>
    <n v="8.4000000000000003E-4"/>
  </r>
  <r>
    <x v="10"/>
    <x v="1"/>
    <x v="5"/>
    <x v="0"/>
    <x v="0"/>
    <n v="0.7419"/>
  </r>
  <r>
    <x v="10"/>
    <x v="1"/>
    <x v="5"/>
    <x v="1"/>
    <x v="1"/>
    <n v="0.73563999999999896"/>
  </r>
  <r>
    <x v="10"/>
    <x v="1"/>
    <x v="8"/>
    <x v="2"/>
    <x v="3"/>
    <n v="0.58499999999999996"/>
  </r>
  <r>
    <x v="10"/>
    <x v="1"/>
    <x v="8"/>
    <x v="2"/>
    <x v="0"/>
    <n v="0.60000999999999904"/>
  </r>
  <r>
    <x v="10"/>
    <x v="1"/>
    <x v="8"/>
    <x v="3"/>
    <x v="3"/>
    <n v="1.61348"/>
  </r>
  <r>
    <x v="10"/>
    <x v="1"/>
    <x v="8"/>
    <x v="3"/>
    <x v="0"/>
    <n v="0.67501999999999895"/>
  </r>
  <r>
    <x v="10"/>
    <x v="1"/>
    <x v="8"/>
    <x v="0"/>
    <x v="3"/>
    <n v="2.39228"/>
  </r>
  <r>
    <x v="10"/>
    <x v="1"/>
    <x v="8"/>
    <x v="0"/>
    <x v="0"/>
    <n v="17.34496"/>
  </r>
  <r>
    <x v="10"/>
    <x v="1"/>
    <x v="8"/>
    <x v="7"/>
    <x v="0"/>
    <n v="0.8"/>
  </r>
  <r>
    <x v="10"/>
    <x v="1"/>
    <x v="8"/>
    <x v="1"/>
    <x v="3"/>
    <n v="24.420020000000001"/>
  </r>
  <r>
    <x v="10"/>
    <x v="1"/>
    <x v="8"/>
    <x v="1"/>
    <x v="0"/>
    <n v="1.0779899157999999"/>
  </r>
  <r>
    <x v="10"/>
    <x v="1"/>
    <x v="8"/>
    <x v="6"/>
    <x v="3"/>
    <n v="13.0994999999999"/>
  </r>
  <r>
    <x v="11"/>
    <x v="0"/>
    <x v="0"/>
    <x v="2"/>
    <x v="1"/>
    <n v="0.17094000000000001"/>
  </r>
  <r>
    <x v="11"/>
    <x v="0"/>
    <x v="7"/>
    <x v="2"/>
    <x v="0"/>
    <n v="3.5699999999999998E-3"/>
  </r>
  <r>
    <x v="11"/>
    <x v="0"/>
    <x v="7"/>
    <x v="1"/>
    <x v="3"/>
    <n v="0.30187000000000003"/>
  </r>
  <r>
    <x v="11"/>
    <x v="0"/>
    <x v="2"/>
    <x v="2"/>
    <x v="2"/>
    <n v="0"/>
  </r>
  <r>
    <x v="11"/>
    <x v="0"/>
    <x v="2"/>
    <x v="0"/>
    <x v="0"/>
    <n v="0"/>
  </r>
  <r>
    <x v="11"/>
    <x v="0"/>
    <x v="2"/>
    <x v="7"/>
    <x v="2"/>
    <n v="0"/>
  </r>
  <r>
    <x v="11"/>
    <x v="0"/>
    <x v="2"/>
    <x v="1"/>
    <x v="1"/>
    <n v="7.5663400000000003"/>
  </r>
  <r>
    <x v="11"/>
    <x v="1"/>
    <x v="3"/>
    <x v="2"/>
    <x v="3"/>
    <n v="1.8600000000000001E-3"/>
  </r>
  <r>
    <x v="11"/>
    <x v="1"/>
    <x v="3"/>
    <x v="2"/>
    <x v="0"/>
    <n v="0.68115999999999999"/>
  </r>
  <r>
    <x v="11"/>
    <x v="1"/>
    <x v="3"/>
    <x v="2"/>
    <x v="1"/>
    <n v="1.0516799999999999"/>
  </r>
  <r>
    <x v="11"/>
    <x v="1"/>
    <x v="3"/>
    <x v="3"/>
    <x v="3"/>
    <n v="12.592409999999999"/>
  </r>
  <r>
    <x v="11"/>
    <x v="1"/>
    <x v="3"/>
    <x v="3"/>
    <x v="0"/>
    <n v="14.45322"/>
  </r>
  <r>
    <x v="11"/>
    <x v="1"/>
    <x v="3"/>
    <x v="3"/>
    <x v="1"/>
    <n v="3.1097000000000001"/>
  </r>
  <r>
    <x v="11"/>
    <x v="1"/>
    <x v="3"/>
    <x v="0"/>
    <x v="3"/>
    <n v="3.5999999999999999E-3"/>
  </r>
  <r>
    <x v="11"/>
    <x v="1"/>
    <x v="3"/>
    <x v="0"/>
    <x v="0"/>
    <n v="2.5200000000000001E-3"/>
  </r>
  <r>
    <x v="11"/>
    <x v="1"/>
    <x v="3"/>
    <x v="1"/>
    <x v="3"/>
    <n v="11.11992"/>
  </r>
  <r>
    <x v="11"/>
    <x v="1"/>
    <x v="3"/>
    <x v="1"/>
    <x v="0"/>
    <n v="5.6212200000000001"/>
  </r>
  <r>
    <x v="11"/>
    <x v="1"/>
    <x v="3"/>
    <x v="1"/>
    <x v="1"/>
    <n v="0.54078000000000004"/>
  </r>
  <r>
    <x v="11"/>
    <x v="1"/>
    <x v="3"/>
    <x v="6"/>
    <x v="3"/>
    <n v="8.8999999999999995E-4"/>
  </r>
  <r>
    <x v="11"/>
    <x v="1"/>
    <x v="3"/>
    <x v="5"/>
    <x v="3"/>
    <n v="5.2763299999999997"/>
  </r>
  <r>
    <x v="11"/>
    <x v="1"/>
    <x v="3"/>
    <x v="5"/>
    <x v="0"/>
    <n v="2.95817"/>
  </r>
  <r>
    <x v="11"/>
    <x v="1"/>
    <x v="3"/>
    <x v="5"/>
    <x v="1"/>
    <n v="1.16706"/>
  </r>
  <r>
    <x v="11"/>
    <x v="1"/>
    <x v="4"/>
    <x v="2"/>
    <x v="3"/>
    <n v="5.6796939255819998"/>
  </r>
  <r>
    <x v="11"/>
    <x v="1"/>
    <x v="4"/>
    <x v="2"/>
    <x v="0"/>
    <n v="15.125129999999899"/>
  </r>
  <r>
    <x v="11"/>
    <x v="1"/>
    <x v="4"/>
    <x v="2"/>
    <x v="1"/>
    <n v="5.21591"/>
  </r>
  <r>
    <x v="11"/>
    <x v="1"/>
    <x v="4"/>
    <x v="0"/>
    <x v="3"/>
    <n v="0.18895000000000001"/>
  </r>
  <r>
    <x v="11"/>
    <x v="1"/>
    <x v="4"/>
    <x v="0"/>
    <x v="0"/>
    <n v="0.16539999999999999"/>
  </r>
  <r>
    <x v="11"/>
    <x v="1"/>
    <x v="4"/>
    <x v="0"/>
    <x v="1"/>
    <n v="0.13971"/>
  </r>
  <r>
    <x v="11"/>
    <x v="1"/>
    <x v="4"/>
    <x v="4"/>
    <x v="3"/>
    <n v="9.7201476289999998E-3"/>
  </r>
  <r>
    <x v="11"/>
    <x v="1"/>
    <x v="4"/>
    <x v="4"/>
    <x v="1"/>
    <n v="0.1278"/>
  </r>
  <r>
    <x v="11"/>
    <x v="1"/>
    <x v="4"/>
    <x v="1"/>
    <x v="3"/>
    <n v="23.7362226371859"/>
  </r>
  <r>
    <x v="11"/>
    <x v="1"/>
    <x v="4"/>
    <x v="1"/>
    <x v="0"/>
    <n v="8.2115100000000005"/>
  </r>
  <r>
    <x v="11"/>
    <x v="1"/>
    <x v="4"/>
    <x v="1"/>
    <x v="1"/>
    <n v="8.3256390000000007"/>
  </r>
  <r>
    <x v="11"/>
    <x v="1"/>
    <x v="4"/>
    <x v="5"/>
    <x v="3"/>
    <n v="10.42309"/>
  </r>
  <r>
    <x v="11"/>
    <x v="1"/>
    <x v="4"/>
    <x v="5"/>
    <x v="0"/>
    <n v="5.5900000000000004E-3"/>
  </r>
  <r>
    <x v="11"/>
    <x v="1"/>
    <x v="4"/>
    <x v="5"/>
    <x v="1"/>
    <n v="0.13372999999999999"/>
  </r>
  <r>
    <x v="11"/>
    <x v="1"/>
    <x v="5"/>
    <x v="2"/>
    <x v="3"/>
    <n v="1.1000000000000001"/>
  </r>
  <r>
    <x v="11"/>
    <x v="1"/>
    <x v="5"/>
    <x v="2"/>
    <x v="0"/>
    <n v="0.16352"/>
  </r>
  <r>
    <x v="11"/>
    <x v="1"/>
    <x v="5"/>
    <x v="1"/>
    <x v="3"/>
    <n v="5.65"/>
  </r>
  <r>
    <x v="11"/>
    <x v="1"/>
    <x v="5"/>
    <x v="1"/>
    <x v="0"/>
    <n v="0.54749999999999999"/>
  </r>
  <r>
    <x v="11"/>
    <x v="1"/>
    <x v="5"/>
    <x v="1"/>
    <x v="1"/>
    <n v="11.436909999999999"/>
  </r>
  <r>
    <x v="11"/>
    <x v="1"/>
    <x v="8"/>
    <x v="2"/>
    <x v="3"/>
    <n v="23.97193"/>
  </r>
  <r>
    <x v="11"/>
    <x v="1"/>
    <x v="8"/>
    <x v="2"/>
    <x v="0"/>
    <n v="1.5794999999999999"/>
  </r>
  <r>
    <x v="11"/>
    <x v="1"/>
    <x v="8"/>
    <x v="3"/>
    <x v="3"/>
    <n v="62.3"/>
  </r>
  <r>
    <x v="11"/>
    <x v="1"/>
    <x v="8"/>
    <x v="3"/>
    <x v="0"/>
    <n v="11.125"/>
  </r>
  <r>
    <x v="11"/>
    <x v="1"/>
    <x v="8"/>
    <x v="0"/>
    <x v="0"/>
    <n v="10.00001"/>
  </r>
  <r>
    <x v="11"/>
    <x v="1"/>
    <x v="8"/>
    <x v="7"/>
    <x v="0"/>
    <n v="2.7300200000000001"/>
  </r>
  <r>
    <x v="11"/>
    <x v="1"/>
    <x v="8"/>
    <x v="1"/>
    <x v="3"/>
    <n v="112.863129999999"/>
  </r>
  <r>
    <x v="11"/>
    <x v="1"/>
    <x v="8"/>
    <x v="1"/>
    <x v="0"/>
    <n v="18.143799999999999"/>
  </r>
  <r>
    <x v="11"/>
    <x v="1"/>
    <x v="8"/>
    <x v="6"/>
    <x v="3"/>
    <n v="3.4833099999999999"/>
  </r>
  <r>
    <x v="11"/>
    <x v="1"/>
    <x v="8"/>
    <x v="6"/>
    <x v="0"/>
    <n v="14.145169999999901"/>
  </r>
  <r>
    <x v="11"/>
    <x v="1"/>
    <x v="10"/>
    <x v="1"/>
    <x v="3"/>
    <n v="0.26262000000000002"/>
  </r>
  <r>
    <x v="12"/>
    <x v="0"/>
    <x v="7"/>
    <x v="2"/>
    <x v="0"/>
    <n v="3.5699999999999998E-3"/>
  </r>
  <r>
    <x v="12"/>
    <x v="0"/>
    <x v="2"/>
    <x v="1"/>
    <x v="1"/>
    <n v="0.63580999999999999"/>
  </r>
  <r>
    <x v="12"/>
    <x v="1"/>
    <x v="4"/>
    <x v="2"/>
    <x v="3"/>
    <n v="0.18953999999999999"/>
  </r>
  <r>
    <x v="12"/>
    <x v="1"/>
    <x v="4"/>
    <x v="2"/>
    <x v="0"/>
    <n v="7.5369999999999895E-2"/>
  </r>
  <r>
    <x v="12"/>
    <x v="1"/>
    <x v="4"/>
    <x v="2"/>
    <x v="1"/>
    <n v="1.8499999999999999E-2"/>
  </r>
  <r>
    <x v="12"/>
    <x v="1"/>
    <x v="4"/>
    <x v="3"/>
    <x v="3"/>
    <n v="6.8180000000000004E-2"/>
  </r>
  <r>
    <x v="12"/>
    <x v="1"/>
    <x v="4"/>
    <x v="0"/>
    <x v="0"/>
    <n v="4.7919999999999997E-2"/>
  </r>
  <r>
    <x v="12"/>
    <x v="1"/>
    <x v="4"/>
    <x v="0"/>
    <x v="1"/>
    <n v="6.6400000000000001E-3"/>
  </r>
  <r>
    <x v="12"/>
    <x v="1"/>
    <x v="4"/>
    <x v="1"/>
    <x v="3"/>
    <n v="8.51769"/>
  </r>
  <r>
    <x v="12"/>
    <x v="1"/>
    <x v="4"/>
    <x v="1"/>
    <x v="1"/>
    <n v="2.3179999999999999E-2"/>
  </r>
  <r>
    <x v="12"/>
    <x v="1"/>
    <x v="4"/>
    <x v="5"/>
    <x v="3"/>
    <n v="2.26120999999999"/>
  </r>
  <r>
    <x v="12"/>
    <x v="1"/>
    <x v="4"/>
    <x v="5"/>
    <x v="1"/>
    <n v="4.5339999999999998E-2"/>
  </r>
  <r>
    <x v="12"/>
    <x v="1"/>
    <x v="5"/>
    <x v="2"/>
    <x v="3"/>
    <n v="2.49995999999999"/>
  </r>
  <r>
    <x v="12"/>
    <x v="1"/>
    <x v="5"/>
    <x v="2"/>
    <x v="0"/>
    <n v="4"/>
  </r>
  <r>
    <x v="12"/>
    <x v="1"/>
    <x v="5"/>
    <x v="1"/>
    <x v="3"/>
    <n v="2.4999600000000002"/>
  </r>
  <r>
    <x v="12"/>
    <x v="1"/>
    <x v="5"/>
    <x v="1"/>
    <x v="0"/>
    <n v="7.4959388799999999E-2"/>
  </r>
  <r>
    <x v="12"/>
    <x v="1"/>
    <x v="5"/>
    <x v="1"/>
    <x v="1"/>
    <n v="3.3304599999999902"/>
  </r>
  <r>
    <x v="12"/>
    <x v="1"/>
    <x v="8"/>
    <x v="2"/>
    <x v="3"/>
    <n v="18.77882"/>
  </r>
  <r>
    <x v="12"/>
    <x v="1"/>
    <x v="8"/>
    <x v="2"/>
    <x v="0"/>
    <n v="10.29341"/>
  </r>
  <r>
    <x v="12"/>
    <x v="1"/>
    <x v="8"/>
    <x v="3"/>
    <x v="3"/>
    <n v="0.13500000000000001"/>
  </r>
  <r>
    <x v="12"/>
    <x v="1"/>
    <x v="8"/>
    <x v="7"/>
    <x v="0"/>
    <n v="0.27300000000000002"/>
  </r>
  <r>
    <x v="12"/>
    <x v="1"/>
    <x v="8"/>
    <x v="1"/>
    <x v="3"/>
    <n v="3.46387"/>
  </r>
  <r>
    <x v="12"/>
    <x v="1"/>
    <x v="8"/>
    <x v="1"/>
    <x v="0"/>
    <n v="2.2499999999999999E-2"/>
  </r>
  <r>
    <x v="13"/>
    <x v="0"/>
    <x v="6"/>
    <x v="5"/>
    <x v="1"/>
    <n v="67.308499999999995"/>
  </r>
  <r>
    <x v="13"/>
    <x v="0"/>
    <x v="0"/>
    <x v="2"/>
    <x v="3"/>
    <n v="1.10545"/>
  </r>
  <r>
    <x v="13"/>
    <x v="0"/>
    <x v="0"/>
    <x v="5"/>
    <x v="1"/>
    <n v="28.846499999999999"/>
  </r>
  <r>
    <x v="13"/>
    <x v="0"/>
    <x v="7"/>
    <x v="2"/>
    <x v="3"/>
    <n v="1.09531"/>
  </r>
  <r>
    <x v="13"/>
    <x v="0"/>
    <x v="2"/>
    <x v="0"/>
    <x v="0"/>
    <n v="2.7130899999999998"/>
  </r>
  <r>
    <x v="13"/>
    <x v="0"/>
    <x v="2"/>
    <x v="1"/>
    <x v="1"/>
    <n v="0.76634000000000002"/>
  </r>
  <r>
    <x v="13"/>
    <x v="0"/>
    <x v="2"/>
    <x v="1"/>
    <x v="2"/>
    <n v="2.5679500000000002"/>
  </r>
  <r>
    <x v="13"/>
    <x v="1"/>
    <x v="3"/>
    <x v="2"/>
    <x v="0"/>
    <n v="0.22572"/>
  </r>
  <r>
    <x v="13"/>
    <x v="1"/>
    <x v="3"/>
    <x v="0"/>
    <x v="3"/>
    <n v="25.255469999999999"/>
  </r>
  <r>
    <x v="13"/>
    <x v="1"/>
    <x v="3"/>
    <x v="0"/>
    <x v="0"/>
    <n v="64.675449999999998"/>
  </r>
  <r>
    <x v="13"/>
    <x v="1"/>
    <x v="3"/>
    <x v="0"/>
    <x v="1"/>
    <n v="6.0004999999999997"/>
  </r>
  <r>
    <x v="13"/>
    <x v="1"/>
    <x v="3"/>
    <x v="1"/>
    <x v="3"/>
    <n v="68.440669999999997"/>
  </r>
  <r>
    <x v="13"/>
    <x v="1"/>
    <x v="3"/>
    <x v="1"/>
    <x v="0"/>
    <n v="10.978389999999999"/>
  </r>
  <r>
    <x v="13"/>
    <x v="1"/>
    <x v="3"/>
    <x v="1"/>
    <x v="1"/>
    <n v="11.12209"/>
  </r>
  <r>
    <x v="13"/>
    <x v="1"/>
    <x v="3"/>
    <x v="6"/>
    <x v="3"/>
    <n v="2.0600000000000002E-3"/>
  </r>
  <r>
    <x v="13"/>
    <x v="1"/>
    <x v="3"/>
    <x v="6"/>
    <x v="0"/>
    <n v="31.339030000000001"/>
  </r>
  <r>
    <x v="13"/>
    <x v="1"/>
    <x v="3"/>
    <x v="6"/>
    <x v="1"/>
    <n v="51.284680000000002"/>
  </r>
  <r>
    <x v="13"/>
    <x v="1"/>
    <x v="4"/>
    <x v="2"/>
    <x v="3"/>
    <n v="1.272943415219"/>
  </r>
  <r>
    <x v="13"/>
    <x v="1"/>
    <x v="4"/>
    <x v="2"/>
    <x v="0"/>
    <n v="6.0818099999999999"/>
  </r>
  <r>
    <x v="13"/>
    <x v="1"/>
    <x v="4"/>
    <x v="2"/>
    <x v="1"/>
    <n v="4.5534571764099896"/>
  </r>
  <r>
    <x v="13"/>
    <x v="1"/>
    <x v="4"/>
    <x v="3"/>
    <x v="0"/>
    <n v="0.38845000000000002"/>
  </r>
  <r>
    <x v="13"/>
    <x v="1"/>
    <x v="4"/>
    <x v="3"/>
    <x v="1"/>
    <n v="6.0499999999999998E-3"/>
  </r>
  <r>
    <x v="13"/>
    <x v="1"/>
    <x v="4"/>
    <x v="0"/>
    <x v="0"/>
    <n v="47.246830000000003"/>
  </r>
  <r>
    <x v="13"/>
    <x v="1"/>
    <x v="4"/>
    <x v="0"/>
    <x v="1"/>
    <n v="8.5539299999999994"/>
  </r>
  <r>
    <x v="13"/>
    <x v="1"/>
    <x v="4"/>
    <x v="4"/>
    <x v="3"/>
    <n v="1.78944E-6"/>
  </r>
  <r>
    <x v="13"/>
    <x v="1"/>
    <x v="4"/>
    <x v="7"/>
    <x v="1"/>
    <n v="3.4549999999999997E-2"/>
  </r>
  <r>
    <x v="13"/>
    <x v="1"/>
    <x v="4"/>
    <x v="1"/>
    <x v="3"/>
    <n v="4.94740635213999"/>
  </r>
  <r>
    <x v="13"/>
    <x v="1"/>
    <x v="4"/>
    <x v="1"/>
    <x v="0"/>
    <n v="2.6703100000000002"/>
  </r>
  <r>
    <x v="13"/>
    <x v="1"/>
    <x v="4"/>
    <x v="1"/>
    <x v="1"/>
    <n v="3.68938613082"/>
  </r>
  <r>
    <x v="13"/>
    <x v="1"/>
    <x v="4"/>
    <x v="6"/>
    <x v="0"/>
    <n v="0.75212999999999997"/>
  </r>
  <r>
    <x v="13"/>
    <x v="1"/>
    <x v="4"/>
    <x v="5"/>
    <x v="3"/>
    <n v="0.11674999999999899"/>
  </r>
  <r>
    <x v="13"/>
    <x v="1"/>
    <x v="4"/>
    <x v="5"/>
    <x v="0"/>
    <n v="7.8399999999999997E-3"/>
  </r>
  <r>
    <x v="13"/>
    <x v="1"/>
    <x v="4"/>
    <x v="5"/>
    <x v="1"/>
    <n v="8.3999999999999995E-3"/>
  </r>
  <r>
    <x v="13"/>
    <x v="1"/>
    <x v="5"/>
    <x v="2"/>
    <x v="0"/>
    <n v="10.2499282625999"/>
  </r>
  <r>
    <x v="13"/>
    <x v="1"/>
    <x v="5"/>
    <x v="2"/>
    <x v="1"/>
    <n v="0.13980000000000001"/>
  </r>
  <r>
    <x v="13"/>
    <x v="1"/>
    <x v="5"/>
    <x v="1"/>
    <x v="0"/>
    <n v="2.726E-2"/>
  </r>
  <r>
    <x v="13"/>
    <x v="1"/>
    <x v="5"/>
    <x v="1"/>
    <x v="1"/>
    <n v="1.71125999999999"/>
  </r>
  <r>
    <x v="13"/>
    <x v="1"/>
    <x v="5"/>
    <x v="6"/>
    <x v="0"/>
    <n v="0.22275"/>
  </r>
  <r>
    <x v="13"/>
    <x v="1"/>
    <x v="8"/>
    <x v="2"/>
    <x v="3"/>
    <n v="42.677499999999903"/>
  </r>
  <r>
    <x v="13"/>
    <x v="1"/>
    <x v="8"/>
    <x v="2"/>
    <x v="0"/>
    <n v="27.04"/>
  </r>
  <r>
    <x v="13"/>
    <x v="1"/>
    <x v="8"/>
    <x v="3"/>
    <x v="3"/>
    <n v="6.0000099999999996"/>
  </r>
  <r>
    <x v="13"/>
    <x v="1"/>
    <x v="8"/>
    <x v="0"/>
    <x v="3"/>
    <n v="7.1004699999999996"/>
  </r>
  <r>
    <x v="13"/>
    <x v="1"/>
    <x v="8"/>
    <x v="0"/>
    <x v="0"/>
    <n v="58.400559999999999"/>
  </r>
  <r>
    <x v="13"/>
    <x v="1"/>
    <x v="8"/>
    <x v="7"/>
    <x v="3"/>
    <n v="0.81"/>
  </r>
  <r>
    <x v="13"/>
    <x v="1"/>
    <x v="8"/>
    <x v="1"/>
    <x v="3"/>
    <n v="49.145019999999903"/>
  </r>
  <r>
    <x v="13"/>
    <x v="1"/>
    <x v="8"/>
    <x v="1"/>
    <x v="0"/>
    <n v="123.1198"/>
  </r>
  <r>
    <x v="13"/>
    <x v="1"/>
    <x v="8"/>
    <x v="6"/>
    <x v="3"/>
    <n v="0.34460999999999897"/>
  </r>
  <r>
    <x v="13"/>
    <x v="1"/>
    <x v="8"/>
    <x v="5"/>
    <x v="3"/>
    <n v="89.207999999999998"/>
  </r>
  <r>
    <x v="13"/>
    <x v="1"/>
    <x v="8"/>
    <x v="5"/>
    <x v="0"/>
    <n v="3.7170000000000001"/>
  </r>
  <r>
    <x v="13"/>
    <x v="1"/>
    <x v="8"/>
    <x v="5"/>
    <x v="0"/>
    <n v="63.929250000000003"/>
  </r>
  <r>
    <x v="13"/>
    <x v="1"/>
    <x v="10"/>
    <x v="2"/>
    <x v="3"/>
    <n v="0.39421999999999902"/>
  </r>
  <r>
    <x v="13"/>
    <x v="1"/>
    <x v="10"/>
    <x v="1"/>
    <x v="3"/>
    <n v="0.11156000000000001"/>
  </r>
  <r>
    <x v="13"/>
    <x v="1"/>
    <x v="2"/>
    <x v="2"/>
    <x v="1"/>
    <n v="0.6"/>
  </r>
  <r>
    <x v="13"/>
    <x v="2"/>
    <x v="2"/>
    <x v="2"/>
    <x v="1"/>
    <n v="7.8285"/>
  </r>
  <r>
    <x v="14"/>
    <x v="0"/>
    <x v="6"/>
    <x v="0"/>
    <x v="0"/>
    <n v="7.875"/>
  </r>
  <r>
    <x v="14"/>
    <x v="0"/>
    <x v="0"/>
    <x v="2"/>
    <x v="1"/>
    <n v="0.15"/>
  </r>
  <r>
    <x v="14"/>
    <x v="0"/>
    <x v="0"/>
    <x v="0"/>
    <x v="0"/>
    <n v="7.875"/>
  </r>
  <r>
    <x v="14"/>
    <x v="0"/>
    <x v="11"/>
    <x v="0"/>
    <x v="0"/>
    <n v="7.875"/>
  </r>
  <r>
    <x v="14"/>
    <x v="0"/>
    <x v="7"/>
    <x v="2"/>
    <x v="1"/>
    <n v="0.7"/>
  </r>
  <r>
    <x v="14"/>
    <x v="0"/>
    <x v="7"/>
    <x v="0"/>
    <x v="0"/>
    <n v="7.875"/>
  </r>
  <r>
    <x v="14"/>
    <x v="0"/>
    <x v="2"/>
    <x v="1"/>
    <x v="1"/>
    <n v="0"/>
  </r>
  <r>
    <x v="14"/>
    <x v="1"/>
    <x v="3"/>
    <x v="0"/>
    <x v="3"/>
    <n v="0.56311"/>
  </r>
  <r>
    <x v="14"/>
    <x v="1"/>
    <x v="3"/>
    <x v="0"/>
    <x v="0"/>
    <n v="0.69145999999999996"/>
  </r>
  <r>
    <x v="14"/>
    <x v="1"/>
    <x v="3"/>
    <x v="6"/>
    <x v="3"/>
    <n v="5.1999999999999995E-4"/>
  </r>
  <r>
    <x v="14"/>
    <x v="1"/>
    <x v="3"/>
    <x v="5"/>
    <x v="3"/>
    <n v="8.3958399999999997"/>
  </r>
  <r>
    <x v="14"/>
    <x v="1"/>
    <x v="4"/>
    <x v="2"/>
    <x v="1"/>
    <n v="0.25"/>
  </r>
  <r>
    <x v="14"/>
    <x v="1"/>
    <x v="4"/>
    <x v="3"/>
    <x v="3"/>
    <n v="4.0230000000000002E-2"/>
  </r>
  <r>
    <x v="14"/>
    <x v="1"/>
    <x v="4"/>
    <x v="3"/>
    <x v="0"/>
    <n v="2.0699999999999998E-3"/>
  </r>
  <r>
    <x v="14"/>
    <x v="1"/>
    <x v="4"/>
    <x v="3"/>
    <x v="1"/>
    <n v="1.48E-3"/>
  </r>
  <r>
    <x v="14"/>
    <x v="1"/>
    <x v="4"/>
    <x v="0"/>
    <x v="0"/>
    <n v="5.833E-2"/>
  </r>
  <r>
    <x v="14"/>
    <x v="1"/>
    <x v="4"/>
    <x v="0"/>
    <x v="1"/>
    <n v="3.0699999999999998E-3"/>
  </r>
  <r>
    <x v="14"/>
    <x v="1"/>
    <x v="4"/>
    <x v="1"/>
    <x v="3"/>
    <n v="6.85658999999999"/>
  </r>
  <r>
    <x v="14"/>
    <x v="1"/>
    <x v="4"/>
    <x v="1"/>
    <x v="1"/>
    <n v="2.7299310000000001"/>
  </r>
  <r>
    <x v="14"/>
    <x v="1"/>
    <x v="4"/>
    <x v="5"/>
    <x v="1"/>
    <n v="2.8811100000000001"/>
  </r>
  <r>
    <x v="14"/>
    <x v="1"/>
    <x v="5"/>
    <x v="2"/>
    <x v="3"/>
    <n v="2.49797"/>
  </r>
  <r>
    <x v="14"/>
    <x v="1"/>
    <x v="5"/>
    <x v="0"/>
    <x v="0"/>
    <n v="1.7419799999999901"/>
  </r>
  <r>
    <x v="14"/>
    <x v="1"/>
    <x v="5"/>
    <x v="1"/>
    <x v="3"/>
    <n v="2.49797"/>
  </r>
  <r>
    <x v="14"/>
    <x v="1"/>
    <x v="8"/>
    <x v="2"/>
    <x v="3"/>
    <n v="2.0364"/>
  </r>
  <r>
    <x v="14"/>
    <x v="1"/>
    <x v="8"/>
    <x v="2"/>
    <x v="0"/>
    <n v="0.3538"/>
  </r>
  <r>
    <x v="14"/>
    <x v="1"/>
    <x v="8"/>
    <x v="3"/>
    <x v="3"/>
    <n v="0.71052999999999999"/>
  </r>
  <r>
    <x v="14"/>
    <x v="1"/>
    <x v="8"/>
    <x v="3"/>
    <x v="0"/>
    <n v="0.16259999999999999"/>
  </r>
  <r>
    <x v="14"/>
    <x v="1"/>
    <x v="8"/>
    <x v="0"/>
    <x v="0"/>
    <n v="2.98888"/>
  </r>
  <r>
    <x v="14"/>
    <x v="1"/>
    <x v="8"/>
    <x v="7"/>
    <x v="3"/>
    <n v="2.4E-2"/>
  </r>
  <r>
    <x v="14"/>
    <x v="1"/>
    <x v="8"/>
    <x v="7"/>
    <x v="0"/>
    <n v="6.0000000000000001E-3"/>
  </r>
  <r>
    <x v="14"/>
    <x v="1"/>
    <x v="8"/>
    <x v="1"/>
    <x v="3"/>
    <n v="14.8753214073"/>
  </r>
  <r>
    <x v="14"/>
    <x v="1"/>
    <x v="8"/>
    <x v="1"/>
    <x v="0"/>
    <n v="2.4564949229000002"/>
  </r>
  <r>
    <x v="14"/>
    <x v="1"/>
    <x v="8"/>
    <x v="5"/>
    <x v="3"/>
    <n v="2.0990000000000002"/>
  </r>
  <r>
    <x v="15"/>
    <x v="0"/>
    <x v="6"/>
    <x v="0"/>
    <x v="0"/>
    <n v="18.664999999999999"/>
  </r>
  <r>
    <x v="15"/>
    <x v="0"/>
    <x v="0"/>
    <x v="0"/>
    <x v="0"/>
    <n v="109.58145"/>
  </r>
  <r>
    <x v="15"/>
    <x v="0"/>
    <x v="1"/>
    <x v="0"/>
    <x v="0"/>
    <n v="55.104949999999903"/>
  </r>
  <r>
    <x v="15"/>
    <x v="0"/>
    <x v="2"/>
    <x v="2"/>
    <x v="2"/>
    <n v="1.6707099999999999"/>
  </r>
  <r>
    <x v="15"/>
    <x v="0"/>
    <x v="2"/>
    <x v="3"/>
    <x v="2"/>
    <n v="143.08392000000001"/>
  </r>
  <r>
    <x v="15"/>
    <x v="0"/>
    <x v="2"/>
    <x v="4"/>
    <x v="2"/>
    <n v="0.16717000000000001"/>
  </r>
  <r>
    <x v="15"/>
    <x v="0"/>
    <x v="2"/>
    <x v="1"/>
    <x v="1"/>
    <n v="0.35093000000000002"/>
  </r>
  <r>
    <x v="15"/>
    <x v="0"/>
    <x v="2"/>
    <x v="1"/>
    <x v="2"/>
    <n v="3.9180600000000001"/>
  </r>
  <r>
    <x v="15"/>
    <x v="1"/>
    <x v="3"/>
    <x v="2"/>
    <x v="3"/>
    <n v="19.12228"/>
  </r>
  <r>
    <x v="15"/>
    <x v="1"/>
    <x v="3"/>
    <x v="2"/>
    <x v="0"/>
    <n v="10.211220000000001"/>
  </r>
  <r>
    <x v="15"/>
    <x v="1"/>
    <x v="3"/>
    <x v="2"/>
    <x v="1"/>
    <n v="3.6107"/>
  </r>
  <r>
    <x v="15"/>
    <x v="1"/>
    <x v="3"/>
    <x v="0"/>
    <x v="3"/>
    <n v="10.397069999999999"/>
  </r>
  <r>
    <x v="15"/>
    <x v="1"/>
    <x v="3"/>
    <x v="0"/>
    <x v="0"/>
    <n v="103.71877000000001"/>
  </r>
  <r>
    <x v="15"/>
    <x v="1"/>
    <x v="3"/>
    <x v="0"/>
    <x v="1"/>
    <n v="2.7088000000000001"/>
  </r>
  <r>
    <x v="15"/>
    <x v="1"/>
    <x v="3"/>
    <x v="1"/>
    <x v="3"/>
    <n v="2.453E-2"/>
  </r>
  <r>
    <x v="15"/>
    <x v="1"/>
    <x v="3"/>
    <x v="1"/>
    <x v="0"/>
    <n v="3.918E-2"/>
  </r>
  <r>
    <x v="15"/>
    <x v="1"/>
    <x v="3"/>
    <x v="1"/>
    <x v="1"/>
    <n v="57.834760000000003"/>
  </r>
  <r>
    <x v="15"/>
    <x v="1"/>
    <x v="3"/>
    <x v="6"/>
    <x v="3"/>
    <n v="4.8799999999999998E-3"/>
  </r>
  <r>
    <x v="15"/>
    <x v="1"/>
    <x v="3"/>
    <x v="6"/>
    <x v="0"/>
    <n v="28.490030000000001"/>
  </r>
  <r>
    <x v="15"/>
    <x v="1"/>
    <x v="3"/>
    <x v="6"/>
    <x v="1"/>
    <n v="1.6100000000000001E-3"/>
  </r>
  <r>
    <x v="15"/>
    <x v="1"/>
    <x v="3"/>
    <x v="5"/>
    <x v="3"/>
    <n v="3.4700000000000002E-2"/>
  </r>
  <r>
    <x v="15"/>
    <x v="1"/>
    <x v="4"/>
    <x v="2"/>
    <x v="3"/>
    <n v="13.8778799999999"/>
  </r>
  <r>
    <x v="15"/>
    <x v="1"/>
    <x v="4"/>
    <x v="2"/>
    <x v="1"/>
    <n v="8.5495099999999997"/>
  </r>
  <r>
    <x v="15"/>
    <x v="1"/>
    <x v="4"/>
    <x v="3"/>
    <x v="3"/>
    <n v="9.2953499999999991"/>
  </r>
  <r>
    <x v="15"/>
    <x v="1"/>
    <x v="4"/>
    <x v="3"/>
    <x v="0"/>
    <n v="0.30618000000000001"/>
  </r>
  <r>
    <x v="15"/>
    <x v="1"/>
    <x v="4"/>
    <x v="3"/>
    <x v="1"/>
    <n v="3.48E-3"/>
  </r>
  <r>
    <x v="15"/>
    <x v="1"/>
    <x v="4"/>
    <x v="0"/>
    <x v="3"/>
    <n v="4.4179999999999997E-2"/>
  </r>
  <r>
    <x v="15"/>
    <x v="1"/>
    <x v="4"/>
    <x v="0"/>
    <x v="0"/>
    <n v="183.47479999999999"/>
  </r>
  <r>
    <x v="15"/>
    <x v="1"/>
    <x v="4"/>
    <x v="0"/>
    <x v="1"/>
    <n v="3.4399999999999999E-3"/>
  </r>
  <r>
    <x v="15"/>
    <x v="1"/>
    <x v="4"/>
    <x v="4"/>
    <x v="0"/>
    <n v="0.30187000000000003"/>
  </r>
  <r>
    <x v="15"/>
    <x v="1"/>
    <x v="4"/>
    <x v="4"/>
    <x v="1"/>
    <n v="2.222E-2"/>
  </r>
  <r>
    <x v="15"/>
    <x v="1"/>
    <x v="4"/>
    <x v="1"/>
    <x v="3"/>
    <n v="19.102789999999999"/>
  </r>
  <r>
    <x v="15"/>
    <x v="1"/>
    <x v="4"/>
    <x v="1"/>
    <x v="0"/>
    <n v="0.21342"/>
  </r>
  <r>
    <x v="15"/>
    <x v="1"/>
    <x v="4"/>
    <x v="1"/>
    <x v="1"/>
    <n v="7.20688"/>
  </r>
  <r>
    <x v="15"/>
    <x v="1"/>
    <x v="4"/>
    <x v="6"/>
    <x v="3"/>
    <n v="3.2030000000000003E-2"/>
  </r>
  <r>
    <x v="15"/>
    <x v="1"/>
    <x v="4"/>
    <x v="6"/>
    <x v="0"/>
    <n v="332.37779"/>
  </r>
  <r>
    <x v="15"/>
    <x v="1"/>
    <x v="4"/>
    <x v="6"/>
    <x v="1"/>
    <n v="2.2799999999999999E-3"/>
  </r>
  <r>
    <x v="15"/>
    <x v="1"/>
    <x v="4"/>
    <x v="5"/>
    <x v="3"/>
    <n v="2.8300000000000001E-3"/>
  </r>
  <r>
    <x v="15"/>
    <x v="1"/>
    <x v="4"/>
    <x v="5"/>
    <x v="0"/>
    <n v="1.67916"/>
  </r>
  <r>
    <x v="15"/>
    <x v="1"/>
    <x v="4"/>
    <x v="5"/>
    <x v="3"/>
    <n v="130.30391"/>
  </r>
  <r>
    <x v="15"/>
    <x v="1"/>
    <x v="4"/>
    <x v="5"/>
    <x v="0"/>
    <n v="0.3553"/>
  </r>
  <r>
    <x v="15"/>
    <x v="1"/>
    <x v="4"/>
    <x v="5"/>
    <x v="1"/>
    <n v="4.7640899999999897"/>
  </r>
  <r>
    <x v="15"/>
    <x v="1"/>
    <x v="5"/>
    <x v="2"/>
    <x v="1"/>
    <n v="0.28941"/>
  </r>
  <r>
    <x v="15"/>
    <x v="1"/>
    <x v="5"/>
    <x v="1"/>
    <x v="3"/>
    <n v="0.38032049297999998"/>
  </r>
  <r>
    <x v="15"/>
    <x v="1"/>
    <x v="5"/>
    <x v="1"/>
    <x v="1"/>
    <n v="0.88560000000000005"/>
  </r>
  <r>
    <x v="15"/>
    <x v="1"/>
    <x v="8"/>
    <x v="2"/>
    <x v="3"/>
    <n v="10.236199999999901"/>
  </r>
  <r>
    <x v="15"/>
    <x v="1"/>
    <x v="8"/>
    <x v="2"/>
    <x v="0"/>
    <n v="5.4761800000000003"/>
  </r>
  <r>
    <x v="15"/>
    <x v="1"/>
    <x v="8"/>
    <x v="3"/>
    <x v="3"/>
    <n v="22.5"/>
  </r>
  <r>
    <x v="15"/>
    <x v="1"/>
    <x v="8"/>
    <x v="3"/>
    <x v="0"/>
    <n v="96.534679999999994"/>
  </r>
  <r>
    <x v="15"/>
    <x v="1"/>
    <x v="8"/>
    <x v="0"/>
    <x v="0"/>
    <n v="263.954489999999"/>
  </r>
  <r>
    <x v="15"/>
    <x v="1"/>
    <x v="8"/>
    <x v="0"/>
    <x v="1"/>
    <n v="16.731310000000001"/>
  </r>
  <r>
    <x v="15"/>
    <x v="1"/>
    <x v="8"/>
    <x v="1"/>
    <x v="3"/>
    <n v="140.82547"/>
  </r>
  <r>
    <x v="15"/>
    <x v="1"/>
    <x v="8"/>
    <x v="1"/>
    <x v="0"/>
    <n v="103.318534499999"/>
  </r>
  <r>
    <x v="15"/>
    <x v="1"/>
    <x v="8"/>
    <x v="1"/>
    <x v="1"/>
    <n v="5.66549999999999"/>
  </r>
  <r>
    <x v="15"/>
    <x v="1"/>
    <x v="8"/>
    <x v="6"/>
    <x v="3"/>
    <n v="0.63"/>
  </r>
  <r>
    <x v="15"/>
    <x v="1"/>
    <x v="8"/>
    <x v="6"/>
    <x v="0"/>
    <n v="558.15319"/>
  </r>
  <r>
    <x v="15"/>
    <x v="1"/>
    <x v="8"/>
    <x v="5"/>
    <x v="3"/>
    <n v="41.139969999999998"/>
  </r>
  <r>
    <x v="15"/>
    <x v="1"/>
    <x v="8"/>
    <x v="5"/>
    <x v="0"/>
    <n v="42.21"/>
  </r>
  <r>
    <x v="15"/>
    <x v="1"/>
    <x v="8"/>
    <x v="5"/>
    <x v="1"/>
    <n v="28.545839999999998"/>
  </r>
  <r>
    <x v="15"/>
    <x v="1"/>
    <x v="10"/>
    <x v="4"/>
    <x v="3"/>
    <n v="4.0699999999999998E-3"/>
  </r>
  <r>
    <x v="16"/>
    <x v="0"/>
    <x v="7"/>
    <x v="1"/>
    <x v="1"/>
    <n v="2.5"/>
  </r>
  <r>
    <x v="16"/>
    <x v="0"/>
    <x v="2"/>
    <x v="2"/>
    <x v="2"/>
    <n v="0"/>
  </r>
  <r>
    <x v="16"/>
    <x v="0"/>
    <x v="2"/>
    <x v="1"/>
    <x v="1"/>
    <n v="0.63580999999999999"/>
  </r>
  <r>
    <x v="16"/>
    <x v="1"/>
    <x v="4"/>
    <x v="2"/>
    <x v="0"/>
    <n v="3.0100000000000001E-3"/>
  </r>
  <r>
    <x v="16"/>
    <x v="1"/>
    <x v="4"/>
    <x v="1"/>
    <x v="3"/>
    <n v="0.20058999999999999"/>
  </r>
  <r>
    <x v="16"/>
    <x v="1"/>
    <x v="4"/>
    <x v="1"/>
    <x v="0"/>
    <n v="4.9800000000000001E-3"/>
  </r>
  <r>
    <x v="16"/>
    <x v="1"/>
    <x v="4"/>
    <x v="1"/>
    <x v="1"/>
    <n v="1.56037"/>
  </r>
  <r>
    <x v="16"/>
    <x v="1"/>
    <x v="5"/>
    <x v="2"/>
    <x v="1"/>
    <n v="0.5"/>
  </r>
  <r>
    <x v="16"/>
    <x v="1"/>
    <x v="5"/>
    <x v="1"/>
    <x v="1"/>
    <n v="3.14513"/>
  </r>
  <r>
    <x v="16"/>
    <x v="1"/>
    <x v="8"/>
    <x v="2"/>
    <x v="3"/>
    <n v="31.58944"/>
  </r>
  <r>
    <x v="16"/>
    <x v="1"/>
    <x v="2"/>
    <x v="2"/>
    <x v="1"/>
    <n v="0.26845000000000002"/>
  </r>
  <r>
    <x v="16"/>
    <x v="1"/>
    <x v="2"/>
    <x v="1"/>
    <x v="1"/>
    <n v="0.13250000000000001"/>
  </r>
  <r>
    <x v="17"/>
    <x v="0"/>
    <x v="0"/>
    <x v="0"/>
    <x v="0"/>
    <n v="11.6891"/>
  </r>
  <r>
    <x v="17"/>
    <x v="0"/>
    <x v="7"/>
    <x v="2"/>
    <x v="0"/>
    <n v="3.5699999999999998E-3"/>
  </r>
  <r>
    <x v="17"/>
    <x v="0"/>
    <x v="2"/>
    <x v="2"/>
    <x v="2"/>
    <n v="0"/>
  </r>
  <r>
    <x v="17"/>
    <x v="0"/>
    <x v="2"/>
    <x v="1"/>
    <x v="1"/>
    <n v="0.12441000000000001"/>
  </r>
  <r>
    <x v="17"/>
    <x v="1"/>
    <x v="3"/>
    <x v="2"/>
    <x v="3"/>
    <n v="0.20083000000000001"/>
  </r>
  <r>
    <x v="17"/>
    <x v="1"/>
    <x v="3"/>
    <x v="1"/>
    <x v="3"/>
    <n v="2.82E-3"/>
  </r>
  <r>
    <x v="17"/>
    <x v="1"/>
    <x v="3"/>
    <x v="1"/>
    <x v="0"/>
    <n v="2.0500000000000002E-3"/>
  </r>
  <r>
    <x v="17"/>
    <x v="1"/>
    <x v="3"/>
    <x v="5"/>
    <x v="3"/>
    <n v="1.325E-2"/>
  </r>
  <r>
    <x v="17"/>
    <x v="1"/>
    <x v="4"/>
    <x v="2"/>
    <x v="3"/>
    <n v="0.21765000000000001"/>
  </r>
  <r>
    <x v="17"/>
    <x v="1"/>
    <x v="4"/>
    <x v="0"/>
    <x v="1"/>
    <n v="7.9100000000000004E-3"/>
  </r>
  <r>
    <x v="17"/>
    <x v="1"/>
    <x v="4"/>
    <x v="1"/>
    <x v="3"/>
    <n v="1.7246699999999999"/>
  </r>
  <r>
    <x v="17"/>
    <x v="1"/>
    <x v="4"/>
    <x v="1"/>
    <x v="1"/>
    <n v="2.2399999999999998E-3"/>
  </r>
  <r>
    <x v="17"/>
    <x v="1"/>
    <x v="4"/>
    <x v="5"/>
    <x v="3"/>
    <n v="1.3095399999999999"/>
  </r>
  <r>
    <x v="17"/>
    <x v="1"/>
    <x v="4"/>
    <x v="5"/>
    <x v="1"/>
    <n v="2.2589999999999999E-2"/>
  </r>
  <r>
    <x v="17"/>
    <x v="1"/>
    <x v="5"/>
    <x v="2"/>
    <x v="1"/>
    <n v="0.187"/>
  </r>
  <r>
    <x v="17"/>
    <x v="1"/>
    <x v="5"/>
    <x v="1"/>
    <x v="1"/>
    <n v="0.96281999999999901"/>
  </r>
  <r>
    <x v="17"/>
    <x v="1"/>
    <x v="8"/>
    <x v="2"/>
    <x v="3"/>
    <n v="24.225629999999899"/>
  </r>
  <r>
    <x v="18"/>
    <x v="0"/>
    <x v="7"/>
    <x v="2"/>
    <x v="0"/>
    <n v="5.8000000000000003E-2"/>
  </r>
  <r>
    <x v="18"/>
    <x v="0"/>
    <x v="7"/>
    <x v="1"/>
    <x v="0"/>
    <n v="1.6670000000000001E-2"/>
  </r>
  <r>
    <x v="18"/>
    <x v="0"/>
    <x v="2"/>
    <x v="2"/>
    <x v="2"/>
    <n v="0"/>
  </r>
  <r>
    <x v="18"/>
    <x v="0"/>
    <x v="2"/>
    <x v="0"/>
    <x v="0"/>
    <n v="6.3789999999999999E-2"/>
  </r>
  <r>
    <x v="18"/>
    <x v="0"/>
    <x v="2"/>
    <x v="1"/>
    <x v="2"/>
    <n v="0.33583000000000002"/>
  </r>
  <r>
    <x v="18"/>
    <x v="1"/>
    <x v="3"/>
    <x v="0"/>
    <x v="3"/>
    <n v="1.4189999999999999E-2"/>
  </r>
  <r>
    <x v="18"/>
    <x v="1"/>
    <x v="3"/>
    <x v="0"/>
    <x v="0"/>
    <n v="5.3699999999999998E-3"/>
  </r>
  <r>
    <x v="18"/>
    <x v="1"/>
    <x v="3"/>
    <x v="1"/>
    <x v="3"/>
    <n v="4.5500000000000002E-3"/>
  </r>
  <r>
    <x v="18"/>
    <x v="1"/>
    <x v="4"/>
    <x v="2"/>
    <x v="3"/>
    <n v="0.28899000000000002"/>
  </r>
  <r>
    <x v="18"/>
    <x v="1"/>
    <x v="4"/>
    <x v="2"/>
    <x v="1"/>
    <n v="1.7162599999999999"/>
  </r>
  <r>
    <x v="18"/>
    <x v="1"/>
    <x v="4"/>
    <x v="3"/>
    <x v="1"/>
    <n v="1.7405365669999999E-3"/>
  </r>
  <r>
    <x v="18"/>
    <x v="1"/>
    <x v="4"/>
    <x v="0"/>
    <x v="0"/>
    <n v="0.11194"/>
  </r>
  <r>
    <x v="18"/>
    <x v="1"/>
    <x v="4"/>
    <x v="0"/>
    <x v="1"/>
    <n v="2.50196"/>
  </r>
  <r>
    <x v="18"/>
    <x v="1"/>
    <x v="4"/>
    <x v="1"/>
    <x v="3"/>
    <n v="1.62801"/>
  </r>
  <r>
    <x v="18"/>
    <x v="1"/>
    <x v="4"/>
    <x v="1"/>
    <x v="1"/>
    <n v="0.37131125737369902"/>
  </r>
  <r>
    <x v="18"/>
    <x v="1"/>
    <x v="5"/>
    <x v="2"/>
    <x v="1"/>
    <n v="0.1"/>
  </r>
  <r>
    <x v="18"/>
    <x v="1"/>
    <x v="5"/>
    <x v="0"/>
    <x v="0"/>
    <n v="0.497719999999999"/>
  </r>
  <r>
    <x v="18"/>
    <x v="1"/>
    <x v="5"/>
    <x v="1"/>
    <x v="1"/>
    <n v="0.16438999999999901"/>
  </r>
  <r>
    <x v="18"/>
    <x v="1"/>
    <x v="8"/>
    <x v="0"/>
    <x v="3"/>
    <n v="1.89801"/>
  </r>
  <r>
    <x v="18"/>
    <x v="1"/>
    <x v="8"/>
    <x v="0"/>
    <x v="0"/>
    <n v="2.5440399999999999"/>
  </r>
  <r>
    <x v="18"/>
    <x v="1"/>
    <x v="8"/>
    <x v="1"/>
    <x v="3"/>
    <n v="0.54799999999999904"/>
  </r>
  <r>
    <x v="18"/>
    <x v="1"/>
    <x v="8"/>
    <x v="1"/>
    <x v="0"/>
    <n v="1.5599499999999999"/>
  </r>
  <r>
    <x v="18"/>
    <x v="1"/>
    <x v="8"/>
    <x v="5"/>
    <x v="3"/>
    <n v="12.46951"/>
  </r>
  <r>
    <x v="18"/>
    <x v="1"/>
    <x v="8"/>
    <x v="5"/>
    <x v="0"/>
    <n v="4.8375199999999996"/>
  </r>
  <r>
    <x v="19"/>
    <x v="0"/>
    <x v="6"/>
    <x v="0"/>
    <x v="0"/>
    <n v="96.605000000000004"/>
  </r>
  <r>
    <x v="19"/>
    <x v="0"/>
    <x v="0"/>
    <x v="2"/>
    <x v="3"/>
    <n v="3.9539999999999999E-2"/>
  </r>
  <r>
    <x v="19"/>
    <x v="0"/>
    <x v="0"/>
    <x v="0"/>
    <x v="0"/>
    <n v="13.27969"/>
  </r>
  <r>
    <x v="19"/>
    <x v="0"/>
    <x v="0"/>
    <x v="1"/>
    <x v="3"/>
    <n v="4.3899999999999998E-3"/>
  </r>
  <r>
    <x v="19"/>
    <x v="0"/>
    <x v="7"/>
    <x v="2"/>
    <x v="3"/>
    <n v="18.964779999999902"/>
  </r>
  <r>
    <x v="19"/>
    <x v="0"/>
    <x v="7"/>
    <x v="2"/>
    <x v="0"/>
    <n v="0.1"/>
  </r>
  <r>
    <x v="19"/>
    <x v="0"/>
    <x v="7"/>
    <x v="2"/>
    <x v="1"/>
    <n v="0.81406999999999996"/>
  </r>
  <r>
    <x v="19"/>
    <x v="0"/>
    <x v="7"/>
    <x v="0"/>
    <x v="0"/>
    <n v="0.28489999999999999"/>
  </r>
  <r>
    <x v="19"/>
    <x v="0"/>
    <x v="7"/>
    <x v="0"/>
    <x v="1"/>
    <n v="3.07328"/>
  </r>
  <r>
    <x v="19"/>
    <x v="0"/>
    <x v="7"/>
    <x v="1"/>
    <x v="3"/>
    <n v="0.70006999999999997"/>
  </r>
  <r>
    <x v="19"/>
    <x v="0"/>
    <x v="7"/>
    <x v="1"/>
    <x v="0"/>
    <n v="1.6254200000000001"/>
  </r>
  <r>
    <x v="19"/>
    <x v="0"/>
    <x v="7"/>
    <x v="1"/>
    <x v="1"/>
    <n v="2.75E-2"/>
  </r>
  <r>
    <x v="19"/>
    <x v="0"/>
    <x v="7"/>
    <x v="5"/>
    <x v="3"/>
    <n v="7.4870000000000006E-2"/>
  </r>
  <r>
    <x v="19"/>
    <x v="1"/>
    <x v="3"/>
    <x v="2"/>
    <x v="3"/>
    <n v="4.7242199999999999"/>
  </r>
  <r>
    <x v="19"/>
    <x v="1"/>
    <x v="3"/>
    <x v="2"/>
    <x v="0"/>
    <n v="7.3610799999999896"/>
  </r>
  <r>
    <x v="19"/>
    <x v="1"/>
    <x v="3"/>
    <x v="2"/>
    <x v="1"/>
    <n v="4.8025799999999998"/>
  </r>
  <r>
    <x v="19"/>
    <x v="1"/>
    <x v="3"/>
    <x v="0"/>
    <x v="3"/>
    <n v="0.26688999999999902"/>
  </r>
  <r>
    <x v="19"/>
    <x v="1"/>
    <x v="3"/>
    <x v="0"/>
    <x v="0"/>
    <n v="0.81359000000000004"/>
  </r>
  <r>
    <x v="19"/>
    <x v="1"/>
    <x v="3"/>
    <x v="1"/>
    <x v="3"/>
    <n v="7.4615699999999903"/>
  </r>
  <r>
    <x v="19"/>
    <x v="1"/>
    <x v="3"/>
    <x v="1"/>
    <x v="0"/>
    <n v="57.006279999999997"/>
  </r>
  <r>
    <x v="19"/>
    <x v="1"/>
    <x v="3"/>
    <x v="1"/>
    <x v="1"/>
    <n v="2.85189"/>
  </r>
  <r>
    <x v="19"/>
    <x v="1"/>
    <x v="3"/>
    <x v="6"/>
    <x v="3"/>
    <n v="45.217230000000001"/>
  </r>
  <r>
    <x v="19"/>
    <x v="1"/>
    <x v="3"/>
    <x v="5"/>
    <x v="3"/>
    <n v="8.8484200000000008"/>
  </r>
  <r>
    <x v="19"/>
    <x v="1"/>
    <x v="12"/>
    <x v="6"/>
    <x v="0"/>
    <n v="31.610199999999999"/>
  </r>
  <r>
    <x v="19"/>
    <x v="1"/>
    <x v="4"/>
    <x v="2"/>
    <x v="3"/>
    <n v="60.264872755372899"/>
  </r>
  <r>
    <x v="19"/>
    <x v="1"/>
    <x v="4"/>
    <x v="2"/>
    <x v="0"/>
    <n v="1.17883"/>
  </r>
  <r>
    <x v="19"/>
    <x v="1"/>
    <x v="4"/>
    <x v="2"/>
    <x v="1"/>
    <n v="28.783809999999999"/>
  </r>
  <r>
    <x v="19"/>
    <x v="1"/>
    <x v="4"/>
    <x v="3"/>
    <x v="3"/>
    <n v="15.86181"/>
  </r>
  <r>
    <x v="19"/>
    <x v="1"/>
    <x v="4"/>
    <x v="3"/>
    <x v="1"/>
    <n v="5.8664100000000001"/>
  </r>
  <r>
    <x v="19"/>
    <x v="1"/>
    <x v="4"/>
    <x v="0"/>
    <x v="0"/>
    <n v="26.233029999999999"/>
  </r>
  <r>
    <x v="19"/>
    <x v="1"/>
    <x v="4"/>
    <x v="0"/>
    <x v="1"/>
    <n v="0.45566000000000001"/>
  </r>
  <r>
    <x v="19"/>
    <x v="1"/>
    <x v="4"/>
    <x v="4"/>
    <x v="3"/>
    <n v="5.3461699969999998E-2"/>
  </r>
  <r>
    <x v="19"/>
    <x v="1"/>
    <x v="4"/>
    <x v="4"/>
    <x v="0"/>
    <n v="1.82E-3"/>
  </r>
  <r>
    <x v="19"/>
    <x v="1"/>
    <x v="4"/>
    <x v="4"/>
    <x v="1"/>
    <n v="2.1419999999999901E-2"/>
  </r>
  <r>
    <x v="19"/>
    <x v="1"/>
    <x v="4"/>
    <x v="1"/>
    <x v="3"/>
    <n v="219.414694731265"/>
  </r>
  <r>
    <x v="19"/>
    <x v="1"/>
    <x v="4"/>
    <x v="1"/>
    <x v="0"/>
    <n v="29.825869999999998"/>
  </r>
  <r>
    <x v="19"/>
    <x v="1"/>
    <x v="4"/>
    <x v="1"/>
    <x v="1"/>
    <n v="37.79784025"/>
  </r>
  <r>
    <x v="19"/>
    <x v="1"/>
    <x v="4"/>
    <x v="6"/>
    <x v="0"/>
    <n v="28.490030000000001"/>
  </r>
  <r>
    <x v="19"/>
    <x v="1"/>
    <x v="4"/>
    <x v="6"/>
    <x v="1"/>
    <n v="1.07E-3"/>
  </r>
  <r>
    <x v="19"/>
    <x v="1"/>
    <x v="4"/>
    <x v="5"/>
    <x v="3"/>
    <n v="36.36674"/>
  </r>
  <r>
    <x v="19"/>
    <x v="1"/>
    <x v="4"/>
    <x v="5"/>
    <x v="0"/>
    <n v="0.12692999999999999"/>
  </r>
  <r>
    <x v="19"/>
    <x v="1"/>
    <x v="4"/>
    <x v="5"/>
    <x v="1"/>
    <n v="20.568349999999999"/>
  </r>
  <r>
    <x v="19"/>
    <x v="1"/>
    <x v="5"/>
    <x v="2"/>
    <x v="3"/>
    <n v="41.309469999999997"/>
  </r>
  <r>
    <x v="19"/>
    <x v="1"/>
    <x v="5"/>
    <x v="2"/>
    <x v="0"/>
    <n v="52.559469999999997"/>
  </r>
  <r>
    <x v="19"/>
    <x v="1"/>
    <x v="5"/>
    <x v="2"/>
    <x v="1"/>
    <n v="0.15"/>
  </r>
  <r>
    <x v="19"/>
    <x v="1"/>
    <x v="5"/>
    <x v="0"/>
    <x v="0"/>
    <n v="1.63"/>
  </r>
  <r>
    <x v="19"/>
    <x v="1"/>
    <x v="5"/>
    <x v="1"/>
    <x v="3"/>
    <n v="5"/>
  </r>
  <r>
    <x v="19"/>
    <x v="1"/>
    <x v="5"/>
    <x v="1"/>
    <x v="1"/>
    <n v="0.91281999999999996"/>
  </r>
  <r>
    <x v="19"/>
    <x v="1"/>
    <x v="5"/>
    <x v="5"/>
    <x v="0"/>
    <n v="1.6972499999999999"/>
  </r>
  <r>
    <x v="19"/>
    <x v="1"/>
    <x v="8"/>
    <x v="2"/>
    <x v="3"/>
    <n v="167.5866"/>
  </r>
  <r>
    <x v="19"/>
    <x v="1"/>
    <x v="8"/>
    <x v="2"/>
    <x v="0"/>
    <n v="96.901289999999904"/>
  </r>
  <r>
    <x v="19"/>
    <x v="1"/>
    <x v="8"/>
    <x v="2"/>
    <x v="1"/>
    <n v="0.32566000000000001"/>
  </r>
  <r>
    <x v="19"/>
    <x v="1"/>
    <x v="8"/>
    <x v="3"/>
    <x v="3"/>
    <n v="13.926439999999999"/>
  </r>
  <r>
    <x v="19"/>
    <x v="1"/>
    <x v="8"/>
    <x v="3"/>
    <x v="0"/>
    <n v="22.448559999999901"/>
  </r>
  <r>
    <x v="19"/>
    <x v="1"/>
    <x v="8"/>
    <x v="0"/>
    <x v="0"/>
    <n v="37.5"/>
  </r>
  <r>
    <x v="19"/>
    <x v="1"/>
    <x v="8"/>
    <x v="1"/>
    <x v="3"/>
    <n v="181.08686"/>
  </r>
  <r>
    <x v="19"/>
    <x v="1"/>
    <x v="8"/>
    <x v="1"/>
    <x v="0"/>
    <n v="40.922969999999999"/>
  </r>
  <r>
    <x v="19"/>
    <x v="1"/>
    <x v="8"/>
    <x v="5"/>
    <x v="3"/>
    <n v="117.07993999999999"/>
  </r>
  <r>
    <x v="19"/>
    <x v="1"/>
    <x v="8"/>
    <x v="5"/>
    <x v="0"/>
    <n v="91.66995"/>
  </r>
  <r>
    <x v="19"/>
    <x v="1"/>
    <x v="10"/>
    <x v="2"/>
    <x v="3"/>
    <n v="0.52500000000000002"/>
  </r>
  <r>
    <x v="19"/>
    <x v="1"/>
    <x v="10"/>
    <x v="1"/>
    <x v="3"/>
    <n v="1.33E-3"/>
  </r>
  <r>
    <x v="20"/>
    <x v="0"/>
    <x v="7"/>
    <x v="2"/>
    <x v="1"/>
    <n v="0.26474999999999999"/>
  </r>
  <r>
    <x v="20"/>
    <x v="1"/>
    <x v="3"/>
    <x v="2"/>
    <x v="3"/>
    <n v="3.6949999999999997E-2"/>
  </r>
  <r>
    <x v="20"/>
    <x v="1"/>
    <x v="3"/>
    <x v="2"/>
    <x v="0"/>
    <n v="1.5559999999999999E-2"/>
  </r>
  <r>
    <x v="20"/>
    <x v="1"/>
    <x v="3"/>
    <x v="2"/>
    <x v="1"/>
    <n v="4.2999999999999999E-4"/>
  </r>
  <r>
    <x v="20"/>
    <x v="1"/>
    <x v="3"/>
    <x v="1"/>
    <x v="3"/>
    <n v="3.14E-3"/>
  </r>
  <r>
    <x v="20"/>
    <x v="1"/>
    <x v="3"/>
    <x v="1"/>
    <x v="0"/>
    <n v="2.9999999999999997E-4"/>
  </r>
  <r>
    <x v="20"/>
    <x v="1"/>
    <x v="4"/>
    <x v="2"/>
    <x v="3"/>
    <n v="0.12764"/>
  </r>
  <r>
    <x v="20"/>
    <x v="1"/>
    <x v="4"/>
    <x v="2"/>
    <x v="0"/>
    <n v="4.9860000000000002E-2"/>
  </r>
  <r>
    <x v="20"/>
    <x v="1"/>
    <x v="4"/>
    <x v="1"/>
    <x v="3"/>
    <n v="1.1255299999999899"/>
  </r>
  <r>
    <x v="20"/>
    <x v="1"/>
    <x v="4"/>
    <x v="1"/>
    <x v="0"/>
    <n v="46.477290000000004"/>
  </r>
  <r>
    <x v="20"/>
    <x v="1"/>
    <x v="4"/>
    <x v="1"/>
    <x v="1"/>
    <n v="1.2999999999999999E-4"/>
  </r>
  <r>
    <x v="20"/>
    <x v="1"/>
    <x v="5"/>
    <x v="1"/>
    <x v="0"/>
    <n v="0.1"/>
  </r>
  <r>
    <x v="20"/>
    <x v="1"/>
    <x v="5"/>
    <x v="1"/>
    <x v="1"/>
    <n v="4.2122599999999997"/>
  </r>
  <r>
    <x v="20"/>
    <x v="1"/>
    <x v="8"/>
    <x v="3"/>
    <x v="3"/>
    <n v="14.5"/>
  </r>
  <r>
    <x v="20"/>
    <x v="1"/>
    <x v="8"/>
    <x v="1"/>
    <x v="3"/>
    <n v="13.989560000000001"/>
  </r>
  <r>
    <x v="20"/>
    <x v="1"/>
    <x v="8"/>
    <x v="1"/>
    <x v="0"/>
    <n v="2.34"/>
  </r>
  <r>
    <x v="21"/>
    <x v="0"/>
    <x v="0"/>
    <x v="1"/>
    <x v="1"/>
    <n v="0.1"/>
  </r>
  <r>
    <x v="21"/>
    <x v="0"/>
    <x v="7"/>
    <x v="2"/>
    <x v="1"/>
    <n v="0.26474999999999999"/>
  </r>
  <r>
    <x v="21"/>
    <x v="0"/>
    <x v="7"/>
    <x v="1"/>
    <x v="0"/>
    <n v="2.5000000000000001E-2"/>
  </r>
  <r>
    <x v="21"/>
    <x v="0"/>
    <x v="7"/>
    <x v="1"/>
    <x v="1"/>
    <n v="0.24862999999999999"/>
  </r>
  <r>
    <x v="21"/>
    <x v="0"/>
    <x v="2"/>
    <x v="0"/>
    <x v="0"/>
    <n v="0"/>
  </r>
  <r>
    <x v="21"/>
    <x v="0"/>
    <x v="2"/>
    <x v="1"/>
    <x v="1"/>
    <n v="0"/>
  </r>
  <r>
    <x v="21"/>
    <x v="1"/>
    <x v="3"/>
    <x v="5"/>
    <x v="3"/>
    <n v="9.4017099999999996"/>
  </r>
  <r>
    <x v="21"/>
    <x v="1"/>
    <x v="4"/>
    <x v="2"/>
    <x v="1"/>
    <n v="0.21467999999999901"/>
  </r>
  <r>
    <x v="21"/>
    <x v="1"/>
    <x v="4"/>
    <x v="0"/>
    <x v="0"/>
    <n v="4.5"/>
  </r>
  <r>
    <x v="21"/>
    <x v="1"/>
    <x v="4"/>
    <x v="0"/>
    <x v="1"/>
    <n v="5.108E-2"/>
  </r>
  <r>
    <x v="21"/>
    <x v="1"/>
    <x v="4"/>
    <x v="1"/>
    <x v="3"/>
    <n v="3.31046"/>
  </r>
  <r>
    <x v="21"/>
    <x v="1"/>
    <x v="4"/>
    <x v="1"/>
    <x v="0"/>
    <n v="0.19805"/>
  </r>
  <r>
    <x v="21"/>
    <x v="1"/>
    <x v="4"/>
    <x v="1"/>
    <x v="1"/>
    <n v="5.6429799999999997"/>
  </r>
  <r>
    <x v="21"/>
    <x v="1"/>
    <x v="4"/>
    <x v="5"/>
    <x v="3"/>
    <n v="3.7432500000000002"/>
  </r>
  <r>
    <x v="21"/>
    <x v="1"/>
    <x v="4"/>
    <x v="5"/>
    <x v="0"/>
    <n v="8.5500000000000003E-3"/>
  </r>
  <r>
    <x v="21"/>
    <x v="1"/>
    <x v="5"/>
    <x v="2"/>
    <x v="1"/>
    <n v="2.65"/>
  </r>
  <r>
    <x v="21"/>
    <x v="1"/>
    <x v="5"/>
    <x v="1"/>
    <x v="3"/>
    <n v="5"/>
  </r>
  <r>
    <x v="21"/>
    <x v="1"/>
    <x v="5"/>
    <x v="1"/>
    <x v="1"/>
    <n v="0.49149999999999999"/>
  </r>
  <r>
    <x v="21"/>
    <x v="1"/>
    <x v="8"/>
    <x v="2"/>
    <x v="3"/>
    <n v="4.1960100000000002"/>
  </r>
  <r>
    <x v="21"/>
    <x v="1"/>
    <x v="8"/>
    <x v="2"/>
    <x v="0"/>
    <n v="0.17199999999999999"/>
  </r>
  <r>
    <x v="21"/>
    <x v="1"/>
    <x v="8"/>
    <x v="0"/>
    <x v="3"/>
    <n v="1.0200199999999999"/>
  </r>
  <r>
    <x v="21"/>
    <x v="1"/>
    <x v="8"/>
    <x v="0"/>
    <x v="0"/>
    <n v="16.909401750000001"/>
  </r>
  <r>
    <x v="21"/>
    <x v="1"/>
    <x v="8"/>
    <x v="7"/>
    <x v="0"/>
    <n v="0.21"/>
  </r>
  <r>
    <x v="21"/>
    <x v="1"/>
    <x v="8"/>
    <x v="1"/>
    <x v="3"/>
    <n v="5.5224599999999997"/>
  </r>
  <r>
    <x v="21"/>
    <x v="1"/>
    <x v="8"/>
    <x v="1"/>
    <x v="0"/>
    <n v="1.5132099999999999"/>
  </r>
  <r>
    <x v="22"/>
    <x v="0"/>
    <x v="6"/>
    <x v="0"/>
    <x v="0"/>
    <n v="44.809350000000002"/>
  </r>
  <r>
    <x v="22"/>
    <x v="0"/>
    <x v="0"/>
    <x v="2"/>
    <x v="0"/>
    <n v="4.5285799999999998"/>
  </r>
  <r>
    <x v="22"/>
    <x v="0"/>
    <x v="0"/>
    <x v="3"/>
    <x v="0"/>
    <n v="0"/>
  </r>
  <r>
    <x v="22"/>
    <x v="0"/>
    <x v="0"/>
    <x v="0"/>
    <x v="0"/>
    <n v="34.576999999999998"/>
  </r>
  <r>
    <x v="22"/>
    <x v="0"/>
    <x v="1"/>
    <x v="3"/>
    <x v="0"/>
    <n v="0"/>
  </r>
  <r>
    <x v="22"/>
    <x v="0"/>
    <x v="1"/>
    <x v="0"/>
    <x v="0"/>
    <n v="13.266249999999999"/>
  </r>
  <r>
    <x v="22"/>
    <x v="0"/>
    <x v="7"/>
    <x v="2"/>
    <x v="3"/>
    <n v="2.5608399999999998"/>
  </r>
  <r>
    <x v="22"/>
    <x v="0"/>
    <x v="7"/>
    <x v="1"/>
    <x v="0"/>
    <n v="2.5000000000000001E-2"/>
  </r>
  <r>
    <x v="22"/>
    <x v="0"/>
    <x v="7"/>
    <x v="1"/>
    <x v="1"/>
    <n v="0.45584000000000002"/>
  </r>
  <r>
    <x v="22"/>
    <x v="0"/>
    <x v="7"/>
    <x v="6"/>
    <x v="0"/>
    <n v="0.12497999999999999"/>
  </r>
  <r>
    <x v="22"/>
    <x v="0"/>
    <x v="2"/>
    <x v="0"/>
    <x v="0"/>
    <n v="1.119E-2"/>
  </r>
  <r>
    <x v="22"/>
    <x v="0"/>
    <x v="2"/>
    <x v="4"/>
    <x v="2"/>
    <n v="1.5013300000000001"/>
  </r>
  <r>
    <x v="22"/>
    <x v="0"/>
    <x v="2"/>
    <x v="1"/>
    <x v="1"/>
    <n v="1.0217799999999999"/>
  </r>
  <r>
    <x v="22"/>
    <x v="0"/>
    <x v="2"/>
    <x v="1"/>
    <x v="2"/>
    <n v="2.7019700000000002"/>
  </r>
  <r>
    <x v="22"/>
    <x v="0"/>
    <x v="2"/>
    <x v="6"/>
    <x v="0"/>
    <n v="0"/>
  </r>
  <r>
    <x v="22"/>
    <x v="0"/>
    <x v="2"/>
    <x v="5"/>
    <x v="2"/>
    <n v="0"/>
  </r>
  <r>
    <x v="22"/>
    <x v="1"/>
    <x v="3"/>
    <x v="2"/>
    <x v="3"/>
    <n v="4.5673300000000001"/>
  </r>
  <r>
    <x v="22"/>
    <x v="1"/>
    <x v="3"/>
    <x v="2"/>
    <x v="0"/>
    <n v="4.9722999999999997"/>
  </r>
  <r>
    <x v="22"/>
    <x v="1"/>
    <x v="3"/>
    <x v="2"/>
    <x v="1"/>
    <n v="1.01254"/>
  </r>
  <r>
    <x v="22"/>
    <x v="1"/>
    <x v="3"/>
    <x v="0"/>
    <x v="3"/>
    <n v="7.3977399999999998"/>
  </r>
  <r>
    <x v="22"/>
    <x v="1"/>
    <x v="3"/>
    <x v="0"/>
    <x v="0"/>
    <n v="6.5229900000000001"/>
  </r>
  <r>
    <x v="22"/>
    <x v="1"/>
    <x v="3"/>
    <x v="0"/>
    <x v="1"/>
    <n v="1.7438899999999999"/>
  </r>
  <r>
    <x v="22"/>
    <x v="1"/>
    <x v="3"/>
    <x v="1"/>
    <x v="3"/>
    <n v="1.8089999999999998E-2"/>
  </r>
  <r>
    <x v="22"/>
    <x v="1"/>
    <x v="3"/>
    <x v="1"/>
    <x v="0"/>
    <n v="10.91553"/>
  </r>
  <r>
    <x v="22"/>
    <x v="1"/>
    <x v="12"/>
    <x v="0"/>
    <x v="0"/>
    <n v="34.118949999999998"/>
  </r>
  <r>
    <x v="22"/>
    <x v="1"/>
    <x v="4"/>
    <x v="2"/>
    <x v="3"/>
    <n v="87.866632436626006"/>
  </r>
  <r>
    <x v="22"/>
    <x v="1"/>
    <x v="4"/>
    <x v="2"/>
    <x v="0"/>
    <n v="59.476770000000002"/>
  </r>
  <r>
    <x v="22"/>
    <x v="1"/>
    <x v="4"/>
    <x v="2"/>
    <x v="1"/>
    <n v="5.9555100000000003"/>
  </r>
  <r>
    <x v="22"/>
    <x v="1"/>
    <x v="4"/>
    <x v="3"/>
    <x v="3"/>
    <n v="9.9644499999999994"/>
  </r>
  <r>
    <x v="22"/>
    <x v="1"/>
    <x v="4"/>
    <x v="3"/>
    <x v="0"/>
    <n v="0"/>
  </r>
  <r>
    <x v="22"/>
    <x v="1"/>
    <x v="4"/>
    <x v="3"/>
    <x v="1"/>
    <n v="9.665E-2"/>
  </r>
  <r>
    <x v="22"/>
    <x v="1"/>
    <x v="4"/>
    <x v="0"/>
    <x v="0"/>
    <n v="41.322090000000003"/>
  </r>
  <r>
    <x v="22"/>
    <x v="1"/>
    <x v="4"/>
    <x v="0"/>
    <x v="1"/>
    <n v="0.44499"/>
  </r>
  <r>
    <x v="22"/>
    <x v="1"/>
    <x v="4"/>
    <x v="4"/>
    <x v="3"/>
    <n v="0.14031084998499899"/>
  </r>
  <r>
    <x v="22"/>
    <x v="1"/>
    <x v="4"/>
    <x v="4"/>
    <x v="0"/>
    <n v="0.30187000000000003"/>
  </r>
  <r>
    <x v="22"/>
    <x v="1"/>
    <x v="4"/>
    <x v="4"/>
    <x v="1"/>
    <n v="1.374E-2"/>
  </r>
  <r>
    <x v="22"/>
    <x v="1"/>
    <x v="4"/>
    <x v="7"/>
    <x v="3"/>
    <n v="5.45E-3"/>
  </r>
  <r>
    <x v="22"/>
    <x v="1"/>
    <x v="4"/>
    <x v="1"/>
    <x v="3"/>
    <n v="27.778140707943901"/>
  </r>
  <r>
    <x v="22"/>
    <x v="1"/>
    <x v="4"/>
    <x v="1"/>
    <x v="0"/>
    <n v="40.188360000000003"/>
  </r>
  <r>
    <x v="22"/>
    <x v="1"/>
    <x v="4"/>
    <x v="1"/>
    <x v="1"/>
    <n v="5.9582439999999899"/>
  </r>
  <r>
    <x v="22"/>
    <x v="1"/>
    <x v="4"/>
    <x v="6"/>
    <x v="0"/>
    <n v="1.88703"/>
  </r>
  <r>
    <x v="22"/>
    <x v="1"/>
    <x v="4"/>
    <x v="6"/>
    <x v="1"/>
    <n v="0.36845"/>
  </r>
  <r>
    <x v="22"/>
    <x v="1"/>
    <x v="4"/>
    <x v="5"/>
    <x v="3"/>
    <n v="1.592E-2"/>
  </r>
  <r>
    <x v="22"/>
    <x v="1"/>
    <x v="4"/>
    <x v="5"/>
    <x v="1"/>
    <n v="0.19438"/>
  </r>
  <r>
    <x v="22"/>
    <x v="1"/>
    <x v="4"/>
    <x v="5"/>
    <x v="3"/>
    <n v="69.675229999999999"/>
  </r>
  <r>
    <x v="22"/>
    <x v="1"/>
    <x v="4"/>
    <x v="5"/>
    <x v="0"/>
    <n v="1.5726500000000001"/>
  </r>
  <r>
    <x v="22"/>
    <x v="1"/>
    <x v="4"/>
    <x v="5"/>
    <x v="1"/>
    <n v="1.864E-2"/>
  </r>
  <r>
    <x v="22"/>
    <x v="1"/>
    <x v="5"/>
    <x v="2"/>
    <x v="3"/>
    <n v="5.2675199999999904"/>
  </r>
  <r>
    <x v="22"/>
    <x v="1"/>
    <x v="5"/>
    <x v="2"/>
    <x v="0"/>
    <n v="16.809917915"/>
  </r>
  <r>
    <x v="22"/>
    <x v="1"/>
    <x v="5"/>
    <x v="2"/>
    <x v="1"/>
    <n v="9.9999899999999897"/>
  </r>
  <r>
    <x v="22"/>
    <x v="1"/>
    <x v="5"/>
    <x v="1"/>
    <x v="0"/>
    <n v="7.5017915000000004E-2"/>
  </r>
  <r>
    <x v="22"/>
    <x v="1"/>
    <x v="5"/>
    <x v="1"/>
    <x v="1"/>
    <n v="1.73948999999999"/>
  </r>
  <r>
    <x v="22"/>
    <x v="1"/>
    <x v="8"/>
    <x v="2"/>
    <x v="3"/>
    <n v="28.658989999999999"/>
  </r>
  <r>
    <x v="22"/>
    <x v="1"/>
    <x v="8"/>
    <x v="2"/>
    <x v="0"/>
    <n v="0.5"/>
  </r>
  <r>
    <x v="22"/>
    <x v="1"/>
    <x v="8"/>
    <x v="3"/>
    <x v="3"/>
    <n v="6.58725"/>
  </r>
  <r>
    <x v="22"/>
    <x v="1"/>
    <x v="8"/>
    <x v="3"/>
    <x v="0"/>
    <n v="9.8077499999999898"/>
  </r>
  <r>
    <x v="22"/>
    <x v="1"/>
    <x v="8"/>
    <x v="0"/>
    <x v="0"/>
    <n v="6.9965199999999896"/>
  </r>
  <r>
    <x v="22"/>
    <x v="1"/>
    <x v="8"/>
    <x v="7"/>
    <x v="3"/>
    <n v="2.25"/>
  </r>
  <r>
    <x v="22"/>
    <x v="1"/>
    <x v="8"/>
    <x v="1"/>
    <x v="3"/>
    <n v="94.440470000000005"/>
  </r>
  <r>
    <x v="22"/>
    <x v="1"/>
    <x v="8"/>
    <x v="1"/>
    <x v="0"/>
    <n v="11.93022"/>
  </r>
  <r>
    <x v="22"/>
    <x v="1"/>
    <x v="8"/>
    <x v="1"/>
    <x v="2"/>
    <n v="5"/>
  </r>
  <r>
    <x v="22"/>
    <x v="1"/>
    <x v="8"/>
    <x v="6"/>
    <x v="3"/>
    <n v="8.0741499999999995"/>
  </r>
  <r>
    <x v="22"/>
    <x v="1"/>
    <x v="8"/>
    <x v="5"/>
    <x v="3"/>
    <n v="5.72"/>
  </r>
  <r>
    <x v="22"/>
    <x v="1"/>
    <x v="8"/>
    <x v="5"/>
    <x v="0"/>
    <n v="16.279990000000002"/>
  </r>
  <r>
    <x v="22"/>
    <x v="1"/>
    <x v="8"/>
    <x v="5"/>
    <x v="3"/>
    <n v="41.97504"/>
  </r>
  <r>
    <x v="22"/>
    <x v="1"/>
    <x v="8"/>
    <x v="5"/>
    <x v="0"/>
    <n v="9.4"/>
  </r>
  <r>
    <x v="22"/>
    <x v="1"/>
    <x v="10"/>
    <x v="2"/>
    <x v="3"/>
    <n v="1.304E-2"/>
  </r>
  <r>
    <x v="22"/>
    <x v="1"/>
    <x v="10"/>
    <x v="2"/>
    <x v="1"/>
    <n v="3.7150000000000002E-2"/>
  </r>
  <r>
    <x v="22"/>
    <x v="1"/>
    <x v="10"/>
    <x v="0"/>
    <x v="0"/>
    <n v="15.62754"/>
  </r>
  <r>
    <x v="22"/>
    <x v="1"/>
    <x v="10"/>
    <x v="4"/>
    <x v="3"/>
    <n v="4.0699999999999998E-3"/>
  </r>
  <r>
    <x v="22"/>
    <x v="1"/>
    <x v="10"/>
    <x v="1"/>
    <x v="3"/>
    <n v="3.5129999999999897E-2"/>
  </r>
  <r>
    <x v="22"/>
    <x v="1"/>
    <x v="10"/>
    <x v="1"/>
    <x v="1"/>
    <n v="2.043E-2"/>
  </r>
  <r>
    <x v="22"/>
    <x v="2"/>
    <x v="2"/>
    <x v="2"/>
    <x v="1"/>
    <n v="2.8"/>
  </r>
  <r>
    <x v="23"/>
    <x v="0"/>
    <x v="7"/>
    <x v="2"/>
    <x v="3"/>
    <n v="0.2475"/>
  </r>
  <r>
    <x v="23"/>
    <x v="0"/>
    <x v="7"/>
    <x v="2"/>
    <x v="0"/>
    <n v="3.5699999999999998E-3"/>
  </r>
  <r>
    <x v="23"/>
    <x v="0"/>
    <x v="2"/>
    <x v="1"/>
    <x v="1"/>
    <n v="4.3810000000000002E-2"/>
  </r>
  <r>
    <x v="23"/>
    <x v="1"/>
    <x v="3"/>
    <x v="0"/>
    <x v="0"/>
    <n v="42.231110000000001"/>
  </r>
  <r>
    <x v="23"/>
    <x v="1"/>
    <x v="3"/>
    <x v="1"/>
    <x v="3"/>
    <n v="5.5599999999999998E-3"/>
  </r>
  <r>
    <x v="23"/>
    <x v="1"/>
    <x v="4"/>
    <x v="2"/>
    <x v="3"/>
    <n v="0.46438314345299903"/>
  </r>
  <r>
    <x v="23"/>
    <x v="1"/>
    <x v="4"/>
    <x v="2"/>
    <x v="0"/>
    <n v="5.8409999999999997E-2"/>
  </r>
  <r>
    <x v="23"/>
    <x v="1"/>
    <x v="4"/>
    <x v="2"/>
    <x v="1"/>
    <n v="7.0466199999999901"/>
  </r>
  <r>
    <x v="23"/>
    <x v="1"/>
    <x v="4"/>
    <x v="3"/>
    <x v="3"/>
    <n v="0.70935999999999999"/>
  </r>
  <r>
    <x v="23"/>
    <x v="1"/>
    <x v="4"/>
    <x v="0"/>
    <x v="3"/>
    <n v="5.6999999999999998E-4"/>
  </r>
  <r>
    <x v="23"/>
    <x v="1"/>
    <x v="4"/>
    <x v="0"/>
    <x v="1"/>
    <n v="8.6620000000000003E-2"/>
  </r>
  <r>
    <x v="23"/>
    <x v="1"/>
    <x v="4"/>
    <x v="4"/>
    <x v="3"/>
    <n v="8.0581279450000001E-2"/>
  </r>
  <r>
    <x v="23"/>
    <x v="1"/>
    <x v="4"/>
    <x v="1"/>
    <x v="3"/>
    <n v="17.167722268119899"/>
  </r>
  <r>
    <x v="23"/>
    <x v="1"/>
    <x v="4"/>
    <x v="1"/>
    <x v="0"/>
    <n v="9.3020000000000005E-2"/>
  </r>
  <r>
    <x v="23"/>
    <x v="1"/>
    <x v="4"/>
    <x v="1"/>
    <x v="1"/>
    <n v="7.4895100000000001"/>
  </r>
  <r>
    <x v="23"/>
    <x v="1"/>
    <x v="4"/>
    <x v="5"/>
    <x v="3"/>
    <n v="18.881069999999902"/>
  </r>
  <r>
    <x v="23"/>
    <x v="1"/>
    <x v="4"/>
    <x v="5"/>
    <x v="1"/>
    <n v="3.356E-2"/>
  </r>
  <r>
    <x v="23"/>
    <x v="1"/>
    <x v="5"/>
    <x v="2"/>
    <x v="3"/>
    <n v="4.9548800000000002"/>
  </r>
  <r>
    <x v="23"/>
    <x v="1"/>
    <x v="5"/>
    <x v="2"/>
    <x v="0"/>
    <n v="5.3396999999999997"/>
  </r>
  <r>
    <x v="23"/>
    <x v="1"/>
    <x v="8"/>
    <x v="2"/>
    <x v="3"/>
    <n v="28.009989999999998"/>
  </r>
  <r>
    <x v="23"/>
    <x v="1"/>
    <x v="8"/>
    <x v="2"/>
    <x v="0"/>
    <n v="2"/>
  </r>
  <r>
    <x v="23"/>
    <x v="1"/>
    <x v="8"/>
    <x v="3"/>
    <x v="3"/>
    <n v="2.0965600000000002"/>
  </r>
  <r>
    <x v="23"/>
    <x v="1"/>
    <x v="8"/>
    <x v="0"/>
    <x v="0"/>
    <n v="34.981969999999897"/>
  </r>
  <r>
    <x v="23"/>
    <x v="1"/>
    <x v="8"/>
    <x v="4"/>
    <x v="3"/>
    <n v="1.0020199999999999"/>
  </r>
  <r>
    <x v="23"/>
    <x v="1"/>
    <x v="8"/>
    <x v="7"/>
    <x v="3"/>
    <n v="8.4000000000000005E-2"/>
  </r>
  <r>
    <x v="23"/>
    <x v="1"/>
    <x v="8"/>
    <x v="1"/>
    <x v="3"/>
    <n v="5.97168999999999"/>
  </r>
  <r>
    <x v="23"/>
    <x v="1"/>
    <x v="8"/>
    <x v="1"/>
    <x v="0"/>
    <n v="3.5379699999999898"/>
  </r>
  <r>
    <x v="23"/>
    <x v="1"/>
    <x v="8"/>
    <x v="6"/>
    <x v="3"/>
    <n v="3"/>
  </r>
  <r>
    <x v="23"/>
    <x v="1"/>
    <x v="8"/>
    <x v="6"/>
    <x v="0"/>
    <n v="0.06"/>
  </r>
  <r>
    <x v="23"/>
    <x v="1"/>
    <x v="8"/>
    <x v="5"/>
    <x v="0"/>
    <n v="8.9322499999999992E-3"/>
  </r>
  <r>
    <x v="23"/>
    <x v="1"/>
    <x v="10"/>
    <x v="1"/>
    <x v="3"/>
    <n v="1.116E-2"/>
  </r>
  <r>
    <x v="23"/>
    <x v="1"/>
    <x v="2"/>
    <x v="1"/>
    <x v="1"/>
    <n v="1.35"/>
  </r>
  <r>
    <x v="24"/>
    <x v="0"/>
    <x v="2"/>
    <x v="2"/>
    <x v="2"/>
    <n v="0"/>
  </r>
  <r>
    <x v="24"/>
    <x v="0"/>
    <x v="2"/>
    <x v="0"/>
    <x v="0"/>
    <n v="0"/>
  </r>
  <r>
    <x v="24"/>
    <x v="0"/>
    <x v="2"/>
    <x v="1"/>
    <x v="1"/>
    <n v="3.0960000000000001E-2"/>
  </r>
  <r>
    <x v="24"/>
    <x v="1"/>
    <x v="3"/>
    <x v="2"/>
    <x v="1"/>
    <n v="0.21368000000000001"/>
  </r>
  <r>
    <x v="24"/>
    <x v="1"/>
    <x v="4"/>
    <x v="2"/>
    <x v="3"/>
    <n v="0.29738999999999999"/>
  </r>
  <r>
    <x v="24"/>
    <x v="1"/>
    <x v="4"/>
    <x v="2"/>
    <x v="0"/>
    <n v="6.2260000000000003E-2"/>
  </r>
  <r>
    <x v="24"/>
    <x v="1"/>
    <x v="4"/>
    <x v="2"/>
    <x v="1"/>
    <n v="0.36669000000000002"/>
  </r>
  <r>
    <x v="24"/>
    <x v="1"/>
    <x v="4"/>
    <x v="0"/>
    <x v="0"/>
    <n v="6.6720000000000002E-2"/>
  </r>
  <r>
    <x v="24"/>
    <x v="1"/>
    <x v="4"/>
    <x v="0"/>
    <x v="1"/>
    <n v="4.8009999999999997E-2"/>
  </r>
  <r>
    <x v="24"/>
    <x v="1"/>
    <x v="4"/>
    <x v="1"/>
    <x v="3"/>
    <n v="3.2489699999999999"/>
  </r>
  <r>
    <x v="24"/>
    <x v="1"/>
    <x v="4"/>
    <x v="1"/>
    <x v="1"/>
    <n v="7.349E-2"/>
  </r>
  <r>
    <x v="24"/>
    <x v="1"/>
    <x v="4"/>
    <x v="5"/>
    <x v="3"/>
    <n v="5.0610000000000002E-2"/>
  </r>
  <r>
    <x v="24"/>
    <x v="1"/>
    <x v="4"/>
    <x v="5"/>
    <x v="0"/>
    <n v="0.01"/>
  </r>
  <r>
    <x v="24"/>
    <x v="1"/>
    <x v="5"/>
    <x v="2"/>
    <x v="3"/>
    <n v="1.37923"/>
  </r>
  <r>
    <x v="24"/>
    <x v="1"/>
    <x v="5"/>
    <x v="2"/>
    <x v="1"/>
    <n v="7.4999999999999997E-2"/>
  </r>
  <r>
    <x v="24"/>
    <x v="1"/>
    <x v="5"/>
    <x v="1"/>
    <x v="3"/>
    <n v="1.3583499999999999"/>
  </r>
  <r>
    <x v="24"/>
    <x v="1"/>
    <x v="5"/>
    <x v="1"/>
    <x v="1"/>
    <n v="0.53930999999999996"/>
  </r>
  <r>
    <x v="24"/>
    <x v="1"/>
    <x v="5"/>
    <x v="5"/>
    <x v="3"/>
    <n v="5.45E-2"/>
  </r>
  <r>
    <x v="24"/>
    <x v="1"/>
    <x v="8"/>
    <x v="2"/>
    <x v="3"/>
    <n v="4.9951299999999996"/>
  </r>
  <r>
    <x v="24"/>
    <x v="1"/>
    <x v="8"/>
    <x v="2"/>
    <x v="0"/>
    <n v="1.3174999999999999"/>
  </r>
  <r>
    <x v="24"/>
    <x v="1"/>
    <x v="8"/>
    <x v="3"/>
    <x v="3"/>
    <n v="0.44550000000000001"/>
  </r>
  <r>
    <x v="24"/>
    <x v="1"/>
    <x v="8"/>
    <x v="1"/>
    <x v="3"/>
    <n v="0.29098000000000002"/>
  </r>
  <r>
    <x v="24"/>
    <x v="1"/>
    <x v="8"/>
    <x v="1"/>
    <x v="0"/>
    <n v="4.2741938309999998E-2"/>
  </r>
  <r>
    <x v="24"/>
    <x v="1"/>
    <x v="8"/>
    <x v="6"/>
    <x v="3"/>
    <n v="3.4267099999999999"/>
  </r>
  <r>
    <x v="24"/>
    <x v="1"/>
    <x v="8"/>
    <x v="6"/>
    <x v="0"/>
    <n v="0.66148999999999902"/>
  </r>
  <r>
    <x v="25"/>
    <x v="0"/>
    <x v="6"/>
    <x v="0"/>
    <x v="0"/>
    <n v="9.09084"/>
  </r>
  <r>
    <x v="25"/>
    <x v="0"/>
    <x v="0"/>
    <x v="2"/>
    <x v="1"/>
    <n v="5.6980000000000003E-2"/>
  </r>
  <r>
    <x v="25"/>
    <x v="0"/>
    <x v="0"/>
    <x v="3"/>
    <x v="0"/>
    <n v="24.070689999999999"/>
  </r>
  <r>
    <x v="25"/>
    <x v="0"/>
    <x v="0"/>
    <x v="0"/>
    <x v="0"/>
    <n v="278.88060000000002"/>
  </r>
  <r>
    <x v="25"/>
    <x v="0"/>
    <x v="11"/>
    <x v="0"/>
    <x v="0"/>
    <n v="1.75518"/>
  </r>
  <r>
    <x v="25"/>
    <x v="0"/>
    <x v="1"/>
    <x v="0"/>
    <x v="0"/>
    <n v="31.078249999999901"/>
  </r>
  <r>
    <x v="25"/>
    <x v="0"/>
    <x v="7"/>
    <x v="2"/>
    <x v="3"/>
    <n v="21.564859999999999"/>
  </r>
  <r>
    <x v="25"/>
    <x v="0"/>
    <x v="7"/>
    <x v="2"/>
    <x v="0"/>
    <n v="0.2"/>
  </r>
  <r>
    <x v="25"/>
    <x v="0"/>
    <x v="7"/>
    <x v="2"/>
    <x v="1"/>
    <n v="1.8103099999999901"/>
  </r>
  <r>
    <x v="25"/>
    <x v="0"/>
    <x v="7"/>
    <x v="0"/>
    <x v="0"/>
    <n v="0.55976999999999999"/>
  </r>
  <r>
    <x v="25"/>
    <x v="0"/>
    <x v="7"/>
    <x v="0"/>
    <x v="1"/>
    <n v="1.1395999999999999"/>
  </r>
  <r>
    <x v="25"/>
    <x v="0"/>
    <x v="7"/>
    <x v="1"/>
    <x v="3"/>
    <n v="2.01715"/>
  </r>
  <r>
    <x v="25"/>
    <x v="0"/>
    <x v="7"/>
    <x v="1"/>
    <x v="0"/>
    <n v="1.97464"/>
  </r>
  <r>
    <x v="25"/>
    <x v="0"/>
    <x v="7"/>
    <x v="1"/>
    <x v="1"/>
    <n v="2.75E-2"/>
  </r>
  <r>
    <x v="25"/>
    <x v="0"/>
    <x v="2"/>
    <x v="4"/>
    <x v="2"/>
    <n v="9.9237500000000001"/>
  </r>
  <r>
    <x v="25"/>
    <x v="0"/>
    <x v="2"/>
    <x v="1"/>
    <x v="0"/>
    <n v="6.1146500000000001"/>
  </r>
  <r>
    <x v="25"/>
    <x v="0"/>
    <x v="2"/>
    <x v="5"/>
    <x v="2"/>
    <n v="0"/>
  </r>
  <r>
    <x v="25"/>
    <x v="1"/>
    <x v="3"/>
    <x v="2"/>
    <x v="3"/>
    <n v="44.151139999999998"/>
  </r>
  <r>
    <x v="25"/>
    <x v="1"/>
    <x v="3"/>
    <x v="2"/>
    <x v="0"/>
    <n v="0.85549999999999904"/>
  </r>
  <r>
    <x v="25"/>
    <x v="1"/>
    <x v="3"/>
    <x v="2"/>
    <x v="1"/>
    <n v="0.35593999999999998"/>
  </r>
  <r>
    <x v="25"/>
    <x v="1"/>
    <x v="3"/>
    <x v="0"/>
    <x v="3"/>
    <n v="1.3067500000000001"/>
  </r>
  <r>
    <x v="25"/>
    <x v="1"/>
    <x v="3"/>
    <x v="0"/>
    <x v="0"/>
    <n v="66.349449999999905"/>
  </r>
  <r>
    <x v="25"/>
    <x v="1"/>
    <x v="3"/>
    <x v="4"/>
    <x v="0"/>
    <n v="52.754429999999999"/>
  </r>
  <r>
    <x v="25"/>
    <x v="1"/>
    <x v="3"/>
    <x v="1"/>
    <x v="3"/>
    <n v="6.6613399999999903"/>
  </r>
  <r>
    <x v="25"/>
    <x v="1"/>
    <x v="3"/>
    <x v="1"/>
    <x v="0"/>
    <n v="4.6437299999999997"/>
  </r>
  <r>
    <x v="25"/>
    <x v="1"/>
    <x v="3"/>
    <x v="1"/>
    <x v="1"/>
    <n v="0.83382000000000001"/>
  </r>
  <r>
    <x v="25"/>
    <x v="1"/>
    <x v="3"/>
    <x v="6"/>
    <x v="3"/>
    <n v="173.73097999999999"/>
  </r>
  <r>
    <x v="25"/>
    <x v="1"/>
    <x v="3"/>
    <x v="6"/>
    <x v="0"/>
    <n v="219.17354999999901"/>
  </r>
  <r>
    <x v="25"/>
    <x v="1"/>
    <x v="3"/>
    <x v="5"/>
    <x v="0"/>
    <n v="3.159E-2"/>
  </r>
  <r>
    <x v="25"/>
    <x v="1"/>
    <x v="3"/>
    <x v="5"/>
    <x v="3"/>
    <n v="64.031329999999997"/>
  </r>
  <r>
    <x v="25"/>
    <x v="1"/>
    <x v="3"/>
    <x v="5"/>
    <x v="0"/>
    <n v="7.7628399999999997"/>
  </r>
  <r>
    <x v="25"/>
    <x v="1"/>
    <x v="3"/>
    <x v="5"/>
    <x v="1"/>
    <n v="1.55900999999999"/>
  </r>
  <r>
    <x v="25"/>
    <x v="1"/>
    <x v="12"/>
    <x v="7"/>
    <x v="0"/>
    <n v="50.174999999999997"/>
  </r>
  <r>
    <x v="25"/>
    <x v="1"/>
    <x v="4"/>
    <x v="2"/>
    <x v="3"/>
    <n v="31.917426295098899"/>
  </r>
  <r>
    <x v="25"/>
    <x v="1"/>
    <x v="4"/>
    <x v="2"/>
    <x v="0"/>
    <n v="0.82230999999999999"/>
  </r>
  <r>
    <x v="25"/>
    <x v="1"/>
    <x v="4"/>
    <x v="2"/>
    <x v="1"/>
    <n v="5.7390599999999896"/>
  </r>
  <r>
    <x v="25"/>
    <x v="1"/>
    <x v="4"/>
    <x v="3"/>
    <x v="3"/>
    <n v="3.6964499999999898"/>
  </r>
  <r>
    <x v="25"/>
    <x v="1"/>
    <x v="4"/>
    <x v="3"/>
    <x v="1"/>
    <n v="0.12038"/>
  </r>
  <r>
    <x v="25"/>
    <x v="1"/>
    <x v="4"/>
    <x v="0"/>
    <x v="0"/>
    <n v="31.072779999999899"/>
  </r>
  <r>
    <x v="25"/>
    <x v="1"/>
    <x v="4"/>
    <x v="0"/>
    <x v="1"/>
    <n v="0.11742"/>
  </r>
  <r>
    <x v="25"/>
    <x v="1"/>
    <x v="4"/>
    <x v="4"/>
    <x v="3"/>
    <n v="1.1184E-6"/>
  </r>
  <r>
    <x v="25"/>
    <x v="1"/>
    <x v="4"/>
    <x v="4"/>
    <x v="0"/>
    <n v="1.9369999999999998E-2"/>
  </r>
  <r>
    <x v="25"/>
    <x v="1"/>
    <x v="4"/>
    <x v="4"/>
    <x v="1"/>
    <n v="4.8300000000000001E-3"/>
  </r>
  <r>
    <x v="25"/>
    <x v="1"/>
    <x v="4"/>
    <x v="7"/>
    <x v="0"/>
    <n v="1.4619999999999999E-2"/>
  </r>
  <r>
    <x v="25"/>
    <x v="1"/>
    <x v="4"/>
    <x v="1"/>
    <x v="3"/>
    <n v="69.215899156724007"/>
  </r>
  <r>
    <x v="25"/>
    <x v="1"/>
    <x v="4"/>
    <x v="1"/>
    <x v="0"/>
    <n v="34.842860000000002"/>
  </r>
  <r>
    <x v="25"/>
    <x v="1"/>
    <x v="4"/>
    <x v="1"/>
    <x v="1"/>
    <n v="28.076250000000002"/>
  </r>
  <r>
    <x v="25"/>
    <x v="1"/>
    <x v="4"/>
    <x v="6"/>
    <x v="0"/>
    <n v="5.0179299999999998"/>
  </r>
  <r>
    <x v="25"/>
    <x v="1"/>
    <x v="4"/>
    <x v="6"/>
    <x v="1"/>
    <n v="2.8158400000000001"/>
  </r>
  <r>
    <x v="25"/>
    <x v="1"/>
    <x v="4"/>
    <x v="5"/>
    <x v="0"/>
    <n v="2.6099999999999999E-3"/>
  </r>
  <r>
    <x v="25"/>
    <x v="1"/>
    <x v="4"/>
    <x v="5"/>
    <x v="1"/>
    <n v="1.72E-3"/>
  </r>
  <r>
    <x v="25"/>
    <x v="1"/>
    <x v="4"/>
    <x v="5"/>
    <x v="3"/>
    <n v="23.208880000000001"/>
  </r>
  <r>
    <x v="25"/>
    <x v="1"/>
    <x v="4"/>
    <x v="5"/>
    <x v="0"/>
    <n v="1.6206100000000001"/>
  </r>
  <r>
    <x v="25"/>
    <x v="1"/>
    <x v="4"/>
    <x v="5"/>
    <x v="1"/>
    <n v="2.8656100000000002"/>
  </r>
  <r>
    <x v="25"/>
    <x v="1"/>
    <x v="5"/>
    <x v="2"/>
    <x v="3"/>
    <n v="0.5"/>
  </r>
  <r>
    <x v="25"/>
    <x v="1"/>
    <x v="5"/>
    <x v="2"/>
    <x v="0"/>
    <n v="2.9672999999999998"/>
  </r>
  <r>
    <x v="25"/>
    <x v="1"/>
    <x v="5"/>
    <x v="2"/>
    <x v="1"/>
    <n v="3.9350322046000001"/>
  </r>
  <r>
    <x v="25"/>
    <x v="1"/>
    <x v="5"/>
    <x v="1"/>
    <x v="3"/>
    <n v="12.57498"/>
  </r>
  <r>
    <x v="25"/>
    <x v="1"/>
    <x v="5"/>
    <x v="1"/>
    <x v="0"/>
    <n v="3.27E-2"/>
  </r>
  <r>
    <x v="25"/>
    <x v="1"/>
    <x v="5"/>
    <x v="1"/>
    <x v="1"/>
    <n v="0.97782999999999998"/>
  </r>
  <r>
    <x v="25"/>
    <x v="1"/>
    <x v="8"/>
    <x v="2"/>
    <x v="3"/>
    <n v="103.69515"/>
  </r>
  <r>
    <x v="25"/>
    <x v="1"/>
    <x v="8"/>
    <x v="2"/>
    <x v="0"/>
    <n v="15.471259999999999"/>
  </r>
  <r>
    <x v="25"/>
    <x v="1"/>
    <x v="8"/>
    <x v="2"/>
    <x v="1"/>
    <n v="0.28175"/>
  </r>
  <r>
    <x v="25"/>
    <x v="1"/>
    <x v="8"/>
    <x v="3"/>
    <x v="3"/>
    <n v="13.698449999999999"/>
  </r>
  <r>
    <x v="25"/>
    <x v="1"/>
    <x v="8"/>
    <x v="3"/>
    <x v="0"/>
    <n v="16.871559999999999"/>
  </r>
  <r>
    <x v="25"/>
    <x v="1"/>
    <x v="8"/>
    <x v="0"/>
    <x v="0"/>
    <n v="58.378340000000001"/>
  </r>
  <r>
    <x v="25"/>
    <x v="1"/>
    <x v="8"/>
    <x v="7"/>
    <x v="3"/>
    <n v="4.7249999999999996"/>
  </r>
  <r>
    <x v="25"/>
    <x v="1"/>
    <x v="8"/>
    <x v="7"/>
    <x v="0"/>
    <n v="3.0375000000000001"/>
  </r>
  <r>
    <x v="25"/>
    <x v="1"/>
    <x v="8"/>
    <x v="1"/>
    <x v="3"/>
    <n v="67.33099"/>
  </r>
  <r>
    <x v="25"/>
    <x v="1"/>
    <x v="8"/>
    <x v="1"/>
    <x v="0"/>
    <n v="70.890069999999994"/>
  </r>
  <r>
    <x v="25"/>
    <x v="1"/>
    <x v="8"/>
    <x v="1"/>
    <x v="1"/>
    <n v="34.6875"/>
  </r>
  <r>
    <x v="25"/>
    <x v="1"/>
    <x v="8"/>
    <x v="6"/>
    <x v="3"/>
    <n v="175.05139"/>
  </r>
  <r>
    <x v="25"/>
    <x v="1"/>
    <x v="8"/>
    <x v="5"/>
    <x v="0"/>
    <n v="7.3789899999999902"/>
  </r>
  <r>
    <x v="25"/>
    <x v="1"/>
    <x v="10"/>
    <x v="2"/>
    <x v="3"/>
    <n v="0.32585999999999998"/>
  </r>
  <r>
    <x v="25"/>
    <x v="1"/>
    <x v="10"/>
    <x v="2"/>
    <x v="1"/>
    <n v="0.18074999999999999"/>
  </r>
  <r>
    <x v="25"/>
    <x v="1"/>
    <x v="10"/>
    <x v="1"/>
    <x v="3"/>
    <n v="5.79E-2"/>
  </r>
  <r>
    <x v="25"/>
    <x v="1"/>
    <x v="10"/>
    <x v="1"/>
    <x v="1"/>
    <n v="8.584E-2"/>
  </r>
  <r>
    <x v="26"/>
    <x v="0"/>
    <x v="6"/>
    <x v="0"/>
    <x v="0"/>
    <n v="6.9649999999999999"/>
  </r>
  <r>
    <x v="26"/>
    <x v="0"/>
    <x v="0"/>
    <x v="3"/>
    <x v="0"/>
    <n v="0"/>
  </r>
  <r>
    <x v="26"/>
    <x v="0"/>
    <x v="0"/>
    <x v="0"/>
    <x v="0"/>
    <n v="2.9849999999999999"/>
  </r>
  <r>
    <x v="26"/>
    <x v="0"/>
    <x v="1"/>
    <x v="3"/>
    <x v="0"/>
    <n v="0"/>
  </r>
  <r>
    <x v="26"/>
    <x v="0"/>
    <x v="7"/>
    <x v="1"/>
    <x v="1"/>
    <n v="0.13572999999999999"/>
  </r>
  <r>
    <x v="26"/>
    <x v="0"/>
    <x v="2"/>
    <x v="2"/>
    <x v="2"/>
    <n v="0"/>
  </r>
  <r>
    <x v="26"/>
    <x v="0"/>
    <x v="2"/>
    <x v="0"/>
    <x v="0"/>
    <n v="0"/>
  </r>
  <r>
    <x v="26"/>
    <x v="1"/>
    <x v="3"/>
    <x v="0"/>
    <x v="3"/>
    <n v="6.2839999999999993E-2"/>
  </r>
  <r>
    <x v="26"/>
    <x v="1"/>
    <x v="3"/>
    <x v="0"/>
    <x v="0"/>
    <n v="9.75E-3"/>
  </r>
  <r>
    <x v="26"/>
    <x v="1"/>
    <x v="4"/>
    <x v="2"/>
    <x v="1"/>
    <n v="0.22994000000000001"/>
  </r>
  <r>
    <x v="26"/>
    <x v="1"/>
    <x v="4"/>
    <x v="3"/>
    <x v="0"/>
    <n v="0"/>
  </r>
  <r>
    <x v="26"/>
    <x v="1"/>
    <x v="4"/>
    <x v="3"/>
    <x v="1"/>
    <n v="8.2025295859999999E-4"/>
  </r>
  <r>
    <x v="26"/>
    <x v="1"/>
    <x v="4"/>
    <x v="0"/>
    <x v="3"/>
    <n v="1.8769999999999998E-2"/>
  </r>
  <r>
    <x v="26"/>
    <x v="1"/>
    <x v="4"/>
    <x v="0"/>
    <x v="0"/>
    <n v="0.3"/>
  </r>
  <r>
    <x v="26"/>
    <x v="1"/>
    <x v="4"/>
    <x v="4"/>
    <x v="1"/>
    <n v="0.85470000000000002"/>
  </r>
  <r>
    <x v="26"/>
    <x v="1"/>
    <x v="4"/>
    <x v="1"/>
    <x v="3"/>
    <n v="1.3472299999999999"/>
  </r>
  <r>
    <x v="26"/>
    <x v="1"/>
    <x v="4"/>
    <x v="1"/>
    <x v="1"/>
    <n v="1.2662232988138"/>
  </r>
  <r>
    <x v="26"/>
    <x v="1"/>
    <x v="4"/>
    <x v="5"/>
    <x v="3"/>
    <n v="22.948619999999998"/>
  </r>
  <r>
    <x v="26"/>
    <x v="1"/>
    <x v="4"/>
    <x v="5"/>
    <x v="1"/>
    <n v="111.36499999999999"/>
  </r>
  <r>
    <x v="26"/>
    <x v="1"/>
    <x v="5"/>
    <x v="2"/>
    <x v="3"/>
    <n v="2.4999600000000002"/>
  </r>
  <r>
    <x v="26"/>
    <x v="1"/>
    <x v="5"/>
    <x v="0"/>
    <x v="0"/>
    <n v="6.45"/>
  </r>
  <r>
    <x v="26"/>
    <x v="1"/>
    <x v="5"/>
    <x v="1"/>
    <x v="3"/>
    <n v="2.49995999999999"/>
  </r>
  <r>
    <x v="26"/>
    <x v="1"/>
    <x v="5"/>
    <x v="1"/>
    <x v="1"/>
    <n v="0.14951999999999999"/>
  </r>
  <r>
    <x v="26"/>
    <x v="1"/>
    <x v="8"/>
    <x v="2"/>
    <x v="3"/>
    <n v="10.83999"/>
  </r>
  <r>
    <x v="26"/>
    <x v="1"/>
    <x v="8"/>
    <x v="2"/>
    <x v="0"/>
    <n v="1.3749899999999999"/>
  </r>
  <r>
    <x v="26"/>
    <x v="1"/>
    <x v="8"/>
    <x v="0"/>
    <x v="0"/>
    <n v="3.6840000000000002"/>
  </r>
  <r>
    <x v="26"/>
    <x v="1"/>
    <x v="8"/>
    <x v="7"/>
    <x v="3"/>
    <n v="0.44999999999999901"/>
  </r>
  <r>
    <x v="26"/>
    <x v="1"/>
    <x v="8"/>
    <x v="1"/>
    <x v="0"/>
    <n v="0.79497999999999902"/>
  </r>
  <r>
    <x v="26"/>
    <x v="1"/>
    <x v="8"/>
    <x v="5"/>
    <x v="3"/>
    <n v="39.278880000000001"/>
  </r>
  <r>
    <x v="26"/>
    <x v="1"/>
    <x v="8"/>
    <x v="5"/>
    <x v="0"/>
    <n v="0.374389999999999"/>
  </r>
  <r>
    <x v="26"/>
    <x v="2"/>
    <x v="2"/>
    <x v="1"/>
    <x v="3"/>
    <n v="21.03"/>
  </r>
  <r>
    <x v="27"/>
    <x v="0"/>
    <x v="0"/>
    <x v="0"/>
    <x v="0"/>
    <n v="1.71428"/>
  </r>
  <r>
    <x v="27"/>
    <x v="0"/>
    <x v="2"/>
    <x v="2"/>
    <x v="2"/>
    <n v="0.76634000000000002"/>
  </r>
  <r>
    <x v="27"/>
    <x v="0"/>
    <x v="2"/>
    <x v="0"/>
    <x v="0"/>
    <n v="14.805569999999999"/>
  </r>
  <r>
    <x v="27"/>
    <x v="0"/>
    <x v="2"/>
    <x v="1"/>
    <x v="1"/>
    <n v="1.0056799999999999"/>
  </r>
  <r>
    <x v="27"/>
    <x v="1"/>
    <x v="3"/>
    <x v="1"/>
    <x v="3"/>
    <n v="1.2760000000000001E-2"/>
  </r>
  <r>
    <x v="27"/>
    <x v="1"/>
    <x v="3"/>
    <x v="1"/>
    <x v="0"/>
    <n v="5.69801"/>
  </r>
  <r>
    <x v="27"/>
    <x v="1"/>
    <x v="3"/>
    <x v="5"/>
    <x v="3"/>
    <n v="2.7969999999999998E-2"/>
  </r>
  <r>
    <x v="27"/>
    <x v="1"/>
    <x v="4"/>
    <x v="2"/>
    <x v="0"/>
    <n v="2.4185699999999999"/>
  </r>
  <r>
    <x v="27"/>
    <x v="1"/>
    <x v="4"/>
    <x v="2"/>
    <x v="1"/>
    <n v="0.67010999999999998"/>
  </r>
  <r>
    <x v="27"/>
    <x v="1"/>
    <x v="4"/>
    <x v="0"/>
    <x v="0"/>
    <n v="19.28182"/>
  </r>
  <r>
    <x v="27"/>
    <x v="1"/>
    <x v="4"/>
    <x v="0"/>
    <x v="1"/>
    <n v="4.5659999999999999E-2"/>
  </r>
  <r>
    <x v="27"/>
    <x v="1"/>
    <x v="4"/>
    <x v="1"/>
    <x v="3"/>
    <n v="5.3150699999999897"/>
  </r>
  <r>
    <x v="27"/>
    <x v="1"/>
    <x v="4"/>
    <x v="1"/>
    <x v="0"/>
    <n v="0.92852000000000001"/>
  </r>
  <r>
    <x v="27"/>
    <x v="1"/>
    <x v="4"/>
    <x v="1"/>
    <x v="1"/>
    <n v="0.54618"/>
  </r>
  <r>
    <x v="27"/>
    <x v="1"/>
    <x v="4"/>
    <x v="6"/>
    <x v="3"/>
    <n v="2.5187499999999998"/>
  </r>
  <r>
    <x v="27"/>
    <x v="1"/>
    <x v="4"/>
    <x v="6"/>
    <x v="1"/>
    <n v="3.024E-2"/>
  </r>
  <r>
    <x v="27"/>
    <x v="1"/>
    <x v="4"/>
    <x v="5"/>
    <x v="1"/>
    <n v="1.0575399999999999"/>
  </r>
  <r>
    <x v="27"/>
    <x v="1"/>
    <x v="4"/>
    <x v="5"/>
    <x v="3"/>
    <n v="0.22081999999999999"/>
  </r>
  <r>
    <x v="27"/>
    <x v="1"/>
    <x v="4"/>
    <x v="5"/>
    <x v="1"/>
    <n v="0.12945000000000001"/>
  </r>
  <r>
    <x v="27"/>
    <x v="1"/>
    <x v="5"/>
    <x v="2"/>
    <x v="3"/>
    <n v="3.3963047282400001"/>
  </r>
  <r>
    <x v="27"/>
    <x v="1"/>
    <x v="5"/>
    <x v="2"/>
    <x v="0"/>
    <n v="3.8910800000000001"/>
  </r>
  <r>
    <x v="27"/>
    <x v="1"/>
    <x v="5"/>
    <x v="2"/>
    <x v="1"/>
    <n v="7.356E-2"/>
  </r>
  <r>
    <x v="27"/>
    <x v="1"/>
    <x v="5"/>
    <x v="1"/>
    <x v="3"/>
    <n v="7.4999399999999996"/>
  </r>
  <r>
    <x v="27"/>
    <x v="1"/>
    <x v="5"/>
    <x v="1"/>
    <x v="1"/>
    <n v="0.59672999999999998"/>
  </r>
  <r>
    <x v="27"/>
    <x v="1"/>
    <x v="8"/>
    <x v="2"/>
    <x v="3"/>
    <n v="6.6397500000000003"/>
  </r>
  <r>
    <x v="27"/>
    <x v="1"/>
    <x v="8"/>
    <x v="2"/>
    <x v="0"/>
    <n v="4.9227699999999999"/>
  </r>
  <r>
    <x v="27"/>
    <x v="1"/>
    <x v="8"/>
    <x v="3"/>
    <x v="3"/>
    <n v="0.7"/>
  </r>
  <r>
    <x v="27"/>
    <x v="1"/>
    <x v="8"/>
    <x v="0"/>
    <x v="3"/>
    <n v="0.28000000000000003"/>
  </r>
  <r>
    <x v="27"/>
    <x v="1"/>
    <x v="8"/>
    <x v="0"/>
    <x v="0"/>
    <n v="14.9668799999999"/>
  </r>
  <r>
    <x v="27"/>
    <x v="1"/>
    <x v="8"/>
    <x v="4"/>
    <x v="3"/>
    <n v="0.31902999999999898"/>
  </r>
  <r>
    <x v="27"/>
    <x v="1"/>
    <x v="8"/>
    <x v="7"/>
    <x v="3"/>
    <n v="0.45"/>
  </r>
  <r>
    <x v="27"/>
    <x v="1"/>
    <x v="8"/>
    <x v="1"/>
    <x v="3"/>
    <n v="7.6380531911179999"/>
  </r>
  <r>
    <x v="27"/>
    <x v="1"/>
    <x v="8"/>
    <x v="1"/>
    <x v="0"/>
    <n v="3.18528999999999"/>
  </r>
  <r>
    <x v="27"/>
    <x v="1"/>
    <x v="8"/>
    <x v="6"/>
    <x v="3"/>
    <n v="0.25747999999999999"/>
  </r>
  <r>
    <x v="28"/>
    <x v="0"/>
    <x v="6"/>
    <x v="0"/>
    <x v="0"/>
    <n v="30.905000000000001"/>
  </r>
  <r>
    <x v="28"/>
    <x v="0"/>
    <x v="0"/>
    <x v="0"/>
    <x v="0"/>
    <n v="13.244999999999999"/>
  </r>
  <r>
    <x v="28"/>
    <x v="1"/>
    <x v="4"/>
    <x v="2"/>
    <x v="3"/>
    <n v="0.32168000000000002"/>
  </r>
  <r>
    <x v="28"/>
    <x v="1"/>
    <x v="4"/>
    <x v="2"/>
    <x v="1"/>
    <n v="0.10057000000000001"/>
  </r>
  <r>
    <x v="28"/>
    <x v="1"/>
    <x v="4"/>
    <x v="3"/>
    <x v="3"/>
    <n v="0.34090999999999999"/>
  </r>
  <r>
    <x v="28"/>
    <x v="1"/>
    <x v="4"/>
    <x v="1"/>
    <x v="3"/>
    <n v="2.2785500000000001"/>
  </r>
  <r>
    <x v="28"/>
    <x v="1"/>
    <x v="4"/>
    <x v="1"/>
    <x v="0"/>
    <n v="1.63299999999999E-2"/>
  </r>
  <r>
    <x v="29"/>
    <x v="0"/>
    <x v="6"/>
    <x v="0"/>
    <x v="0"/>
    <n v="7.3639299999999999"/>
  </r>
  <r>
    <x v="29"/>
    <x v="0"/>
    <x v="0"/>
    <x v="0"/>
    <x v="0"/>
    <n v="3.1559699999999999"/>
  </r>
  <r>
    <x v="29"/>
    <x v="0"/>
    <x v="7"/>
    <x v="2"/>
    <x v="0"/>
    <n v="3.5699999999999998E-3"/>
  </r>
  <r>
    <x v="29"/>
    <x v="0"/>
    <x v="7"/>
    <x v="1"/>
    <x v="3"/>
    <n v="3.65"/>
  </r>
  <r>
    <x v="29"/>
    <x v="0"/>
    <x v="7"/>
    <x v="1"/>
    <x v="0"/>
    <n v="0.83333000000000002"/>
  </r>
  <r>
    <x v="29"/>
    <x v="0"/>
    <x v="2"/>
    <x v="2"/>
    <x v="2"/>
    <n v="0"/>
  </r>
  <r>
    <x v="29"/>
    <x v="0"/>
    <x v="2"/>
    <x v="3"/>
    <x v="2"/>
    <n v="0"/>
  </r>
  <r>
    <x v="29"/>
    <x v="0"/>
    <x v="2"/>
    <x v="5"/>
    <x v="2"/>
    <n v="0.15823000000000001"/>
  </r>
  <r>
    <x v="29"/>
    <x v="1"/>
    <x v="3"/>
    <x v="2"/>
    <x v="3"/>
    <n v="2.5370200000000001"/>
  </r>
  <r>
    <x v="29"/>
    <x v="1"/>
    <x v="3"/>
    <x v="2"/>
    <x v="0"/>
    <n v="2.2280099999999998"/>
  </r>
  <r>
    <x v="29"/>
    <x v="1"/>
    <x v="3"/>
    <x v="2"/>
    <x v="1"/>
    <n v="0.93031999999999904"/>
  </r>
  <r>
    <x v="29"/>
    <x v="1"/>
    <x v="3"/>
    <x v="3"/>
    <x v="3"/>
    <n v="1.67916"/>
  </r>
  <r>
    <x v="29"/>
    <x v="1"/>
    <x v="3"/>
    <x v="0"/>
    <x v="3"/>
    <n v="3.6008"/>
  </r>
  <r>
    <x v="29"/>
    <x v="1"/>
    <x v="3"/>
    <x v="0"/>
    <x v="0"/>
    <n v="2.2472799999999999"/>
  </r>
  <r>
    <x v="29"/>
    <x v="1"/>
    <x v="3"/>
    <x v="0"/>
    <x v="1"/>
    <n v="0.79827000000000004"/>
  </r>
  <r>
    <x v="29"/>
    <x v="1"/>
    <x v="3"/>
    <x v="1"/>
    <x v="3"/>
    <n v="18.778970000000001"/>
  </r>
  <r>
    <x v="29"/>
    <x v="1"/>
    <x v="3"/>
    <x v="1"/>
    <x v="0"/>
    <n v="0.91852999999999996"/>
  </r>
  <r>
    <x v="29"/>
    <x v="1"/>
    <x v="3"/>
    <x v="1"/>
    <x v="1"/>
    <n v="13.43685"/>
  </r>
  <r>
    <x v="29"/>
    <x v="1"/>
    <x v="3"/>
    <x v="6"/>
    <x v="3"/>
    <n v="5.1999999999999995E-4"/>
  </r>
  <r>
    <x v="29"/>
    <x v="1"/>
    <x v="3"/>
    <x v="5"/>
    <x v="0"/>
    <n v="3.159E-2"/>
  </r>
  <r>
    <x v="29"/>
    <x v="1"/>
    <x v="3"/>
    <x v="5"/>
    <x v="3"/>
    <n v="0.45584000000000002"/>
  </r>
  <r>
    <x v="29"/>
    <x v="1"/>
    <x v="3"/>
    <x v="5"/>
    <x v="0"/>
    <n v="0.17094000000000001"/>
  </r>
  <r>
    <x v="29"/>
    <x v="1"/>
    <x v="4"/>
    <x v="2"/>
    <x v="3"/>
    <n v="8.9003800000000002"/>
  </r>
  <r>
    <x v="29"/>
    <x v="1"/>
    <x v="4"/>
    <x v="2"/>
    <x v="0"/>
    <n v="2.7376800000000001"/>
  </r>
  <r>
    <x v="29"/>
    <x v="1"/>
    <x v="4"/>
    <x v="2"/>
    <x v="1"/>
    <n v="7.8775199999999996"/>
  </r>
  <r>
    <x v="29"/>
    <x v="1"/>
    <x v="4"/>
    <x v="3"/>
    <x v="3"/>
    <n v="1.7340000000000001E-2"/>
  </r>
  <r>
    <x v="29"/>
    <x v="1"/>
    <x v="4"/>
    <x v="3"/>
    <x v="1"/>
    <n v="8.5550000000000001E-2"/>
  </r>
  <r>
    <x v="29"/>
    <x v="1"/>
    <x v="4"/>
    <x v="0"/>
    <x v="0"/>
    <n v="13.524389999999901"/>
  </r>
  <r>
    <x v="29"/>
    <x v="1"/>
    <x v="4"/>
    <x v="0"/>
    <x v="1"/>
    <n v="5.73238"/>
  </r>
  <r>
    <x v="29"/>
    <x v="1"/>
    <x v="4"/>
    <x v="1"/>
    <x v="3"/>
    <n v="25.372150336428898"/>
  </r>
  <r>
    <x v="29"/>
    <x v="1"/>
    <x v="4"/>
    <x v="1"/>
    <x v="0"/>
    <n v="1.5055700000000001"/>
  </r>
  <r>
    <x v="29"/>
    <x v="1"/>
    <x v="4"/>
    <x v="1"/>
    <x v="1"/>
    <n v="10.411035"/>
  </r>
  <r>
    <x v="29"/>
    <x v="1"/>
    <x v="4"/>
    <x v="6"/>
    <x v="1"/>
    <n v="1.2174"/>
  </r>
  <r>
    <x v="29"/>
    <x v="1"/>
    <x v="4"/>
    <x v="5"/>
    <x v="0"/>
    <n v="3.6380000000000003E-2"/>
  </r>
  <r>
    <x v="29"/>
    <x v="1"/>
    <x v="4"/>
    <x v="5"/>
    <x v="3"/>
    <n v="0.13395000000000001"/>
  </r>
  <r>
    <x v="29"/>
    <x v="1"/>
    <x v="4"/>
    <x v="5"/>
    <x v="0"/>
    <n v="0.56737000000000004"/>
  </r>
  <r>
    <x v="29"/>
    <x v="1"/>
    <x v="4"/>
    <x v="5"/>
    <x v="1"/>
    <n v="0.11015999999999999"/>
  </r>
  <r>
    <x v="29"/>
    <x v="1"/>
    <x v="5"/>
    <x v="2"/>
    <x v="0"/>
    <n v="5.3813999999999904"/>
  </r>
  <r>
    <x v="29"/>
    <x v="1"/>
    <x v="5"/>
    <x v="2"/>
    <x v="1"/>
    <n v="3.18"/>
  </r>
  <r>
    <x v="29"/>
    <x v="1"/>
    <x v="5"/>
    <x v="1"/>
    <x v="0"/>
    <n v="2.3772399999999898"/>
  </r>
  <r>
    <x v="29"/>
    <x v="1"/>
    <x v="5"/>
    <x v="1"/>
    <x v="1"/>
    <n v="5.5659899999999896"/>
  </r>
  <r>
    <x v="29"/>
    <x v="1"/>
    <x v="5"/>
    <x v="6"/>
    <x v="0"/>
    <n v="0.62273000000000001"/>
  </r>
  <r>
    <x v="29"/>
    <x v="1"/>
    <x v="8"/>
    <x v="2"/>
    <x v="3"/>
    <n v="20.730910000000002"/>
  </r>
  <r>
    <x v="29"/>
    <x v="1"/>
    <x v="8"/>
    <x v="2"/>
    <x v="0"/>
    <n v="0.26190000000000002"/>
  </r>
  <r>
    <x v="29"/>
    <x v="1"/>
    <x v="8"/>
    <x v="3"/>
    <x v="3"/>
    <n v="14.35125"/>
  </r>
  <r>
    <x v="29"/>
    <x v="1"/>
    <x v="8"/>
    <x v="3"/>
    <x v="0"/>
    <n v="0.74374999999999902"/>
  </r>
  <r>
    <x v="29"/>
    <x v="1"/>
    <x v="8"/>
    <x v="0"/>
    <x v="3"/>
    <n v="5.2499999999999998E-2"/>
  </r>
  <r>
    <x v="29"/>
    <x v="1"/>
    <x v="8"/>
    <x v="0"/>
    <x v="0"/>
    <n v="87.033871180011005"/>
  </r>
  <r>
    <x v="29"/>
    <x v="1"/>
    <x v="8"/>
    <x v="4"/>
    <x v="3"/>
    <n v="2.1254300000000002"/>
  </r>
  <r>
    <x v="29"/>
    <x v="1"/>
    <x v="8"/>
    <x v="1"/>
    <x v="3"/>
    <n v="54.465878277949997"/>
  </r>
  <r>
    <x v="29"/>
    <x v="1"/>
    <x v="8"/>
    <x v="1"/>
    <x v="0"/>
    <n v="0.85579999999999901"/>
  </r>
  <r>
    <x v="29"/>
    <x v="1"/>
    <x v="8"/>
    <x v="6"/>
    <x v="3"/>
    <n v="7.5110099999999997"/>
  </r>
  <r>
    <x v="29"/>
    <x v="1"/>
    <x v="8"/>
    <x v="5"/>
    <x v="3"/>
    <n v="5.0803599999999998"/>
  </r>
  <r>
    <x v="29"/>
    <x v="1"/>
    <x v="8"/>
    <x v="5"/>
    <x v="0"/>
    <n v="0.94499999999999995"/>
  </r>
  <r>
    <x v="29"/>
    <x v="1"/>
    <x v="10"/>
    <x v="1"/>
    <x v="1"/>
    <n v="4.6589999999999999E-2"/>
  </r>
  <r>
    <x v="30"/>
    <x v="0"/>
    <x v="0"/>
    <x v="0"/>
    <x v="0"/>
    <n v="7.1785600000000001"/>
  </r>
  <r>
    <x v="30"/>
    <x v="0"/>
    <x v="7"/>
    <x v="2"/>
    <x v="3"/>
    <n v="1.1705699999999899"/>
  </r>
  <r>
    <x v="30"/>
    <x v="0"/>
    <x v="7"/>
    <x v="0"/>
    <x v="0"/>
    <n v="7.1785600000000001"/>
  </r>
  <r>
    <x v="30"/>
    <x v="0"/>
    <x v="7"/>
    <x v="1"/>
    <x v="0"/>
    <n v="1.6670000000000001E-2"/>
  </r>
  <r>
    <x v="30"/>
    <x v="0"/>
    <x v="7"/>
    <x v="1"/>
    <x v="1"/>
    <n v="0.16184999999999999"/>
  </r>
  <r>
    <x v="30"/>
    <x v="0"/>
    <x v="2"/>
    <x v="0"/>
    <x v="0"/>
    <n v="43.612839999999998"/>
  </r>
  <r>
    <x v="30"/>
    <x v="1"/>
    <x v="3"/>
    <x v="2"/>
    <x v="3"/>
    <n v="4.3109999999999898E-2"/>
  </r>
  <r>
    <x v="30"/>
    <x v="1"/>
    <x v="3"/>
    <x v="2"/>
    <x v="0"/>
    <n v="0.74136999999999997"/>
  </r>
  <r>
    <x v="30"/>
    <x v="1"/>
    <x v="3"/>
    <x v="2"/>
    <x v="1"/>
    <n v="0.27139000000000002"/>
  </r>
  <r>
    <x v="30"/>
    <x v="1"/>
    <x v="3"/>
    <x v="3"/>
    <x v="3"/>
    <n v="10.8569"/>
  </r>
  <r>
    <x v="30"/>
    <x v="1"/>
    <x v="3"/>
    <x v="3"/>
    <x v="0"/>
    <n v="12.43999"/>
  </r>
  <r>
    <x v="30"/>
    <x v="1"/>
    <x v="3"/>
    <x v="3"/>
    <x v="1"/>
    <n v="2.6851799999999999"/>
  </r>
  <r>
    <x v="30"/>
    <x v="1"/>
    <x v="3"/>
    <x v="0"/>
    <x v="3"/>
    <n v="2.5934300000000001"/>
  </r>
  <r>
    <x v="30"/>
    <x v="1"/>
    <x v="3"/>
    <x v="0"/>
    <x v="0"/>
    <n v="29.339130000000001"/>
  </r>
  <r>
    <x v="30"/>
    <x v="1"/>
    <x v="3"/>
    <x v="0"/>
    <x v="1"/>
    <n v="0.70121"/>
  </r>
  <r>
    <x v="30"/>
    <x v="1"/>
    <x v="3"/>
    <x v="1"/>
    <x v="3"/>
    <n v="0.91791999999999996"/>
  </r>
  <r>
    <x v="30"/>
    <x v="1"/>
    <x v="3"/>
    <x v="1"/>
    <x v="0"/>
    <n v="1.2373799999999999"/>
  </r>
  <r>
    <x v="30"/>
    <x v="1"/>
    <x v="3"/>
    <x v="1"/>
    <x v="1"/>
    <n v="0.22694"/>
  </r>
  <r>
    <x v="30"/>
    <x v="1"/>
    <x v="3"/>
    <x v="5"/>
    <x v="3"/>
    <n v="0.48227999999999999"/>
  </r>
  <r>
    <x v="30"/>
    <x v="1"/>
    <x v="3"/>
    <x v="5"/>
    <x v="0"/>
    <n v="0.41948000000000002"/>
  </r>
  <r>
    <x v="30"/>
    <x v="1"/>
    <x v="4"/>
    <x v="2"/>
    <x v="3"/>
    <n v="18.239830000000001"/>
  </r>
  <r>
    <x v="30"/>
    <x v="1"/>
    <x v="4"/>
    <x v="2"/>
    <x v="0"/>
    <n v="3.5485999999999902"/>
  </r>
  <r>
    <x v="30"/>
    <x v="1"/>
    <x v="4"/>
    <x v="2"/>
    <x v="1"/>
    <n v="9.3902299999999901"/>
  </r>
  <r>
    <x v="30"/>
    <x v="1"/>
    <x v="4"/>
    <x v="3"/>
    <x v="3"/>
    <n v="15.084309999999901"/>
  </r>
  <r>
    <x v="30"/>
    <x v="1"/>
    <x v="4"/>
    <x v="3"/>
    <x v="1"/>
    <n v="0.22821"/>
  </r>
  <r>
    <x v="30"/>
    <x v="1"/>
    <x v="4"/>
    <x v="0"/>
    <x v="3"/>
    <n v="1.2833699999999999"/>
  </r>
  <r>
    <x v="30"/>
    <x v="1"/>
    <x v="4"/>
    <x v="0"/>
    <x v="0"/>
    <n v="0.51685000000000003"/>
  </r>
  <r>
    <x v="30"/>
    <x v="1"/>
    <x v="4"/>
    <x v="0"/>
    <x v="1"/>
    <n v="0.29041"/>
  </r>
  <r>
    <x v="30"/>
    <x v="1"/>
    <x v="4"/>
    <x v="1"/>
    <x v="3"/>
    <n v="74.674014999999898"/>
  </r>
  <r>
    <x v="30"/>
    <x v="1"/>
    <x v="4"/>
    <x v="1"/>
    <x v="0"/>
    <n v="2.2439"/>
  </r>
  <r>
    <x v="30"/>
    <x v="1"/>
    <x v="4"/>
    <x v="1"/>
    <x v="1"/>
    <n v="2.8844999999999898"/>
  </r>
  <r>
    <x v="30"/>
    <x v="1"/>
    <x v="4"/>
    <x v="6"/>
    <x v="3"/>
    <n v="7.2567700000000004"/>
  </r>
  <r>
    <x v="30"/>
    <x v="1"/>
    <x v="4"/>
    <x v="5"/>
    <x v="3"/>
    <n v="2.37704"/>
  </r>
  <r>
    <x v="30"/>
    <x v="1"/>
    <x v="4"/>
    <x v="5"/>
    <x v="0"/>
    <n v="1.4962200000000001"/>
  </r>
  <r>
    <x v="30"/>
    <x v="1"/>
    <x v="4"/>
    <x v="5"/>
    <x v="1"/>
    <n v="1.0757999999999901"/>
  </r>
  <r>
    <x v="30"/>
    <x v="1"/>
    <x v="5"/>
    <x v="2"/>
    <x v="3"/>
    <n v="6.4957399999999996"/>
  </r>
  <r>
    <x v="30"/>
    <x v="1"/>
    <x v="5"/>
    <x v="2"/>
    <x v="1"/>
    <n v="3.4610199999999902"/>
  </r>
  <r>
    <x v="30"/>
    <x v="1"/>
    <x v="5"/>
    <x v="0"/>
    <x v="0"/>
    <n v="0.22131999999999999"/>
  </r>
  <r>
    <x v="30"/>
    <x v="1"/>
    <x v="5"/>
    <x v="1"/>
    <x v="3"/>
    <n v="0.99892999999999998"/>
  </r>
  <r>
    <x v="30"/>
    <x v="1"/>
    <x v="5"/>
    <x v="1"/>
    <x v="1"/>
    <n v="2.3133900000000001"/>
  </r>
  <r>
    <x v="30"/>
    <x v="1"/>
    <x v="5"/>
    <x v="5"/>
    <x v="3"/>
    <n v="0.38"/>
  </r>
  <r>
    <x v="30"/>
    <x v="1"/>
    <x v="8"/>
    <x v="2"/>
    <x v="3"/>
    <n v="32.226019999999998"/>
  </r>
  <r>
    <x v="30"/>
    <x v="1"/>
    <x v="8"/>
    <x v="2"/>
    <x v="0"/>
    <n v="9.9616600000000002"/>
  </r>
  <r>
    <x v="30"/>
    <x v="1"/>
    <x v="8"/>
    <x v="3"/>
    <x v="0"/>
    <n v="1.1562399999999999"/>
  </r>
  <r>
    <x v="30"/>
    <x v="1"/>
    <x v="8"/>
    <x v="0"/>
    <x v="3"/>
    <n v="0.91498999999999897"/>
  </r>
  <r>
    <x v="30"/>
    <x v="1"/>
    <x v="8"/>
    <x v="0"/>
    <x v="0"/>
    <n v="25.885470000000002"/>
  </r>
  <r>
    <x v="30"/>
    <x v="1"/>
    <x v="8"/>
    <x v="1"/>
    <x v="3"/>
    <n v="69.563852499139998"/>
  </r>
  <r>
    <x v="30"/>
    <x v="1"/>
    <x v="8"/>
    <x v="1"/>
    <x v="0"/>
    <n v="19.999019999999899"/>
  </r>
  <r>
    <x v="30"/>
    <x v="1"/>
    <x v="8"/>
    <x v="6"/>
    <x v="3"/>
    <n v="40"/>
  </r>
  <r>
    <x v="30"/>
    <x v="1"/>
    <x v="8"/>
    <x v="5"/>
    <x v="3"/>
    <n v="26.483329999999999"/>
  </r>
  <r>
    <x v="30"/>
    <x v="1"/>
    <x v="8"/>
    <x v="5"/>
    <x v="0"/>
    <n v="8.8547999999999991"/>
  </r>
  <r>
    <x v="30"/>
    <x v="1"/>
    <x v="8"/>
    <x v="5"/>
    <x v="1"/>
    <n v="0.54749999999999999"/>
  </r>
  <r>
    <x v="31"/>
    <x v="0"/>
    <x v="6"/>
    <x v="0"/>
    <x v="0"/>
    <n v="13.3"/>
  </r>
  <r>
    <x v="31"/>
    <x v="0"/>
    <x v="0"/>
    <x v="0"/>
    <x v="0"/>
    <n v="18.390599999999999"/>
  </r>
  <r>
    <x v="31"/>
    <x v="0"/>
    <x v="7"/>
    <x v="2"/>
    <x v="3"/>
    <n v="0.78256000000000003"/>
  </r>
  <r>
    <x v="31"/>
    <x v="0"/>
    <x v="7"/>
    <x v="1"/>
    <x v="3"/>
    <n v="0.86865999999999999"/>
  </r>
  <r>
    <x v="31"/>
    <x v="0"/>
    <x v="2"/>
    <x v="2"/>
    <x v="2"/>
    <n v="0"/>
  </r>
  <r>
    <x v="31"/>
    <x v="0"/>
    <x v="2"/>
    <x v="0"/>
    <x v="0"/>
    <n v="0"/>
  </r>
  <r>
    <x v="31"/>
    <x v="0"/>
    <x v="2"/>
    <x v="1"/>
    <x v="1"/>
    <n v="0"/>
  </r>
  <r>
    <x v="31"/>
    <x v="1"/>
    <x v="3"/>
    <x v="2"/>
    <x v="3"/>
    <n v="18.491040000000002"/>
  </r>
  <r>
    <x v="31"/>
    <x v="1"/>
    <x v="3"/>
    <x v="2"/>
    <x v="0"/>
    <n v="2.4907400000000002"/>
  </r>
  <r>
    <x v="31"/>
    <x v="1"/>
    <x v="3"/>
    <x v="2"/>
    <x v="1"/>
    <n v="0.98265000000000002"/>
  </r>
  <r>
    <x v="31"/>
    <x v="1"/>
    <x v="3"/>
    <x v="0"/>
    <x v="3"/>
    <n v="31.339030000000001"/>
  </r>
  <r>
    <x v="31"/>
    <x v="1"/>
    <x v="3"/>
    <x v="1"/>
    <x v="3"/>
    <n v="5.69801"/>
  </r>
  <r>
    <x v="31"/>
    <x v="1"/>
    <x v="3"/>
    <x v="1"/>
    <x v="0"/>
    <n v="0.42735000000000001"/>
  </r>
  <r>
    <x v="31"/>
    <x v="1"/>
    <x v="3"/>
    <x v="1"/>
    <x v="1"/>
    <n v="24.074069999999999"/>
  </r>
  <r>
    <x v="31"/>
    <x v="1"/>
    <x v="3"/>
    <x v="5"/>
    <x v="3"/>
    <n v="22.145060000000001"/>
  </r>
  <r>
    <x v="31"/>
    <x v="1"/>
    <x v="3"/>
    <x v="5"/>
    <x v="0"/>
    <n v="2.3665400000000001"/>
  </r>
  <r>
    <x v="31"/>
    <x v="1"/>
    <x v="3"/>
    <x v="5"/>
    <x v="1"/>
    <n v="0.93364000000000003"/>
  </r>
  <r>
    <x v="31"/>
    <x v="1"/>
    <x v="4"/>
    <x v="2"/>
    <x v="3"/>
    <n v="14.061300018085801"/>
  </r>
  <r>
    <x v="31"/>
    <x v="1"/>
    <x v="4"/>
    <x v="2"/>
    <x v="0"/>
    <n v="1.2255399999999901"/>
  </r>
  <r>
    <x v="31"/>
    <x v="1"/>
    <x v="4"/>
    <x v="2"/>
    <x v="1"/>
    <n v="8.1924899999999994"/>
  </r>
  <r>
    <x v="31"/>
    <x v="1"/>
    <x v="4"/>
    <x v="3"/>
    <x v="3"/>
    <n v="0.15617"/>
  </r>
  <r>
    <x v="31"/>
    <x v="1"/>
    <x v="4"/>
    <x v="3"/>
    <x v="0"/>
    <n v="1.184E-2"/>
  </r>
  <r>
    <x v="31"/>
    <x v="1"/>
    <x v="4"/>
    <x v="3"/>
    <x v="1"/>
    <n v="8.8760000000000006E-2"/>
  </r>
  <r>
    <x v="31"/>
    <x v="1"/>
    <x v="4"/>
    <x v="0"/>
    <x v="3"/>
    <n v="1.01E-3"/>
  </r>
  <r>
    <x v="31"/>
    <x v="1"/>
    <x v="4"/>
    <x v="0"/>
    <x v="0"/>
    <n v="0.15901000000000001"/>
  </r>
  <r>
    <x v="31"/>
    <x v="1"/>
    <x v="4"/>
    <x v="0"/>
    <x v="1"/>
    <n v="0.18081999999999901"/>
  </r>
  <r>
    <x v="31"/>
    <x v="1"/>
    <x v="4"/>
    <x v="1"/>
    <x v="3"/>
    <n v="27.4391"/>
  </r>
  <r>
    <x v="31"/>
    <x v="1"/>
    <x v="4"/>
    <x v="1"/>
    <x v="0"/>
    <n v="0.40167000000000003"/>
  </r>
  <r>
    <x v="31"/>
    <x v="1"/>
    <x v="4"/>
    <x v="1"/>
    <x v="1"/>
    <n v="1.63686025"/>
  </r>
  <r>
    <x v="31"/>
    <x v="1"/>
    <x v="4"/>
    <x v="5"/>
    <x v="3"/>
    <n v="22.1633899999999"/>
  </r>
  <r>
    <x v="31"/>
    <x v="1"/>
    <x v="4"/>
    <x v="5"/>
    <x v="0"/>
    <n v="4.6063999999999998"/>
  </r>
  <r>
    <x v="31"/>
    <x v="1"/>
    <x v="4"/>
    <x v="5"/>
    <x v="1"/>
    <n v="0.10185"/>
  </r>
  <r>
    <x v="31"/>
    <x v="1"/>
    <x v="5"/>
    <x v="2"/>
    <x v="3"/>
    <n v="1.5699799999999999"/>
  </r>
  <r>
    <x v="31"/>
    <x v="1"/>
    <x v="5"/>
    <x v="2"/>
    <x v="1"/>
    <n v="1.5"/>
  </r>
  <r>
    <x v="31"/>
    <x v="1"/>
    <x v="5"/>
    <x v="0"/>
    <x v="0"/>
    <n v="15.1899899999999"/>
  </r>
  <r>
    <x v="31"/>
    <x v="1"/>
    <x v="5"/>
    <x v="1"/>
    <x v="3"/>
    <n v="2.28001559134999"/>
  </r>
  <r>
    <x v="31"/>
    <x v="1"/>
    <x v="5"/>
    <x v="1"/>
    <x v="1"/>
    <n v="3.5260899999999999"/>
  </r>
  <r>
    <x v="31"/>
    <x v="1"/>
    <x v="8"/>
    <x v="2"/>
    <x v="3"/>
    <n v="20.553249999999899"/>
  </r>
  <r>
    <x v="31"/>
    <x v="1"/>
    <x v="8"/>
    <x v="2"/>
    <x v="0"/>
    <n v="15.102989999999901"/>
  </r>
  <r>
    <x v="31"/>
    <x v="1"/>
    <x v="8"/>
    <x v="3"/>
    <x v="3"/>
    <n v="0.14893999999999999"/>
  </r>
  <r>
    <x v="31"/>
    <x v="1"/>
    <x v="8"/>
    <x v="0"/>
    <x v="3"/>
    <n v="1.44374"/>
  </r>
  <r>
    <x v="31"/>
    <x v="1"/>
    <x v="8"/>
    <x v="0"/>
    <x v="0"/>
    <n v="61.2148299999999"/>
  </r>
  <r>
    <x v="31"/>
    <x v="1"/>
    <x v="8"/>
    <x v="4"/>
    <x v="0"/>
    <n v="0.52"/>
  </r>
  <r>
    <x v="31"/>
    <x v="1"/>
    <x v="8"/>
    <x v="7"/>
    <x v="3"/>
    <n v="0.70123999999999997"/>
  </r>
  <r>
    <x v="31"/>
    <x v="1"/>
    <x v="8"/>
    <x v="1"/>
    <x v="3"/>
    <n v="21.3142"/>
  </r>
  <r>
    <x v="31"/>
    <x v="1"/>
    <x v="8"/>
    <x v="1"/>
    <x v="0"/>
    <n v="3.4119700000000002"/>
  </r>
  <r>
    <x v="31"/>
    <x v="1"/>
    <x v="9"/>
    <x v="2"/>
    <x v="1"/>
    <n v="5.1282100000000002"/>
  </r>
  <r>
    <x v="31"/>
    <x v="1"/>
    <x v="10"/>
    <x v="2"/>
    <x v="3"/>
    <n v="3.6040000000000003E-2"/>
  </r>
  <r>
    <x v="31"/>
    <x v="1"/>
    <x v="10"/>
    <x v="1"/>
    <x v="3"/>
    <n v="1.116E-2"/>
  </r>
  <r>
    <x v="31"/>
    <x v="1"/>
    <x v="10"/>
    <x v="1"/>
    <x v="1"/>
    <n v="1.7499999999999901E-3"/>
  </r>
  <r>
    <x v="32"/>
    <x v="0"/>
    <x v="7"/>
    <x v="2"/>
    <x v="3"/>
    <n v="0.25"/>
  </r>
  <r>
    <x v="32"/>
    <x v="0"/>
    <x v="2"/>
    <x v="2"/>
    <x v="2"/>
    <n v="0"/>
  </r>
  <r>
    <x v="32"/>
    <x v="0"/>
    <x v="2"/>
    <x v="4"/>
    <x v="2"/>
    <n v="0"/>
  </r>
  <r>
    <x v="32"/>
    <x v="0"/>
    <x v="2"/>
    <x v="1"/>
    <x v="1"/>
    <n v="0"/>
  </r>
  <r>
    <x v="32"/>
    <x v="1"/>
    <x v="3"/>
    <x v="2"/>
    <x v="3"/>
    <n v="3.1778599999999999"/>
  </r>
  <r>
    <x v="32"/>
    <x v="1"/>
    <x v="3"/>
    <x v="2"/>
    <x v="0"/>
    <n v="2.08107"/>
  </r>
  <r>
    <x v="32"/>
    <x v="1"/>
    <x v="3"/>
    <x v="2"/>
    <x v="1"/>
    <n v="0.30643999999999999"/>
  </r>
  <r>
    <x v="32"/>
    <x v="1"/>
    <x v="3"/>
    <x v="3"/>
    <x v="3"/>
    <n v="2.8490000000000002"/>
  </r>
  <r>
    <x v="32"/>
    <x v="1"/>
    <x v="3"/>
    <x v="0"/>
    <x v="0"/>
    <n v="2.23889"/>
  </r>
  <r>
    <x v="32"/>
    <x v="1"/>
    <x v="3"/>
    <x v="1"/>
    <x v="3"/>
    <n v="0.55972"/>
  </r>
  <r>
    <x v="32"/>
    <x v="1"/>
    <x v="3"/>
    <x v="1"/>
    <x v="0"/>
    <n v="8.4111499999999992"/>
  </r>
  <r>
    <x v="32"/>
    <x v="1"/>
    <x v="3"/>
    <x v="5"/>
    <x v="3"/>
    <n v="7.1455199999999897"/>
  </r>
  <r>
    <x v="32"/>
    <x v="1"/>
    <x v="4"/>
    <x v="2"/>
    <x v="3"/>
    <n v="2.4714799999999899"/>
  </r>
  <r>
    <x v="32"/>
    <x v="1"/>
    <x v="4"/>
    <x v="2"/>
    <x v="1"/>
    <n v="0.49141999999999902"/>
  </r>
  <r>
    <x v="32"/>
    <x v="1"/>
    <x v="4"/>
    <x v="3"/>
    <x v="1"/>
    <n v="6.8339999999999998E-2"/>
  </r>
  <r>
    <x v="32"/>
    <x v="1"/>
    <x v="4"/>
    <x v="0"/>
    <x v="3"/>
    <n v="6.7470000000000002E-2"/>
  </r>
  <r>
    <x v="32"/>
    <x v="1"/>
    <x v="4"/>
    <x v="0"/>
    <x v="0"/>
    <n v="1.2700000000000001E-3"/>
  </r>
  <r>
    <x v="32"/>
    <x v="1"/>
    <x v="4"/>
    <x v="1"/>
    <x v="3"/>
    <n v="6.0697299999999998"/>
  </r>
  <r>
    <x v="32"/>
    <x v="1"/>
    <x v="4"/>
    <x v="1"/>
    <x v="1"/>
    <n v="0.26050000000000001"/>
  </r>
  <r>
    <x v="32"/>
    <x v="1"/>
    <x v="4"/>
    <x v="6"/>
    <x v="0"/>
    <n v="5.7000000000000002E-3"/>
  </r>
  <r>
    <x v="32"/>
    <x v="1"/>
    <x v="4"/>
    <x v="5"/>
    <x v="3"/>
    <n v="3.1060000000000001E-2"/>
  </r>
  <r>
    <x v="32"/>
    <x v="1"/>
    <x v="4"/>
    <x v="5"/>
    <x v="1"/>
    <n v="0.15506"/>
  </r>
  <r>
    <x v="32"/>
    <x v="1"/>
    <x v="5"/>
    <x v="2"/>
    <x v="3"/>
    <n v="3.46468"/>
  </r>
  <r>
    <x v="32"/>
    <x v="1"/>
    <x v="5"/>
    <x v="1"/>
    <x v="3"/>
    <n v="1.25"/>
  </r>
  <r>
    <x v="32"/>
    <x v="1"/>
    <x v="5"/>
    <x v="1"/>
    <x v="1"/>
    <n v="0.63083"/>
  </r>
  <r>
    <x v="32"/>
    <x v="1"/>
    <x v="8"/>
    <x v="2"/>
    <x v="3"/>
    <n v="20.353079999999899"/>
  </r>
  <r>
    <x v="32"/>
    <x v="1"/>
    <x v="8"/>
    <x v="2"/>
    <x v="0"/>
    <n v="5.1289999999999996"/>
  </r>
  <r>
    <x v="32"/>
    <x v="1"/>
    <x v="8"/>
    <x v="3"/>
    <x v="3"/>
    <n v="2.8054999999999999"/>
  </r>
  <r>
    <x v="32"/>
    <x v="1"/>
    <x v="8"/>
    <x v="0"/>
    <x v="0"/>
    <n v="9.0815999999999999"/>
  </r>
  <r>
    <x v="32"/>
    <x v="1"/>
    <x v="8"/>
    <x v="1"/>
    <x v="3"/>
    <n v="16.864539999999899"/>
  </r>
  <r>
    <x v="32"/>
    <x v="1"/>
    <x v="8"/>
    <x v="1"/>
    <x v="0"/>
    <n v="6.9135900000000001"/>
  </r>
  <r>
    <x v="32"/>
    <x v="1"/>
    <x v="8"/>
    <x v="5"/>
    <x v="3"/>
    <n v="3.2471999999999999"/>
  </r>
  <r>
    <x v="32"/>
    <x v="1"/>
    <x v="8"/>
    <x v="5"/>
    <x v="0"/>
    <n v="0.72160000000000002"/>
  </r>
  <r>
    <x v="32"/>
    <x v="1"/>
    <x v="10"/>
    <x v="1"/>
    <x v="3"/>
    <n v="1.116E-2"/>
  </r>
  <r>
    <x v="33"/>
    <x v="0"/>
    <x v="0"/>
    <x v="3"/>
    <x v="0"/>
    <n v="0"/>
  </r>
  <r>
    <x v="33"/>
    <x v="0"/>
    <x v="1"/>
    <x v="3"/>
    <x v="0"/>
    <n v="0"/>
  </r>
  <r>
    <x v="33"/>
    <x v="0"/>
    <x v="2"/>
    <x v="0"/>
    <x v="0"/>
    <n v="0"/>
  </r>
  <r>
    <x v="33"/>
    <x v="0"/>
    <x v="2"/>
    <x v="4"/>
    <x v="2"/>
    <n v="0"/>
  </r>
  <r>
    <x v="33"/>
    <x v="0"/>
    <x v="2"/>
    <x v="1"/>
    <x v="1"/>
    <n v="2.707E-2"/>
  </r>
  <r>
    <x v="33"/>
    <x v="0"/>
    <x v="2"/>
    <x v="1"/>
    <x v="2"/>
    <n v="0"/>
  </r>
  <r>
    <x v="33"/>
    <x v="1"/>
    <x v="3"/>
    <x v="0"/>
    <x v="0"/>
    <n v="6.8700000000000002E-3"/>
  </r>
  <r>
    <x v="33"/>
    <x v="1"/>
    <x v="3"/>
    <x v="1"/>
    <x v="3"/>
    <n v="0.76619999999999999"/>
  </r>
  <r>
    <x v="33"/>
    <x v="1"/>
    <x v="3"/>
    <x v="1"/>
    <x v="0"/>
    <n v="8.7349999999999997E-2"/>
  </r>
  <r>
    <x v="33"/>
    <x v="1"/>
    <x v="3"/>
    <x v="1"/>
    <x v="1"/>
    <n v="177.49288000000001"/>
  </r>
  <r>
    <x v="33"/>
    <x v="1"/>
    <x v="3"/>
    <x v="5"/>
    <x v="3"/>
    <n v="6.45E-3"/>
  </r>
  <r>
    <x v="33"/>
    <x v="1"/>
    <x v="4"/>
    <x v="2"/>
    <x v="3"/>
    <n v="1.7586499999999901"/>
  </r>
  <r>
    <x v="33"/>
    <x v="1"/>
    <x v="4"/>
    <x v="2"/>
    <x v="0"/>
    <n v="1.3675200000000001"/>
  </r>
  <r>
    <x v="33"/>
    <x v="1"/>
    <x v="4"/>
    <x v="2"/>
    <x v="1"/>
    <n v="3.5439999999999999E-2"/>
  </r>
  <r>
    <x v="33"/>
    <x v="1"/>
    <x v="4"/>
    <x v="3"/>
    <x v="0"/>
    <n v="0"/>
  </r>
  <r>
    <x v="33"/>
    <x v="1"/>
    <x v="4"/>
    <x v="0"/>
    <x v="0"/>
    <n v="0.70487"/>
  </r>
  <r>
    <x v="33"/>
    <x v="1"/>
    <x v="4"/>
    <x v="0"/>
    <x v="1"/>
    <n v="3.8399999999999997E-2"/>
  </r>
  <r>
    <x v="33"/>
    <x v="1"/>
    <x v="4"/>
    <x v="1"/>
    <x v="3"/>
    <n v="6.9345099999999897"/>
  </r>
  <r>
    <x v="33"/>
    <x v="1"/>
    <x v="4"/>
    <x v="1"/>
    <x v="0"/>
    <n v="0.91168000000000005"/>
  </r>
  <r>
    <x v="33"/>
    <x v="1"/>
    <x v="4"/>
    <x v="1"/>
    <x v="1"/>
    <n v="2.66493728069999"/>
  </r>
  <r>
    <x v="33"/>
    <x v="1"/>
    <x v="5"/>
    <x v="1"/>
    <x v="0"/>
    <n v="2.7958099999999999"/>
  </r>
  <r>
    <x v="33"/>
    <x v="1"/>
    <x v="5"/>
    <x v="1"/>
    <x v="1"/>
    <n v="0.15"/>
  </r>
  <r>
    <x v="33"/>
    <x v="1"/>
    <x v="5"/>
    <x v="6"/>
    <x v="0"/>
    <n v="1.615"/>
  </r>
  <r>
    <x v="33"/>
    <x v="1"/>
    <x v="8"/>
    <x v="1"/>
    <x v="3"/>
    <n v="15.335099999999899"/>
  </r>
  <r>
    <x v="34"/>
    <x v="0"/>
    <x v="6"/>
    <x v="0"/>
    <x v="0"/>
    <n v="188.203"/>
  </r>
  <r>
    <x v="34"/>
    <x v="0"/>
    <x v="0"/>
    <x v="3"/>
    <x v="0"/>
    <n v="0"/>
  </r>
  <r>
    <x v="34"/>
    <x v="0"/>
    <x v="0"/>
    <x v="0"/>
    <x v="0"/>
    <n v="123.914509999999"/>
  </r>
  <r>
    <x v="34"/>
    <x v="0"/>
    <x v="1"/>
    <x v="3"/>
    <x v="0"/>
    <n v="0"/>
  </r>
  <r>
    <x v="34"/>
    <x v="0"/>
    <x v="1"/>
    <x v="0"/>
    <x v="0"/>
    <n v="23.656749999999999"/>
  </r>
  <r>
    <x v="34"/>
    <x v="0"/>
    <x v="7"/>
    <x v="1"/>
    <x v="3"/>
    <n v="0.61570000000000003"/>
  </r>
  <r>
    <x v="34"/>
    <x v="0"/>
    <x v="2"/>
    <x v="2"/>
    <x v="2"/>
    <n v="5.9521299999999897"/>
  </r>
  <r>
    <x v="34"/>
    <x v="0"/>
    <x v="2"/>
    <x v="4"/>
    <x v="2"/>
    <n v="0"/>
  </r>
  <r>
    <x v="34"/>
    <x v="0"/>
    <x v="2"/>
    <x v="1"/>
    <x v="1"/>
    <n v="1.8941599999999901"/>
  </r>
  <r>
    <x v="34"/>
    <x v="0"/>
    <x v="2"/>
    <x v="1"/>
    <x v="2"/>
    <n v="0.51914000000000005"/>
  </r>
  <r>
    <x v="34"/>
    <x v="0"/>
    <x v="2"/>
    <x v="5"/>
    <x v="2"/>
    <n v="0"/>
  </r>
  <r>
    <x v="34"/>
    <x v="1"/>
    <x v="3"/>
    <x v="2"/>
    <x v="3"/>
    <n v="0.19943"/>
  </r>
  <r>
    <x v="34"/>
    <x v="1"/>
    <x v="3"/>
    <x v="2"/>
    <x v="0"/>
    <n v="6.2494500000000004"/>
  </r>
  <r>
    <x v="34"/>
    <x v="1"/>
    <x v="3"/>
    <x v="2"/>
    <x v="1"/>
    <n v="28.840800000000002"/>
  </r>
  <r>
    <x v="34"/>
    <x v="1"/>
    <x v="3"/>
    <x v="0"/>
    <x v="3"/>
    <n v="26.327300000000001"/>
  </r>
  <r>
    <x v="34"/>
    <x v="1"/>
    <x v="3"/>
    <x v="0"/>
    <x v="0"/>
    <n v="98.854279999999903"/>
  </r>
  <r>
    <x v="34"/>
    <x v="1"/>
    <x v="3"/>
    <x v="0"/>
    <x v="1"/>
    <n v="8.1989000000000001"/>
  </r>
  <r>
    <x v="34"/>
    <x v="1"/>
    <x v="3"/>
    <x v="4"/>
    <x v="1"/>
    <n v="0.45584000000000002"/>
  </r>
  <r>
    <x v="34"/>
    <x v="1"/>
    <x v="3"/>
    <x v="1"/>
    <x v="3"/>
    <n v="45.339759999999998"/>
  </r>
  <r>
    <x v="34"/>
    <x v="1"/>
    <x v="3"/>
    <x v="1"/>
    <x v="0"/>
    <n v="33.967860000000002"/>
  </r>
  <r>
    <x v="34"/>
    <x v="1"/>
    <x v="3"/>
    <x v="1"/>
    <x v="1"/>
    <n v="79.155919999999995"/>
  </r>
  <r>
    <x v="34"/>
    <x v="1"/>
    <x v="3"/>
    <x v="6"/>
    <x v="3"/>
    <n v="57.435899999999997"/>
  </r>
  <r>
    <x v="34"/>
    <x v="1"/>
    <x v="3"/>
    <x v="6"/>
    <x v="0"/>
    <n v="57.08081"/>
  </r>
  <r>
    <x v="34"/>
    <x v="1"/>
    <x v="3"/>
    <x v="5"/>
    <x v="0"/>
    <n v="0.21551000000000001"/>
  </r>
  <r>
    <x v="34"/>
    <x v="1"/>
    <x v="3"/>
    <x v="5"/>
    <x v="3"/>
    <n v="62.859529999999999"/>
  </r>
  <r>
    <x v="34"/>
    <x v="1"/>
    <x v="3"/>
    <x v="5"/>
    <x v="0"/>
    <n v="10.450390000000001"/>
  </r>
  <r>
    <x v="34"/>
    <x v="1"/>
    <x v="3"/>
    <x v="5"/>
    <x v="1"/>
    <n v="4.6345099999999997"/>
  </r>
  <r>
    <x v="34"/>
    <x v="1"/>
    <x v="12"/>
    <x v="0"/>
    <x v="0"/>
    <n v="24.29"/>
  </r>
  <r>
    <x v="34"/>
    <x v="1"/>
    <x v="4"/>
    <x v="2"/>
    <x v="3"/>
    <n v="4.4481799999999998"/>
  </r>
  <r>
    <x v="34"/>
    <x v="1"/>
    <x v="4"/>
    <x v="2"/>
    <x v="0"/>
    <n v="0.47659000000000001"/>
  </r>
  <r>
    <x v="34"/>
    <x v="1"/>
    <x v="4"/>
    <x v="2"/>
    <x v="1"/>
    <n v="2.8056700000000001"/>
  </r>
  <r>
    <x v="34"/>
    <x v="1"/>
    <x v="4"/>
    <x v="3"/>
    <x v="3"/>
    <n v="2.5799999999999998E-3"/>
  </r>
  <r>
    <x v="34"/>
    <x v="1"/>
    <x v="4"/>
    <x v="3"/>
    <x v="0"/>
    <n v="0"/>
  </r>
  <r>
    <x v="34"/>
    <x v="1"/>
    <x v="4"/>
    <x v="3"/>
    <x v="1"/>
    <n v="1.4E-3"/>
  </r>
  <r>
    <x v="34"/>
    <x v="1"/>
    <x v="4"/>
    <x v="0"/>
    <x v="3"/>
    <n v="5.5230000000000001E-2"/>
  </r>
  <r>
    <x v="34"/>
    <x v="1"/>
    <x v="4"/>
    <x v="0"/>
    <x v="0"/>
    <n v="19.593209999999999"/>
  </r>
  <r>
    <x v="34"/>
    <x v="1"/>
    <x v="4"/>
    <x v="0"/>
    <x v="1"/>
    <n v="1.908E-2"/>
  </r>
  <r>
    <x v="34"/>
    <x v="1"/>
    <x v="4"/>
    <x v="1"/>
    <x v="3"/>
    <n v="4.0483599999999997"/>
  </r>
  <r>
    <x v="34"/>
    <x v="1"/>
    <x v="4"/>
    <x v="1"/>
    <x v="0"/>
    <n v="6.1687500000000002"/>
  </r>
  <r>
    <x v="34"/>
    <x v="1"/>
    <x v="4"/>
    <x v="1"/>
    <x v="1"/>
    <n v="1.80184999999999"/>
  </r>
  <r>
    <x v="34"/>
    <x v="1"/>
    <x v="4"/>
    <x v="6"/>
    <x v="0"/>
    <n v="10.13871"/>
  </r>
  <r>
    <x v="34"/>
    <x v="1"/>
    <x v="4"/>
    <x v="5"/>
    <x v="3"/>
    <n v="2.04514"/>
  </r>
  <r>
    <x v="34"/>
    <x v="1"/>
    <x v="4"/>
    <x v="5"/>
    <x v="0"/>
    <n v="9.9500000000000005E-3"/>
  </r>
  <r>
    <x v="34"/>
    <x v="1"/>
    <x v="4"/>
    <x v="5"/>
    <x v="1"/>
    <n v="5.4120000000000001E-2"/>
  </r>
  <r>
    <x v="34"/>
    <x v="1"/>
    <x v="5"/>
    <x v="2"/>
    <x v="0"/>
    <n v="0.24886999999999901"/>
  </r>
  <r>
    <x v="34"/>
    <x v="1"/>
    <x v="5"/>
    <x v="2"/>
    <x v="1"/>
    <n v="0.05"/>
  </r>
  <r>
    <x v="34"/>
    <x v="1"/>
    <x v="5"/>
    <x v="1"/>
    <x v="0"/>
    <n v="0.24886999999999901"/>
  </r>
  <r>
    <x v="34"/>
    <x v="1"/>
    <x v="5"/>
    <x v="1"/>
    <x v="1"/>
    <n v="5.4868100000000002"/>
  </r>
  <r>
    <x v="34"/>
    <x v="1"/>
    <x v="8"/>
    <x v="2"/>
    <x v="3"/>
    <n v="64.903459999999995"/>
  </r>
  <r>
    <x v="34"/>
    <x v="1"/>
    <x v="8"/>
    <x v="2"/>
    <x v="0"/>
    <n v="42.049990000000001"/>
  </r>
  <r>
    <x v="34"/>
    <x v="1"/>
    <x v="8"/>
    <x v="3"/>
    <x v="3"/>
    <n v="21.4"/>
  </r>
  <r>
    <x v="34"/>
    <x v="1"/>
    <x v="8"/>
    <x v="3"/>
    <x v="0"/>
    <n v="1.45"/>
  </r>
  <r>
    <x v="34"/>
    <x v="1"/>
    <x v="8"/>
    <x v="0"/>
    <x v="0"/>
    <n v="262.91566"/>
  </r>
  <r>
    <x v="34"/>
    <x v="1"/>
    <x v="8"/>
    <x v="0"/>
    <x v="1"/>
    <n v="0.50270999999999999"/>
  </r>
  <r>
    <x v="34"/>
    <x v="1"/>
    <x v="8"/>
    <x v="7"/>
    <x v="3"/>
    <n v="22.35"/>
  </r>
  <r>
    <x v="34"/>
    <x v="1"/>
    <x v="8"/>
    <x v="1"/>
    <x v="3"/>
    <n v="340.17669999999998"/>
  </r>
  <r>
    <x v="34"/>
    <x v="1"/>
    <x v="8"/>
    <x v="1"/>
    <x v="0"/>
    <n v="150.49838999999901"/>
  </r>
  <r>
    <x v="34"/>
    <x v="1"/>
    <x v="8"/>
    <x v="1"/>
    <x v="1"/>
    <n v="2.0162599999999902"/>
  </r>
  <r>
    <x v="34"/>
    <x v="1"/>
    <x v="8"/>
    <x v="6"/>
    <x v="3"/>
    <n v="2.25"/>
  </r>
  <r>
    <x v="34"/>
    <x v="1"/>
    <x v="8"/>
    <x v="6"/>
    <x v="0"/>
    <n v="36"/>
  </r>
  <r>
    <x v="34"/>
    <x v="1"/>
    <x v="8"/>
    <x v="5"/>
    <x v="3"/>
    <n v="88.628482500000004"/>
  </r>
  <r>
    <x v="34"/>
    <x v="1"/>
    <x v="8"/>
    <x v="5"/>
    <x v="0"/>
    <n v="2.5"/>
  </r>
  <r>
    <x v="34"/>
    <x v="1"/>
    <x v="9"/>
    <x v="2"/>
    <x v="0"/>
    <n v="6.3509999999999997E-2"/>
  </r>
  <r>
    <x v="34"/>
    <x v="1"/>
    <x v="9"/>
    <x v="3"/>
    <x v="0"/>
    <n v="1.269E-2"/>
  </r>
  <r>
    <x v="34"/>
    <x v="1"/>
    <x v="9"/>
    <x v="6"/>
    <x v="0"/>
    <n v="6.8720000000000003E-2"/>
  </r>
  <r>
    <x v="34"/>
    <x v="1"/>
    <x v="10"/>
    <x v="0"/>
    <x v="0"/>
    <n v="10.84254"/>
  </r>
  <r>
    <x v="35"/>
    <x v="0"/>
    <x v="0"/>
    <x v="3"/>
    <x v="0"/>
    <n v="0"/>
  </r>
  <r>
    <x v="35"/>
    <x v="0"/>
    <x v="0"/>
    <x v="0"/>
    <x v="0"/>
    <n v="144"/>
  </r>
  <r>
    <x v="35"/>
    <x v="0"/>
    <x v="1"/>
    <x v="3"/>
    <x v="0"/>
    <n v="0"/>
  </r>
  <r>
    <x v="35"/>
    <x v="0"/>
    <x v="7"/>
    <x v="2"/>
    <x v="3"/>
    <n v="2.3172600000000001"/>
  </r>
  <r>
    <x v="35"/>
    <x v="0"/>
    <x v="7"/>
    <x v="1"/>
    <x v="3"/>
    <n v="0.35391"/>
  </r>
  <r>
    <x v="35"/>
    <x v="0"/>
    <x v="7"/>
    <x v="1"/>
    <x v="0"/>
    <n v="1.35"/>
  </r>
  <r>
    <x v="35"/>
    <x v="0"/>
    <x v="7"/>
    <x v="1"/>
    <x v="1"/>
    <n v="8.2436699999999998"/>
  </r>
  <r>
    <x v="35"/>
    <x v="0"/>
    <x v="7"/>
    <x v="5"/>
    <x v="3"/>
    <n v="0.25"/>
  </r>
  <r>
    <x v="35"/>
    <x v="0"/>
    <x v="2"/>
    <x v="5"/>
    <x v="2"/>
    <n v="0"/>
  </r>
  <r>
    <x v="35"/>
    <x v="1"/>
    <x v="3"/>
    <x v="2"/>
    <x v="3"/>
    <n v="2.5999999999999998E-4"/>
  </r>
  <r>
    <x v="35"/>
    <x v="1"/>
    <x v="3"/>
    <x v="2"/>
    <x v="0"/>
    <n v="0.39781"/>
  </r>
  <r>
    <x v="35"/>
    <x v="1"/>
    <x v="3"/>
    <x v="2"/>
    <x v="1"/>
    <n v="0.21897"/>
  </r>
  <r>
    <x v="35"/>
    <x v="1"/>
    <x v="3"/>
    <x v="3"/>
    <x v="0"/>
    <n v="0.27986"/>
  </r>
  <r>
    <x v="35"/>
    <x v="1"/>
    <x v="3"/>
    <x v="0"/>
    <x v="3"/>
    <n v="8.8041900000000002"/>
  </r>
  <r>
    <x v="35"/>
    <x v="1"/>
    <x v="3"/>
    <x v="0"/>
    <x v="0"/>
    <n v="44.204680000000003"/>
  </r>
  <r>
    <x v="35"/>
    <x v="1"/>
    <x v="3"/>
    <x v="0"/>
    <x v="1"/>
    <n v="2.3794300000000002"/>
  </r>
  <r>
    <x v="35"/>
    <x v="1"/>
    <x v="3"/>
    <x v="1"/>
    <x v="3"/>
    <n v="4.7548700000000004"/>
  </r>
  <r>
    <x v="35"/>
    <x v="1"/>
    <x v="3"/>
    <x v="1"/>
    <x v="0"/>
    <n v="3.78993"/>
  </r>
  <r>
    <x v="35"/>
    <x v="1"/>
    <x v="3"/>
    <x v="1"/>
    <x v="1"/>
    <n v="0.76895999999999998"/>
  </r>
  <r>
    <x v="35"/>
    <x v="1"/>
    <x v="3"/>
    <x v="6"/>
    <x v="3"/>
    <n v="2.0600000000000002E-3"/>
  </r>
  <r>
    <x v="35"/>
    <x v="1"/>
    <x v="3"/>
    <x v="6"/>
    <x v="1"/>
    <n v="2.2799999999999999E-3"/>
  </r>
  <r>
    <x v="35"/>
    <x v="1"/>
    <x v="4"/>
    <x v="2"/>
    <x v="3"/>
    <n v="10.86857"/>
  </r>
  <r>
    <x v="35"/>
    <x v="1"/>
    <x v="4"/>
    <x v="2"/>
    <x v="0"/>
    <n v="5.8389999999999997E-2"/>
  </r>
  <r>
    <x v="35"/>
    <x v="1"/>
    <x v="4"/>
    <x v="2"/>
    <x v="1"/>
    <n v="8.4557999999999893"/>
  </r>
  <r>
    <x v="35"/>
    <x v="1"/>
    <x v="4"/>
    <x v="3"/>
    <x v="3"/>
    <n v="1.49529"/>
  </r>
  <r>
    <x v="35"/>
    <x v="1"/>
    <x v="4"/>
    <x v="3"/>
    <x v="0"/>
    <n v="0"/>
  </r>
  <r>
    <x v="35"/>
    <x v="1"/>
    <x v="4"/>
    <x v="0"/>
    <x v="0"/>
    <n v="70.192880000000002"/>
  </r>
  <r>
    <x v="35"/>
    <x v="1"/>
    <x v="4"/>
    <x v="0"/>
    <x v="1"/>
    <n v="70.595009999999903"/>
  </r>
  <r>
    <x v="35"/>
    <x v="1"/>
    <x v="4"/>
    <x v="4"/>
    <x v="3"/>
    <n v="0.31683"/>
  </r>
  <r>
    <x v="35"/>
    <x v="1"/>
    <x v="4"/>
    <x v="4"/>
    <x v="0"/>
    <n v="3.5009999999999999E-2"/>
  </r>
  <r>
    <x v="35"/>
    <x v="1"/>
    <x v="4"/>
    <x v="4"/>
    <x v="1"/>
    <n v="0.117119999999999"/>
  </r>
  <r>
    <x v="35"/>
    <x v="1"/>
    <x v="4"/>
    <x v="7"/>
    <x v="3"/>
    <n v="0.58342000000000005"/>
  </r>
  <r>
    <x v="35"/>
    <x v="1"/>
    <x v="4"/>
    <x v="7"/>
    <x v="1"/>
    <n v="2.0699999999999998E-3"/>
  </r>
  <r>
    <x v="35"/>
    <x v="1"/>
    <x v="4"/>
    <x v="1"/>
    <x v="3"/>
    <n v="102.165059999999"/>
  </r>
  <r>
    <x v="35"/>
    <x v="1"/>
    <x v="4"/>
    <x v="1"/>
    <x v="0"/>
    <n v="3.24078"/>
  </r>
  <r>
    <x v="35"/>
    <x v="1"/>
    <x v="4"/>
    <x v="1"/>
    <x v="1"/>
    <n v="12.775284751499401"/>
  </r>
  <r>
    <x v="35"/>
    <x v="1"/>
    <x v="4"/>
    <x v="6"/>
    <x v="0"/>
    <n v="1.55299999999999E-2"/>
  </r>
  <r>
    <x v="35"/>
    <x v="1"/>
    <x v="4"/>
    <x v="6"/>
    <x v="1"/>
    <n v="16.923079999999999"/>
  </r>
  <r>
    <x v="35"/>
    <x v="1"/>
    <x v="4"/>
    <x v="5"/>
    <x v="0"/>
    <n v="6.8500000000000002E-3"/>
  </r>
  <r>
    <x v="35"/>
    <x v="1"/>
    <x v="4"/>
    <x v="5"/>
    <x v="1"/>
    <n v="0.17391999999999999"/>
  </r>
  <r>
    <x v="35"/>
    <x v="1"/>
    <x v="4"/>
    <x v="5"/>
    <x v="3"/>
    <n v="17.291550000000001"/>
  </r>
  <r>
    <x v="35"/>
    <x v="1"/>
    <x v="4"/>
    <x v="5"/>
    <x v="0"/>
    <n v="9.894E-2"/>
  </r>
  <r>
    <x v="35"/>
    <x v="1"/>
    <x v="4"/>
    <x v="5"/>
    <x v="1"/>
    <n v="6.6492799999999903"/>
  </r>
  <r>
    <x v="35"/>
    <x v="1"/>
    <x v="5"/>
    <x v="2"/>
    <x v="1"/>
    <n v="12.598100000000001"/>
  </r>
  <r>
    <x v="35"/>
    <x v="1"/>
    <x v="5"/>
    <x v="1"/>
    <x v="1"/>
    <n v="4.9252599999999997"/>
  </r>
  <r>
    <x v="35"/>
    <x v="1"/>
    <x v="8"/>
    <x v="2"/>
    <x v="3"/>
    <n v="35.18647"/>
  </r>
  <r>
    <x v="35"/>
    <x v="1"/>
    <x v="8"/>
    <x v="3"/>
    <x v="3"/>
    <n v="16.42895"/>
  </r>
  <r>
    <x v="35"/>
    <x v="1"/>
    <x v="8"/>
    <x v="3"/>
    <x v="0"/>
    <n v="1.98"/>
  </r>
  <r>
    <x v="35"/>
    <x v="1"/>
    <x v="8"/>
    <x v="0"/>
    <x v="3"/>
    <n v="38.027239999999999"/>
  </r>
  <r>
    <x v="35"/>
    <x v="1"/>
    <x v="8"/>
    <x v="0"/>
    <x v="0"/>
    <n v="15.5215899999999"/>
  </r>
  <r>
    <x v="35"/>
    <x v="1"/>
    <x v="8"/>
    <x v="4"/>
    <x v="3"/>
    <n v="0.5292"/>
  </r>
  <r>
    <x v="35"/>
    <x v="1"/>
    <x v="8"/>
    <x v="7"/>
    <x v="3"/>
    <n v="1.2707199999999901"/>
  </r>
  <r>
    <x v="35"/>
    <x v="1"/>
    <x v="8"/>
    <x v="1"/>
    <x v="3"/>
    <n v="143.75621000000001"/>
  </r>
  <r>
    <x v="35"/>
    <x v="1"/>
    <x v="8"/>
    <x v="1"/>
    <x v="0"/>
    <n v="8.2493800000000004"/>
  </r>
  <r>
    <x v="35"/>
    <x v="1"/>
    <x v="8"/>
    <x v="1"/>
    <x v="1"/>
    <n v="0.31326999999999999"/>
  </r>
  <r>
    <x v="35"/>
    <x v="1"/>
    <x v="8"/>
    <x v="6"/>
    <x v="3"/>
    <n v="21.682929999999999"/>
  </r>
  <r>
    <x v="35"/>
    <x v="1"/>
    <x v="8"/>
    <x v="5"/>
    <x v="3"/>
    <n v="16.88598"/>
  </r>
  <r>
    <x v="35"/>
    <x v="1"/>
    <x v="8"/>
    <x v="5"/>
    <x v="0"/>
    <n v="11.563969999999999"/>
  </r>
  <r>
    <x v="35"/>
    <x v="1"/>
    <x v="8"/>
    <x v="5"/>
    <x v="1"/>
    <n v="47.2929999999999"/>
  </r>
  <r>
    <x v="35"/>
    <x v="1"/>
    <x v="10"/>
    <x v="2"/>
    <x v="3"/>
    <n v="0.35322999999999999"/>
  </r>
  <r>
    <x v="35"/>
    <x v="1"/>
    <x v="10"/>
    <x v="0"/>
    <x v="0"/>
    <n v="104.65"/>
  </r>
  <r>
    <x v="35"/>
    <x v="1"/>
    <x v="10"/>
    <x v="1"/>
    <x v="1"/>
    <n v="4.5519999999999998E-2"/>
  </r>
  <r>
    <x v="36"/>
    <x v="0"/>
    <x v="6"/>
    <x v="0"/>
    <x v="0"/>
    <n v="11.761649999999999"/>
  </r>
  <r>
    <x v="36"/>
    <x v="0"/>
    <x v="0"/>
    <x v="3"/>
    <x v="0"/>
    <n v="1.56499999999999E-2"/>
  </r>
  <r>
    <x v="36"/>
    <x v="0"/>
    <x v="0"/>
    <x v="0"/>
    <x v="0"/>
    <n v="12.43125"/>
  </r>
  <r>
    <x v="36"/>
    <x v="0"/>
    <x v="1"/>
    <x v="3"/>
    <x v="0"/>
    <n v="2.14222"/>
  </r>
  <r>
    <x v="36"/>
    <x v="0"/>
    <x v="1"/>
    <x v="0"/>
    <x v="0"/>
    <n v="3.8963800000000002"/>
  </r>
  <r>
    <x v="36"/>
    <x v="0"/>
    <x v="7"/>
    <x v="2"/>
    <x v="3"/>
    <n v="0.28499999999999998"/>
  </r>
  <r>
    <x v="36"/>
    <x v="0"/>
    <x v="7"/>
    <x v="2"/>
    <x v="1"/>
    <n v="2.5000000000000001E-2"/>
  </r>
  <r>
    <x v="36"/>
    <x v="0"/>
    <x v="7"/>
    <x v="1"/>
    <x v="1"/>
    <n v="2.5000000000000001E-2"/>
  </r>
  <r>
    <x v="36"/>
    <x v="0"/>
    <x v="2"/>
    <x v="2"/>
    <x v="2"/>
    <n v="0"/>
  </r>
  <r>
    <x v="36"/>
    <x v="0"/>
    <x v="2"/>
    <x v="3"/>
    <x v="2"/>
    <n v="0"/>
  </r>
  <r>
    <x v="36"/>
    <x v="0"/>
    <x v="2"/>
    <x v="0"/>
    <x v="0"/>
    <n v="0"/>
  </r>
  <r>
    <x v="36"/>
    <x v="0"/>
    <x v="2"/>
    <x v="1"/>
    <x v="1"/>
    <n v="0.53283999999999998"/>
  </r>
  <r>
    <x v="36"/>
    <x v="0"/>
    <x v="2"/>
    <x v="1"/>
    <x v="2"/>
    <n v="0.99978999999999996"/>
  </r>
  <r>
    <x v="36"/>
    <x v="1"/>
    <x v="3"/>
    <x v="0"/>
    <x v="3"/>
    <n v="8.5999999999999998E-4"/>
  </r>
  <r>
    <x v="36"/>
    <x v="1"/>
    <x v="3"/>
    <x v="0"/>
    <x v="0"/>
    <n v="1.584E-2"/>
  </r>
  <r>
    <x v="36"/>
    <x v="1"/>
    <x v="3"/>
    <x v="1"/>
    <x v="3"/>
    <n v="5.1725099999999999"/>
  </r>
  <r>
    <x v="36"/>
    <x v="1"/>
    <x v="3"/>
    <x v="1"/>
    <x v="0"/>
    <n v="6.3076999999999996"/>
  </r>
  <r>
    <x v="36"/>
    <x v="1"/>
    <x v="3"/>
    <x v="1"/>
    <x v="1"/>
    <n v="1.2960199999999999"/>
  </r>
  <r>
    <x v="36"/>
    <x v="1"/>
    <x v="3"/>
    <x v="6"/>
    <x v="3"/>
    <n v="1.3339000000000001"/>
  </r>
  <r>
    <x v="36"/>
    <x v="1"/>
    <x v="3"/>
    <x v="6"/>
    <x v="0"/>
    <n v="2.2280099999999998"/>
  </r>
  <r>
    <x v="36"/>
    <x v="1"/>
    <x v="3"/>
    <x v="6"/>
    <x v="1"/>
    <n v="0.36052000000000001"/>
  </r>
  <r>
    <x v="36"/>
    <x v="1"/>
    <x v="3"/>
    <x v="5"/>
    <x v="3"/>
    <n v="0.47860000000000003"/>
  </r>
  <r>
    <x v="36"/>
    <x v="1"/>
    <x v="3"/>
    <x v="5"/>
    <x v="0"/>
    <n v="0.79971999999999999"/>
  </r>
  <r>
    <x v="36"/>
    <x v="1"/>
    <x v="3"/>
    <x v="5"/>
    <x v="1"/>
    <n v="0.12939999999999999"/>
  </r>
  <r>
    <x v="36"/>
    <x v="1"/>
    <x v="4"/>
    <x v="2"/>
    <x v="3"/>
    <n v="9.3850899999999893"/>
  </r>
  <r>
    <x v="36"/>
    <x v="1"/>
    <x v="4"/>
    <x v="2"/>
    <x v="1"/>
    <n v="30.039159999999999"/>
  </r>
  <r>
    <x v="36"/>
    <x v="1"/>
    <x v="4"/>
    <x v="3"/>
    <x v="0"/>
    <n v="1.56499999999999E-2"/>
  </r>
  <r>
    <x v="36"/>
    <x v="1"/>
    <x v="4"/>
    <x v="4"/>
    <x v="0"/>
    <n v="4.2470000000000001E-2"/>
  </r>
  <r>
    <x v="36"/>
    <x v="1"/>
    <x v="4"/>
    <x v="1"/>
    <x v="3"/>
    <n v="13.2418"/>
  </r>
  <r>
    <x v="36"/>
    <x v="1"/>
    <x v="4"/>
    <x v="1"/>
    <x v="0"/>
    <n v="1.12982"/>
  </r>
  <r>
    <x v="36"/>
    <x v="1"/>
    <x v="4"/>
    <x v="1"/>
    <x v="1"/>
    <n v="33.902290000000001"/>
  </r>
  <r>
    <x v="36"/>
    <x v="1"/>
    <x v="4"/>
    <x v="6"/>
    <x v="3"/>
    <n v="2.79861"/>
  </r>
  <r>
    <x v="36"/>
    <x v="1"/>
    <x v="4"/>
    <x v="6"/>
    <x v="1"/>
    <n v="2.239E-2"/>
  </r>
  <r>
    <x v="36"/>
    <x v="1"/>
    <x v="4"/>
    <x v="5"/>
    <x v="3"/>
    <n v="0.85304000000000002"/>
  </r>
  <r>
    <x v="36"/>
    <x v="1"/>
    <x v="5"/>
    <x v="2"/>
    <x v="3"/>
    <n v="4.4499999999999904"/>
  </r>
  <r>
    <x v="36"/>
    <x v="1"/>
    <x v="5"/>
    <x v="2"/>
    <x v="1"/>
    <n v="5.8760199999999996"/>
  </r>
  <r>
    <x v="36"/>
    <x v="1"/>
    <x v="5"/>
    <x v="1"/>
    <x v="0"/>
    <n v="0.81139999999999901"/>
  </r>
  <r>
    <x v="36"/>
    <x v="1"/>
    <x v="5"/>
    <x v="1"/>
    <x v="1"/>
    <n v="4.3075941500999999"/>
  </r>
  <r>
    <x v="36"/>
    <x v="1"/>
    <x v="8"/>
    <x v="4"/>
    <x v="0"/>
    <n v="9.7014099999999992"/>
  </r>
  <r>
    <x v="36"/>
    <x v="1"/>
    <x v="8"/>
    <x v="5"/>
    <x v="3"/>
    <n v="30.440869999999901"/>
  </r>
  <r>
    <x v="36"/>
    <x v="1"/>
    <x v="10"/>
    <x v="0"/>
    <x v="0"/>
    <n v="5.0407000000000002"/>
  </r>
  <r>
    <x v="36"/>
    <x v="1"/>
    <x v="10"/>
    <x v="4"/>
    <x v="3"/>
    <n v="4.0699999999999998E-3"/>
  </r>
  <r>
    <x v="36"/>
    <x v="1"/>
    <x v="10"/>
    <x v="1"/>
    <x v="3"/>
    <n v="1.472E-2"/>
  </r>
  <r>
    <x v="36"/>
    <x v="1"/>
    <x v="10"/>
    <x v="1"/>
    <x v="1"/>
    <n v="6.0400000000000002E-3"/>
  </r>
  <r>
    <x v="37"/>
    <x v="0"/>
    <x v="6"/>
    <x v="0"/>
    <x v="0"/>
    <n v="5.8410500000000001"/>
  </r>
  <r>
    <x v="37"/>
    <x v="0"/>
    <x v="7"/>
    <x v="2"/>
    <x v="3"/>
    <n v="0.14860999999999999"/>
  </r>
  <r>
    <x v="37"/>
    <x v="0"/>
    <x v="7"/>
    <x v="2"/>
    <x v="0"/>
    <n v="3.5699999999999998E-3"/>
  </r>
  <r>
    <x v="37"/>
    <x v="0"/>
    <x v="7"/>
    <x v="2"/>
    <x v="1"/>
    <n v="0.42499999999999999"/>
  </r>
  <r>
    <x v="37"/>
    <x v="0"/>
    <x v="7"/>
    <x v="1"/>
    <x v="3"/>
    <n v="0.40488000000000002"/>
  </r>
  <r>
    <x v="37"/>
    <x v="0"/>
    <x v="7"/>
    <x v="1"/>
    <x v="1"/>
    <n v="0.1"/>
  </r>
  <r>
    <x v="37"/>
    <x v="0"/>
    <x v="2"/>
    <x v="4"/>
    <x v="2"/>
    <n v="8.9160000000000003E-2"/>
  </r>
  <r>
    <x v="37"/>
    <x v="1"/>
    <x v="3"/>
    <x v="2"/>
    <x v="3"/>
    <n v="9.0546399999999991"/>
  </r>
  <r>
    <x v="37"/>
    <x v="1"/>
    <x v="3"/>
    <x v="2"/>
    <x v="0"/>
    <n v="5.0880599999999996"/>
  </r>
  <r>
    <x v="37"/>
    <x v="1"/>
    <x v="3"/>
    <x v="2"/>
    <x v="1"/>
    <n v="30.383400000000002"/>
  </r>
  <r>
    <x v="37"/>
    <x v="1"/>
    <x v="3"/>
    <x v="0"/>
    <x v="3"/>
    <n v="2.0500000000000002E-3"/>
  </r>
  <r>
    <x v="37"/>
    <x v="1"/>
    <x v="3"/>
    <x v="0"/>
    <x v="0"/>
    <n v="27.99586"/>
  </r>
  <r>
    <x v="37"/>
    <x v="1"/>
    <x v="3"/>
    <x v="1"/>
    <x v="3"/>
    <n v="9.3464500000000008"/>
  </r>
  <r>
    <x v="37"/>
    <x v="1"/>
    <x v="3"/>
    <x v="1"/>
    <x v="0"/>
    <n v="4.1000000000000003E-3"/>
  </r>
  <r>
    <x v="37"/>
    <x v="1"/>
    <x v="3"/>
    <x v="5"/>
    <x v="3"/>
    <n v="2.4411700000000001"/>
  </r>
  <r>
    <x v="37"/>
    <x v="1"/>
    <x v="4"/>
    <x v="2"/>
    <x v="3"/>
    <n v="36.75902"/>
  </r>
  <r>
    <x v="37"/>
    <x v="1"/>
    <x v="4"/>
    <x v="2"/>
    <x v="0"/>
    <n v="2.5159999999999998E-2"/>
  </r>
  <r>
    <x v="37"/>
    <x v="1"/>
    <x v="4"/>
    <x v="2"/>
    <x v="1"/>
    <n v="4.2440899999999999"/>
  </r>
  <r>
    <x v="37"/>
    <x v="1"/>
    <x v="4"/>
    <x v="3"/>
    <x v="3"/>
    <n v="5.5784200000000004"/>
  </r>
  <r>
    <x v="37"/>
    <x v="1"/>
    <x v="4"/>
    <x v="3"/>
    <x v="1"/>
    <n v="1.67E-3"/>
  </r>
  <r>
    <x v="37"/>
    <x v="1"/>
    <x v="4"/>
    <x v="0"/>
    <x v="3"/>
    <n v="0.74260000000000004"/>
  </r>
  <r>
    <x v="37"/>
    <x v="1"/>
    <x v="4"/>
    <x v="0"/>
    <x v="0"/>
    <n v="1.36846"/>
  </r>
  <r>
    <x v="37"/>
    <x v="1"/>
    <x v="4"/>
    <x v="0"/>
    <x v="1"/>
    <n v="3.7219999999999899E-2"/>
  </r>
  <r>
    <x v="37"/>
    <x v="1"/>
    <x v="4"/>
    <x v="7"/>
    <x v="3"/>
    <n v="1.308E-2"/>
  </r>
  <r>
    <x v="37"/>
    <x v="1"/>
    <x v="4"/>
    <x v="1"/>
    <x v="3"/>
    <n v="36.0663499999999"/>
  </r>
  <r>
    <x v="37"/>
    <x v="1"/>
    <x v="4"/>
    <x v="1"/>
    <x v="0"/>
    <n v="1.4515899999999999"/>
  </r>
  <r>
    <x v="37"/>
    <x v="1"/>
    <x v="4"/>
    <x v="1"/>
    <x v="1"/>
    <n v="5.3887134004100004"/>
  </r>
  <r>
    <x v="37"/>
    <x v="1"/>
    <x v="4"/>
    <x v="5"/>
    <x v="3"/>
    <n v="10.87635"/>
  </r>
  <r>
    <x v="37"/>
    <x v="1"/>
    <x v="4"/>
    <x v="5"/>
    <x v="0"/>
    <n v="0.10173"/>
  </r>
  <r>
    <x v="37"/>
    <x v="1"/>
    <x v="4"/>
    <x v="5"/>
    <x v="1"/>
    <n v="9.2089999999999894E-2"/>
  </r>
  <r>
    <x v="37"/>
    <x v="1"/>
    <x v="5"/>
    <x v="2"/>
    <x v="3"/>
    <n v="2.13788"/>
  </r>
  <r>
    <x v="37"/>
    <x v="1"/>
    <x v="5"/>
    <x v="2"/>
    <x v="1"/>
    <n v="5.2050299999999998"/>
  </r>
  <r>
    <x v="37"/>
    <x v="1"/>
    <x v="5"/>
    <x v="1"/>
    <x v="3"/>
    <n v="0.86134999999999995"/>
  </r>
  <r>
    <x v="37"/>
    <x v="1"/>
    <x v="5"/>
    <x v="1"/>
    <x v="1"/>
    <n v="0.15"/>
  </r>
  <r>
    <x v="37"/>
    <x v="1"/>
    <x v="8"/>
    <x v="2"/>
    <x v="3"/>
    <n v="111.610129999999"/>
  </r>
  <r>
    <x v="37"/>
    <x v="1"/>
    <x v="8"/>
    <x v="2"/>
    <x v="0"/>
    <n v="9.0835100000000004"/>
  </r>
  <r>
    <x v="37"/>
    <x v="1"/>
    <x v="8"/>
    <x v="3"/>
    <x v="3"/>
    <n v="3.3450000000000002"/>
  </r>
  <r>
    <x v="37"/>
    <x v="1"/>
    <x v="8"/>
    <x v="3"/>
    <x v="0"/>
    <n v="2.1915"/>
  </r>
  <r>
    <x v="37"/>
    <x v="1"/>
    <x v="8"/>
    <x v="0"/>
    <x v="3"/>
    <n v="26.25"/>
  </r>
  <r>
    <x v="37"/>
    <x v="1"/>
    <x v="8"/>
    <x v="0"/>
    <x v="0"/>
    <n v="58.59254"/>
  </r>
  <r>
    <x v="37"/>
    <x v="1"/>
    <x v="8"/>
    <x v="4"/>
    <x v="3"/>
    <n v="0.91"/>
  </r>
  <r>
    <x v="37"/>
    <x v="1"/>
    <x v="8"/>
    <x v="4"/>
    <x v="0"/>
    <n v="0.52999999999999903"/>
  </r>
  <r>
    <x v="37"/>
    <x v="1"/>
    <x v="8"/>
    <x v="7"/>
    <x v="3"/>
    <n v="0.5"/>
  </r>
  <r>
    <x v="37"/>
    <x v="1"/>
    <x v="8"/>
    <x v="7"/>
    <x v="0"/>
    <n v="5.5"/>
  </r>
  <r>
    <x v="37"/>
    <x v="1"/>
    <x v="8"/>
    <x v="1"/>
    <x v="3"/>
    <n v="77.488280000000103"/>
  </r>
  <r>
    <x v="37"/>
    <x v="1"/>
    <x v="8"/>
    <x v="1"/>
    <x v="0"/>
    <n v="3.4469599999999998"/>
  </r>
  <r>
    <x v="37"/>
    <x v="1"/>
    <x v="8"/>
    <x v="6"/>
    <x v="3"/>
    <n v="7.4966400000000002"/>
  </r>
  <r>
    <x v="37"/>
    <x v="1"/>
    <x v="8"/>
    <x v="6"/>
    <x v="0"/>
    <n v="0.97601000000000004"/>
  </r>
  <r>
    <x v="37"/>
    <x v="1"/>
    <x v="8"/>
    <x v="5"/>
    <x v="3"/>
    <n v="29.874959999999898"/>
  </r>
  <r>
    <x v="37"/>
    <x v="1"/>
    <x v="10"/>
    <x v="2"/>
    <x v="3"/>
    <n v="2.6679999999999999E-2"/>
  </r>
  <r>
    <x v="37"/>
    <x v="1"/>
    <x v="10"/>
    <x v="0"/>
    <x v="0"/>
    <n v="2.5033099999999999"/>
  </r>
  <r>
    <x v="37"/>
    <x v="1"/>
    <x v="10"/>
    <x v="4"/>
    <x v="3"/>
    <n v="4.0699999999999998E-3"/>
  </r>
  <r>
    <x v="37"/>
    <x v="1"/>
    <x v="10"/>
    <x v="1"/>
    <x v="3"/>
    <n v="1.116E-2"/>
  </r>
  <r>
    <x v="37"/>
    <x v="1"/>
    <x v="2"/>
    <x v="1"/>
    <x v="1"/>
    <n v="0.05"/>
  </r>
  <r>
    <x v="37"/>
    <x v="2"/>
    <x v="2"/>
    <x v="2"/>
    <x v="1"/>
    <n v="0.5"/>
  </r>
  <r>
    <x v="38"/>
    <x v="0"/>
    <x v="6"/>
    <x v="0"/>
    <x v="0"/>
    <n v="31.8628199999999"/>
  </r>
  <r>
    <x v="38"/>
    <x v="0"/>
    <x v="6"/>
    <x v="1"/>
    <x v="3"/>
    <n v="20.925599999999999"/>
  </r>
  <r>
    <x v="38"/>
    <x v="0"/>
    <x v="0"/>
    <x v="3"/>
    <x v="0"/>
    <n v="1.56499999999999E-2"/>
  </r>
  <r>
    <x v="38"/>
    <x v="0"/>
    <x v="0"/>
    <x v="0"/>
    <x v="0"/>
    <n v="147.325559999999"/>
  </r>
  <r>
    <x v="38"/>
    <x v="0"/>
    <x v="1"/>
    <x v="3"/>
    <x v="0"/>
    <n v="2.14222"/>
  </r>
  <r>
    <x v="38"/>
    <x v="0"/>
    <x v="1"/>
    <x v="0"/>
    <x v="0"/>
    <n v="19.4819"/>
  </r>
  <r>
    <x v="38"/>
    <x v="0"/>
    <x v="7"/>
    <x v="2"/>
    <x v="3"/>
    <n v="13.9291999999999"/>
  </r>
  <r>
    <x v="38"/>
    <x v="0"/>
    <x v="7"/>
    <x v="0"/>
    <x v="0"/>
    <n v="3.72689"/>
  </r>
  <r>
    <x v="38"/>
    <x v="0"/>
    <x v="7"/>
    <x v="0"/>
    <x v="1"/>
    <n v="2.8490000000000002"/>
  </r>
  <r>
    <x v="38"/>
    <x v="0"/>
    <x v="7"/>
    <x v="1"/>
    <x v="0"/>
    <n v="0.27499999999999902"/>
  </r>
  <r>
    <x v="38"/>
    <x v="0"/>
    <x v="2"/>
    <x v="0"/>
    <x v="0"/>
    <n v="70"/>
  </r>
  <r>
    <x v="38"/>
    <x v="0"/>
    <x v="2"/>
    <x v="4"/>
    <x v="2"/>
    <n v="0"/>
  </r>
  <r>
    <x v="38"/>
    <x v="0"/>
    <x v="2"/>
    <x v="1"/>
    <x v="1"/>
    <n v="4.3274100000000004"/>
  </r>
  <r>
    <x v="38"/>
    <x v="0"/>
    <x v="2"/>
    <x v="1"/>
    <x v="2"/>
    <n v="118.03832"/>
  </r>
  <r>
    <x v="38"/>
    <x v="1"/>
    <x v="3"/>
    <x v="2"/>
    <x v="3"/>
    <n v="113.96342"/>
  </r>
  <r>
    <x v="38"/>
    <x v="1"/>
    <x v="3"/>
    <x v="0"/>
    <x v="3"/>
    <n v="4.4019999999999997E-2"/>
  </r>
  <r>
    <x v="38"/>
    <x v="1"/>
    <x v="3"/>
    <x v="0"/>
    <x v="0"/>
    <n v="61.650019999999998"/>
  </r>
  <r>
    <x v="38"/>
    <x v="1"/>
    <x v="3"/>
    <x v="1"/>
    <x v="0"/>
    <n v="6.8338399999999897"/>
  </r>
  <r>
    <x v="38"/>
    <x v="1"/>
    <x v="3"/>
    <x v="1"/>
    <x v="1"/>
    <n v="20.501950000000001"/>
  </r>
  <r>
    <x v="38"/>
    <x v="1"/>
    <x v="3"/>
    <x v="6"/>
    <x v="3"/>
    <n v="2.0600000000000002E-3"/>
  </r>
  <r>
    <x v="38"/>
    <x v="1"/>
    <x v="3"/>
    <x v="6"/>
    <x v="0"/>
    <n v="100.01300000000001"/>
  </r>
  <r>
    <x v="38"/>
    <x v="1"/>
    <x v="3"/>
    <x v="6"/>
    <x v="1"/>
    <n v="3.0899999999999999E-3"/>
  </r>
  <r>
    <x v="38"/>
    <x v="1"/>
    <x v="3"/>
    <x v="5"/>
    <x v="3"/>
    <n v="1.295E-2"/>
  </r>
  <r>
    <x v="38"/>
    <x v="1"/>
    <x v="4"/>
    <x v="2"/>
    <x v="3"/>
    <n v="18.772180838800999"/>
  </r>
  <r>
    <x v="38"/>
    <x v="1"/>
    <x v="4"/>
    <x v="2"/>
    <x v="1"/>
    <n v="7.2927299999999899"/>
  </r>
  <r>
    <x v="38"/>
    <x v="1"/>
    <x v="4"/>
    <x v="3"/>
    <x v="3"/>
    <n v="0.1875"/>
  </r>
  <r>
    <x v="38"/>
    <x v="1"/>
    <x v="4"/>
    <x v="3"/>
    <x v="0"/>
    <n v="2.2329999999999899E-2"/>
  </r>
  <r>
    <x v="38"/>
    <x v="1"/>
    <x v="4"/>
    <x v="0"/>
    <x v="3"/>
    <n v="0.27438000000000001"/>
  </r>
  <r>
    <x v="38"/>
    <x v="1"/>
    <x v="4"/>
    <x v="0"/>
    <x v="0"/>
    <n v="205.672629999999"/>
  </r>
  <r>
    <x v="38"/>
    <x v="1"/>
    <x v="4"/>
    <x v="0"/>
    <x v="1"/>
    <n v="2.4512"/>
  </r>
  <r>
    <x v="38"/>
    <x v="1"/>
    <x v="4"/>
    <x v="4"/>
    <x v="3"/>
    <n v="1.1184E-7"/>
  </r>
  <r>
    <x v="38"/>
    <x v="1"/>
    <x v="4"/>
    <x v="4"/>
    <x v="0"/>
    <n v="5.6579999999999998E-2"/>
  </r>
  <r>
    <x v="38"/>
    <x v="1"/>
    <x v="4"/>
    <x v="4"/>
    <x v="1"/>
    <n v="1.975E-2"/>
  </r>
  <r>
    <x v="38"/>
    <x v="1"/>
    <x v="4"/>
    <x v="1"/>
    <x v="3"/>
    <n v="30.3641201677599"/>
  </r>
  <r>
    <x v="38"/>
    <x v="1"/>
    <x v="4"/>
    <x v="1"/>
    <x v="0"/>
    <n v="13.131599999999899"/>
  </r>
  <r>
    <x v="38"/>
    <x v="1"/>
    <x v="4"/>
    <x v="1"/>
    <x v="1"/>
    <n v="5.1394769999999896"/>
  </r>
  <r>
    <x v="38"/>
    <x v="1"/>
    <x v="4"/>
    <x v="6"/>
    <x v="0"/>
    <n v="3.1501000000000001"/>
  </r>
  <r>
    <x v="38"/>
    <x v="1"/>
    <x v="4"/>
    <x v="5"/>
    <x v="3"/>
    <n v="3.0574699999999999"/>
  </r>
  <r>
    <x v="38"/>
    <x v="1"/>
    <x v="4"/>
    <x v="5"/>
    <x v="0"/>
    <n v="3.11399999999999E-2"/>
  </r>
  <r>
    <x v="38"/>
    <x v="1"/>
    <x v="4"/>
    <x v="5"/>
    <x v="1"/>
    <n v="1.213E-2"/>
  </r>
  <r>
    <x v="38"/>
    <x v="1"/>
    <x v="5"/>
    <x v="2"/>
    <x v="0"/>
    <n v="3.46489"/>
  </r>
  <r>
    <x v="38"/>
    <x v="1"/>
    <x v="5"/>
    <x v="2"/>
    <x v="1"/>
    <n v="0.29166999999999998"/>
  </r>
  <r>
    <x v="38"/>
    <x v="1"/>
    <x v="5"/>
    <x v="0"/>
    <x v="0"/>
    <n v="53.299989999999902"/>
  </r>
  <r>
    <x v="38"/>
    <x v="1"/>
    <x v="5"/>
    <x v="1"/>
    <x v="3"/>
    <n v="8.1750000000000003E-2"/>
  </r>
  <r>
    <x v="38"/>
    <x v="1"/>
    <x v="5"/>
    <x v="1"/>
    <x v="0"/>
    <n v="0.530419999999999"/>
  </r>
  <r>
    <x v="38"/>
    <x v="1"/>
    <x v="5"/>
    <x v="1"/>
    <x v="1"/>
    <n v="4.3166099999999998"/>
  </r>
  <r>
    <x v="38"/>
    <x v="1"/>
    <x v="8"/>
    <x v="2"/>
    <x v="3"/>
    <n v="102.91398"/>
  </r>
  <r>
    <x v="38"/>
    <x v="1"/>
    <x v="8"/>
    <x v="2"/>
    <x v="0"/>
    <n v="40.075000000000003"/>
  </r>
  <r>
    <x v="38"/>
    <x v="1"/>
    <x v="8"/>
    <x v="3"/>
    <x v="3"/>
    <n v="24.502479999999899"/>
  </r>
  <r>
    <x v="38"/>
    <x v="1"/>
    <x v="8"/>
    <x v="3"/>
    <x v="0"/>
    <n v="12.824999999999999"/>
  </r>
  <r>
    <x v="38"/>
    <x v="1"/>
    <x v="8"/>
    <x v="0"/>
    <x v="0"/>
    <n v="181.08336"/>
  </r>
  <r>
    <x v="38"/>
    <x v="1"/>
    <x v="8"/>
    <x v="1"/>
    <x v="3"/>
    <n v="283.42330999999899"/>
  </r>
  <r>
    <x v="38"/>
    <x v="1"/>
    <x v="8"/>
    <x v="1"/>
    <x v="0"/>
    <n v="97.416659999999894"/>
  </r>
  <r>
    <x v="38"/>
    <x v="1"/>
    <x v="8"/>
    <x v="1"/>
    <x v="1"/>
    <n v="7.6539000000000001"/>
  </r>
  <r>
    <x v="38"/>
    <x v="1"/>
    <x v="8"/>
    <x v="1"/>
    <x v="2"/>
    <n v="13.125"/>
  </r>
  <r>
    <x v="38"/>
    <x v="1"/>
    <x v="8"/>
    <x v="6"/>
    <x v="3"/>
    <n v="25.08"/>
  </r>
  <r>
    <x v="38"/>
    <x v="1"/>
    <x v="8"/>
    <x v="5"/>
    <x v="3"/>
    <n v="26.049989999999902"/>
  </r>
  <r>
    <x v="38"/>
    <x v="1"/>
    <x v="8"/>
    <x v="5"/>
    <x v="0"/>
    <n v="1.875"/>
  </r>
  <r>
    <x v="38"/>
    <x v="1"/>
    <x v="10"/>
    <x v="0"/>
    <x v="0"/>
    <n v="17.833349999999999"/>
  </r>
  <r>
    <x v="38"/>
    <x v="1"/>
    <x v="10"/>
    <x v="4"/>
    <x v="3"/>
    <n v="4.0699999999999998E-3"/>
  </r>
  <r>
    <x v="39"/>
    <x v="0"/>
    <x v="0"/>
    <x v="2"/>
    <x v="1"/>
    <n v="2"/>
  </r>
  <r>
    <x v="39"/>
    <x v="0"/>
    <x v="1"/>
    <x v="0"/>
    <x v="0"/>
    <n v="4.6385299999999896"/>
  </r>
  <r>
    <x v="39"/>
    <x v="0"/>
    <x v="7"/>
    <x v="2"/>
    <x v="3"/>
    <n v="9.8169499999999896"/>
  </r>
  <r>
    <x v="39"/>
    <x v="0"/>
    <x v="7"/>
    <x v="2"/>
    <x v="0"/>
    <n v="0.1"/>
  </r>
  <r>
    <x v="39"/>
    <x v="0"/>
    <x v="7"/>
    <x v="0"/>
    <x v="0"/>
    <n v="0.26063999999999998"/>
  </r>
  <r>
    <x v="39"/>
    <x v="0"/>
    <x v="7"/>
    <x v="1"/>
    <x v="3"/>
    <n v="0.27585999999999999"/>
  </r>
  <r>
    <x v="39"/>
    <x v="0"/>
    <x v="7"/>
    <x v="1"/>
    <x v="0"/>
    <n v="0.27063999999999999"/>
  </r>
  <r>
    <x v="39"/>
    <x v="0"/>
    <x v="2"/>
    <x v="2"/>
    <x v="3"/>
    <m/>
  </r>
  <r>
    <x v="39"/>
    <x v="0"/>
    <x v="2"/>
    <x v="2"/>
    <x v="1"/>
    <n v="50"/>
  </r>
  <r>
    <x v="39"/>
    <x v="0"/>
    <x v="2"/>
    <x v="0"/>
    <x v="0"/>
    <n v="0"/>
  </r>
  <r>
    <x v="39"/>
    <x v="0"/>
    <x v="2"/>
    <x v="4"/>
    <x v="2"/>
    <n v="1.306E-2"/>
  </r>
  <r>
    <x v="39"/>
    <x v="0"/>
    <x v="2"/>
    <x v="1"/>
    <x v="1"/>
    <n v="1.48671"/>
  </r>
  <r>
    <x v="39"/>
    <x v="0"/>
    <x v="2"/>
    <x v="1"/>
    <x v="2"/>
    <n v="0"/>
  </r>
  <r>
    <x v="39"/>
    <x v="1"/>
    <x v="3"/>
    <x v="2"/>
    <x v="3"/>
    <n v="0.14646000000000001"/>
  </r>
  <r>
    <x v="39"/>
    <x v="1"/>
    <x v="3"/>
    <x v="0"/>
    <x v="3"/>
    <n v="2.9334500000000001"/>
  </r>
  <r>
    <x v="39"/>
    <x v="1"/>
    <x v="3"/>
    <x v="0"/>
    <x v="0"/>
    <n v="14.328329999999999"/>
  </r>
  <r>
    <x v="39"/>
    <x v="1"/>
    <x v="3"/>
    <x v="0"/>
    <x v="1"/>
    <n v="0.79313999999999996"/>
  </r>
  <r>
    <x v="39"/>
    <x v="1"/>
    <x v="3"/>
    <x v="1"/>
    <x v="3"/>
    <n v="0.42947000000000002"/>
  </r>
  <r>
    <x v="39"/>
    <x v="1"/>
    <x v="3"/>
    <x v="6"/>
    <x v="3"/>
    <n v="2.0600000000000002E-3"/>
  </r>
  <r>
    <x v="39"/>
    <x v="1"/>
    <x v="3"/>
    <x v="6"/>
    <x v="1"/>
    <n v="2.5100000000000001E-3"/>
  </r>
  <r>
    <x v="39"/>
    <x v="1"/>
    <x v="3"/>
    <x v="5"/>
    <x v="3"/>
    <n v="2.7380000000000002E-2"/>
  </r>
  <r>
    <x v="39"/>
    <x v="1"/>
    <x v="12"/>
    <x v="0"/>
    <x v="0"/>
    <n v="33.256950000000003"/>
  </r>
  <r>
    <x v="39"/>
    <x v="1"/>
    <x v="4"/>
    <x v="2"/>
    <x v="3"/>
    <n v="58.061952153012903"/>
  </r>
  <r>
    <x v="39"/>
    <x v="1"/>
    <x v="4"/>
    <x v="2"/>
    <x v="0"/>
    <n v="0.34007999999999999"/>
  </r>
  <r>
    <x v="39"/>
    <x v="1"/>
    <x v="4"/>
    <x v="2"/>
    <x v="1"/>
    <n v="25.4589465240099"/>
  </r>
  <r>
    <x v="39"/>
    <x v="1"/>
    <x v="4"/>
    <x v="3"/>
    <x v="3"/>
    <n v="1.5333299999999901"/>
  </r>
  <r>
    <x v="39"/>
    <x v="1"/>
    <x v="4"/>
    <x v="3"/>
    <x v="0"/>
    <n v="5.867E-2"/>
  </r>
  <r>
    <x v="39"/>
    <x v="1"/>
    <x v="4"/>
    <x v="0"/>
    <x v="0"/>
    <n v="7.02928"/>
  </r>
  <r>
    <x v="39"/>
    <x v="1"/>
    <x v="4"/>
    <x v="0"/>
    <x v="1"/>
    <n v="0.92934000000000005"/>
  </r>
  <r>
    <x v="39"/>
    <x v="1"/>
    <x v="4"/>
    <x v="4"/>
    <x v="3"/>
    <n v="1.4091003847629999"/>
  </r>
  <r>
    <x v="39"/>
    <x v="1"/>
    <x v="4"/>
    <x v="4"/>
    <x v="0"/>
    <n v="3.6209999999999999E-2"/>
  </r>
  <r>
    <x v="39"/>
    <x v="1"/>
    <x v="4"/>
    <x v="4"/>
    <x v="1"/>
    <n v="0.14967"/>
  </r>
  <r>
    <x v="39"/>
    <x v="1"/>
    <x v="4"/>
    <x v="1"/>
    <x v="3"/>
    <n v="15.522609999999901"/>
  </r>
  <r>
    <x v="39"/>
    <x v="1"/>
    <x v="4"/>
    <x v="1"/>
    <x v="0"/>
    <n v="1.5638300000000001"/>
  </r>
  <r>
    <x v="39"/>
    <x v="1"/>
    <x v="4"/>
    <x v="1"/>
    <x v="1"/>
    <n v="23.425136096031"/>
  </r>
  <r>
    <x v="39"/>
    <x v="1"/>
    <x v="4"/>
    <x v="6"/>
    <x v="3"/>
    <n v="0.108359999999999"/>
  </r>
  <r>
    <x v="39"/>
    <x v="1"/>
    <x v="4"/>
    <x v="6"/>
    <x v="0"/>
    <n v="0.10557999999999999"/>
  </r>
  <r>
    <x v="39"/>
    <x v="1"/>
    <x v="4"/>
    <x v="5"/>
    <x v="3"/>
    <n v="1.5430899999999901"/>
  </r>
  <r>
    <x v="39"/>
    <x v="1"/>
    <x v="4"/>
    <x v="5"/>
    <x v="0"/>
    <n v="3.3E-3"/>
  </r>
  <r>
    <x v="39"/>
    <x v="1"/>
    <x v="5"/>
    <x v="2"/>
    <x v="3"/>
    <n v="3.17"/>
  </r>
  <r>
    <x v="39"/>
    <x v="1"/>
    <x v="5"/>
    <x v="1"/>
    <x v="3"/>
    <n v="3.5247399999999902"/>
  </r>
  <r>
    <x v="39"/>
    <x v="1"/>
    <x v="5"/>
    <x v="1"/>
    <x v="0"/>
    <n v="0.37322"/>
  </r>
  <r>
    <x v="39"/>
    <x v="1"/>
    <x v="5"/>
    <x v="1"/>
    <x v="1"/>
    <n v="4.7495700000000003"/>
  </r>
  <r>
    <x v="39"/>
    <x v="1"/>
    <x v="8"/>
    <x v="2"/>
    <x v="3"/>
    <n v="4.7989999999999897"/>
  </r>
  <r>
    <x v="39"/>
    <x v="1"/>
    <x v="8"/>
    <x v="2"/>
    <x v="1"/>
    <n v="3.82185"/>
  </r>
  <r>
    <x v="39"/>
    <x v="1"/>
    <x v="8"/>
    <x v="3"/>
    <x v="3"/>
    <n v="5.0999999999999996"/>
  </r>
  <r>
    <x v="39"/>
    <x v="1"/>
    <x v="8"/>
    <x v="0"/>
    <x v="3"/>
    <n v="5.1749999999999998"/>
  </r>
  <r>
    <x v="39"/>
    <x v="1"/>
    <x v="8"/>
    <x v="0"/>
    <x v="0"/>
    <n v="104.15826"/>
  </r>
  <r>
    <x v="39"/>
    <x v="1"/>
    <x v="8"/>
    <x v="1"/>
    <x v="3"/>
    <n v="81.761020000000002"/>
  </r>
  <r>
    <x v="39"/>
    <x v="1"/>
    <x v="8"/>
    <x v="1"/>
    <x v="0"/>
    <n v="37.537489999999998"/>
  </r>
  <r>
    <x v="39"/>
    <x v="1"/>
    <x v="8"/>
    <x v="1"/>
    <x v="1"/>
    <n v="0.22796"/>
  </r>
  <r>
    <x v="39"/>
    <x v="1"/>
    <x v="8"/>
    <x v="5"/>
    <x v="3"/>
    <n v="86.9731799999999"/>
  </r>
  <r>
    <x v="39"/>
    <x v="1"/>
    <x v="8"/>
    <x v="5"/>
    <x v="0"/>
    <n v="1.8599999999999901"/>
  </r>
  <r>
    <x v="40"/>
    <x v="1"/>
    <x v="4"/>
    <x v="2"/>
    <x v="3"/>
    <n v="9.2999999999999992E-3"/>
  </r>
  <r>
    <x v="40"/>
    <x v="1"/>
    <x v="4"/>
    <x v="1"/>
    <x v="3"/>
    <n v="2.2888600000000001"/>
  </r>
  <r>
    <x v="40"/>
    <x v="1"/>
    <x v="4"/>
    <x v="1"/>
    <x v="1"/>
    <n v="2.5649999999999999E-2"/>
  </r>
  <r>
    <x v="41"/>
    <x v="0"/>
    <x v="2"/>
    <x v="2"/>
    <x v="3"/>
    <n v="0.37186999999999998"/>
  </r>
  <r>
    <x v="41"/>
    <x v="0"/>
    <x v="2"/>
    <x v="0"/>
    <x v="0"/>
    <n v="0"/>
  </r>
  <r>
    <x v="41"/>
    <x v="0"/>
    <x v="2"/>
    <x v="1"/>
    <x v="1"/>
    <n v="0"/>
  </r>
  <r>
    <x v="41"/>
    <x v="1"/>
    <x v="4"/>
    <x v="2"/>
    <x v="3"/>
    <n v="3.6781700000000002"/>
  </r>
  <r>
    <x v="41"/>
    <x v="1"/>
    <x v="4"/>
    <x v="3"/>
    <x v="3"/>
    <n v="0.18934999999999999"/>
  </r>
  <r>
    <x v="41"/>
    <x v="1"/>
    <x v="4"/>
    <x v="1"/>
    <x v="3"/>
    <n v="1.1053499999999901"/>
  </r>
  <r>
    <x v="41"/>
    <x v="1"/>
    <x v="4"/>
    <x v="1"/>
    <x v="0"/>
    <n v="0.22372"/>
  </r>
  <r>
    <x v="41"/>
    <x v="1"/>
    <x v="4"/>
    <x v="1"/>
    <x v="1"/>
    <n v="7.3999999999999999E-4"/>
  </r>
  <r>
    <x v="41"/>
    <x v="1"/>
    <x v="4"/>
    <x v="5"/>
    <x v="3"/>
    <n v="1.4355500000000001"/>
  </r>
  <r>
    <x v="41"/>
    <x v="1"/>
    <x v="5"/>
    <x v="1"/>
    <x v="1"/>
    <n v="2"/>
  </r>
  <r>
    <x v="41"/>
    <x v="1"/>
    <x v="8"/>
    <x v="2"/>
    <x v="3"/>
    <n v="0.26650000000000001"/>
  </r>
  <r>
    <x v="41"/>
    <x v="1"/>
    <x v="8"/>
    <x v="3"/>
    <x v="3"/>
    <n v="3.21841"/>
  </r>
  <r>
    <x v="41"/>
    <x v="1"/>
    <x v="8"/>
    <x v="0"/>
    <x v="0"/>
    <n v="8.8666599999999907"/>
  </r>
  <r>
    <x v="41"/>
    <x v="1"/>
    <x v="8"/>
    <x v="1"/>
    <x v="3"/>
    <n v="7.7737099999999897"/>
  </r>
  <r>
    <x v="41"/>
    <x v="1"/>
    <x v="8"/>
    <x v="1"/>
    <x v="0"/>
    <n v="10.4124099999999"/>
  </r>
  <r>
    <x v="41"/>
    <x v="1"/>
    <x v="8"/>
    <x v="6"/>
    <x v="3"/>
    <n v="3.98748999999999"/>
  </r>
  <r>
    <x v="41"/>
    <x v="1"/>
    <x v="8"/>
    <x v="6"/>
    <x v="0"/>
    <n v="4.5494899999999996"/>
  </r>
  <r>
    <x v="41"/>
    <x v="1"/>
    <x v="8"/>
    <x v="5"/>
    <x v="0"/>
    <n v="0.6"/>
  </r>
  <r>
    <x v="42"/>
    <x v="0"/>
    <x v="0"/>
    <x v="3"/>
    <x v="0"/>
    <n v="1.044E-2"/>
  </r>
  <r>
    <x v="42"/>
    <x v="0"/>
    <x v="0"/>
    <x v="0"/>
    <x v="0"/>
    <n v="58.166699999999999"/>
  </r>
  <r>
    <x v="42"/>
    <x v="0"/>
    <x v="11"/>
    <x v="0"/>
    <x v="0"/>
    <n v="3.0609000000000002"/>
  </r>
  <r>
    <x v="42"/>
    <x v="0"/>
    <x v="1"/>
    <x v="3"/>
    <x v="0"/>
    <n v="1.42814"/>
  </r>
  <r>
    <x v="42"/>
    <x v="0"/>
    <x v="1"/>
    <x v="0"/>
    <x v="0"/>
    <n v="7.8856000000000002"/>
  </r>
  <r>
    <x v="42"/>
    <x v="0"/>
    <x v="7"/>
    <x v="2"/>
    <x v="3"/>
    <n v="0.41610999999999998"/>
  </r>
  <r>
    <x v="42"/>
    <x v="0"/>
    <x v="7"/>
    <x v="2"/>
    <x v="0"/>
    <n v="3.5699999999999998E-3"/>
  </r>
  <r>
    <x v="42"/>
    <x v="0"/>
    <x v="7"/>
    <x v="1"/>
    <x v="3"/>
    <n v="0.63997000000000004"/>
  </r>
  <r>
    <x v="42"/>
    <x v="0"/>
    <x v="7"/>
    <x v="1"/>
    <x v="1"/>
    <n v="1.1292500000000001"/>
  </r>
  <r>
    <x v="42"/>
    <x v="0"/>
    <x v="7"/>
    <x v="5"/>
    <x v="3"/>
    <n v="0.69699"/>
  </r>
  <r>
    <x v="42"/>
    <x v="0"/>
    <x v="2"/>
    <x v="4"/>
    <x v="2"/>
    <n v="5.8889999999999998E-2"/>
  </r>
  <r>
    <x v="42"/>
    <x v="0"/>
    <x v="2"/>
    <x v="5"/>
    <x v="2"/>
    <n v="0"/>
  </r>
  <r>
    <x v="42"/>
    <x v="1"/>
    <x v="3"/>
    <x v="2"/>
    <x v="3"/>
    <n v="0.27883999999999998"/>
  </r>
  <r>
    <x v="42"/>
    <x v="1"/>
    <x v="3"/>
    <x v="2"/>
    <x v="1"/>
    <n v="0.19943"/>
  </r>
  <r>
    <x v="42"/>
    <x v="1"/>
    <x v="3"/>
    <x v="0"/>
    <x v="0"/>
    <n v="7.9324700000000004"/>
  </r>
  <r>
    <x v="42"/>
    <x v="1"/>
    <x v="3"/>
    <x v="1"/>
    <x v="3"/>
    <n v="24.663609999999998"/>
  </r>
  <r>
    <x v="42"/>
    <x v="1"/>
    <x v="3"/>
    <x v="1"/>
    <x v="0"/>
    <n v="34.62471"/>
  </r>
  <r>
    <x v="42"/>
    <x v="1"/>
    <x v="3"/>
    <x v="1"/>
    <x v="1"/>
    <n v="4.6682199999999998"/>
  </r>
  <r>
    <x v="42"/>
    <x v="1"/>
    <x v="3"/>
    <x v="6"/>
    <x v="3"/>
    <n v="5.1999999999999995E-4"/>
  </r>
  <r>
    <x v="42"/>
    <x v="1"/>
    <x v="3"/>
    <x v="6"/>
    <x v="0"/>
    <n v="55.972000000000001"/>
  </r>
  <r>
    <x v="42"/>
    <x v="1"/>
    <x v="3"/>
    <x v="5"/>
    <x v="3"/>
    <n v="8.8156400000000001"/>
  </r>
  <r>
    <x v="42"/>
    <x v="1"/>
    <x v="4"/>
    <x v="2"/>
    <x v="3"/>
    <n v="18.452908364153"/>
  </r>
  <r>
    <x v="42"/>
    <x v="1"/>
    <x v="4"/>
    <x v="2"/>
    <x v="0"/>
    <n v="2.9031099999999999"/>
  </r>
  <r>
    <x v="42"/>
    <x v="1"/>
    <x v="4"/>
    <x v="2"/>
    <x v="1"/>
    <n v="22.242799999999999"/>
  </r>
  <r>
    <x v="42"/>
    <x v="1"/>
    <x v="4"/>
    <x v="3"/>
    <x v="3"/>
    <n v="0.76724999999999999"/>
  </r>
  <r>
    <x v="42"/>
    <x v="1"/>
    <x v="4"/>
    <x v="3"/>
    <x v="0"/>
    <n v="1.044E-2"/>
  </r>
  <r>
    <x v="42"/>
    <x v="1"/>
    <x v="4"/>
    <x v="3"/>
    <x v="1"/>
    <n v="8.6790000000000006E-2"/>
  </r>
  <r>
    <x v="42"/>
    <x v="1"/>
    <x v="4"/>
    <x v="0"/>
    <x v="3"/>
    <n v="9.1E-4"/>
  </r>
  <r>
    <x v="42"/>
    <x v="1"/>
    <x v="4"/>
    <x v="0"/>
    <x v="0"/>
    <n v="10.10568"/>
  </r>
  <r>
    <x v="42"/>
    <x v="1"/>
    <x v="4"/>
    <x v="0"/>
    <x v="1"/>
    <n v="0.28784999999999999"/>
  </r>
  <r>
    <x v="42"/>
    <x v="1"/>
    <x v="4"/>
    <x v="4"/>
    <x v="3"/>
    <n v="8.2077730390000006E-2"/>
  </r>
  <r>
    <x v="42"/>
    <x v="1"/>
    <x v="4"/>
    <x v="4"/>
    <x v="1"/>
    <n v="1.9599999999999999E-3"/>
  </r>
  <r>
    <x v="42"/>
    <x v="1"/>
    <x v="4"/>
    <x v="7"/>
    <x v="3"/>
    <n v="5.45E-3"/>
  </r>
  <r>
    <x v="42"/>
    <x v="1"/>
    <x v="4"/>
    <x v="7"/>
    <x v="1"/>
    <n v="5.3839999999999999E-2"/>
  </r>
  <r>
    <x v="42"/>
    <x v="1"/>
    <x v="4"/>
    <x v="1"/>
    <x v="3"/>
    <n v="9.4495895475929998"/>
  </r>
  <r>
    <x v="42"/>
    <x v="1"/>
    <x v="4"/>
    <x v="1"/>
    <x v="0"/>
    <n v="3.51119"/>
  </r>
  <r>
    <x v="42"/>
    <x v="1"/>
    <x v="4"/>
    <x v="1"/>
    <x v="1"/>
    <n v="6.2430733552"/>
  </r>
  <r>
    <x v="42"/>
    <x v="1"/>
    <x v="4"/>
    <x v="5"/>
    <x v="3"/>
    <n v="4.8399999999999997E-3"/>
  </r>
  <r>
    <x v="42"/>
    <x v="1"/>
    <x v="4"/>
    <x v="5"/>
    <x v="3"/>
    <n v="2.0295399999999999"/>
  </r>
  <r>
    <x v="42"/>
    <x v="1"/>
    <x v="4"/>
    <x v="5"/>
    <x v="0"/>
    <n v="7.5179999999999997E-2"/>
  </r>
  <r>
    <x v="42"/>
    <x v="1"/>
    <x v="4"/>
    <x v="5"/>
    <x v="1"/>
    <n v="0.76105999999999996"/>
  </r>
  <r>
    <x v="42"/>
    <x v="1"/>
    <x v="5"/>
    <x v="2"/>
    <x v="3"/>
    <n v="2.5"/>
  </r>
  <r>
    <x v="42"/>
    <x v="1"/>
    <x v="5"/>
    <x v="0"/>
    <x v="0"/>
    <n v="45.66901"/>
  </r>
  <r>
    <x v="42"/>
    <x v="1"/>
    <x v="5"/>
    <x v="1"/>
    <x v="3"/>
    <n v="2.5"/>
  </r>
  <r>
    <x v="42"/>
    <x v="1"/>
    <x v="5"/>
    <x v="1"/>
    <x v="0"/>
    <n v="1.32"/>
  </r>
  <r>
    <x v="42"/>
    <x v="1"/>
    <x v="5"/>
    <x v="1"/>
    <x v="1"/>
    <n v="0.66298000000000001"/>
  </r>
  <r>
    <x v="42"/>
    <x v="1"/>
    <x v="8"/>
    <x v="2"/>
    <x v="3"/>
    <n v="27.16611"/>
  </r>
  <r>
    <x v="42"/>
    <x v="1"/>
    <x v="8"/>
    <x v="2"/>
    <x v="0"/>
    <n v="10.319999999999901"/>
  </r>
  <r>
    <x v="42"/>
    <x v="1"/>
    <x v="8"/>
    <x v="3"/>
    <x v="3"/>
    <n v="0.94321999999999995"/>
  </r>
  <r>
    <x v="42"/>
    <x v="1"/>
    <x v="8"/>
    <x v="0"/>
    <x v="0"/>
    <n v="13.856549999999899"/>
  </r>
  <r>
    <x v="42"/>
    <x v="1"/>
    <x v="8"/>
    <x v="0"/>
    <x v="1"/>
    <n v="0.16"/>
  </r>
  <r>
    <x v="42"/>
    <x v="1"/>
    <x v="8"/>
    <x v="1"/>
    <x v="3"/>
    <n v="43.623440000000002"/>
  </r>
  <r>
    <x v="42"/>
    <x v="1"/>
    <x v="8"/>
    <x v="1"/>
    <x v="0"/>
    <n v="7.6957999999999904"/>
  </r>
  <r>
    <x v="42"/>
    <x v="1"/>
    <x v="8"/>
    <x v="5"/>
    <x v="3"/>
    <n v="41.48686"/>
  </r>
  <r>
    <x v="42"/>
    <x v="1"/>
    <x v="8"/>
    <x v="5"/>
    <x v="0"/>
    <n v="55.624989999999997"/>
  </r>
  <r>
    <x v="42"/>
    <x v="1"/>
    <x v="8"/>
    <x v="5"/>
    <x v="1"/>
    <n v="14.19075"/>
  </r>
  <r>
    <x v="42"/>
    <x v="1"/>
    <x v="9"/>
    <x v="2"/>
    <x v="1"/>
    <n v="5.69801"/>
  </r>
  <r>
    <x v="42"/>
    <x v="1"/>
    <x v="10"/>
    <x v="2"/>
    <x v="3"/>
    <n v="9.3600000000000003E-3"/>
  </r>
  <r>
    <x v="42"/>
    <x v="1"/>
    <x v="10"/>
    <x v="2"/>
    <x v="1"/>
    <n v="0.24587999999999999"/>
  </r>
  <r>
    <x v="42"/>
    <x v="1"/>
    <x v="10"/>
    <x v="0"/>
    <x v="0"/>
    <n v="0.1065"/>
  </r>
  <r>
    <x v="42"/>
    <x v="1"/>
    <x v="10"/>
    <x v="1"/>
    <x v="3"/>
    <n v="1.116E-2"/>
  </r>
  <r>
    <x v="42"/>
    <x v="1"/>
    <x v="10"/>
    <x v="1"/>
    <x v="1"/>
    <n v="9.7699999999999992E-3"/>
  </r>
  <r>
    <x v="43"/>
    <x v="0"/>
    <x v="2"/>
    <x v="2"/>
    <x v="2"/>
    <n v="0"/>
  </r>
  <r>
    <x v="43"/>
    <x v="1"/>
    <x v="8"/>
    <x v="1"/>
    <x v="3"/>
    <n v="1.2500100000000001"/>
  </r>
  <r>
    <x v="43"/>
    <x v="1"/>
    <x v="8"/>
    <x v="1"/>
    <x v="1"/>
    <n v="5"/>
  </r>
  <r>
    <x v="44"/>
    <x v="0"/>
    <x v="6"/>
    <x v="0"/>
    <x v="0"/>
    <n v="11.770849999999999"/>
  </r>
  <r>
    <x v="44"/>
    <x v="0"/>
    <x v="0"/>
    <x v="0"/>
    <x v="0"/>
    <n v="5.0793400000000002"/>
  </r>
  <r>
    <x v="44"/>
    <x v="0"/>
    <x v="7"/>
    <x v="2"/>
    <x v="0"/>
    <n v="3.5699999999999998E-3"/>
  </r>
  <r>
    <x v="44"/>
    <x v="0"/>
    <x v="7"/>
    <x v="1"/>
    <x v="3"/>
    <n v="0.21512999999999999"/>
  </r>
  <r>
    <x v="44"/>
    <x v="0"/>
    <x v="7"/>
    <x v="1"/>
    <x v="0"/>
    <n v="0.52500000000000002"/>
  </r>
  <r>
    <x v="44"/>
    <x v="0"/>
    <x v="2"/>
    <x v="2"/>
    <x v="2"/>
    <n v="0"/>
  </r>
  <r>
    <x v="44"/>
    <x v="0"/>
    <x v="2"/>
    <x v="4"/>
    <x v="2"/>
    <n v="0.54805999999999999"/>
  </r>
  <r>
    <x v="44"/>
    <x v="0"/>
    <x v="2"/>
    <x v="1"/>
    <x v="1"/>
    <n v="1.48671"/>
  </r>
  <r>
    <x v="44"/>
    <x v="1"/>
    <x v="3"/>
    <x v="0"/>
    <x v="3"/>
    <n v="4.3299999999999996E-3"/>
  </r>
  <r>
    <x v="44"/>
    <x v="1"/>
    <x v="3"/>
    <x v="0"/>
    <x v="0"/>
    <n v="3.96E-3"/>
  </r>
  <r>
    <x v="44"/>
    <x v="1"/>
    <x v="4"/>
    <x v="2"/>
    <x v="3"/>
    <n v="13.58179"/>
  </r>
  <r>
    <x v="44"/>
    <x v="1"/>
    <x v="4"/>
    <x v="2"/>
    <x v="0"/>
    <n v="8.3000000000000001E-4"/>
  </r>
  <r>
    <x v="44"/>
    <x v="1"/>
    <x v="4"/>
    <x v="2"/>
    <x v="1"/>
    <n v="0.46339000000000002"/>
  </r>
  <r>
    <x v="44"/>
    <x v="1"/>
    <x v="4"/>
    <x v="3"/>
    <x v="3"/>
    <n v="3.9899999999999998E-2"/>
  </r>
  <r>
    <x v="44"/>
    <x v="1"/>
    <x v="4"/>
    <x v="0"/>
    <x v="0"/>
    <n v="13.010359999999899"/>
  </r>
  <r>
    <x v="44"/>
    <x v="1"/>
    <x v="4"/>
    <x v="1"/>
    <x v="3"/>
    <n v="16.444405"/>
  </r>
  <r>
    <x v="44"/>
    <x v="1"/>
    <x v="4"/>
    <x v="1"/>
    <x v="0"/>
    <n v="1.4E-3"/>
  </r>
  <r>
    <x v="44"/>
    <x v="1"/>
    <x v="4"/>
    <x v="1"/>
    <x v="1"/>
    <n v="0.90543425"/>
  </r>
  <r>
    <x v="44"/>
    <x v="1"/>
    <x v="4"/>
    <x v="5"/>
    <x v="3"/>
    <n v="0.17086000000000001"/>
  </r>
  <r>
    <x v="44"/>
    <x v="1"/>
    <x v="4"/>
    <x v="5"/>
    <x v="3"/>
    <n v="1.1901200000000001"/>
  </r>
  <r>
    <x v="44"/>
    <x v="1"/>
    <x v="4"/>
    <x v="5"/>
    <x v="1"/>
    <n v="4.1119999999999997E-2"/>
  </r>
  <r>
    <x v="44"/>
    <x v="1"/>
    <x v="5"/>
    <x v="2"/>
    <x v="3"/>
    <n v="4.9584260988999898"/>
  </r>
  <r>
    <x v="44"/>
    <x v="1"/>
    <x v="5"/>
    <x v="2"/>
    <x v="1"/>
    <n v="0.125"/>
  </r>
  <r>
    <x v="44"/>
    <x v="1"/>
    <x v="5"/>
    <x v="1"/>
    <x v="3"/>
    <n v="5"/>
  </r>
  <r>
    <x v="44"/>
    <x v="1"/>
    <x v="5"/>
    <x v="1"/>
    <x v="0"/>
    <n v="1.907E-2"/>
  </r>
  <r>
    <x v="44"/>
    <x v="1"/>
    <x v="5"/>
    <x v="1"/>
    <x v="1"/>
    <n v="3.7912400000000002"/>
  </r>
  <r>
    <x v="44"/>
    <x v="1"/>
    <x v="5"/>
    <x v="6"/>
    <x v="0"/>
    <n v="0.23093"/>
  </r>
  <r>
    <x v="44"/>
    <x v="1"/>
    <x v="8"/>
    <x v="2"/>
    <x v="3"/>
    <n v="12.17108"/>
  </r>
  <r>
    <x v="44"/>
    <x v="1"/>
    <x v="8"/>
    <x v="2"/>
    <x v="0"/>
    <n v="2.2400000000000002"/>
  </r>
  <r>
    <x v="44"/>
    <x v="1"/>
    <x v="8"/>
    <x v="3"/>
    <x v="3"/>
    <n v="1.7275400000000001"/>
  </r>
  <r>
    <x v="44"/>
    <x v="1"/>
    <x v="8"/>
    <x v="0"/>
    <x v="3"/>
    <n v="0.60499999999999998"/>
  </r>
  <r>
    <x v="44"/>
    <x v="1"/>
    <x v="8"/>
    <x v="0"/>
    <x v="0"/>
    <n v="26.48"/>
  </r>
  <r>
    <x v="44"/>
    <x v="1"/>
    <x v="8"/>
    <x v="4"/>
    <x v="3"/>
    <n v="2.5690299999999899"/>
  </r>
  <r>
    <x v="44"/>
    <x v="1"/>
    <x v="8"/>
    <x v="7"/>
    <x v="3"/>
    <n v="0.45"/>
  </r>
  <r>
    <x v="44"/>
    <x v="1"/>
    <x v="8"/>
    <x v="1"/>
    <x v="3"/>
    <n v="9.3113246130389804"/>
  </r>
  <r>
    <x v="44"/>
    <x v="1"/>
    <x v="8"/>
    <x v="1"/>
    <x v="0"/>
    <n v="1.99"/>
  </r>
  <r>
    <x v="44"/>
    <x v="1"/>
    <x v="8"/>
    <x v="6"/>
    <x v="3"/>
    <n v="11.75752"/>
  </r>
  <r>
    <x v="44"/>
    <x v="1"/>
    <x v="8"/>
    <x v="6"/>
    <x v="0"/>
    <n v="6.1799799999999996"/>
  </r>
  <r>
    <x v="44"/>
    <x v="1"/>
    <x v="8"/>
    <x v="5"/>
    <x v="1"/>
    <n v="8.6204400000000003"/>
  </r>
  <r>
    <x v="45"/>
    <x v="0"/>
    <x v="6"/>
    <x v="0"/>
    <x v="0"/>
    <n v="4.9493499999999999"/>
  </r>
  <r>
    <x v="45"/>
    <x v="0"/>
    <x v="0"/>
    <x v="0"/>
    <x v="0"/>
    <n v="2.8541599999999998"/>
  </r>
  <r>
    <x v="45"/>
    <x v="0"/>
    <x v="7"/>
    <x v="2"/>
    <x v="3"/>
    <n v="1"/>
  </r>
  <r>
    <x v="45"/>
    <x v="0"/>
    <x v="7"/>
    <x v="1"/>
    <x v="3"/>
    <n v="0.22500000000000001"/>
  </r>
  <r>
    <x v="45"/>
    <x v="0"/>
    <x v="2"/>
    <x v="1"/>
    <x v="1"/>
    <n v="3.0960000000000001E-2"/>
  </r>
  <r>
    <x v="45"/>
    <x v="0"/>
    <x v="2"/>
    <x v="5"/>
    <x v="2"/>
    <n v="0"/>
  </r>
  <r>
    <x v="45"/>
    <x v="1"/>
    <x v="3"/>
    <x v="2"/>
    <x v="3"/>
    <n v="3.1585899999999998"/>
  </r>
  <r>
    <x v="45"/>
    <x v="1"/>
    <x v="3"/>
    <x v="2"/>
    <x v="0"/>
    <n v="1.7748999999999999"/>
  </r>
  <r>
    <x v="45"/>
    <x v="1"/>
    <x v="3"/>
    <x v="2"/>
    <x v="1"/>
    <n v="0.70023000000000002"/>
  </r>
  <r>
    <x v="45"/>
    <x v="1"/>
    <x v="3"/>
    <x v="3"/>
    <x v="3"/>
    <n v="9.0649899999999999"/>
  </r>
  <r>
    <x v="45"/>
    <x v="1"/>
    <x v="3"/>
    <x v="3"/>
    <x v="0"/>
    <n v="6.2029300000000003"/>
  </r>
  <r>
    <x v="45"/>
    <x v="1"/>
    <x v="3"/>
    <x v="3"/>
    <x v="1"/>
    <n v="2.0583200000000001"/>
  </r>
  <r>
    <x v="45"/>
    <x v="1"/>
    <x v="3"/>
    <x v="1"/>
    <x v="3"/>
    <n v="3.33508"/>
  </r>
  <r>
    <x v="45"/>
    <x v="1"/>
    <x v="3"/>
    <x v="1"/>
    <x v="0"/>
    <n v="5.5613399999999897"/>
  </r>
  <r>
    <x v="45"/>
    <x v="1"/>
    <x v="3"/>
    <x v="1"/>
    <x v="1"/>
    <n v="0.89956000000000003"/>
  </r>
  <r>
    <x v="45"/>
    <x v="1"/>
    <x v="3"/>
    <x v="5"/>
    <x v="3"/>
    <n v="5.8999999999999999E-3"/>
  </r>
  <r>
    <x v="45"/>
    <x v="1"/>
    <x v="4"/>
    <x v="2"/>
    <x v="3"/>
    <n v="4.5952599999999997"/>
  </r>
  <r>
    <x v="45"/>
    <x v="1"/>
    <x v="4"/>
    <x v="2"/>
    <x v="1"/>
    <n v="1.0121499999999899"/>
  </r>
  <r>
    <x v="45"/>
    <x v="1"/>
    <x v="4"/>
    <x v="3"/>
    <x v="3"/>
    <n v="0.14931"/>
  </r>
  <r>
    <x v="45"/>
    <x v="1"/>
    <x v="4"/>
    <x v="0"/>
    <x v="0"/>
    <n v="0.15953000000000001"/>
  </r>
  <r>
    <x v="45"/>
    <x v="1"/>
    <x v="4"/>
    <x v="0"/>
    <x v="1"/>
    <n v="0.51315"/>
  </r>
  <r>
    <x v="45"/>
    <x v="1"/>
    <x v="4"/>
    <x v="1"/>
    <x v="3"/>
    <n v="136.93826999999999"/>
  </r>
  <r>
    <x v="45"/>
    <x v="1"/>
    <x v="4"/>
    <x v="1"/>
    <x v="0"/>
    <n v="0.75875999999999999"/>
  </r>
  <r>
    <x v="45"/>
    <x v="1"/>
    <x v="4"/>
    <x v="1"/>
    <x v="1"/>
    <n v="9.0251099999999997"/>
  </r>
  <r>
    <x v="45"/>
    <x v="1"/>
    <x v="4"/>
    <x v="6"/>
    <x v="3"/>
    <n v="4.9098199999999999"/>
  </r>
  <r>
    <x v="45"/>
    <x v="1"/>
    <x v="4"/>
    <x v="6"/>
    <x v="1"/>
    <n v="2.57472999999999"/>
  </r>
  <r>
    <x v="45"/>
    <x v="1"/>
    <x v="4"/>
    <x v="5"/>
    <x v="1"/>
    <n v="0.64366999999999996"/>
  </r>
  <r>
    <x v="45"/>
    <x v="1"/>
    <x v="4"/>
    <x v="5"/>
    <x v="3"/>
    <n v="1.2143600000000001"/>
  </r>
  <r>
    <x v="45"/>
    <x v="1"/>
    <x v="4"/>
    <x v="5"/>
    <x v="0"/>
    <n v="3.1900000000000001E-3"/>
  </r>
  <r>
    <x v="45"/>
    <x v="1"/>
    <x v="4"/>
    <x v="5"/>
    <x v="1"/>
    <n v="1.38222"/>
  </r>
  <r>
    <x v="45"/>
    <x v="1"/>
    <x v="5"/>
    <x v="2"/>
    <x v="1"/>
    <n v="0.27500000000000002"/>
  </r>
  <r>
    <x v="45"/>
    <x v="1"/>
    <x v="5"/>
    <x v="0"/>
    <x v="0"/>
    <n v="1.8399999999999901"/>
  </r>
  <r>
    <x v="45"/>
    <x v="1"/>
    <x v="5"/>
    <x v="1"/>
    <x v="1"/>
    <n v="1.90282"/>
  </r>
  <r>
    <x v="45"/>
    <x v="1"/>
    <x v="8"/>
    <x v="2"/>
    <x v="3"/>
    <n v="13.628970000000001"/>
  </r>
  <r>
    <x v="45"/>
    <x v="1"/>
    <x v="8"/>
    <x v="2"/>
    <x v="0"/>
    <n v="7.3709800000000003"/>
  </r>
  <r>
    <x v="45"/>
    <x v="1"/>
    <x v="8"/>
    <x v="3"/>
    <x v="3"/>
    <n v="10.049630000000001"/>
  </r>
  <r>
    <x v="45"/>
    <x v="1"/>
    <x v="8"/>
    <x v="0"/>
    <x v="3"/>
    <n v="0.52134000000000003"/>
  </r>
  <r>
    <x v="45"/>
    <x v="1"/>
    <x v="8"/>
    <x v="1"/>
    <x v="3"/>
    <n v="69.407870000000003"/>
  </r>
  <r>
    <x v="45"/>
    <x v="1"/>
    <x v="8"/>
    <x v="1"/>
    <x v="0"/>
    <n v="9.8153999999999897"/>
  </r>
  <r>
    <x v="45"/>
    <x v="1"/>
    <x v="8"/>
    <x v="6"/>
    <x v="3"/>
    <n v="0.16776870839999999"/>
  </r>
  <r>
    <x v="45"/>
    <x v="1"/>
    <x v="10"/>
    <x v="1"/>
    <x v="1"/>
    <n v="8.0000000000000004E-4"/>
  </r>
  <r>
    <x v="46"/>
    <x v="0"/>
    <x v="13"/>
    <x v="0"/>
    <x v="0"/>
    <n v="92.35"/>
  </r>
  <r>
    <x v="46"/>
    <x v="0"/>
    <x v="13"/>
    <x v="1"/>
    <x v="0"/>
    <n v="100"/>
  </r>
  <r>
    <x v="46"/>
    <x v="0"/>
    <x v="0"/>
    <x v="3"/>
    <x v="0"/>
    <n v="0.56845000000000001"/>
  </r>
  <r>
    <x v="46"/>
    <x v="0"/>
    <x v="0"/>
    <x v="0"/>
    <x v="0"/>
    <n v="244.386"/>
  </r>
  <r>
    <x v="46"/>
    <x v="0"/>
    <x v="0"/>
    <x v="6"/>
    <x v="0"/>
    <n v="0.33250000000000002"/>
  </r>
  <r>
    <x v="46"/>
    <x v="0"/>
    <x v="1"/>
    <x v="3"/>
    <x v="0"/>
    <n v="77.819749999999999"/>
  </r>
  <r>
    <x v="46"/>
    <x v="0"/>
    <x v="1"/>
    <x v="0"/>
    <x v="0"/>
    <n v="78.855899999999906"/>
  </r>
  <r>
    <x v="46"/>
    <x v="0"/>
    <x v="1"/>
    <x v="6"/>
    <x v="0"/>
    <n v="0.115"/>
  </r>
  <r>
    <x v="46"/>
    <x v="0"/>
    <x v="7"/>
    <x v="2"/>
    <x v="3"/>
    <n v="0.12"/>
  </r>
  <r>
    <x v="46"/>
    <x v="0"/>
    <x v="7"/>
    <x v="0"/>
    <x v="0"/>
    <n v="51.857659999999903"/>
  </r>
  <r>
    <x v="46"/>
    <x v="0"/>
    <x v="7"/>
    <x v="1"/>
    <x v="3"/>
    <n v="2.02901"/>
  </r>
  <r>
    <x v="46"/>
    <x v="0"/>
    <x v="7"/>
    <x v="1"/>
    <x v="1"/>
    <n v="1.489E-2"/>
  </r>
  <r>
    <x v="46"/>
    <x v="0"/>
    <x v="2"/>
    <x v="2"/>
    <x v="2"/>
    <n v="0.88305999999999996"/>
  </r>
  <r>
    <x v="46"/>
    <x v="0"/>
    <x v="2"/>
    <x v="6"/>
    <x v="0"/>
    <n v="7"/>
  </r>
  <r>
    <x v="46"/>
    <x v="1"/>
    <x v="3"/>
    <x v="2"/>
    <x v="0"/>
    <n v="1.4551000000000001"/>
  </r>
  <r>
    <x v="46"/>
    <x v="1"/>
    <x v="3"/>
    <x v="0"/>
    <x v="3"/>
    <n v="4.4396800000000001"/>
  </r>
  <r>
    <x v="46"/>
    <x v="1"/>
    <x v="3"/>
    <x v="0"/>
    <x v="0"/>
    <n v="50.735779999999998"/>
  </r>
  <r>
    <x v="46"/>
    <x v="1"/>
    <x v="3"/>
    <x v="0"/>
    <x v="1"/>
    <n v="1.12408"/>
  </r>
  <r>
    <x v="46"/>
    <x v="1"/>
    <x v="3"/>
    <x v="1"/>
    <x v="3"/>
    <n v="1.1739599999999999"/>
  </r>
  <r>
    <x v="46"/>
    <x v="1"/>
    <x v="3"/>
    <x v="1"/>
    <x v="0"/>
    <n v="36.541530000000002"/>
  </r>
  <r>
    <x v="46"/>
    <x v="1"/>
    <x v="3"/>
    <x v="1"/>
    <x v="1"/>
    <n v="0.23341000000000001"/>
  </r>
  <r>
    <x v="46"/>
    <x v="1"/>
    <x v="3"/>
    <x v="6"/>
    <x v="3"/>
    <n v="11.93826"/>
  </r>
  <r>
    <x v="46"/>
    <x v="1"/>
    <x v="3"/>
    <x v="6"/>
    <x v="0"/>
    <n v="19.94819"/>
  </r>
  <r>
    <x v="46"/>
    <x v="1"/>
    <x v="3"/>
    <x v="6"/>
    <x v="1"/>
    <n v="3.2278600000000002"/>
  </r>
  <r>
    <x v="46"/>
    <x v="1"/>
    <x v="3"/>
    <x v="5"/>
    <x v="3"/>
    <n v="0.76002999999999998"/>
  </r>
  <r>
    <x v="46"/>
    <x v="1"/>
    <x v="3"/>
    <x v="5"/>
    <x v="0"/>
    <n v="1.26997"/>
  </r>
  <r>
    <x v="46"/>
    <x v="1"/>
    <x v="3"/>
    <x v="5"/>
    <x v="1"/>
    <n v="0.20549999999999999"/>
  </r>
  <r>
    <x v="46"/>
    <x v="1"/>
    <x v="12"/>
    <x v="0"/>
    <x v="0"/>
    <n v="25.725000000000001"/>
  </r>
  <r>
    <x v="46"/>
    <x v="1"/>
    <x v="4"/>
    <x v="2"/>
    <x v="3"/>
    <n v="3.7524299999999999"/>
  </r>
  <r>
    <x v="46"/>
    <x v="1"/>
    <x v="4"/>
    <x v="2"/>
    <x v="0"/>
    <n v="0.49669999999999997"/>
  </r>
  <r>
    <x v="46"/>
    <x v="1"/>
    <x v="4"/>
    <x v="2"/>
    <x v="1"/>
    <n v="77.232279999999903"/>
  </r>
  <r>
    <x v="46"/>
    <x v="1"/>
    <x v="4"/>
    <x v="3"/>
    <x v="3"/>
    <n v="1.7260000000000001E-2"/>
  </r>
  <r>
    <x v="46"/>
    <x v="1"/>
    <x v="4"/>
    <x v="3"/>
    <x v="0"/>
    <n v="0.69047000000000003"/>
  </r>
  <r>
    <x v="46"/>
    <x v="1"/>
    <x v="4"/>
    <x v="3"/>
    <x v="1"/>
    <n v="1.82048267299899"/>
  </r>
  <r>
    <x v="46"/>
    <x v="1"/>
    <x v="4"/>
    <x v="0"/>
    <x v="3"/>
    <n v="1.294E-2"/>
  </r>
  <r>
    <x v="46"/>
    <x v="1"/>
    <x v="4"/>
    <x v="0"/>
    <x v="0"/>
    <n v="36.45731"/>
  </r>
  <r>
    <x v="46"/>
    <x v="1"/>
    <x v="4"/>
    <x v="0"/>
    <x v="1"/>
    <n v="5.9839999999999997E-2"/>
  </r>
  <r>
    <x v="46"/>
    <x v="1"/>
    <x v="4"/>
    <x v="4"/>
    <x v="0"/>
    <n v="0.20125000000000001"/>
  </r>
  <r>
    <x v="46"/>
    <x v="1"/>
    <x v="4"/>
    <x v="4"/>
    <x v="1"/>
    <n v="0.29952000000000001"/>
  </r>
  <r>
    <x v="46"/>
    <x v="1"/>
    <x v="4"/>
    <x v="1"/>
    <x v="3"/>
    <n v="47.839460000000003"/>
  </r>
  <r>
    <x v="46"/>
    <x v="1"/>
    <x v="4"/>
    <x v="1"/>
    <x v="0"/>
    <n v="1.0344599999999999"/>
  </r>
  <r>
    <x v="46"/>
    <x v="1"/>
    <x v="4"/>
    <x v="1"/>
    <x v="1"/>
    <n v="3.3745716269780002"/>
  </r>
  <r>
    <x v="46"/>
    <x v="1"/>
    <x v="4"/>
    <x v="6"/>
    <x v="3"/>
    <n v="3.6549999999999999E-2"/>
  </r>
  <r>
    <x v="46"/>
    <x v="1"/>
    <x v="4"/>
    <x v="6"/>
    <x v="0"/>
    <n v="0.33259"/>
  </r>
  <r>
    <x v="46"/>
    <x v="1"/>
    <x v="4"/>
    <x v="6"/>
    <x v="1"/>
    <n v="5.62E-2"/>
  </r>
  <r>
    <x v="46"/>
    <x v="1"/>
    <x v="4"/>
    <x v="5"/>
    <x v="1"/>
    <n v="0.14369000000000001"/>
  </r>
  <r>
    <x v="46"/>
    <x v="1"/>
    <x v="4"/>
    <x v="5"/>
    <x v="3"/>
    <n v="0.27183000000000002"/>
  </r>
  <r>
    <x v="46"/>
    <x v="1"/>
    <x v="4"/>
    <x v="5"/>
    <x v="0"/>
    <n v="0.13904"/>
  </r>
  <r>
    <x v="46"/>
    <x v="1"/>
    <x v="4"/>
    <x v="5"/>
    <x v="1"/>
    <n v="3.37740999999999"/>
  </r>
  <r>
    <x v="46"/>
    <x v="1"/>
    <x v="5"/>
    <x v="2"/>
    <x v="0"/>
    <n v="0.88195000000000001"/>
  </r>
  <r>
    <x v="46"/>
    <x v="1"/>
    <x v="5"/>
    <x v="2"/>
    <x v="1"/>
    <n v="1.0299799999999999"/>
  </r>
  <r>
    <x v="46"/>
    <x v="1"/>
    <x v="5"/>
    <x v="0"/>
    <x v="0"/>
    <n v="172.27402000000001"/>
  </r>
  <r>
    <x v="46"/>
    <x v="1"/>
    <x v="5"/>
    <x v="1"/>
    <x v="3"/>
    <n v="1.95"/>
  </r>
  <r>
    <x v="46"/>
    <x v="1"/>
    <x v="5"/>
    <x v="1"/>
    <x v="0"/>
    <n v="0.88195000000000001"/>
  </r>
  <r>
    <x v="46"/>
    <x v="1"/>
    <x v="5"/>
    <x v="1"/>
    <x v="1"/>
    <n v="11.18296"/>
  </r>
  <r>
    <x v="46"/>
    <x v="1"/>
    <x v="5"/>
    <x v="6"/>
    <x v="0"/>
    <n v="2.5687099999999998"/>
  </r>
  <r>
    <x v="46"/>
    <x v="1"/>
    <x v="8"/>
    <x v="2"/>
    <x v="1"/>
    <n v="1.3125"/>
  </r>
  <r>
    <x v="46"/>
    <x v="1"/>
    <x v="8"/>
    <x v="3"/>
    <x v="0"/>
    <m/>
  </r>
  <r>
    <x v="46"/>
    <x v="1"/>
    <x v="8"/>
    <x v="0"/>
    <x v="3"/>
    <n v="175"/>
  </r>
  <r>
    <x v="46"/>
    <x v="1"/>
    <x v="8"/>
    <x v="0"/>
    <x v="0"/>
    <n v="176.33500000000001"/>
  </r>
  <r>
    <x v="46"/>
    <x v="1"/>
    <x v="8"/>
    <x v="1"/>
    <x v="3"/>
    <n v="43.334530000000001"/>
  </r>
  <r>
    <x v="46"/>
    <x v="1"/>
    <x v="8"/>
    <x v="1"/>
    <x v="0"/>
    <n v="13.6549499999999"/>
  </r>
  <r>
    <x v="46"/>
    <x v="1"/>
    <x v="9"/>
    <x v="3"/>
    <x v="0"/>
    <n v="5.1069999999999997E-2"/>
  </r>
  <r>
    <x v="46"/>
    <x v="1"/>
    <x v="9"/>
    <x v="1"/>
    <x v="0"/>
    <n v="0.13492000000000001"/>
  </r>
  <r>
    <x v="46"/>
    <x v="1"/>
    <x v="9"/>
    <x v="5"/>
    <x v="3"/>
    <n v="0.66496"/>
  </r>
  <r>
    <x v="46"/>
    <x v="1"/>
    <x v="9"/>
    <x v="5"/>
    <x v="1"/>
    <n v="9.1999999999999998E-3"/>
  </r>
  <r>
    <x v="46"/>
    <x v="1"/>
    <x v="10"/>
    <x v="0"/>
    <x v="0"/>
    <n v="65.545500000000004"/>
  </r>
  <r>
    <x v="46"/>
    <x v="1"/>
    <x v="10"/>
    <x v="4"/>
    <x v="3"/>
    <n v="4.0699999999999998E-3"/>
  </r>
  <r>
    <x v="46"/>
    <x v="1"/>
    <x v="10"/>
    <x v="1"/>
    <x v="1"/>
    <n v="6.5599999999999999E-3"/>
  </r>
  <r>
    <x v="47"/>
    <x v="0"/>
    <x v="7"/>
    <x v="1"/>
    <x v="3"/>
    <n v="0.15"/>
  </r>
  <r>
    <x v="47"/>
    <x v="0"/>
    <x v="2"/>
    <x v="1"/>
    <x v="1"/>
    <n v="3.0960000000000001E-2"/>
  </r>
  <r>
    <x v="47"/>
    <x v="1"/>
    <x v="3"/>
    <x v="2"/>
    <x v="3"/>
    <n v="2.1307999999999998"/>
  </r>
  <r>
    <x v="47"/>
    <x v="1"/>
    <x v="3"/>
    <x v="2"/>
    <x v="0"/>
    <n v="1.18327"/>
  </r>
  <r>
    <x v="47"/>
    <x v="1"/>
    <x v="3"/>
    <x v="2"/>
    <x v="1"/>
    <n v="0.46682000000000001"/>
  </r>
  <r>
    <x v="47"/>
    <x v="1"/>
    <x v="3"/>
    <x v="3"/>
    <x v="3"/>
    <n v="9.44008"/>
  </r>
  <r>
    <x v="47"/>
    <x v="1"/>
    <x v="3"/>
    <x v="3"/>
    <x v="0"/>
    <n v="9.0015099999999997"/>
  </r>
  <r>
    <x v="47"/>
    <x v="1"/>
    <x v="3"/>
    <x v="3"/>
    <x v="1"/>
    <n v="2.25508"/>
  </r>
  <r>
    <x v="47"/>
    <x v="1"/>
    <x v="3"/>
    <x v="6"/>
    <x v="3"/>
    <n v="5.1999999999999995E-4"/>
  </r>
  <r>
    <x v="47"/>
    <x v="1"/>
    <x v="4"/>
    <x v="2"/>
    <x v="3"/>
    <n v="13.1138899999999"/>
  </r>
  <r>
    <x v="47"/>
    <x v="1"/>
    <x v="4"/>
    <x v="2"/>
    <x v="1"/>
    <n v="0.71043999999999996"/>
  </r>
  <r>
    <x v="47"/>
    <x v="1"/>
    <x v="4"/>
    <x v="3"/>
    <x v="3"/>
    <n v="0.55508000000000002"/>
  </r>
  <r>
    <x v="47"/>
    <x v="1"/>
    <x v="4"/>
    <x v="3"/>
    <x v="1"/>
    <n v="0.22814999999999999"/>
  </r>
  <r>
    <x v="47"/>
    <x v="1"/>
    <x v="4"/>
    <x v="0"/>
    <x v="0"/>
    <n v="0.05"/>
  </r>
  <r>
    <x v="47"/>
    <x v="1"/>
    <x v="4"/>
    <x v="1"/>
    <x v="3"/>
    <n v="31.883979999999902"/>
  </r>
  <r>
    <x v="47"/>
    <x v="1"/>
    <x v="4"/>
    <x v="1"/>
    <x v="0"/>
    <n v="2.4273199999999999"/>
  </r>
  <r>
    <x v="47"/>
    <x v="1"/>
    <x v="4"/>
    <x v="1"/>
    <x v="1"/>
    <n v="1.2100899999999899"/>
  </r>
  <r>
    <x v="47"/>
    <x v="1"/>
    <x v="4"/>
    <x v="6"/>
    <x v="3"/>
    <n v="2.3529399999999998"/>
  </r>
  <r>
    <x v="47"/>
    <x v="1"/>
    <x v="4"/>
    <x v="6"/>
    <x v="1"/>
    <n v="8.7616749999999993E-2"/>
  </r>
  <r>
    <x v="47"/>
    <x v="1"/>
    <x v="4"/>
    <x v="5"/>
    <x v="3"/>
    <n v="4.3757900000000003"/>
  </r>
  <r>
    <x v="47"/>
    <x v="1"/>
    <x v="4"/>
    <x v="5"/>
    <x v="0"/>
    <n v="6.3800000000000003E-3"/>
  </r>
  <r>
    <x v="47"/>
    <x v="1"/>
    <x v="5"/>
    <x v="2"/>
    <x v="3"/>
    <n v="0.24997999999999901"/>
  </r>
  <r>
    <x v="47"/>
    <x v="1"/>
    <x v="5"/>
    <x v="1"/>
    <x v="3"/>
    <n v="4.9975842043899998"/>
  </r>
  <r>
    <x v="47"/>
    <x v="1"/>
    <x v="5"/>
    <x v="1"/>
    <x v="1"/>
    <n v="0.14781"/>
  </r>
  <r>
    <x v="47"/>
    <x v="1"/>
    <x v="8"/>
    <x v="2"/>
    <x v="3"/>
    <n v="2.9656500000000001"/>
  </r>
  <r>
    <x v="47"/>
    <x v="1"/>
    <x v="8"/>
    <x v="0"/>
    <x v="3"/>
    <n v="1.5"/>
  </r>
  <r>
    <x v="47"/>
    <x v="1"/>
    <x v="8"/>
    <x v="1"/>
    <x v="3"/>
    <n v="12.84206"/>
  </r>
  <r>
    <x v="47"/>
    <x v="1"/>
    <x v="8"/>
    <x v="1"/>
    <x v="0"/>
    <n v="1.917"/>
  </r>
  <r>
    <x v="47"/>
    <x v="1"/>
    <x v="8"/>
    <x v="5"/>
    <x v="3"/>
    <n v="4.4084000000000003"/>
  </r>
  <r>
    <x v="48"/>
    <x v="0"/>
    <x v="7"/>
    <x v="1"/>
    <x v="3"/>
    <n v="0.15"/>
  </r>
  <r>
    <x v="48"/>
    <x v="0"/>
    <x v="2"/>
    <x v="2"/>
    <x v="2"/>
    <n v="0.50756999999999997"/>
  </r>
  <r>
    <x v="48"/>
    <x v="0"/>
    <x v="2"/>
    <x v="0"/>
    <x v="0"/>
    <n v="6.3789999999999999E-2"/>
  </r>
  <r>
    <x v="48"/>
    <x v="0"/>
    <x v="2"/>
    <x v="1"/>
    <x v="1"/>
    <n v="0"/>
  </r>
  <r>
    <x v="48"/>
    <x v="0"/>
    <x v="2"/>
    <x v="1"/>
    <x v="2"/>
    <n v="0"/>
  </r>
  <r>
    <x v="48"/>
    <x v="1"/>
    <x v="3"/>
    <x v="2"/>
    <x v="3"/>
    <n v="1.57812"/>
  </r>
  <r>
    <x v="48"/>
    <x v="1"/>
    <x v="3"/>
    <x v="3"/>
    <x v="3"/>
    <n v="14.931909999999901"/>
  </r>
  <r>
    <x v="48"/>
    <x v="1"/>
    <x v="3"/>
    <x v="3"/>
    <x v="0"/>
    <n v="15.609249999999999"/>
  </r>
  <r>
    <x v="48"/>
    <x v="1"/>
    <x v="3"/>
    <x v="3"/>
    <x v="1"/>
    <n v="3.6271899999999899"/>
  </r>
  <r>
    <x v="48"/>
    <x v="1"/>
    <x v="3"/>
    <x v="1"/>
    <x v="3"/>
    <n v="2.8879999999999999E-2"/>
  </r>
  <r>
    <x v="48"/>
    <x v="1"/>
    <x v="3"/>
    <x v="1"/>
    <x v="0"/>
    <n v="4.1000000000000003E-3"/>
  </r>
  <r>
    <x v="48"/>
    <x v="1"/>
    <x v="3"/>
    <x v="6"/>
    <x v="3"/>
    <n v="5.1999999999999995E-4"/>
  </r>
  <r>
    <x v="48"/>
    <x v="1"/>
    <x v="3"/>
    <x v="5"/>
    <x v="3"/>
    <n v="2.52E-2"/>
  </r>
  <r>
    <x v="48"/>
    <x v="1"/>
    <x v="4"/>
    <x v="2"/>
    <x v="3"/>
    <n v="13.587300000000001"/>
  </r>
  <r>
    <x v="48"/>
    <x v="1"/>
    <x v="4"/>
    <x v="2"/>
    <x v="0"/>
    <n v="0.21253999999999901"/>
  </r>
  <r>
    <x v="48"/>
    <x v="1"/>
    <x v="4"/>
    <x v="2"/>
    <x v="1"/>
    <n v="0.56062000000000001"/>
  </r>
  <r>
    <x v="48"/>
    <x v="1"/>
    <x v="4"/>
    <x v="3"/>
    <x v="3"/>
    <n v="4.64E-3"/>
  </r>
  <r>
    <x v="48"/>
    <x v="1"/>
    <x v="4"/>
    <x v="3"/>
    <x v="0"/>
    <n v="0.24581999999999901"/>
  </r>
  <r>
    <x v="48"/>
    <x v="1"/>
    <x v="4"/>
    <x v="0"/>
    <x v="3"/>
    <n v="0.180479999999999"/>
  </r>
  <r>
    <x v="48"/>
    <x v="1"/>
    <x v="4"/>
    <x v="0"/>
    <x v="0"/>
    <n v="1.6028"/>
  </r>
  <r>
    <x v="48"/>
    <x v="1"/>
    <x v="4"/>
    <x v="1"/>
    <x v="3"/>
    <n v="20.040319999999902"/>
  </r>
  <r>
    <x v="48"/>
    <x v="1"/>
    <x v="4"/>
    <x v="1"/>
    <x v="0"/>
    <n v="0.33509"/>
  </r>
  <r>
    <x v="48"/>
    <x v="1"/>
    <x v="4"/>
    <x v="1"/>
    <x v="1"/>
    <n v="11.782219999999899"/>
  </r>
  <r>
    <x v="48"/>
    <x v="1"/>
    <x v="4"/>
    <x v="6"/>
    <x v="1"/>
    <n v="1.7639999999999999E-2"/>
  </r>
  <r>
    <x v="48"/>
    <x v="1"/>
    <x v="4"/>
    <x v="5"/>
    <x v="3"/>
    <n v="8.3973800000000001"/>
  </r>
  <r>
    <x v="48"/>
    <x v="1"/>
    <x v="4"/>
    <x v="5"/>
    <x v="0"/>
    <n v="9.1209999999999999E-2"/>
  </r>
  <r>
    <x v="48"/>
    <x v="1"/>
    <x v="4"/>
    <x v="5"/>
    <x v="1"/>
    <n v="0.1258"/>
  </r>
  <r>
    <x v="48"/>
    <x v="1"/>
    <x v="5"/>
    <x v="2"/>
    <x v="3"/>
    <n v="13.049910000000001"/>
  </r>
  <r>
    <x v="48"/>
    <x v="1"/>
    <x v="5"/>
    <x v="2"/>
    <x v="0"/>
    <n v="2.7431399999999999"/>
  </r>
  <r>
    <x v="48"/>
    <x v="1"/>
    <x v="5"/>
    <x v="2"/>
    <x v="1"/>
    <n v="1.4999899999999999"/>
  </r>
  <r>
    <x v="48"/>
    <x v="1"/>
    <x v="5"/>
    <x v="0"/>
    <x v="0"/>
    <n v="1.4372799999999999"/>
  </r>
  <r>
    <x v="48"/>
    <x v="1"/>
    <x v="5"/>
    <x v="1"/>
    <x v="3"/>
    <n v="1.9324984087999999"/>
  </r>
  <r>
    <x v="48"/>
    <x v="1"/>
    <x v="5"/>
    <x v="1"/>
    <x v="1"/>
    <n v="0.70462999999999998"/>
  </r>
  <r>
    <x v="48"/>
    <x v="1"/>
    <x v="5"/>
    <x v="5"/>
    <x v="3"/>
    <n v="2.56453"/>
  </r>
  <r>
    <x v="48"/>
    <x v="1"/>
    <x v="8"/>
    <x v="2"/>
    <x v="3"/>
    <n v="15.86674"/>
  </r>
  <r>
    <x v="48"/>
    <x v="1"/>
    <x v="8"/>
    <x v="2"/>
    <x v="0"/>
    <n v="3"/>
  </r>
  <r>
    <x v="48"/>
    <x v="1"/>
    <x v="8"/>
    <x v="3"/>
    <x v="3"/>
    <n v="10"/>
  </r>
  <r>
    <x v="48"/>
    <x v="1"/>
    <x v="8"/>
    <x v="0"/>
    <x v="0"/>
    <n v="9.3860496091599899"/>
  </r>
  <r>
    <x v="48"/>
    <x v="1"/>
    <x v="8"/>
    <x v="5"/>
    <x v="3"/>
    <n v="15.087759999999999"/>
  </r>
  <r>
    <x v="48"/>
    <x v="1"/>
    <x v="10"/>
    <x v="4"/>
    <x v="3"/>
    <n v="4.0699999999999998E-3"/>
  </r>
  <r>
    <x v="49"/>
    <x v="0"/>
    <x v="0"/>
    <x v="0"/>
    <x v="0"/>
    <n v="2.8598599999999901"/>
  </r>
  <r>
    <x v="49"/>
    <x v="0"/>
    <x v="1"/>
    <x v="0"/>
    <x v="0"/>
    <n v="7.0506200000000003"/>
  </r>
  <r>
    <x v="49"/>
    <x v="0"/>
    <x v="7"/>
    <x v="2"/>
    <x v="3"/>
    <n v="15.0614799999999"/>
  </r>
  <r>
    <x v="49"/>
    <x v="0"/>
    <x v="7"/>
    <x v="2"/>
    <x v="0"/>
    <n v="0.1"/>
  </r>
  <r>
    <x v="49"/>
    <x v="0"/>
    <x v="7"/>
    <x v="2"/>
    <x v="1"/>
    <n v="0.26474999999999999"/>
  </r>
  <r>
    <x v="49"/>
    <x v="0"/>
    <x v="7"/>
    <x v="0"/>
    <x v="0"/>
    <n v="0.24231999999999901"/>
  </r>
  <r>
    <x v="49"/>
    <x v="0"/>
    <x v="7"/>
    <x v="0"/>
    <x v="1"/>
    <n v="1.7094"/>
  </r>
  <r>
    <x v="49"/>
    <x v="0"/>
    <x v="7"/>
    <x v="1"/>
    <x v="1"/>
    <n v="0.11652"/>
  </r>
  <r>
    <x v="49"/>
    <x v="0"/>
    <x v="2"/>
    <x v="4"/>
    <x v="2"/>
    <n v="0"/>
  </r>
  <r>
    <x v="49"/>
    <x v="0"/>
    <x v="2"/>
    <x v="7"/>
    <x v="2"/>
    <n v="0"/>
  </r>
  <r>
    <x v="49"/>
    <x v="0"/>
    <x v="2"/>
    <x v="1"/>
    <x v="1"/>
    <n v="1.3368"/>
  </r>
  <r>
    <x v="49"/>
    <x v="0"/>
    <x v="2"/>
    <x v="1"/>
    <x v="2"/>
    <n v="11.17151"/>
  </r>
  <r>
    <x v="49"/>
    <x v="1"/>
    <x v="3"/>
    <x v="2"/>
    <x v="3"/>
    <n v="0.39132"/>
  </r>
  <r>
    <x v="49"/>
    <x v="1"/>
    <x v="3"/>
    <x v="2"/>
    <x v="0"/>
    <n v="0.33765999999999902"/>
  </r>
  <r>
    <x v="49"/>
    <x v="1"/>
    <x v="3"/>
    <x v="0"/>
    <x v="3"/>
    <n v="0.39816000000000001"/>
  </r>
  <r>
    <x v="49"/>
    <x v="1"/>
    <x v="3"/>
    <x v="0"/>
    <x v="0"/>
    <n v="57.026150000000001"/>
  </r>
  <r>
    <x v="49"/>
    <x v="1"/>
    <x v="3"/>
    <x v="1"/>
    <x v="3"/>
    <n v="5.7681399999999998"/>
  </r>
  <r>
    <x v="49"/>
    <x v="1"/>
    <x v="3"/>
    <x v="6"/>
    <x v="3"/>
    <n v="7.5789999999999996E-2"/>
  </r>
  <r>
    <x v="49"/>
    <x v="1"/>
    <x v="3"/>
    <x v="6"/>
    <x v="1"/>
    <n v="2.2799999999999999E-3"/>
  </r>
  <r>
    <x v="49"/>
    <x v="1"/>
    <x v="3"/>
    <x v="5"/>
    <x v="3"/>
    <n v="34.133380000000002"/>
  </r>
  <r>
    <x v="49"/>
    <x v="1"/>
    <x v="3"/>
    <x v="5"/>
    <x v="0"/>
    <n v="28.451730000000001"/>
  </r>
  <r>
    <x v="49"/>
    <x v="1"/>
    <x v="3"/>
    <x v="5"/>
    <x v="1"/>
    <n v="4.6038399999999999"/>
  </r>
  <r>
    <x v="49"/>
    <x v="1"/>
    <x v="4"/>
    <x v="2"/>
    <x v="3"/>
    <n v="14.263880153586999"/>
  </r>
  <r>
    <x v="49"/>
    <x v="1"/>
    <x v="4"/>
    <x v="2"/>
    <x v="0"/>
    <n v="5.55654"/>
  </r>
  <r>
    <x v="49"/>
    <x v="1"/>
    <x v="4"/>
    <x v="2"/>
    <x v="1"/>
    <n v="11.1365"/>
  </r>
  <r>
    <x v="49"/>
    <x v="1"/>
    <x v="4"/>
    <x v="3"/>
    <x v="3"/>
    <n v="0.16175999999999999"/>
  </r>
  <r>
    <x v="49"/>
    <x v="1"/>
    <x v="4"/>
    <x v="3"/>
    <x v="0"/>
    <n v="2.8500000000000001E-3"/>
  </r>
  <r>
    <x v="49"/>
    <x v="1"/>
    <x v="4"/>
    <x v="3"/>
    <x v="1"/>
    <n v="8.2421323190019997"/>
  </r>
  <r>
    <x v="49"/>
    <x v="1"/>
    <x v="4"/>
    <x v="0"/>
    <x v="3"/>
    <n v="0.35703999999999902"/>
  </r>
  <r>
    <x v="49"/>
    <x v="1"/>
    <x v="4"/>
    <x v="0"/>
    <x v="0"/>
    <n v="9.5929699999999993"/>
  </r>
  <r>
    <x v="49"/>
    <x v="1"/>
    <x v="4"/>
    <x v="0"/>
    <x v="1"/>
    <n v="20.466449999999998"/>
  </r>
  <r>
    <x v="49"/>
    <x v="1"/>
    <x v="4"/>
    <x v="4"/>
    <x v="3"/>
    <n v="8.3961386819999997E-2"/>
  </r>
  <r>
    <x v="49"/>
    <x v="1"/>
    <x v="4"/>
    <x v="7"/>
    <x v="1"/>
    <n v="9.5740000000000006E-2"/>
  </r>
  <r>
    <x v="49"/>
    <x v="1"/>
    <x v="4"/>
    <x v="1"/>
    <x v="3"/>
    <n v="22.345891420748998"/>
  </r>
  <r>
    <x v="49"/>
    <x v="1"/>
    <x v="4"/>
    <x v="1"/>
    <x v="0"/>
    <n v="7.3333499999999896"/>
  </r>
  <r>
    <x v="49"/>
    <x v="1"/>
    <x v="4"/>
    <x v="1"/>
    <x v="1"/>
    <n v="18.343729012865001"/>
  </r>
  <r>
    <x v="49"/>
    <x v="1"/>
    <x v="4"/>
    <x v="6"/>
    <x v="1"/>
    <n v="0.14429"/>
  </r>
  <r>
    <x v="49"/>
    <x v="1"/>
    <x v="4"/>
    <x v="5"/>
    <x v="0"/>
    <n v="4.0300000000000002E-2"/>
  </r>
  <r>
    <x v="49"/>
    <x v="1"/>
    <x v="4"/>
    <x v="5"/>
    <x v="1"/>
    <n v="2.7990000000000001E-2"/>
  </r>
  <r>
    <x v="49"/>
    <x v="1"/>
    <x v="4"/>
    <x v="5"/>
    <x v="3"/>
    <n v="55.701929999999898"/>
  </r>
  <r>
    <x v="49"/>
    <x v="1"/>
    <x v="4"/>
    <x v="5"/>
    <x v="0"/>
    <n v="1.0359999999999999E-2"/>
  </r>
  <r>
    <x v="49"/>
    <x v="1"/>
    <x v="4"/>
    <x v="5"/>
    <x v="1"/>
    <n v="11.2766599999999"/>
  </r>
  <r>
    <x v="49"/>
    <x v="1"/>
    <x v="5"/>
    <x v="2"/>
    <x v="3"/>
    <n v="2.7617268433569899"/>
  </r>
  <r>
    <x v="49"/>
    <x v="1"/>
    <x v="5"/>
    <x v="2"/>
    <x v="0"/>
    <n v="4.1249955038000001"/>
  </r>
  <r>
    <x v="49"/>
    <x v="1"/>
    <x v="5"/>
    <x v="2"/>
    <x v="1"/>
    <n v="6.74634"/>
  </r>
  <r>
    <x v="49"/>
    <x v="1"/>
    <x v="5"/>
    <x v="1"/>
    <x v="3"/>
    <n v="4.8628184087999999"/>
  </r>
  <r>
    <x v="49"/>
    <x v="1"/>
    <x v="5"/>
    <x v="1"/>
    <x v="1"/>
    <n v="1.28290999999999"/>
  </r>
  <r>
    <x v="49"/>
    <x v="1"/>
    <x v="5"/>
    <x v="5"/>
    <x v="3"/>
    <n v="0.23537669334699901"/>
  </r>
  <r>
    <x v="49"/>
    <x v="1"/>
    <x v="8"/>
    <x v="2"/>
    <x v="3"/>
    <n v="7.0519999999999996"/>
  </r>
  <r>
    <x v="49"/>
    <x v="1"/>
    <x v="8"/>
    <x v="3"/>
    <x v="0"/>
    <n v="6.3724999999999996"/>
  </r>
  <r>
    <x v="49"/>
    <x v="1"/>
    <x v="8"/>
    <x v="0"/>
    <x v="0"/>
    <n v="66.000029999999995"/>
  </r>
  <r>
    <x v="49"/>
    <x v="1"/>
    <x v="8"/>
    <x v="7"/>
    <x v="0"/>
    <n v="20.25001"/>
  </r>
  <r>
    <x v="49"/>
    <x v="1"/>
    <x v="8"/>
    <x v="1"/>
    <x v="3"/>
    <n v="180.366399999999"/>
  </r>
  <r>
    <x v="49"/>
    <x v="1"/>
    <x v="8"/>
    <x v="1"/>
    <x v="0"/>
    <n v="64.102429999999998"/>
  </r>
  <r>
    <x v="49"/>
    <x v="1"/>
    <x v="8"/>
    <x v="6"/>
    <x v="3"/>
    <n v="23.119259999999901"/>
  </r>
  <r>
    <x v="49"/>
    <x v="1"/>
    <x v="8"/>
    <x v="6"/>
    <x v="0"/>
    <n v="0.58439999999999903"/>
  </r>
  <r>
    <x v="49"/>
    <x v="1"/>
    <x v="10"/>
    <x v="0"/>
    <x v="0"/>
    <n v="0.3"/>
  </r>
  <r>
    <x v="49"/>
    <x v="1"/>
    <x v="10"/>
    <x v="1"/>
    <x v="3"/>
    <n v="6.7000000000000002E-3"/>
  </r>
  <r>
    <x v="49"/>
    <x v="1"/>
    <x v="10"/>
    <x v="1"/>
    <x v="1"/>
    <n v="6.4180000000000001E-2"/>
  </r>
  <r>
    <x v="50"/>
    <x v="0"/>
    <x v="6"/>
    <x v="0"/>
    <x v="0"/>
    <n v="6.181"/>
  </r>
  <r>
    <x v="50"/>
    <x v="0"/>
    <x v="0"/>
    <x v="0"/>
    <x v="0"/>
    <n v="11.053280000000001"/>
  </r>
  <r>
    <x v="50"/>
    <x v="0"/>
    <x v="7"/>
    <x v="2"/>
    <x v="0"/>
    <n v="3.5699999999999998E-3"/>
  </r>
  <r>
    <x v="50"/>
    <x v="0"/>
    <x v="7"/>
    <x v="1"/>
    <x v="3"/>
    <n v="0.17066000000000001"/>
  </r>
  <r>
    <x v="50"/>
    <x v="0"/>
    <x v="2"/>
    <x v="2"/>
    <x v="2"/>
    <n v="0"/>
  </r>
  <r>
    <x v="50"/>
    <x v="0"/>
    <x v="2"/>
    <x v="1"/>
    <x v="1"/>
    <n v="0"/>
  </r>
  <r>
    <x v="50"/>
    <x v="1"/>
    <x v="3"/>
    <x v="2"/>
    <x v="3"/>
    <n v="2.1057299999999999"/>
  </r>
  <r>
    <x v="50"/>
    <x v="1"/>
    <x v="3"/>
    <x v="2"/>
    <x v="0"/>
    <n v="1.18327"/>
  </r>
  <r>
    <x v="50"/>
    <x v="1"/>
    <x v="3"/>
    <x v="2"/>
    <x v="1"/>
    <n v="0.58604000000000001"/>
  </r>
  <r>
    <x v="50"/>
    <x v="1"/>
    <x v="3"/>
    <x v="1"/>
    <x v="1"/>
    <n v="8.3958499999999994"/>
  </r>
  <r>
    <x v="50"/>
    <x v="1"/>
    <x v="3"/>
    <x v="5"/>
    <x v="3"/>
    <n v="28.490030000000001"/>
  </r>
  <r>
    <x v="50"/>
    <x v="1"/>
    <x v="4"/>
    <x v="2"/>
    <x v="3"/>
    <n v="2.0616457877249998"/>
  </r>
  <r>
    <x v="50"/>
    <x v="1"/>
    <x v="4"/>
    <x v="2"/>
    <x v="0"/>
    <n v="0.37297999999999998"/>
  </r>
  <r>
    <x v="50"/>
    <x v="1"/>
    <x v="4"/>
    <x v="2"/>
    <x v="1"/>
    <n v="0.56620000000000004"/>
  </r>
  <r>
    <x v="50"/>
    <x v="1"/>
    <x v="4"/>
    <x v="3"/>
    <x v="3"/>
    <n v="0.26573999999999998"/>
  </r>
  <r>
    <x v="50"/>
    <x v="1"/>
    <x v="4"/>
    <x v="0"/>
    <x v="3"/>
    <n v="0.48209000000000002"/>
  </r>
  <r>
    <x v="50"/>
    <x v="1"/>
    <x v="4"/>
    <x v="0"/>
    <x v="0"/>
    <n v="12.889089999999999"/>
  </r>
  <r>
    <x v="50"/>
    <x v="1"/>
    <x v="4"/>
    <x v="0"/>
    <x v="1"/>
    <n v="0.20618999999999901"/>
  </r>
  <r>
    <x v="50"/>
    <x v="1"/>
    <x v="4"/>
    <x v="4"/>
    <x v="3"/>
    <n v="1.8104026249999999E-3"/>
  </r>
  <r>
    <x v="50"/>
    <x v="1"/>
    <x v="4"/>
    <x v="7"/>
    <x v="0"/>
    <n v="0.11567"/>
  </r>
  <r>
    <x v="50"/>
    <x v="1"/>
    <x v="4"/>
    <x v="7"/>
    <x v="1"/>
    <n v="1.7269320009999999E-2"/>
  </r>
  <r>
    <x v="50"/>
    <x v="1"/>
    <x v="4"/>
    <x v="1"/>
    <x v="3"/>
    <n v="5.7941139408699902"/>
  </r>
  <r>
    <x v="50"/>
    <x v="1"/>
    <x v="4"/>
    <x v="1"/>
    <x v="0"/>
    <n v="2.0250000000000001E-2"/>
  </r>
  <r>
    <x v="50"/>
    <x v="1"/>
    <x v="4"/>
    <x v="1"/>
    <x v="1"/>
    <n v="1.26215864002"/>
  </r>
  <r>
    <x v="50"/>
    <x v="1"/>
    <x v="4"/>
    <x v="5"/>
    <x v="3"/>
    <n v="0.28711999999999999"/>
  </r>
  <r>
    <x v="50"/>
    <x v="1"/>
    <x v="4"/>
    <x v="5"/>
    <x v="0"/>
    <n v="1.27599999999999E-2"/>
  </r>
  <r>
    <x v="50"/>
    <x v="1"/>
    <x v="4"/>
    <x v="5"/>
    <x v="1"/>
    <n v="0.127219999999999"/>
  </r>
  <r>
    <x v="50"/>
    <x v="1"/>
    <x v="5"/>
    <x v="2"/>
    <x v="0"/>
    <n v="2.2517200000000002"/>
  </r>
  <r>
    <x v="50"/>
    <x v="1"/>
    <x v="5"/>
    <x v="2"/>
    <x v="1"/>
    <n v="0.11268"/>
  </r>
  <r>
    <x v="50"/>
    <x v="1"/>
    <x v="5"/>
    <x v="1"/>
    <x v="3"/>
    <n v="5"/>
  </r>
  <r>
    <x v="50"/>
    <x v="1"/>
    <x v="5"/>
    <x v="1"/>
    <x v="0"/>
    <n v="0.83235000000000003"/>
  </r>
  <r>
    <x v="50"/>
    <x v="1"/>
    <x v="5"/>
    <x v="1"/>
    <x v="1"/>
    <n v="0.18672"/>
  </r>
  <r>
    <x v="50"/>
    <x v="1"/>
    <x v="5"/>
    <x v="6"/>
    <x v="0"/>
    <n v="0.23093"/>
  </r>
  <r>
    <x v="50"/>
    <x v="1"/>
    <x v="8"/>
    <x v="2"/>
    <x v="3"/>
    <n v="4.0764899999999997"/>
  </r>
  <r>
    <x v="50"/>
    <x v="1"/>
    <x v="8"/>
    <x v="2"/>
    <x v="0"/>
    <n v="0.1"/>
  </r>
  <r>
    <x v="50"/>
    <x v="1"/>
    <x v="8"/>
    <x v="0"/>
    <x v="0"/>
    <n v="25.130409999999902"/>
  </r>
  <r>
    <x v="50"/>
    <x v="1"/>
    <x v="8"/>
    <x v="7"/>
    <x v="3"/>
    <n v="0.45"/>
  </r>
  <r>
    <x v="50"/>
    <x v="1"/>
    <x v="8"/>
    <x v="1"/>
    <x v="3"/>
    <n v="3.92722999999999"/>
  </r>
  <r>
    <x v="50"/>
    <x v="1"/>
    <x v="8"/>
    <x v="1"/>
    <x v="0"/>
    <n v="1.3826099999999999"/>
  </r>
  <r>
    <x v="50"/>
    <x v="1"/>
    <x v="10"/>
    <x v="1"/>
    <x v="3"/>
    <n v="1.116E-2"/>
  </r>
  <r>
    <x v="51"/>
    <x v="0"/>
    <x v="6"/>
    <x v="0"/>
    <x v="0"/>
    <n v="10.188750000000001"/>
  </r>
  <r>
    <x v="51"/>
    <x v="0"/>
    <x v="0"/>
    <x v="3"/>
    <x v="0"/>
    <n v="9.4095599999999902"/>
  </r>
  <r>
    <x v="51"/>
    <x v="0"/>
    <x v="0"/>
    <x v="0"/>
    <x v="0"/>
    <n v="34.325269999999897"/>
  </r>
  <r>
    <x v="51"/>
    <x v="0"/>
    <x v="11"/>
    <x v="0"/>
    <x v="0"/>
    <n v="5"/>
  </r>
  <r>
    <x v="51"/>
    <x v="0"/>
    <x v="1"/>
    <x v="3"/>
    <x v="0"/>
    <n v="9.2715899999999998"/>
  </r>
  <r>
    <x v="51"/>
    <x v="0"/>
    <x v="1"/>
    <x v="0"/>
    <x v="0"/>
    <n v="20.409700000000001"/>
  </r>
  <r>
    <x v="51"/>
    <x v="0"/>
    <x v="7"/>
    <x v="0"/>
    <x v="0"/>
    <n v="5"/>
  </r>
  <r>
    <x v="51"/>
    <x v="0"/>
    <x v="7"/>
    <x v="1"/>
    <x v="3"/>
    <n v="0.15798999999999999"/>
  </r>
  <r>
    <x v="51"/>
    <x v="0"/>
    <x v="2"/>
    <x v="3"/>
    <x v="2"/>
    <n v="0"/>
  </r>
  <r>
    <x v="51"/>
    <x v="0"/>
    <x v="2"/>
    <x v="4"/>
    <x v="2"/>
    <n v="0"/>
  </r>
  <r>
    <x v="51"/>
    <x v="0"/>
    <x v="2"/>
    <x v="1"/>
    <x v="2"/>
    <n v="10.50511"/>
  </r>
  <r>
    <x v="51"/>
    <x v="1"/>
    <x v="3"/>
    <x v="2"/>
    <x v="3"/>
    <n v="4.6545399999999999"/>
  </r>
  <r>
    <x v="51"/>
    <x v="1"/>
    <x v="3"/>
    <x v="2"/>
    <x v="0"/>
    <n v="2.5150700000000001"/>
  </r>
  <r>
    <x v="51"/>
    <x v="1"/>
    <x v="3"/>
    <x v="2"/>
    <x v="1"/>
    <n v="0.88739000000000001"/>
  </r>
  <r>
    <x v="51"/>
    <x v="1"/>
    <x v="3"/>
    <x v="3"/>
    <x v="3"/>
    <n v="46.386040000000001"/>
  </r>
  <r>
    <x v="51"/>
    <x v="1"/>
    <x v="3"/>
    <x v="3"/>
    <x v="0"/>
    <n v="1.3587100000000001"/>
  </r>
  <r>
    <x v="51"/>
    <x v="1"/>
    <x v="3"/>
    <x v="3"/>
    <x v="1"/>
    <n v="0.85614000000000001"/>
  </r>
  <r>
    <x v="51"/>
    <x v="1"/>
    <x v="3"/>
    <x v="0"/>
    <x v="3"/>
    <n v="10.46922"/>
  </r>
  <r>
    <x v="51"/>
    <x v="1"/>
    <x v="3"/>
    <x v="0"/>
    <x v="0"/>
    <n v="28.378129999999999"/>
  </r>
  <r>
    <x v="51"/>
    <x v="1"/>
    <x v="3"/>
    <x v="0"/>
    <x v="1"/>
    <n v="2.7368399999999999"/>
  </r>
  <r>
    <x v="51"/>
    <x v="1"/>
    <x v="3"/>
    <x v="1"/>
    <x v="3"/>
    <n v="3.10197999999999"/>
  </r>
  <r>
    <x v="51"/>
    <x v="1"/>
    <x v="3"/>
    <x v="1"/>
    <x v="0"/>
    <n v="86.704530000000005"/>
  </r>
  <r>
    <x v="51"/>
    <x v="1"/>
    <x v="3"/>
    <x v="1"/>
    <x v="1"/>
    <n v="0.40539999999999998"/>
  </r>
  <r>
    <x v="51"/>
    <x v="1"/>
    <x v="3"/>
    <x v="5"/>
    <x v="3"/>
    <n v="129.64391000000001"/>
  </r>
  <r>
    <x v="51"/>
    <x v="1"/>
    <x v="3"/>
    <x v="5"/>
    <x v="0"/>
    <n v="21.20252"/>
  </r>
  <r>
    <x v="51"/>
    <x v="1"/>
    <x v="3"/>
    <x v="5"/>
    <x v="1"/>
    <n v="40.535739999999997"/>
  </r>
  <r>
    <x v="51"/>
    <x v="1"/>
    <x v="4"/>
    <x v="2"/>
    <x v="3"/>
    <n v="19.657640282207002"/>
  </r>
  <r>
    <x v="51"/>
    <x v="1"/>
    <x v="4"/>
    <x v="2"/>
    <x v="0"/>
    <n v="0.92927000000000004"/>
  </r>
  <r>
    <x v="51"/>
    <x v="1"/>
    <x v="4"/>
    <x v="2"/>
    <x v="1"/>
    <n v="1.04498"/>
  </r>
  <r>
    <x v="51"/>
    <x v="1"/>
    <x v="4"/>
    <x v="3"/>
    <x v="0"/>
    <n v="10.053849999999899"/>
  </r>
  <r>
    <x v="51"/>
    <x v="1"/>
    <x v="4"/>
    <x v="3"/>
    <x v="1"/>
    <n v="0.15862000000000001"/>
  </r>
  <r>
    <x v="51"/>
    <x v="1"/>
    <x v="4"/>
    <x v="0"/>
    <x v="3"/>
    <n v="0.12942000000000001"/>
  </r>
  <r>
    <x v="51"/>
    <x v="1"/>
    <x v="4"/>
    <x v="0"/>
    <x v="0"/>
    <n v="3.9303400000000002"/>
  </r>
  <r>
    <x v="51"/>
    <x v="1"/>
    <x v="4"/>
    <x v="0"/>
    <x v="1"/>
    <n v="0.1409143927"/>
  </r>
  <r>
    <x v="51"/>
    <x v="1"/>
    <x v="4"/>
    <x v="4"/>
    <x v="3"/>
    <n v="0.10598076275"/>
  </r>
  <r>
    <x v="51"/>
    <x v="1"/>
    <x v="4"/>
    <x v="4"/>
    <x v="1"/>
    <n v="0.11486"/>
  </r>
  <r>
    <x v="51"/>
    <x v="1"/>
    <x v="4"/>
    <x v="1"/>
    <x v="3"/>
    <n v="7.1317513521500002"/>
  </r>
  <r>
    <x v="51"/>
    <x v="1"/>
    <x v="4"/>
    <x v="1"/>
    <x v="0"/>
    <n v="3.3946299999999998"/>
  </r>
  <r>
    <x v="51"/>
    <x v="1"/>
    <x v="4"/>
    <x v="1"/>
    <x v="1"/>
    <n v="4.7536699999999996"/>
  </r>
  <r>
    <x v="51"/>
    <x v="1"/>
    <x v="4"/>
    <x v="5"/>
    <x v="3"/>
    <n v="6.3114299999999997"/>
  </r>
  <r>
    <x v="51"/>
    <x v="1"/>
    <x v="4"/>
    <x v="5"/>
    <x v="0"/>
    <n v="2.8490000000000002"/>
  </r>
  <r>
    <x v="51"/>
    <x v="1"/>
    <x v="4"/>
    <x v="5"/>
    <x v="1"/>
    <n v="0.80288000000000004"/>
  </r>
  <r>
    <x v="51"/>
    <x v="1"/>
    <x v="5"/>
    <x v="2"/>
    <x v="3"/>
    <n v="1.1392199999999999"/>
  </r>
  <r>
    <x v="51"/>
    <x v="1"/>
    <x v="5"/>
    <x v="2"/>
    <x v="1"/>
    <n v="1.1599999999999999"/>
  </r>
  <r>
    <x v="51"/>
    <x v="1"/>
    <x v="5"/>
    <x v="1"/>
    <x v="1"/>
    <n v="1.2764599999999999"/>
  </r>
  <r>
    <x v="51"/>
    <x v="1"/>
    <x v="5"/>
    <x v="6"/>
    <x v="0"/>
    <n v="1"/>
  </r>
  <r>
    <x v="51"/>
    <x v="1"/>
    <x v="8"/>
    <x v="2"/>
    <x v="3"/>
    <n v="14.34431"/>
  </r>
  <r>
    <x v="51"/>
    <x v="1"/>
    <x v="8"/>
    <x v="2"/>
    <x v="1"/>
    <n v="2.0855249999999999E-2"/>
  </r>
  <r>
    <x v="51"/>
    <x v="1"/>
    <x v="8"/>
    <x v="3"/>
    <x v="3"/>
    <n v="0.96250000000000002"/>
  </r>
  <r>
    <x v="51"/>
    <x v="1"/>
    <x v="8"/>
    <x v="3"/>
    <x v="1"/>
    <n v="0.16791"/>
  </r>
  <r>
    <x v="51"/>
    <x v="1"/>
    <x v="8"/>
    <x v="0"/>
    <x v="0"/>
    <n v="133.03524999999999"/>
  </r>
  <r>
    <x v="51"/>
    <x v="1"/>
    <x v="8"/>
    <x v="7"/>
    <x v="3"/>
    <n v="1.925"/>
  </r>
  <r>
    <x v="51"/>
    <x v="1"/>
    <x v="8"/>
    <x v="7"/>
    <x v="0"/>
    <n v="0.37501000000000001"/>
  </r>
  <r>
    <x v="51"/>
    <x v="1"/>
    <x v="8"/>
    <x v="1"/>
    <x v="3"/>
    <n v="27.353280000000002"/>
  </r>
  <r>
    <x v="51"/>
    <x v="1"/>
    <x v="8"/>
    <x v="1"/>
    <x v="0"/>
    <n v="29.59028"/>
  </r>
  <r>
    <x v="51"/>
    <x v="1"/>
    <x v="8"/>
    <x v="1"/>
    <x v="1"/>
    <n v="9.9225000000000008E-3"/>
  </r>
  <r>
    <x v="51"/>
    <x v="1"/>
    <x v="8"/>
    <x v="5"/>
    <x v="3"/>
    <n v="19.221789999999999"/>
  </r>
  <r>
    <x v="51"/>
    <x v="1"/>
    <x v="10"/>
    <x v="2"/>
    <x v="3"/>
    <n v="5.96E-3"/>
  </r>
  <r>
    <x v="51"/>
    <x v="1"/>
    <x v="10"/>
    <x v="0"/>
    <x v="0"/>
    <n v="161.61525"/>
  </r>
  <r>
    <x v="52"/>
    <x v="0"/>
    <x v="0"/>
    <x v="2"/>
    <x v="3"/>
    <n v="6.9120000000000001E-2"/>
  </r>
  <r>
    <x v="52"/>
    <x v="0"/>
    <x v="0"/>
    <x v="2"/>
    <x v="1"/>
    <n v="6.7809999999999995E-2"/>
  </r>
  <r>
    <x v="52"/>
    <x v="0"/>
    <x v="0"/>
    <x v="0"/>
    <x v="0"/>
    <n v="0.23702999999999999"/>
  </r>
  <r>
    <x v="52"/>
    <x v="0"/>
    <x v="1"/>
    <x v="0"/>
    <x v="0"/>
    <n v="7.0506200000000003"/>
  </r>
  <r>
    <x v="52"/>
    <x v="0"/>
    <x v="7"/>
    <x v="2"/>
    <x v="3"/>
    <n v="8.6489899999999995"/>
  </r>
  <r>
    <x v="52"/>
    <x v="0"/>
    <x v="7"/>
    <x v="2"/>
    <x v="0"/>
    <n v="0.1"/>
  </r>
  <r>
    <x v="52"/>
    <x v="0"/>
    <x v="7"/>
    <x v="2"/>
    <x v="1"/>
    <n v="0.90856999999999999"/>
  </r>
  <r>
    <x v="52"/>
    <x v="0"/>
    <x v="7"/>
    <x v="0"/>
    <x v="0"/>
    <n v="0.70989999999999998"/>
  </r>
  <r>
    <x v="52"/>
    <x v="0"/>
    <x v="7"/>
    <x v="0"/>
    <x v="1"/>
    <n v="0.91168000000000005"/>
  </r>
  <r>
    <x v="52"/>
    <x v="0"/>
    <x v="7"/>
    <x v="1"/>
    <x v="3"/>
    <n v="1.46525999999999"/>
  </r>
  <r>
    <x v="52"/>
    <x v="0"/>
    <x v="7"/>
    <x v="5"/>
    <x v="3"/>
    <n v="9.4170000000000004E-2"/>
  </r>
  <r>
    <x v="52"/>
    <x v="0"/>
    <x v="2"/>
    <x v="6"/>
    <x v="0"/>
    <n v="0"/>
  </r>
  <r>
    <x v="52"/>
    <x v="0"/>
    <x v="2"/>
    <x v="5"/>
    <x v="2"/>
    <n v="0"/>
  </r>
  <r>
    <x v="52"/>
    <x v="1"/>
    <x v="3"/>
    <x v="2"/>
    <x v="3"/>
    <n v="7.8858300000000003"/>
  </r>
  <r>
    <x v="52"/>
    <x v="1"/>
    <x v="3"/>
    <x v="2"/>
    <x v="0"/>
    <n v="4.8081899999999997"/>
  </r>
  <r>
    <x v="52"/>
    <x v="1"/>
    <x v="3"/>
    <x v="2"/>
    <x v="1"/>
    <n v="1.6805600000000001"/>
  </r>
  <r>
    <x v="52"/>
    <x v="1"/>
    <x v="3"/>
    <x v="0"/>
    <x v="3"/>
    <n v="8.4950200000000002"/>
  </r>
  <r>
    <x v="52"/>
    <x v="1"/>
    <x v="3"/>
    <x v="0"/>
    <x v="0"/>
    <n v="23.8797"/>
  </r>
  <r>
    <x v="52"/>
    <x v="1"/>
    <x v="3"/>
    <x v="0"/>
    <x v="1"/>
    <n v="2.1423100000000002"/>
  </r>
  <r>
    <x v="52"/>
    <x v="1"/>
    <x v="3"/>
    <x v="1"/>
    <x v="3"/>
    <n v="9.1990000000000002E-2"/>
  </r>
  <r>
    <x v="52"/>
    <x v="1"/>
    <x v="3"/>
    <x v="1"/>
    <x v="0"/>
    <n v="0.33583000000000002"/>
  </r>
  <r>
    <x v="52"/>
    <x v="1"/>
    <x v="3"/>
    <x v="5"/>
    <x v="3"/>
    <n v="3.1706999999999899"/>
  </r>
  <r>
    <x v="52"/>
    <x v="1"/>
    <x v="3"/>
    <x v="5"/>
    <x v="0"/>
    <n v="1.7748999999999999"/>
  </r>
  <r>
    <x v="52"/>
    <x v="1"/>
    <x v="3"/>
    <x v="5"/>
    <x v="1"/>
    <n v="0.70023000000000002"/>
  </r>
  <r>
    <x v="52"/>
    <x v="1"/>
    <x v="4"/>
    <x v="2"/>
    <x v="3"/>
    <n v="29.579279999999901"/>
  </r>
  <r>
    <x v="52"/>
    <x v="1"/>
    <x v="4"/>
    <x v="2"/>
    <x v="0"/>
    <n v="0.93655999999999995"/>
  </r>
  <r>
    <x v="52"/>
    <x v="1"/>
    <x v="4"/>
    <x v="2"/>
    <x v="1"/>
    <n v="52.502489999999902"/>
  </r>
  <r>
    <x v="52"/>
    <x v="1"/>
    <x v="4"/>
    <x v="3"/>
    <x v="3"/>
    <n v="0.781469999999999"/>
  </r>
  <r>
    <x v="52"/>
    <x v="1"/>
    <x v="4"/>
    <x v="3"/>
    <x v="0"/>
    <n v="7.4799999999999997E-3"/>
  </r>
  <r>
    <x v="52"/>
    <x v="1"/>
    <x v="4"/>
    <x v="3"/>
    <x v="1"/>
    <n v="0.36840000000000001"/>
  </r>
  <r>
    <x v="52"/>
    <x v="1"/>
    <x v="4"/>
    <x v="0"/>
    <x v="3"/>
    <n v="2.7629999999999998E-2"/>
  </r>
  <r>
    <x v="52"/>
    <x v="1"/>
    <x v="4"/>
    <x v="0"/>
    <x v="0"/>
    <n v="19.019279999999998"/>
  </r>
  <r>
    <x v="52"/>
    <x v="1"/>
    <x v="4"/>
    <x v="0"/>
    <x v="1"/>
    <n v="20.503319999999999"/>
  </r>
  <r>
    <x v="52"/>
    <x v="1"/>
    <x v="4"/>
    <x v="4"/>
    <x v="3"/>
    <n v="1.3729999999999999E-2"/>
  </r>
  <r>
    <x v="52"/>
    <x v="1"/>
    <x v="4"/>
    <x v="4"/>
    <x v="1"/>
    <n v="1.634E-2"/>
  </r>
  <r>
    <x v="52"/>
    <x v="1"/>
    <x v="4"/>
    <x v="1"/>
    <x v="3"/>
    <n v="19.8097603556519"/>
  </r>
  <r>
    <x v="52"/>
    <x v="1"/>
    <x v="4"/>
    <x v="1"/>
    <x v="0"/>
    <n v="3.0861399999999999"/>
  </r>
  <r>
    <x v="52"/>
    <x v="1"/>
    <x v="4"/>
    <x v="1"/>
    <x v="1"/>
    <n v="15.132175"/>
  </r>
  <r>
    <x v="52"/>
    <x v="1"/>
    <x v="4"/>
    <x v="6"/>
    <x v="3"/>
    <n v="2.6370000000000001E-2"/>
  </r>
  <r>
    <x v="52"/>
    <x v="1"/>
    <x v="4"/>
    <x v="6"/>
    <x v="1"/>
    <n v="0.13556000000000001"/>
  </r>
  <r>
    <x v="52"/>
    <x v="1"/>
    <x v="4"/>
    <x v="5"/>
    <x v="1"/>
    <n v="6.7166600000000001"/>
  </r>
  <r>
    <x v="52"/>
    <x v="1"/>
    <x v="4"/>
    <x v="5"/>
    <x v="3"/>
    <n v="8.9939599999999995"/>
  </r>
  <r>
    <x v="52"/>
    <x v="1"/>
    <x v="4"/>
    <x v="5"/>
    <x v="1"/>
    <n v="13.683719999999999"/>
  </r>
  <r>
    <x v="52"/>
    <x v="1"/>
    <x v="5"/>
    <x v="2"/>
    <x v="0"/>
    <n v="5.1409200000000004"/>
  </r>
  <r>
    <x v="52"/>
    <x v="1"/>
    <x v="5"/>
    <x v="2"/>
    <x v="1"/>
    <n v="0.26218000000000002"/>
  </r>
  <r>
    <x v="52"/>
    <x v="1"/>
    <x v="5"/>
    <x v="1"/>
    <x v="3"/>
    <n v="5"/>
  </r>
  <r>
    <x v="52"/>
    <x v="1"/>
    <x v="5"/>
    <x v="1"/>
    <x v="1"/>
    <n v="0.56603999999999999"/>
  </r>
  <r>
    <x v="52"/>
    <x v="1"/>
    <x v="8"/>
    <x v="2"/>
    <x v="3"/>
    <n v="105.8951"/>
  </r>
  <r>
    <x v="52"/>
    <x v="1"/>
    <x v="8"/>
    <x v="2"/>
    <x v="0"/>
    <n v="67.99736"/>
  </r>
  <r>
    <x v="52"/>
    <x v="1"/>
    <x v="8"/>
    <x v="3"/>
    <x v="3"/>
    <n v="21.896979999999999"/>
  </r>
  <r>
    <x v="52"/>
    <x v="1"/>
    <x v="8"/>
    <x v="3"/>
    <x v="0"/>
    <n v="0.28079999999999999"/>
  </r>
  <r>
    <x v="52"/>
    <x v="1"/>
    <x v="8"/>
    <x v="0"/>
    <x v="3"/>
    <n v="7.7673499999999898"/>
  </r>
  <r>
    <x v="52"/>
    <x v="1"/>
    <x v="8"/>
    <x v="0"/>
    <x v="0"/>
    <n v="43.0015"/>
  </r>
  <r>
    <x v="52"/>
    <x v="1"/>
    <x v="8"/>
    <x v="4"/>
    <x v="3"/>
    <n v="9.98E-2"/>
  </r>
  <r>
    <x v="52"/>
    <x v="1"/>
    <x v="8"/>
    <x v="4"/>
    <x v="0"/>
    <n v="0.2495"/>
  </r>
  <r>
    <x v="52"/>
    <x v="1"/>
    <x v="8"/>
    <x v="1"/>
    <x v="3"/>
    <n v="64.919939999999997"/>
  </r>
  <r>
    <x v="52"/>
    <x v="1"/>
    <x v="8"/>
    <x v="1"/>
    <x v="0"/>
    <n v="42.243899999999996"/>
  </r>
  <r>
    <x v="52"/>
    <x v="1"/>
    <x v="8"/>
    <x v="6"/>
    <x v="3"/>
    <n v="79.046620000000004"/>
  </r>
  <r>
    <x v="52"/>
    <x v="1"/>
    <x v="8"/>
    <x v="6"/>
    <x v="0"/>
    <n v="1.2949200000000001"/>
  </r>
  <r>
    <x v="52"/>
    <x v="1"/>
    <x v="10"/>
    <x v="2"/>
    <x v="3"/>
    <n v="6.41999999999999E-3"/>
  </r>
  <r>
    <x v="53"/>
    <x v="0"/>
    <x v="0"/>
    <x v="2"/>
    <x v="0"/>
    <n v="0.41979"/>
  </r>
  <r>
    <x v="53"/>
    <x v="0"/>
    <x v="0"/>
    <x v="0"/>
    <x v="0"/>
    <n v="0.87450000000000006"/>
  </r>
  <r>
    <x v="53"/>
    <x v="0"/>
    <x v="0"/>
    <x v="1"/>
    <x v="1"/>
    <n v="0.24048"/>
  </r>
  <r>
    <x v="53"/>
    <x v="0"/>
    <x v="0"/>
    <x v="6"/>
    <x v="0"/>
    <n v="0.01"/>
  </r>
  <r>
    <x v="53"/>
    <x v="0"/>
    <x v="1"/>
    <x v="6"/>
    <x v="0"/>
    <n v="0"/>
  </r>
  <r>
    <x v="53"/>
    <x v="0"/>
    <x v="7"/>
    <x v="2"/>
    <x v="3"/>
    <n v="8.27576"/>
  </r>
  <r>
    <x v="53"/>
    <x v="0"/>
    <x v="7"/>
    <x v="2"/>
    <x v="0"/>
    <n v="0.25"/>
  </r>
  <r>
    <x v="53"/>
    <x v="0"/>
    <x v="7"/>
    <x v="0"/>
    <x v="0"/>
    <n v="1.6015999999999999"/>
  </r>
  <r>
    <x v="53"/>
    <x v="0"/>
    <x v="7"/>
    <x v="1"/>
    <x v="3"/>
    <n v="0.112499999999999"/>
  </r>
  <r>
    <x v="53"/>
    <x v="0"/>
    <x v="7"/>
    <x v="1"/>
    <x v="0"/>
    <n v="15.2862499999999"/>
  </r>
  <r>
    <x v="53"/>
    <x v="0"/>
    <x v="7"/>
    <x v="1"/>
    <x v="1"/>
    <n v="0.27594000000000002"/>
  </r>
  <r>
    <x v="53"/>
    <x v="0"/>
    <x v="2"/>
    <x v="4"/>
    <x v="2"/>
    <n v="25.404489999999999"/>
  </r>
  <r>
    <x v="53"/>
    <x v="0"/>
    <x v="2"/>
    <x v="1"/>
    <x v="0"/>
    <n v="13.88808"/>
  </r>
  <r>
    <x v="53"/>
    <x v="1"/>
    <x v="3"/>
    <x v="2"/>
    <x v="0"/>
    <n v="27.988129999999899"/>
  </r>
  <r>
    <x v="53"/>
    <x v="1"/>
    <x v="3"/>
    <x v="2"/>
    <x v="1"/>
    <n v="0.28489999999999999"/>
  </r>
  <r>
    <x v="53"/>
    <x v="1"/>
    <x v="3"/>
    <x v="0"/>
    <x v="0"/>
    <n v="73.846549999999993"/>
  </r>
  <r>
    <x v="53"/>
    <x v="1"/>
    <x v="3"/>
    <x v="0"/>
    <x v="1"/>
    <n v="0.31908999999999998"/>
  </r>
  <r>
    <x v="53"/>
    <x v="1"/>
    <x v="3"/>
    <x v="1"/>
    <x v="3"/>
    <n v="3.30484"/>
  </r>
  <r>
    <x v="53"/>
    <x v="1"/>
    <x v="3"/>
    <x v="1"/>
    <x v="0"/>
    <n v="7.7522500000000001"/>
  </r>
  <r>
    <x v="53"/>
    <x v="1"/>
    <x v="3"/>
    <x v="1"/>
    <x v="1"/>
    <n v="1.1395999999999999"/>
  </r>
  <r>
    <x v="53"/>
    <x v="1"/>
    <x v="4"/>
    <x v="2"/>
    <x v="3"/>
    <n v="96.449950004999906"/>
  </r>
  <r>
    <x v="53"/>
    <x v="1"/>
    <x v="4"/>
    <x v="2"/>
    <x v="0"/>
    <n v="7.9977400000000003"/>
  </r>
  <r>
    <x v="53"/>
    <x v="1"/>
    <x v="4"/>
    <x v="2"/>
    <x v="1"/>
    <n v="58.410409999999999"/>
  </r>
  <r>
    <x v="53"/>
    <x v="1"/>
    <x v="4"/>
    <x v="3"/>
    <x v="3"/>
    <n v="0.29025000000000001"/>
  </r>
  <r>
    <x v="53"/>
    <x v="1"/>
    <x v="4"/>
    <x v="3"/>
    <x v="0"/>
    <n v="0.53193999999999997"/>
  </r>
  <r>
    <x v="53"/>
    <x v="1"/>
    <x v="4"/>
    <x v="3"/>
    <x v="1"/>
    <n v="0.40433999999999998"/>
  </r>
  <r>
    <x v="53"/>
    <x v="1"/>
    <x v="4"/>
    <x v="0"/>
    <x v="3"/>
    <n v="1.481E-2"/>
  </r>
  <r>
    <x v="53"/>
    <x v="1"/>
    <x v="4"/>
    <x v="0"/>
    <x v="0"/>
    <n v="161.63944999999899"/>
  </r>
  <r>
    <x v="53"/>
    <x v="1"/>
    <x v="4"/>
    <x v="0"/>
    <x v="1"/>
    <n v="3.2990400000000002"/>
  </r>
  <r>
    <x v="53"/>
    <x v="1"/>
    <x v="4"/>
    <x v="4"/>
    <x v="3"/>
    <n v="0.75798999999999905"/>
  </r>
  <r>
    <x v="53"/>
    <x v="1"/>
    <x v="4"/>
    <x v="4"/>
    <x v="0"/>
    <n v="1.1186499999999999"/>
  </r>
  <r>
    <x v="53"/>
    <x v="1"/>
    <x v="4"/>
    <x v="4"/>
    <x v="1"/>
    <n v="0.50537999999999905"/>
  </r>
  <r>
    <x v="53"/>
    <x v="1"/>
    <x v="4"/>
    <x v="7"/>
    <x v="0"/>
    <n v="3.6171600000000002"/>
  </r>
  <r>
    <x v="53"/>
    <x v="1"/>
    <x v="4"/>
    <x v="1"/>
    <x v="3"/>
    <n v="54.8100751446499"/>
  </r>
  <r>
    <x v="53"/>
    <x v="1"/>
    <x v="4"/>
    <x v="1"/>
    <x v="0"/>
    <n v="49.643829999999902"/>
  </r>
  <r>
    <x v="53"/>
    <x v="1"/>
    <x v="4"/>
    <x v="1"/>
    <x v="1"/>
    <n v="79.952439999999996"/>
  </r>
  <r>
    <x v="53"/>
    <x v="1"/>
    <x v="4"/>
    <x v="6"/>
    <x v="3"/>
    <n v="5.9829100000000004"/>
  </r>
  <r>
    <x v="53"/>
    <x v="1"/>
    <x v="4"/>
    <x v="6"/>
    <x v="0"/>
    <n v="2.0315999999999899"/>
  </r>
  <r>
    <x v="53"/>
    <x v="1"/>
    <x v="4"/>
    <x v="6"/>
    <x v="1"/>
    <n v="5.8994399999999896"/>
  </r>
  <r>
    <x v="53"/>
    <x v="1"/>
    <x v="4"/>
    <x v="5"/>
    <x v="1"/>
    <n v="0.28489999999999999"/>
  </r>
  <r>
    <x v="53"/>
    <x v="1"/>
    <x v="4"/>
    <x v="5"/>
    <x v="3"/>
    <n v="6.5497300000000003"/>
  </r>
  <r>
    <x v="53"/>
    <x v="1"/>
    <x v="4"/>
    <x v="5"/>
    <x v="0"/>
    <n v="0.31916"/>
  </r>
  <r>
    <x v="53"/>
    <x v="1"/>
    <x v="4"/>
    <x v="5"/>
    <x v="1"/>
    <n v="0.94177999999999995"/>
  </r>
  <r>
    <x v="53"/>
    <x v="1"/>
    <x v="5"/>
    <x v="2"/>
    <x v="3"/>
    <n v="3.94428"/>
  </r>
  <r>
    <x v="53"/>
    <x v="1"/>
    <x v="5"/>
    <x v="0"/>
    <x v="0"/>
    <n v="10.116949999999999"/>
  </r>
  <r>
    <x v="53"/>
    <x v="1"/>
    <x v="5"/>
    <x v="1"/>
    <x v="3"/>
    <n v="2.6363300000000001"/>
  </r>
  <r>
    <x v="53"/>
    <x v="1"/>
    <x v="5"/>
    <x v="5"/>
    <x v="0"/>
    <n v="5.99500999999999"/>
  </r>
  <r>
    <x v="53"/>
    <x v="1"/>
    <x v="5"/>
    <x v="5"/>
    <x v="3"/>
    <n v="4.088E-2"/>
  </r>
  <r>
    <x v="53"/>
    <x v="1"/>
    <x v="8"/>
    <x v="2"/>
    <x v="0"/>
    <n v="10.2239"/>
  </r>
  <r>
    <x v="53"/>
    <x v="1"/>
    <x v="8"/>
    <x v="3"/>
    <x v="3"/>
    <n v="8.3447399999999998"/>
  </r>
  <r>
    <x v="53"/>
    <x v="1"/>
    <x v="8"/>
    <x v="0"/>
    <x v="3"/>
    <n v="23.201799999999999"/>
  </r>
  <r>
    <x v="53"/>
    <x v="1"/>
    <x v="8"/>
    <x v="0"/>
    <x v="0"/>
    <n v="127.50711999999901"/>
  </r>
  <r>
    <x v="53"/>
    <x v="1"/>
    <x v="8"/>
    <x v="0"/>
    <x v="1"/>
    <n v="6.5132500000000002"/>
  </r>
  <r>
    <x v="53"/>
    <x v="1"/>
    <x v="8"/>
    <x v="7"/>
    <x v="0"/>
    <n v="0.18198999999999901"/>
  </r>
  <r>
    <x v="53"/>
    <x v="1"/>
    <x v="8"/>
    <x v="1"/>
    <x v="3"/>
    <n v="64.942621069219896"/>
  </r>
  <r>
    <x v="53"/>
    <x v="1"/>
    <x v="8"/>
    <x v="1"/>
    <x v="0"/>
    <n v="54.652546024199999"/>
  </r>
  <r>
    <x v="53"/>
    <x v="1"/>
    <x v="8"/>
    <x v="1"/>
    <x v="1"/>
    <n v="10.148400000000001"/>
  </r>
  <r>
    <x v="53"/>
    <x v="1"/>
    <x v="8"/>
    <x v="6"/>
    <x v="3"/>
    <n v="42.52552"/>
  </r>
  <r>
    <x v="53"/>
    <x v="1"/>
    <x v="8"/>
    <x v="6"/>
    <x v="0"/>
    <n v="40.45917"/>
  </r>
  <r>
    <x v="53"/>
    <x v="1"/>
    <x v="8"/>
    <x v="5"/>
    <x v="1"/>
    <n v="4.8849299999999998"/>
  </r>
  <r>
    <x v="53"/>
    <x v="1"/>
    <x v="9"/>
    <x v="2"/>
    <x v="1"/>
    <n v="8.5470100000000002"/>
  </r>
  <r>
    <x v="53"/>
    <x v="1"/>
    <x v="9"/>
    <x v="0"/>
    <x v="1"/>
    <n v="18.233619999999998"/>
  </r>
  <r>
    <x v="53"/>
    <x v="1"/>
    <x v="9"/>
    <x v="1"/>
    <x v="1"/>
    <n v="26.495729999999998"/>
  </r>
  <r>
    <x v="53"/>
    <x v="1"/>
    <x v="9"/>
    <x v="6"/>
    <x v="1"/>
    <n v="17.948720000000002"/>
  </r>
  <r>
    <x v="53"/>
    <x v="1"/>
    <x v="10"/>
    <x v="1"/>
    <x v="3"/>
    <n v="1.376E-2"/>
  </r>
  <r>
    <x v="53"/>
    <x v="1"/>
    <x v="10"/>
    <x v="1"/>
    <x v="1"/>
    <n v="1.6109999999999999E-2"/>
  </r>
  <r>
    <x v="54"/>
    <x v="1"/>
    <x v="3"/>
    <x v="0"/>
    <x v="0"/>
    <n v="10.25"/>
  </r>
  <r>
    <x v="55"/>
    <x v="0"/>
    <x v="7"/>
    <x v="2"/>
    <x v="3"/>
    <n v="6.5860000000000002E-2"/>
  </r>
  <r>
    <x v="55"/>
    <x v="0"/>
    <x v="7"/>
    <x v="1"/>
    <x v="3"/>
    <n v="3.2399999999999998E-3"/>
  </r>
  <r>
    <x v="55"/>
    <x v="0"/>
    <x v="2"/>
    <x v="0"/>
    <x v="0"/>
    <n v="20.971579999999999"/>
  </r>
  <r>
    <x v="55"/>
    <x v="0"/>
    <x v="2"/>
    <x v="1"/>
    <x v="1"/>
    <n v="0"/>
  </r>
  <r>
    <x v="55"/>
    <x v="1"/>
    <x v="3"/>
    <x v="1"/>
    <x v="3"/>
    <n v="0.18190999999999999"/>
  </r>
  <r>
    <x v="55"/>
    <x v="1"/>
    <x v="4"/>
    <x v="2"/>
    <x v="3"/>
    <n v="0.19309999999999999"/>
  </r>
  <r>
    <x v="55"/>
    <x v="1"/>
    <x v="4"/>
    <x v="0"/>
    <x v="3"/>
    <n v="5.7259799999999998"/>
  </r>
  <r>
    <x v="55"/>
    <x v="1"/>
    <x v="4"/>
    <x v="0"/>
    <x v="0"/>
    <n v="1.3576999999999999"/>
  </r>
  <r>
    <x v="55"/>
    <x v="1"/>
    <x v="4"/>
    <x v="1"/>
    <x v="3"/>
    <n v="6.0237299999999996"/>
  </r>
  <r>
    <x v="55"/>
    <x v="1"/>
    <x v="4"/>
    <x v="1"/>
    <x v="0"/>
    <n v="4.2735000000000003"/>
  </r>
  <r>
    <x v="55"/>
    <x v="1"/>
    <x v="4"/>
    <x v="1"/>
    <x v="1"/>
    <n v="0.62892999999999999"/>
  </r>
  <r>
    <x v="55"/>
    <x v="1"/>
    <x v="4"/>
    <x v="5"/>
    <x v="3"/>
    <n v="6.4083499999999898"/>
  </r>
  <r>
    <x v="55"/>
    <x v="1"/>
    <x v="8"/>
    <x v="0"/>
    <x v="0"/>
    <n v="5.5972299999999997"/>
  </r>
  <r>
    <x v="55"/>
    <x v="1"/>
    <x v="10"/>
    <x v="1"/>
    <x v="3"/>
    <n v="3.7799999999999999E-3"/>
  </r>
  <r>
    <x v="56"/>
    <x v="0"/>
    <x v="13"/>
    <x v="0"/>
    <x v="0"/>
    <n v="8.8499999999999995E-2"/>
  </r>
  <r>
    <x v="56"/>
    <x v="0"/>
    <x v="0"/>
    <x v="2"/>
    <x v="3"/>
    <n v="0.85470000000000002"/>
  </r>
  <r>
    <x v="56"/>
    <x v="0"/>
    <x v="0"/>
    <x v="0"/>
    <x v="0"/>
    <n v="18.424240000000001"/>
  </r>
  <r>
    <x v="56"/>
    <x v="0"/>
    <x v="0"/>
    <x v="1"/>
    <x v="1"/>
    <n v="1.29796"/>
  </r>
  <r>
    <x v="56"/>
    <x v="0"/>
    <x v="11"/>
    <x v="0"/>
    <x v="0"/>
    <n v="25.409379999999999"/>
  </r>
  <r>
    <x v="56"/>
    <x v="0"/>
    <x v="11"/>
    <x v="0"/>
    <x v="1"/>
    <n v="4.1139599999999996"/>
  </r>
  <r>
    <x v="56"/>
    <x v="0"/>
    <x v="1"/>
    <x v="0"/>
    <x v="0"/>
    <n v="18.119450000000001"/>
  </r>
  <r>
    <x v="56"/>
    <x v="0"/>
    <x v="7"/>
    <x v="2"/>
    <x v="3"/>
    <n v="76.833659999999995"/>
  </r>
  <r>
    <x v="56"/>
    <x v="0"/>
    <x v="7"/>
    <x v="2"/>
    <x v="0"/>
    <n v="1.1499999999999999"/>
  </r>
  <r>
    <x v="56"/>
    <x v="0"/>
    <x v="7"/>
    <x v="0"/>
    <x v="0"/>
    <n v="46.295369999999998"/>
  </r>
  <r>
    <x v="56"/>
    <x v="0"/>
    <x v="7"/>
    <x v="0"/>
    <x v="1"/>
    <n v="0.1"/>
  </r>
  <r>
    <x v="56"/>
    <x v="0"/>
    <x v="7"/>
    <x v="1"/>
    <x v="3"/>
    <n v="1.21122"/>
  </r>
  <r>
    <x v="56"/>
    <x v="0"/>
    <x v="7"/>
    <x v="1"/>
    <x v="0"/>
    <n v="0.39166999999999902"/>
  </r>
  <r>
    <x v="56"/>
    <x v="0"/>
    <x v="7"/>
    <x v="1"/>
    <x v="1"/>
    <n v="0.46028000000000002"/>
  </r>
  <r>
    <x v="56"/>
    <x v="0"/>
    <x v="2"/>
    <x v="2"/>
    <x v="2"/>
    <n v="0.24115"/>
  </r>
  <r>
    <x v="56"/>
    <x v="0"/>
    <x v="2"/>
    <x v="0"/>
    <x v="0"/>
    <n v="41.9110599999999"/>
  </r>
  <r>
    <x v="56"/>
    <x v="0"/>
    <x v="2"/>
    <x v="4"/>
    <x v="2"/>
    <n v="0"/>
  </r>
  <r>
    <x v="56"/>
    <x v="0"/>
    <x v="2"/>
    <x v="1"/>
    <x v="3"/>
    <n v="5.6"/>
  </r>
  <r>
    <x v="56"/>
    <x v="0"/>
    <x v="2"/>
    <x v="1"/>
    <x v="1"/>
    <n v="0"/>
  </r>
  <r>
    <x v="56"/>
    <x v="0"/>
    <x v="2"/>
    <x v="1"/>
    <x v="2"/>
    <n v="0"/>
  </r>
  <r>
    <x v="56"/>
    <x v="0"/>
    <x v="2"/>
    <x v="6"/>
    <x v="0"/>
    <n v="0"/>
  </r>
  <r>
    <x v="56"/>
    <x v="0"/>
    <x v="2"/>
    <x v="5"/>
    <x v="2"/>
    <n v="0"/>
  </r>
  <r>
    <x v="56"/>
    <x v="1"/>
    <x v="3"/>
    <x v="2"/>
    <x v="3"/>
    <n v="51.156959999999998"/>
  </r>
  <r>
    <x v="56"/>
    <x v="1"/>
    <x v="3"/>
    <x v="2"/>
    <x v="0"/>
    <n v="37.208190000000002"/>
  </r>
  <r>
    <x v="56"/>
    <x v="1"/>
    <x v="3"/>
    <x v="2"/>
    <x v="1"/>
    <n v="9.5646100000000001"/>
  </r>
  <r>
    <x v="56"/>
    <x v="1"/>
    <x v="3"/>
    <x v="3"/>
    <x v="3"/>
    <n v="11.370939999999999"/>
  </r>
  <r>
    <x v="56"/>
    <x v="1"/>
    <x v="3"/>
    <x v="3"/>
    <x v="0"/>
    <n v="7.1303899999999896"/>
  </r>
  <r>
    <x v="56"/>
    <x v="1"/>
    <x v="3"/>
    <x v="3"/>
    <x v="1"/>
    <n v="2.5208400000000002"/>
  </r>
  <r>
    <x v="56"/>
    <x v="1"/>
    <x v="3"/>
    <x v="0"/>
    <x v="3"/>
    <n v="24.73114"/>
  </r>
  <r>
    <x v="56"/>
    <x v="1"/>
    <x v="3"/>
    <x v="0"/>
    <x v="0"/>
    <n v="24.50733"/>
  </r>
  <r>
    <x v="56"/>
    <x v="1"/>
    <x v="3"/>
    <x v="0"/>
    <x v="1"/>
    <n v="5.8520799999999999"/>
  </r>
  <r>
    <x v="56"/>
    <x v="1"/>
    <x v="3"/>
    <x v="4"/>
    <x v="3"/>
    <n v="38.72851"/>
  </r>
  <r>
    <x v="56"/>
    <x v="1"/>
    <x v="3"/>
    <x v="4"/>
    <x v="0"/>
    <n v="51.036450000000002"/>
  </r>
  <r>
    <x v="56"/>
    <x v="1"/>
    <x v="3"/>
    <x v="4"/>
    <x v="1"/>
    <n v="9.8709500000000006"/>
  </r>
  <r>
    <x v="56"/>
    <x v="1"/>
    <x v="3"/>
    <x v="1"/>
    <x v="3"/>
    <n v="70.235529999999997"/>
  </r>
  <r>
    <x v="56"/>
    <x v="1"/>
    <x v="3"/>
    <x v="1"/>
    <x v="0"/>
    <n v="283.75556"/>
  </r>
  <r>
    <x v="56"/>
    <x v="1"/>
    <x v="3"/>
    <x v="1"/>
    <x v="1"/>
    <n v="350.22003999999998"/>
  </r>
  <r>
    <x v="56"/>
    <x v="1"/>
    <x v="3"/>
    <x v="6"/>
    <x v="3"/>
    <n v="0.17376"/>
  </r>
  <r>
    <x v="56"/>
    <x v="1"/>
    <x v="3"/>
    <x v="5"/>
    <x v="3"/>
    <n v="8.3736899999999999"/>
  </r>
  <r>
    <x v="56"/>
    <x v="1"/>
    <x v="3"/>
    <x v="5"/>
    <x v="0"/>
    <n v="4.9004700000000003"/>
  </r>
  <r>
    <x v="56"/>
    <x v="1"/>
    <x v="3"/>
    <x v="5"/>
    <x v="1"/>
    <n v="1.6740900000000001"/>
  </r>
  <r>
    <x v="56"/>
    <x v="1"/>
    <x v="4"/>
    <x v="2"/>
    <x v="3"/>
    <n v="110.33799999999999"/>
  </r>
  <r>
    <x v="56"/>
    <x v="1"/>
    <x v="4"/>
    <x v="2"/>
    <x v="0"/>
    <n v="39.282609999999899"/>
  </r>
  <r>
    <x v="56"/>
    <x v="1"/>
    <x v="4"/>
    <x v="2"/>
    <x v="1"/>
    <n v="40.103670000000001"/>
  </r>
  <r>
    <x v="56"/>
    <x v="1"/>
    <x v="4"/>
    <x v="3"/>
    <x v="3"/>
    <n v="50.282710000000002"/>
  </r>
  <r>
    <x v="56"/>
    <x v="1"/>
    <x v="4"/>
    <x v="3"/>
    <x v="0"/>
    <n v="7.2763900000000001"/>
  </r>
  <r>
    <x v="56"/>
    <x v="1"/>
    <x v="4"/>
    <x v="3"/>
    <x v="1"/>
    <n v="6.6E-4"/>
  </r>
  <r>
    <x v="56"/>
    <x v="1"/>
    <x v="4"/>
    <x v="0"/>
    <x v="3"/>
    <n v="6.4659999999999995E-2"/>
  </r>
  <r>
    <x v="56"/>
    <x v="1"/>
    <x v="4"/>
    <x v="0"/>
    <x v="0"/>
    <n v="63.098469999999999"/>
  </r>
  <r>
    <x v="56"/>
    <x v="1"/>
    <x v="4"/>
    <x v="0"/>
    <x v="1"/>
    <n v="30.18205"/>
  </r>
  <r>
    <x v="56"/>
    <x v="1"/>
    <x v="4"/>
    <x v="4"/>
    <x v="3"/>
    <n v="1.38984"/>
  </r>
  <r>
    <x v="56"/>
    <x v="1"/>
    <x v="4"/>
    <x v="4"/>
    <x v="0"/>
    <n v="0.16939000000000001"/>
  </r>
  <r>
    <x v="56"/>
    <x v="1"/>
    <x v="4"/>
    <x v="4"/>
    <x v="1"/>
    <n v="0.94337000000000004"/>
  </r>
  <r>
    <x v="56"/>
    <x v="1"/>
    <x v="4"/>
    <x v="7"/>
    <x v="0"/>
    <n v="6.8376099999999997"/>
  </r>
  <r>
    <x v="56"/>
    <x v="1"/>
    <x v="4"/>
    <x v="1"/>
    <x v="3"/>
    <n v="133.123300499999"/>
  </r>
  <r>
    <x v="56"/>
    <x v="1"/>
    <x v="4"/>
    <x v="1"/>
    <x v="0"/>
    <n v="16.347490000000001"/>
  </r>
  <r>
    <x v="56"/>
    <x v="1"/>
    <x v="4"/>
    <x v="1"/>
    <x v="1"/>
    <n v="51.545970249999897"/>
  </r>
  <r>
    <x v="56"/>
    <x v="1"/>
    <x v="4"/>
    <x v="6"/>
    <x v="3"/>
    <n v="3.9180600000000001"/>
  </r>
  <r>
    <x v="56"/>
    <x v="1"/>
    <x v="4"/>
    <x v="6"/>
    <x v="0"/>
    <n v="7.1225100000000001"/>
  </r>
  <r>
    <x v="56"/>
    <x v="1"/>
    <x v="4"/>
    <x v="5"/>
    <x v="3"/>
    <n v="33.485079999999897"/>
  </r>
  <r>
    <x v="56"/>
    <x v="1"/>
    <x v="4"/>
    <x v="5"/>
    <x v="0"/>
    <n v="0.12465"/>
  </r>
  <r>
    <x v="56"/>
    <x v="1"/>
    <x v="4"/>
    <x v="5"/>
    <x v="1"/>
    <n v="0.82178999999999902"/>
  </r>
  <r>
    <x v="56"/>
    <x v="1"/>
    <x v="5"/>
    <x v="2"/>
    <x v="3"/>
    <n v="3.9120200000000001"/>
  </r>
  <r>
    <x v="56"/>
    <x v="1"/>
    <x v="5"/>
    <x v="2"/>
    <x v="0"/>
    <n v="9.6549999999999994"/>
  </r>
  <r>
    <x v="56"/>
    <x v="1"/>
    <x v="5"/>
    <x v="2"/>
    <x v="1"/>
    <n v="7.0909899999999997"/>
  </r>
  <r>
    <x v="56"/>
    <x v="1"/>
    <x v="5"/>
    <x v="0"/>
    <x v="0"/>
    <n v="50.674959999999999"/>
  </r>
  <r>
    <x v="56"/>
    <x v="1"/>
    <x v="5"/>
    <x v="1"/>
    <x v="3"/>
    <n v="26.412719999999901"/>
  </r>
  <r>
    <x v="56"/>
    <x v="1"/>
    <x v="5"/>
    <x v="1"/>
    <x v="1"/>
    <n v="1.0143599999999999"/>
  </r>
  <r>
    <x v="56"/>
    <x v="1"/>
    <x v="5"/>
    <x v="5"/>
    <x v="3"/>
    <n v="1.44201"/>
  </r>
  <r>
    <x v="56"/>
    <x v="1"/>
    <x v="8"/>
    <x v="2"/>
    <x v="3"/>
    <n v="19.216999999999999"/>
  </r>
  <r>
    <x v="56"/>
    <x v="1"/>
    <x v="8"/>
    <x v="2"/>
    <x v="0"/>
    <n v="1.8154999999999999"/>
  </r>
  <r>
    <x v="56"/>
    <x v="1"/>
    <x v="8"/>
    <x v="3"/>
    <x v="3"/>
    <n v="0.06"/>
  </r>
  <r>
    <x v="56"/>
    <x v="1"/>
    <x v="8"/>
    <x v="3"/>
    <x v="0"/>
    <n v="114.762"/>
  </r>
  <r>
    <x v="56"/>
    <x v="1"/>
    <x v="8"/>
    <x v="0"/>
    <x v="0"/>
    <n v="94.925160000000005"/>
  </r>
  <r>
    <x v="56"/>
    <x v="1"/>
    <x v="8"/>
    <x v="7"/>
    <x v="3"/>
    <n v="0.15"/>
  </r>
  <r>
    <x v="56"/>
    <x v="1"/>
    <x v="8"/>
    <x v="7"/>
    <x v="0"/>
    <n v="0.74999000000000005"/>
  </r>
  <r>
    <x v="56"/>
    <x v="1"/>
    <x v="8"/>
    <x v="1"/>
    <x v="3"/>
    <n v="13.0980755186299"/>
  </r>
  <r>
    <x v="56"/>
    <x v="1"/>
    <x v="8"/>
    <x v="1"/>
    <x v="0"/>
    <n v="1.55351999999999"/>
  </r>
  <r>
    <x v="56"/>
    <x v="1"/>
    <x v="8"/>
    <x v="6"/>
    <x v="3"/>
    <n v="0.24199999999999999"/>
  </r>
  <r>
    <x v="56"/>
    <x v="1"/>
    <x v="8"/>
    <x v="6"/>
    <x v="0"/>
    <n v="13.6076899999999"/>
  </r>
  <r>
    <x v="56"/>
    <x v="1"/>
    <x v="9"/>
    <x v="0"/>
    <x v="0"/>
    <n v="13.499980000000001"/>
  </r>
  <r>
    <x v="56"/>
    <x v="1"/>
    <x v="9"/>
    <x v="1"/>
    <x v="3"/>
    <n v="0.17865"/>
  </r>
  <r>
    <x v="56"/>
    <x v="1"/>
    <x v="9"/>
    <x v="1"/>
    <x v="0"/>
    <n v="131.47711000000001"/>
  </r>
  <r>
    <x v="56"/>
    <x v="1"/>
    <x v="9"/>
    <x v="1"/>
    <x v="1"/>
    <n v="0.42996000000000001"/>
  </r>
  <r>
    <x v="56"/>
    <x v="1"/>
    <x v="9"/>
    <x v="5"/>
    <x v="3"/>
    <n v="13.815"/>
  </r>
  <r>
    <x v="56"/>
    <x v="1"/>
    <x v="10"/>
    <x v="2"/>
    <x v="3"/>
    <n v="0.24035000000000001"/>
  </r>
  <r>
    <x v="56"/>
    <x v="1"/>
    <x v="10"/>
    <x v="0"/>
    <x v="0"/>
    <n v="2.4467699999999999"/>
  </r>
  <r>
    <x v="56"/>
    <x v="1"/>
    <x v="10"/>
    <x v="1"/>
    <x v="3"/>
    <n v="0.94420999999999999"/>
  </r>
  <r>
    <x v="56"/>
    <x v="1"/>
    <x v="10"/>
    <x v="1"/>
    <x v="1"/>
    <n v="0.98607999999999996"/>
  </r>
  <r>
    <x v="56"/>
    <x v="2"/>
    <x v="2"/>
    <x v="0"/>
    <x v="0"/>
    <n v="1.63452999999999"/>
  </r>
  <r>
    <x v="57"/>
    <x v="0"/>
    <x v="2"/>
    <x v="0"/>
    <x v="0"/>
    <n v="7.1340000000000001E-2"/>
  </r>
  <r>
    <x v="57"/>
    <x v="0"/>
    <x v="2"/>
    <x v="1"/>
    <x v="1"/>
    <n v="0.13091"/>
  </r>
  <r>
    <x v="58"/>
    <x v="0"/>
    <x v="6"/>
    <x v="0"/>
    <x v="0"/>
    <n v="1.6"/>
  </r>
  <r>
    <x v="58"/>
    <x v="0"/>
    <x v="0"/>
    <x v="0"/>
    <x v="0"/>
    <n v="10.055630000000001"/>
  </r>
  <r>
    <x v="58"/>
    <x v="0"/>
    <x v="1"/>
    <x v="0"/>
    <x v="0"/>
    <n v="4.6385299999999896"/>
  </r>
  <r>
    <x v="58"/>
    <x v="0"/>
    <x v="7"/>
    <x v="2"/>
    <x v="3"/>
    <n v="0.91476000000000002"/>
  </r>
  <r>
    <x v="58"/>
    <x v="0"/>
    <x v="7"/>
    <x v="0"/>
    <x v="0"/>
    <n v="9.987E-2"/>
  </r>
  <r>
    <x v="58"/>
    <x v="0"/>
    <x v="7"/>
    <x v="1"/>
    <x v="3"/>
    <n v="1.0226200000000001"/>
  </r>
  <r>
    <x v="58"/>
    <x v="0"/>
    <x v="7"/>
    <x v="1"/>
    <x v="0"/>
    <n v="1.6670000000000001E-2"/>
  </r>
  <r>
    <x v="58"/>
    <x v="0"/>
    <x v="7"/>
    <x v="1"/>
    <x v="1"/>
    <n v="0.37986999999999999"/>
  </r>
  <r>
    <x v="58"/>
    <x v="0"/>
    <x v="2"/>
    <x v="4"/>
    <x v="2"/>
    <n v="0"/>
  </r>
  <r>
    <x v="58"/>
    <x v="1"/>
    <x v="3"/>
    <x v="2"/>
    <x v="3"/>
    <n v="1.0079199999999999"/>
  </r>
  <r>
    <x v="58"/>
    <x v="1"/>
    <x v="3"/>
    <x v="2"/>
    <x v="0"/>
    <n v="2.1409199999999902"/>
  </r>
  <r>
    <x v="58"/>
    <x v="1"/>
    <x v="3"/>
    <x v="2"/>
    <x v="1"/>
    <n v="0.14463999999999999"/>
  </r>
  <r>
    <x v="58"/>
    <x v="1"/>
    <x v="3"/>
    <x v="0"/>
    <x v="3"/>
    <n v="4.0002199999999997"/>
  </r>
  <r>
    <x v="58"/>
    <x v="1"/>
    <x v="3"/>
    <x v="0"/>
    <x v="0"/>
    <n v="6.6937899999999999"/>
  </r>
  <r>
    <x v="58"/>
    <x v="1"/>
    <x v="3"/>
    <x v="0"/>
    <x v="1"/>
    <n v="1.0815600000000001"/>
  </r>
  <r>
    <x v="58"/>
    <x v="1"/>
    <x v="3"/>
    <x v="1"/>
    <x v="3"/>
    <n v="1.89516"/>
  </r>
  <r>
    <x v="58"/>
    <x v="1"/>
    <x v="3"/>
    <x v="1"/>
    <x v="0"/>
    <n v="1.06494"/>
  </r>
  <r>
    <x v="58"/>
    <x v="1"/>
    <x v="3"/>
    <x v="1"/>
    <x v="1"/>
    <n v="0.42014000000000001"/>
  </r>
  <r>
    <x v="58"/>
    <x v="1"/>
    <x v="3"/>
    <x v="5"/>
    <x v="3"/>
    <n v="5.3326799999999901"/>
  </r>
  <r>
    <x v="58"/>
    <x v="1"/>
    <x v="3"/>
    <x v="5"/>
    <x v="0"/>
    <n v="5.5486699999999898"/>
  </r>
  <r>
    <x v="58"/>
    <x v="1"/>
    <x v="3"/>
    <x v="5"/>
    <x v="1"/>
    <n v="1.2558099999999901"/>
  </r>
  <r>
    <x v="58"/>
    <x v="1"/>
    <x v="4"/>
    <x v="2"/>
    <x v="3"/>
    <n v="4.3274699999999999"/>
  </r>
  <r>
    <x v="58"/>
    <x v="1"/>
    <x v="4"/>
    <x v="2"/>
    <x v="0"/>
    <n v="0.62861"/>
  </r>
  <r>
    <x v="58"/>
    <x v="1"/>
    <x v="4"/>
    <x v="2"/>
    <x v="1"/>
    <n v="3.2078899999999999"/>
  </r>
  <r>
    <x v="58"/>
    <x v="1"/>
    <x v="4"/>
    <x v="3"/>
    <x v="3"/>
    <n v="6.5654000000000003"/>
  </r>
  <r>
    <x v="58"/>
    <x v="1"/>
    <x v="4"/>
    <x v="3"/>
    <x v="0"/>
    <n v="0.91973000000000005"/>
  </r>
  <r>
    <x v="58"/>
    <x v="1"/>
    <x v="4"/>
    <x v="3"/>
    <x v="1"/>
    <n v="0.13324"/>
  </r>
  <r>
    <x v="58"/>
    <x v="1"/>
    <x v="4"/>
    <x v="0"/>
    <x v="0"/>
    <n v="51.070329999999998"/>
  </r>
  <r>
    <x v="58"/>
    <x v="1"/>
    <x v="4"/>
    <x v="0"/>
    <x v="1"/>
    <n v="0.45755999999999902"/>
  </r>
  <r>
    <x v="58"/>
    <x v="1"/>
    <x v="4"/>
    <x v="4"/>
    <x v="1"/>
    <n v="0.52254"/>
  </r>
  <r>
    <x v="58"/>
    <x v="1"/>
    <x v="4"/>
    <x v="7"/>
    <x v="0"/>
    <n v="9.0500000000000008E-3"/>
  </r>
  <r>
    <x v="58"/>
    <x v="1"/>
    <x v="4"/>
    <x v="1"/>
    <x v="3"/>
    <n v="23.013659999999899"/>
  </r>
  <r>
    <x v="58"/>
    <x v="1"/>
    <x v="4"/>
    <x v="1"/>
    <x v="0"/>
    <n v="3.4048299999999898"/>
  </r>
  <r>
    <x v="58"/>
    <x v="1"/>
    <x v="4"/>
    <x v="1"/>
    <x v="1"/>
    <n v="2.7003539999999902"/>
  </r>
  <r>
    <x v="58"/>
    <x v="1"/>
    <x v="4"/>
    <x v="6"/>
    <x v="0"/>
    <n v="0.32413999999999998"/>
  </r>
  <r>
    <x v="58"/>
    <x v="1"/>
    <x v="4"/>
    <x v="5"/>
    <x v="3"/>
    <n v="9.7822800000000001"/>
  </r>
  <r>
    <x v="58"/>
    <x v="1"/>
    <x v="4"/>
    <x v="5"/>
    <x v="0"/>
    <n v="1.5669500000000001"/>
  </r>
  <r>
    <x v="58"/>
    <x v="1"/>
    <x v="4"/>
    <x v="5"/>
    <x v="1"/>
    <n v="0.67727999999999999"/>
  </r>
  <r>
    <x v="58"/>
    <x v="1"/>
    <x v="5"/>
    <x v="2"/>
    <x v="3"/>
    <n v="4.9554200000000002"/>
  </r>
  <r>
    <x v="58"/>
    <x v="1"/>
    <x v="5"/>
    <x v="1"/>
    <x v="3"/>
    <n v="2.00232999999999"/>
  </r>
  <r>
    <x v="58"/>
    <x v="1"/>
    <x v="5"/>
    <x v="1"/>
    <x v="1"/>
    <n v="0.76175999999999999"/>
  </r>
  <r>
    <x v="58"/>
    <x v="1"/>
    <x v="8"/>
    <x v="2"/>
    <x v="3"/>
    <n v="10.110729999999901"/>
  </r>
  <r>
    <x v="58"/>
    <x v="1"/>
    <x v="8"/>
    <x v="2"/>
    <x v="0"/>
    <n v="9.5400299999999998"/>
  </r>
  <r>
    <x v="58"/>
    <x v="1"/>
    <x v="8"/>
    <x v="3"/>
    <x v="3"/>
    <n v="4.7925000000000004"/>
  </r>
  <r>
    <x v="58"/>
    <x v="1"/>
    <x v="8"/>
    <x v="0"/>
    <x v="0"/>
    <n v="0.29926000000000003"/>
  </r>
  <r>
    <x v="58"/>
    <x v="1"/>
    <x v="8"/>
    <x v="1"/>
    <x v="3"/>
    <n v="41.772509999999997"/>
  </r>
  <r>
    <x v="58"/>
    <x v="1"/>
    <x v="8"/>
    <x v="1"/>
    <x v="0"/>
    <n v="7.8099699999999901"/>
  </r>
  <r>
    <x v="58"/>
    <x v="1"/>
    <x v="8"/>
    <x v="1"/>
    <x v="1"/>
    <n v="0.31326999999999999"/>
  </r>
  <r>
    <x v="58"/>
    <x v="1"/>
    <x v="10"/>
    <x v="4"/>
    <x v="3"/>
    <n v="4.0699999999999998E-3"/>
  </r>
  <r>
    <x v="59"/>
    <x v="0"/>
    <x v="6"/>
    <x v="0"/>
    <x v="0"/>
    <n v="122.00926"/>
  </r>
  <r>
    <x v="59"/>
    <x v="0"/>
    <x v="0"/>
    <x v="3"/>
    <x v="0"/>
    <n v="5.219E-2"/>
  </r>
  <r>
    <x v="59"/>
    <x v="0"/>
    <x v="0"/>
    <x v="0"/>
    <x v="0"/>
    <n v="65.789680000000004"/>
  </r>
  <r>
    <x v="59"/>
    <x v="0"/>
    <x v="1"/>
    <x v="3"/>
    <x v="0"/>
    <n v="7.1407299999999996"/>
  </r>
  <r>
    <x v="59"/>
    <x v="0"/>
    <x v="7"/>
    <x v="2"/>
    <x v="3"/>
    <n v="0.65820999999999996"/>
  </r>
  <r>
    <x v="59"/>
    <x v="0"/>
    <x v="7"/>
    <x v="0"/>
    <x v="0"/>
    <n v="3.5"/>
  </r>
  <r>
    <x v="59"/>
    <x v="0"/>
    <x v="7"/>
    <x v="1"/>
    <x v="3"/>
    <n v="0.15"/>
  </r>
  <r>
    <x v="59"/>
    <x v="0"/>
    <x v="7"/>
    <x v="1"/>
    <x v="0"/>
    <n v="1.6670000000000001E-2"/>
  </r>
  <r>
    <x v="59"/>
    <x v="0"/>
    <x v="7"/>
    <x v="1"/>
    <x v="1"/>
    <n v="9.6189999999999998E-2"/>
  </r>
  <r>
    <x v="59"/>
    <x v="0"/>
    <x v="2"/>
    <x v="2"/>
    <x v="2"/>
    <n v="0"/>
  </r>
  <r>
    <x v="59"/>
    <x v="0"/>
    <x v="2"/>
    <x v="0"/>
    <x v="0"/>
    <n v="0"/>
  </r>
  <r>
    <x v="59"/>
    <x v="1"/>
    <x v="3"/>
    <x v="2"/>
    <x v="3"/>
    <n v="2.7200000000000002E-3"/>
  </r>
  <r>
    <x v="59"/>
    <x v="1"/>
    <x v="3"/>
    <x v="3"/>
    <x v="3"/>
    <n v="1.33338"/>
  </r>
  <r>
    <x v="59"/>
    <x v="1"/>
    <x v="3"/>
    <x v="3"/>
    <x v="0"/>
    <n v="2.2280099999999998"/>
  </r>
  <r>
    <x v="59"/>
    <x v="1"/>
    <x v="3"/>
    <x v="3"/>
    <x v="1"/>
    <n v="0.36052000000000001"/>
  </r>
  <r>
    <x v="59"/>
    <x v="1"/>
    <x v="3"/>
    <x v="0"/>
    <x v="3"/>
    <n v="4.3299999999999996E-3"/>
  </r>
  <r>
    <x v="59"/>
    <x v="1"/>
    <x v="3"/>
    <x v="0"/>
    <x v="0"/>
    <n v="9.75E-3"/>
  </r>
  <r>
    <x v="59"/>
    <x v="1"/>
    <x v="3"/>
    <x v="1"/>
    <x v="3"/>
    <n v="1.14497"/>
  </r>
  <r>
    <x v="59"/>
    <x v="1"/>
    <x v="3"/>
    <x v="5"/>
    <x v="3"/>
    <n v="3.4299999999999999E-3"/>
  </r>
  <r>
    <x v="59"/>
    <x v="1"/>
    <x v="4"/>
    <x v="2"/>
    <x v="3"/>
    <n v="17.619119999999999"/>
  </r>
  <r>
    <x v="59"/>
    <x v="1"/>
    <x v="4"/>
    <x v="2"/>
    <x v="0"/>
    <n v="0.20394000000000001"/>
  </r>
  <r>
    <x v="59"/>
    <x v="1"/>
    <x v="4"/>
    <x v="2"/>
    <x v="1"/>
    <n v="3.2578999999999998"/>
  </r>
  <r>
    <x v="59"/>
    <x v="1"/>
    <x v="4"/>
    <x v="3"/>
    <x v="3"/>
    <n v="0.53507000000000005"/>
  </r>
  <r>
    <x v="59"/>
    <x v="1"/>
    <x v="4"/>
    <x v="3"/>
    <x v="0"/>
    <n v="0.19155"/>
  </r>
  <r>
    <x v="59"/>
    <x v="1"/>
    <x v="4"/>
    <x v="0"/>
    <x v="0"/>
    <n v="3.1900000000000001E-3"/>
  </r>
  <r>
    <x v="59"/>
    <x v="1"/>
    <x v="4"/>
    <x v="4"/>
    <x v="3"/>
    <n v="7.7099999999999998E-3"/>
  </r>
  <r>
    <x v="59"/>
    <x v="1"/>
    <x v="4"/>
    <x v="1"/>
    <x v="3"/>
    <n v="31.69265"/>
  </r>
  <r>
    <x v="59"/>
    <x v="1"/>
    <x v="4"/>
    <x v="1"/>
    <x v="0"/>
    <n v="0.36626999999999998"/>
  </r>
  <r>
    <x v="59"/>
    <x v="1"/>
    <x v="4"/>
    <x v="1"/>
    <x v="1"/>
    <n v="11.849748882009999"/>
  </r>
  <r>
    <x v="59"/>
    <x v="1"/>
    <x v="4"/>
    <x v="5"/>
    <x v="3"/>
    <n v="1.5564499999999999"/>
  </r>
  <r>
    <x v="59"/>
    <x v="1"/>
    <x v="4"/>
    <x v="5"/>
    <x v="0"/>
    <n v="1.9939999999999999E-2"/>
  </r>
  <r>
    <x v="59"/>
    <x v="1"/>
    <x v="4"/>
    <x v="5"/>
    <x v="1"/>
    <n v="0.32413999999999998"/>
  </r>
  <r>
    <x v="59"/>
    <x v="1"/>
    <x v="5"/>
    <x v="2"/>
    <x v="3"/>
    <n v="10.629959999999899"/>
  </r>
  <r>
    <x v="59"/>
    <x v="1"/>
    <x v="5"/>
    <x v="2"/>
    <x v="1"/>
    <n v="6.0483700000000002"/>
  </r>
  <r>
    <x v="59"/>
    <x v="1"/>
    <x v="5"/>
    <x v="1"/>
    <x v="3"/>
    <n v="7.0874800000000002"/>
  </r>
  <r>
    <x v="59"/>
    <x v="1"/>
    <x v="5"/>
    <x v="1"/>
    <x v="0"/>
    <n v="0.68984999999999996"/>
  </r>
  <r>
    <x v="59"/>
    <x v="1"/>
    <x v="5"/>
    <x v="1"/>
    <x v="1"/>
    <n v="0.44844000000000001"/>
  </r>
  <r>
    <x v="59"/>
    <x v="1"/>
    <x v="8"/>
    <x v="2"/>
    <x v="3"/>
    <n v="0.34805999999999898"/>
  </r>
  <r>
    <x v="59"/>
    <x v="1"/>
    <x v="8"/>
    <x v="0"/>
    <x v="0"/>
    <n v="15"/>
  </r>
  <r>
    <x v="59"/>
    <x v="1"/>
    <x v="8"/>
    <x v="4"/>
    <x v="3"/>
    <n v="1.7217899999999999"/>
  </r>
  <r>
    <x v="59"/>
    <x v="1"/>
    <x v="8"/>
    <x v="1"/>
    <x v="3"/>
    <n v="14.35589"/>
  </r>
  <r>
    <x v="59"/>
    <x v="1"/>
    <x v="8"/>
    <x v="1"/>
    <x v="0"/>
    <n v="0.57238999999999995"/>
  </r>
  <r>
    <x v="59"/>
    <x v="1"/>
    <x v="10"/>
    <x v="2"/>
    <x v="1"/>
    <n v="3.7150000000000002E-2"/>
  </r>
  <r>
    <x v="59"/>
    <x v="1"/>
    <x v="10"/>
    <x v="0"/>
    <x v="0"/>
    <n v="88"/>
  </r>
  <r>
    <x v="59"/>
    <x v="1"/>
    <x v="10"/>
    <x v="1"/>
    <x v="1"/>
    <n v="3.8700000000000002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D3:BE63" firstHeaderRow="1" firstDataRow="1" firstDataCol="1"/>
  <pivotFields count="6">
    <pivotField axis="axisRow" compact="0" outline="0"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0"/>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rowItems>
  <colItems count="1">
    <i/>
  </colItems>
  <dataFields count="1">
    <dataField name="Sum of sum" fld="5" baseField="0" baseItem="0"/>
  </dataFields>
  <formats count="12">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
      <pivotArea dataOnly="0" labelOnly="1" outline="0" fieldPosition="0">
        <references count="1">
          <reference field="0" count="10">
            <x v="50"/>
            <x v="51"/>
            <x v="52"/>
            <x v="53"/>
            <x v="54"/>
            <x v="55"/>
            <x v="56"/>
            <x v="57"/>
            <x v="58"/>
            <x v="59"/>
          </reference>
        </references>
      </pivotArea>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
      <pivotArea dataOnly="0" labelOnly="1" outline="0" fieldPosition="0">
        <references count="1">
          <reference field="0" count="10">
            <x v="50"/>
            <x v="51"/>
            <x v="52"/>
            <x v="53"/>
            <x v="54"/>
            <x v="55"/>
            <x v="56"/>
            <x v="57"/>
            <x v="58"/>
            <x v="59"/>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1D37B-39ED-4995-9840-8DD2B866084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P392:AQ400"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m="1" x="12"/>
        <item m="1" x="13"/>
        <item x="0"/>
        <item x="4"/>
        <item x="7"/>
        <item m="1" x="11"/>
        <item x="6"/>
        <item m="1" x="8"/>
        <item m="1" x="9"/>
        <item x="1"/>
        <item x="2"/>
        <item x="3"/>
        <item m="1" x="10"/>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3"/>
  </rowFields>
  <rowItems count="8">
    <i>
      <x v="2"/>
    </i>
    <i>
      <x v="3"/>
    </i>
    <i>
      <x v="4"/>
    </i>
    <i>
      <x v="6"/>
    </i>
    <i>
      <x v="9"/>
    </i>
    <i>
      <x v="10"/>
    </i>
    <i>
      <x v="11"/>
    </i>
    <i>
      <x v="13"/>
    </i>
  </rowItems>
  <colItems count="1">
    <i/>
  </colItems>
  <dataFields count="1">
    <dataField name="Sum of sum" fld="5" baseField="0" baseItem="0"/>
  </dataFields>
  <formats count="10">
    <format dxfId="21">
      <pivotArea type="all" dataOnly="0" outline="0" fieldPosition="0"/>
    </format>
    <format dxfId="20">
      <pivotArea outline="0" collapsedLevelsAreSubtotals="1" fieldPosition="0"/>
    </format>
    <format dxfId="19">
      <pivotArea field="3" type="button" dataOnly="0" labelOnly="1" outline="0" axis="axisRow" fieldPosition="0"/>
    </format>
    <format dxfId="18">
      <pivotArea dataOnly="0" labelOnly="1" outline="0" fieldPosition="0">
        <references count="1">
          <reference field="3" count="0"/>
        </references>
      </pivotArea>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3" type="button" dataOnly="0" labelOnly="1" outline="0" axis="axisRow" fieldPosition="0"/>
    </format>
    <format dxfId="13">
      <pivotArea dataOnly="0" labelOnly="1" outline="0" fieldPosition="0">
        <references count="1">
          <reference field="3" count="0"/>
        </references>
      </pivotArea>
    </format>
    <format dxfId="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DA8FB3-0DCE-4C1D-A0DB-3945670CA49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U221:AV225" firstHeaderRow="1" firstDataRow="1" firstDataCol="1"/>
  <pivotFields count="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0"/>
        <item x="1"/>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4"/>
  </rowFields>
  <rowItems count="4">
    <i>
      <x/>
    </i>
    <i>
      <x v="1"/>
    </i>
    <i>
      <x v="2"/>
    </i>
    <i>
      <x v="3"/>
    </i>
  </rowItems>
  <colItems count="1">
    <i/>
  </colItems>
  <dataFields count="1">
    <dataField name="Sum of sum" fld="5" baseField="0" baseItem="0"/>
  </dataFields>
  <formats count="10">
    <format dxfId="31">
      <pivotArea type="all" dataOnly="0" outline="0" fieldPosition="0"/>
    </format>
    <format dxfId="30">
      <pivotArea outline="0" collapsedLevelsAreSubtotals="1" fieldPosition="0"/>
    </format>
    <format dxfId="29">
      <pivotArea field="4" type="button" dataOnly="0" labelOnly="1" outline="0" axis="axisRow" fieldPosition="0"/>
    </format>
    <format dxfId="28">
      <pivotArea dataOnly="0" labelOnly="1" outline="0" fieldPosition="0">
        <references count="1">
          <reference field="4" count="0"/>
        </references>
      </pivotArea>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4" type="button" dataOnly="0" labelOnly="1" outline="0" axis="axisRow" fieldPosition="0"/>
    </format>
    <format dxfId="23">
      <pivotArea dataOnly="0" labelOnly="1" outline="0" fieldPosition="0">
        <references count="1">
          <reference field="4" count="0"/>
        </references>
      </pivotArea>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4D1399-E680-406D-B57A-1FD5E6C69A7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E65:BE66" firstHeaderRow="1" firstDataRow="1" firstDataCol="0"/>
  <pivotFields count="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Items count="1">
    <i/>
  </rowItems>
  <colItems count="1">
    <i/>
  </colItems>
  <dataFields count="1">
    <dataField name="Sum of sum" fld="5" baseField="0" baseItem="0"/>
  </dataFields>
  <formats count="6">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O3:AQ391" firstHeaderRow="1" firstDataRow="1" firstDataCol="2"/>
  <pivotFields count="6">
    <pivotField axis="axisRow" compact="0" outline="0"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m="1" x="12"/>
        <item m="1" x="13"/>
        <item x="0"/>
        <item x="4"/>
        <item x="7"/>
        <item m="1" x="11"/>
        <item x="6"/>
        <item m="1" x="8"/>
        <item m="1" x="9"/>
        <item x="1"/>
        <item x="2"/>
        <item x="3"/>
        <item m="1" x="10"/>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3"/>
  </rowFields>
  <rowItems count="388">
    <i>
      <x/>
      <x v="2"/>
    </i>
    <i r="1">
      <x v="3"/>
    </i>
    <i r="1">
      <x v="9"/>
    </i>
    <i r="1">
      <x v="10"/>
    </i>
    <i r="1">
      <x v="11"/>
    </i>
    <i r="1">
      <x v="13"/>
    </i>
    <i>
      <x v="1"/>
      <x v="2"/>
    </i>
    <i r="1">
      <x v="3"/>
    </i>
    <i r="1">
      <x v="4"/>
    </i>
    <i r="1">
      <x v="6"/>
    </i>
    <i r="1">
      <x v="9"/>
    </i>
    <i r="1">
      <x v="10"/>
    </i>
    <i r="1">
      <x v="13"/>
    </i>
    <i>
      <x v="2"/>
      <x v="2"/>
    </i>
    <i r="1">
      <x v="3"/>
    </i>
    <i r="1">
      <x v="4"/>
    </i>
    <i r="1">
      <x v="6"/>
    </i>
    <i r="1">
      <x v="9"/>
    </i>
    <i r="1">
      <x v="10"/>
    </i>
    <i r="1">
      <x v="11"/>
    </i>
    <i r="1">
      <x v="13"/>
    </i>
    <i>
      <x v="3"/>
      <x v="2"/>
    </i>
    <i r="1">
      <x v="4"/>
    </i>
    <i r="1">
      <x v="9"/>
    </i>
    <i r="1">
      <x v="10"/>
    </i>
    <i r="1">
      <x v="11"/>
    </i>
    <i r="1">
      <x v="13"/>
    </i>
    <i>
      <x v="4"/>
      <x v="2"/>
    </i>
    <i r="1">
      <x v="3"/>
    </i>
    <i r="1">
      <x v="4"/>
    </i>
    <i r="1">
      <x v="6"/>
    </i>
    <i r="1">
      <x v="9"/>
    </i>
    <i r="1">
      <x v="10"/>
    </i>
    <i r="1">
      <x v="11"/>
    </i>
    <i r="1">
      <x v="13"/>
    </i>
    <i>
      <x v="5"/>
      <x v="2"/>
    </i>
    <i r="1">
      <x v="3"/>
    </i>
    <i r="1">
      <x v="6"/>
    </i>
    <i r="1">
      <x v="9"/>
    </i>
    <i r="1">
      <x v="10"/>
    </i>
    <i r="1">
      <x v="11"/>
    </i>
    <i r="1">
      <x v="13"/>
    </i>
    <i>
      <x v="6"/>
      <x v="2"/>
    </i>
    <i r="1">
      <x v="3"/>
    </i>
    <i r="1">
      <x v="6"/>
    </i>
    <i r="1">
      <x v="9"/>
    </i>
    <i r="1">
      <x v="10"/>
    </i>
    <i r="1">
      <x v="11"/>
    </i>
    <i r="1">
      <x v="13"/>
    </i>
    <i>
      <x v="7"/>
      <x v="2"/>
    </i>
    <i r="1">
      <x v="4"/>
    </i>
    <i r="1">
      <x v="6"/>
    </i>
    <i r="1">
      <x v="9"/>
    </i>
    <i r="1">
      <x v="10"/>
    </i>
    <i r="1">
      <x v="11"/>
    </i>
    <i r="1">
      <x v="13"/>
    </i>
    <i>
      <x v="8"/>
      <x v="2"/>
    </i>
    <i r="1">
      <x v="4"/>
    </i>
    <i r="1">
      <x v="9"/>
    </i>
    <i r="1">
      <x v="10"/>
    </i>
    <i r="1">
      <x v="11"/>
    </i>
    <i r="1">
      <x v="13"/>
    </i>
    <i>
      <x v="9"/>
      <x v="2"/>
    </i>
    <i r="1">
      <x v="3"/>
    </i>
    <i r="1">
      <x v="4"/>
    </i>
    <i r="1">
      <x v="6"/>
    </i>
    <i r="1">
      <x v="9"/>
    </i>
    <i r="1">
      <x v="10"/>
    </i>
    <i r="1">
      <x v="11"/>
    </i>
    <i r="1">
      <x v="13"/>
    </i>
    <i>
      <x v="10"/>
      <x v="2"/>
    </i>
    <i r="1">
      <x v="3"/>
    </i>
    <i r="1">
      <x v="4"/>
    </i>
    <i r="1">
      <x v="6"/>
    </i>
    <i r="1">
      <x v="9"/>
    </i>
    <i r="1">
      <x v="10"/>
    </i>
    <i r="1">
      <x v="11"/>
    </i>
    <i r="1">
      <x v="13"/>
    </i>
    <i>
      <x v="11"/>
      <x v="2"/>
    </i>
    <i r="1">
      <x v="3"/>
    </i>
    <i r="1">
      <x v="4"/>
    </i>
    <i r="1">
      <x v="6"/>
    </i>
    <i r="1">
      <x v="9"/>
    </i>
    <i r="1">
      <x v="10"/>
    </i>
    <i r="1">
      <x v="11"/>
    </i>
    <i r="1">
      <x v="13"/>
    </i>
    <i>
      <x v="12"/>
      <x v="2"/>
    </i>
    <i r="1">
      <x v="4"/>
    </i>
    <i r="1">
      <x v="9"/>
    </i>
    <i r="1">
      <x v="10"/>
    </i>
    <i r="1">
      <x v="11"/>
    </i>
    <i r="1">
      <x v="13"/>
    </i>
    <i>
      <x v="13"/>
      <x v="2"/>
    </i>
    <i r="1">
      <x v="3"/>
    </i>
    <i r="1">
      <x v="4"/>
    </i>
    <i r="1">
      <x v="6"/>
    </i>
    <i r="1">
      <x v="9"/>
    </i>
    <i r="1">
      <x v="10"/>
    </i>
    <i r="1">
      <x v="11"/>
    </i>
    <i r="1">
      <x v="13"/>
    </i>
    <i>
      <x v="14"/>
      <x v="2"/>
    </i>
    <i r="1">
      <x v="4"/>
    </i>
    <i r="1">
      <x v="6"/>
    </i>
    <i r="1">
      <x v="9"/>
    </i>
    <i r="1">
      <x v="10"/>
    </i>
    <i r="1">
      <x v="11"/>
    </i>
    <i r="1">
      <x v="13"/>
    </i>
    <i>
      <x v="15"/>
      <x v="2"/>
    </i>
    <i r="1">
      <x v="3"/>
    </i>
    <i r="1">
      <x v="6"/>
    </i>
    <i r="1">
      <x v="9"/>
    </i>
    <i r="1">
      <x v="10"/>
    </i>
    <i r="1">
      <x v="11"/>
    </i>
    <i r="1">
      <x v="13"/>
    </i>
    <i>
      <x v="16"/>
      <x v="9"/>
    </i>
    <i r="1">
      <x v="10"/>
    </i>
    <i>
      <x v="17"/>
      <x v="2"/>
    </i>
    <i r="1">
      <x v="9"/>
    </i>
    <i r="1">
      <x v="10"/>
    </i>
    <i r="1">
      <x v="13"/>
    </i>
    <i>
      <x v="18"/>
      <x v="2"/>
    </i>
    <i r="1">
      <x v="9"/>
    </i>
    <i r="1">
      <x v="10"/>
    </i>
    <i r="1">
      <x v="11"/>
    </i>
    <i r="1">
      <x v="13"/>
    </i>
    <i>
      <x v="19"/>
      <x v="2"/>
    </i>
    <i r="1">
      <x v="3"/>
    </i>
    <i r="1">
      <x v="6"/>
    </i>
    <i r="1">
      <x v="9"/>
    </i>
    <i r="1">
      <x v="10"/>
    </i>
    <i r="1">
      <x v="11"/>
    </i>
    <i r="1">
      <x v="13"/>
    </i>
    <i>
      <x v="20"/>
      <x v="9"/>
    </i>
    <i r="1">
      <x v="10"/>
    </i>
    <i r="1">
      <x v="11"/>
    </i>
    <i>
      <x v="21"/>
      <x v="2"/>
    </i>
    <i r="1">
      <x v="4"/>
    </i>
    <i r="1">
      <x v="9"/>
    </i>
    <i r="1">
      <x v="10"/>
    </i>
    <i r="1">
      <x v="13"/>
    </i>
    <i>
      <x v="22"/>
      <x v="2"/>
    </i>
    <i r="1">
      <x v="3"/>
    </i>
    <i r="1">
      <x v="4"/>
    </i>
    <i r="1">
      <x v="6"/>
    </i>
    <i r="1">
      <x v="9"/>
    </i>
    <i r="1">
      <x v="10"/>
    </i>
    <i r="1">
      <x v="11"/>
    </i>
    <i r="1">
      <x v="13"/>
    </i>
    <i>
      <x v="23"/>
      <x v="2"/>
    </i>
    <i r="1">
      <x v="3"/>
    </i>
    <i r="1">
      <x v="4"/>
    </i>
    <i r="1">
      <x v="6"/>
    </i>
    <i r="1">
      <x v="9"/>
    </i>
    <i r="1">
      <x v="10"/>
    </i>
    <i r="1">
      <x v="11"/>
    </i>
    <i r="1">
      <x v="13"/>
    </i>
    <i>
      <x v="24"/>
      <x v="2"/>
    </i>
    <i r="1">
      <x v="6"/>
    </i>
    <i r="1">
      <x v="9"/>
    </i>
    <i r="1">
      <x v="10"/>
    </i>
    <i r="1">
      <x v="11"/>
    </i>
    <i r="1">
      <x v="13"/>
    </i>
    <i>
      <x v="25"/>
      <x v="2"/>
    </i>
    <i r="1">
      <x v="3"/>
    </i>
    <i r="1">
      <x v="4"/>
    </i>
    <i r="1">
      <x v="6"/>
    </i>
    <i r="1">
      <x v="9"/>
    </i>
    <i r="1">
      <x v="10"/>
    </i>
    <i r="1">
      <x v="11"/>
    </i>
    <i r="1">
      <x v="13"/>
    </i>
    <i>
      <x v="26"/>
      <x v="2"/>
    </i>
    <i r="1">
      <x v="3"/>
    </i>
    <i r="1">
      <x v="4"/>
    </i>
    <i r="1">
      <x v="9"/>
    </i>
    <i r="1">
      <x v="10"/>
    </i>
    <i r="1">
      <x v="11"/>
    </i>
    <i r="1">
      <x v="13"/>
    </i>
    <i>
      <x v="27"/>
      <x v="2"/>
    </i>
    <i r="1">
      <x v="3"/>
    </i>
    <i r="1">
      <x v="4"/>
    </i>
    <i r="1">
      <x v="6"/>
    </i>
    <i r="1">
      <x v="9"/>
    </i>
    <i r="1">
      <x v="10"/>
    </i>
    <i r="1">
      <x v="11"/>
    </i>
    <i r="1">
      <x v="13"/>
    </i>
    <i>
      <x v="28"/>
      <x v="2"/>
    </i>
    <i r="1">
      <x v="9"/>
    </i>
    <i r="1">
      <x v="10"/>
    </i>
    <i r="1">
      <x v="11"/>
    </i>
    <i>
      <x v="29"/>
      <x v="2"/>
    </i>
    <i r="1">
      <x v="3"/>
    </i>
    <i r="1">
      <x v="6"/>
    </i>
    <i r="1">
      <x v="9"/>
    </i>
    <i r="1">
      <x v="10"/>
    </i>
    <i r="1">
      <x v="11"/>
    </i>
    <i r="1">
      <x v="13"/>
    </i>
    <i>
      <x v="30"/>
      <x v="2"/>
    </i>
    <i r="1">
      <x v="6"/>
    </i>
    <i r="1">
      <x v="9"/>
    </i>
    <i r="1">
      <x v="10"/>
    </i>
    <i r="1">
      <x v="11"/>
    </i>
    <i r="1">
      <x v="13"/>
    </i>
    <i>
      <x v="31"/>
      <x v="2"/>
    </i>
    <i r="1">
      <x v="3"/>
    </i>
    <i r="1">
      <x v="4"/>
    </i>
    <i r="1">
      <x v="9"/>
    </i>
    <i r="1">
      <x v="10"/>
    </i>
    <i r="1">
      <x v="11"/>
    </i>
    <i r="1">
      <x v="13"/>
    </i>
    <i>
      <x v="32"/>
      <x v="2"/>
    </i>
    <i r="1">
      <x v="3"/>
    </i>
    <i r="1">
      <x v="6"/>
    </i>
    <i r="1">
      <x v="9"/>
    </i>
    <i r="1">
      <x v="10"/>
    </i>
    <i r="1">
      <x v="11"/>
    </i>
    <i r="1">
      <x v="13"/>
    </i>
    <i>
      <x v="33"/>
      <x v="2"/>
    </i>
    <i r="1">
      <x v="3"/>
    </i>
    <i r="1">
      <x v="6"/>
    </i>
    <i r="1">
      <x v="9"/>
    </i>
    <i r="1">
      <x v="10"/>
    </i>
    <i r="1">
      <x v="11"/>
    </i>
    <i r="1">
      <x v="13"/>
    </i>
    <i>
      <x v="34"/>
      <x v="2"/>
    </i>
    <i r="1">
      <x v="3"/>
    </i>
    <i r="1">
      <x v="4"/>
    </i>
    <i r="1">
      <x v="6"/>
    </i>
    <i r="1">
      <x v="9"/>
    </i>
    <i r="1">
      <x v="10"/>
    </i>
    <i r="1">
      <x v="11"/>
    </i>
    <i r="1">
      <x v="13"/>
    </i>
    <i>
      <x v="35"/>
      <x v="2"/>
    </i>
    <i r="1">
      <x v="3"/>
    </i>
    <i r="1">
      <x v="4"/>
    </i>
    <i r="1">
      <x v="6"/>
    </i>
    <i r="1">
      <x v="9"/>
    </i>
    <i r="1">
      <x v="10"/>
    </i>
    <i r="1">
      <x v="11"/>
    </i>
    <i r="1">
      <x v="13"/>
    </i>
    <i>
      <x v="36"/>
      <x v="2"/>
    </i>
    <i r="1">
      <x v="3"/>
    </i>
    <i r="1">
      <x v="6"/>
    </i>
    <i r="1">
      <x v="9"/>
    </i>
    <i r="1">
      <x v="10"/>
    </i>
    <i r="1">
      <x v="11"/>
    </i>
    <i r="1">
      <x v="13"/>
    </i>
    <i>
      <x v="37"/>
      <x v="2"/>
    </i>
    <i r="1">
      <x v="3"/>
    </i>
    <i r="1">
      <x v="4"/>
    </i>
    <i r="1">
      <x v="6"/>
    </i>
    <i r="1">
      <x v="9"/>
    </i>
    <i r="1">
      <x v="10"/>
    </i>
    <i r="1">
      <x v="11"/>
    </i>
    <i r="1">
      <x v="13"/>
    </i>
    <i>
      <x v="38"/>
      <x v="2"/>
    </i>
    <i r="1">
      <x v="3"/>
    </i>
    <i r="1">
      <x v="6"/>
    </i>
    <i r="1">
      <x v="9"/>
    </i>
    <i r="1">
      <x v="10"/>
    </i>
    <i r="1">
      <x v="11"/>
    </i>
    <i r="1">
      <x v="13"/>
    </i>
    <i>
      <x v="39"/>
      <x v="2"/>
    </i>
    <i r="1">
      <x v="3"/>
    </i>
    <i r="1">
      <x v="6"/>
    </i>
    <i r="1">
      <x v="9"/>
    </i>
    <i r="1">
      <x v="10"/>
    </i>
    <i r="1">
      <x v="11"/>
    </i>
    <i r="1">
      <x v="13"/>
    </i>
    <i>
      <x v="40"/>
      <x v="9"/>
    </i>
    <i r="1">
      <x v="10"/>
    </i>
    <i>
      <x v="41"/>
      <x v="2"/>
    </i>
    <i r="1">
      <x v="6"/>
    </i>
    <i r="1">
      <x v="9"/>
    </i>
    <i r="1">
      <x v="10"/>
    </i>
    <i r="1">
      <x v="11"/>
    </i>
    <i r="1">
      <x v="13"/>
    </i>
    <i>
      <x v="42"/>
      <x v="2"/>
    </i>
    <i r="1">
      <x v="3"/>
    </i>
    <i r="1">
      <x v="4"/>
    </i>
    <i r="1">
      <x v="6"/>
    </i>
    <i r="1">
      <x v="9"/>
    </i>
    <i r="1">
      <x v="10"/>
    </i>
    <i r="1">
      <x v="11"/>
    </i>
    <i r="1">
      <x v="13"/>
    </i>
    <i>
      <x v="43"/>
      <x v="9"/>
    </i>
    <i r="1">
      <x v="10"/>
    </i>
    <i>
      <x v="44"/>
      <x v="2"/>
    </i>
    <i r="1">
      <x v="3"/>
    </i>
    <i r="1">
      <x v="4"/>
    </i>
    <i r="1">
      <x v="6"/>
    </i>
    <i r="1">
      <x v="9"/>
    </i>
    <i r="1">
      <x v="10"/>
    </i>
    <i r="1">
      <x v="11"/>
    </i>
    <i r="1">
      <x v="13"/>
    </i>
    <i>
      <x v="45"/>
      <x v="2"/>
    </i>
    <i r="1">
      <x v="6"/>
    </i>
    <i r="1">
      <x v="9"/>
    </i>
    <i r="1">
      <x v="10"/>
    </i>
    <i r="1">
      <x v="11"/>
    </i>
    <i r="1">
      <x v="13"/>
    </i>
    <i>
      <x v="46"/>
      <x v="2"/>
    </i>
    <i r="1">
      <x v="3"/>
    </i>
    <i r="1">
      <x v="6"/>
    </i>
    <i r="1">
      <x v="9"/>
    </i>
    <i r="1">
      <x v="10"/>
    </i>
    <i r="1">
      <x v="11"/>
    </i>
    <i r="1">
      <x v="13"/>
    </i>
    <i>
      <x v="47"/>
      <x v="2"/>
    </i>
    <i r="1">
      <x v="6"/>
    </i>
    <i r="1">
      <x v="9"/>
    </i>
    <i r="1">
      <x v="10"/>
    </i>
    <i r="1">
      <x v="11"/>
    </i>
    <i r="1">
      <x v="13"/>
    </i>
    <i>
      <x v="48"/>
      <x v="2"/>
    </i>
    <i r="1">
      <x v="3"/>
    </i>
    <i r="1">
      <x v="6"/>
    </i>
    <i r="1">
      <x v="9"/>
    </i>
    <i r="1">
      <x v="10"/>
    </i>
    <i r="1">
      <x v="11"/>
    </i>
    <i r="1">
      <x v="13"/>
    </i>
    <i>
      <x v="49"/>
      <x v="2"/>
    </i>
    <i r="1">
      <x v="3"/>
    </i>
    <i r="1">
      <x v="4"/>
    </i>
    <i r="1">
      <x v="6"/>
    </i>
    <i r="1">
      <x v="9"/>
    </i>
    <i r="1">
      <x v="10"/>
    </i>
    <i r="1">
      <x v="11"/>
    </i>
    <i r="1">
      <x v="13"/>
    </i>
    <i>
      <x v="50"/>
      <x v="2"/>
    </i>
    <i r="1">
      <x v="3"/>
    </i>
    <i r="1">
      <x v="4"/>
    </i>
    <i r="1">
      <x v="6"/>
    </i>
    <i r="1">
      <x v="9"/>
    </i>
    <i r="1">
      <x v="10"/>
    </i>
    <i r="1">
      <x v="11"/>
    </i>
    <i r="1">
      <x v="13"/>
    </i>
    <i>
      <x v="51"/>
      <x v="2"/>
    </i>
    <i r="1">
      <x v="3"/>
    </i>
    <i r="1">
      <x v="4"/>
    </i>
    <i r="1">
      <x v="6"/>
    </i>
    <i r="1">
      <x v="9"/>
    </i>
    <i r="1">
      <x v="10"/>
    </i>
    <i r="1">
      <x v="11"/>
    </i>
    <i r="1">
      <x v="13"/>
    </i>
    <i>
      <x v="52"/>
      <x v="2"/>
    </i>
    <i r="1">
      <x v="3"/>
    </i>
    <i r="1">
      <x v="6"/>
    </i>
    <i r="1">
      <x v="9"/>
    </i>
    <i r="1">
      <x v="10"/>
    </i>
    <i r="1">
      <x v="11"/>
    </i>
    <i r="1">
      <x v="13"/>
    </i>
    <i>
      <x v="53"/>
      <x v="2"/>
    </i>
    <i r="1">
      <x v="3"/>
    </i>
    <i r="1">
      <x v="4"/>
    </i>
    <i r="1">
      <x v="6"/>
    </i>
    <i r="1">
      <x v="9"/>
    </i>
    <i r="1">
      <x v="10"/>
    </i>
    <i r="1">
      <x v="11"/>
    </i>
    <i r="1">
      <x v="13"/>
    </i>
    <i>
      <x v="54"/>
      <x v="2"/>
    </i>
    <i>
      <x v="55"/>
      <x v="2"/>
    </i>
    <i r="1">
      <x v="9"/>
    </i>
    <i r="1">
      <x v="10"/>
    </i>
    <i r="1">
      <x v="13"/>
    </i>
    <i>
      <x v="56"/>
      <x v="2"/>
    </i>
    <i r="1">
      <x v="3"/>
    </i>
    <i r="1">
      <x v="4"/>
    </i>
    <i r="1">
      <x v="6"/>
    </i>
    <i r="1">
      <x v="9"/>
    </i>
    <i r="1">
      <x v="10"/>
    </i>
    <i r="1">
      <x v="11"/>
    </i>
    <i r="1">
      <x v="13"/>
    </i>
    <i>
      <x v="57"/>
      <x v="2"/>
    </i>
    <i r="1">
      <x v="9"/>
    </i>
    <i>
      <x v="58"/>
      <x v="2"/>
    </i>
    <i r="1">
      <x v="3"/>
    </i>
    <i r="1">
      <x v="4"/>
    </i>
    <i r="1">
      <x v="6"/>
    </i>
    <i r="1">
      <x v="9"/>
    </i>
    <i r="1">
      <x v="10"/>
    </i>
    <i r="1">
      <x v="11"/>
    </i>
    <i r="1">
      <x v="13"/>
    </i>
    <i>
      <x v="59"/>
      <x v="2"/>
    </i>
    <i r="1">
      <x v="3"/>
    </i>
    <i r="1">
      <x v="9"/>
    </i>
    <i r="1">
      <x v="10"/>
    </i>
    <i r="1">
      <x v="11"/>
    </i>
    <i r="1">
      <x v="13"/>
    </i>
  </rowItems>
  <colItems count="1">
    <i/>
  </colItems>
  <dataFields count="1">
    <dataField name="Sum of sum" fld="5" baseField="0" baseItem="0"/>
  </dataFields>
  <formats count="134">
    <format dxfId="171">
      <pivotArea type="all" dataOnly="0" outline="0" fieldPosition="0"/>
    </format>
    <format dxfId="170">
      <pivotArea outline="0" collapsedLevelsAreSubtotals="1" fieldPosition="0"/>
    </format>
    <format dxfId="169">
      <pivotArea field="0" type="button" dataOnly="0" labelOnly="1" outline="0" axis="axisRow" fieldPosition="0"/>
    </format>
    <format dxfId="168">
      <pivotArea field="3" type="button" dataOnly="0" labelOnly="1" outline="0" axis="axisRow" fieldPosition="1"/>
    </format>
    <format dxfId="167">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6">
      <pivotArea dataOnly="0" labelOnly="1" outline="0" fieldPosition="0">
        <references count="1">
          <reference field="0" count="10">
            <x v="50"/>
            <x v="51"/>
            <x v="52"/>
            <x v="53"/>
            <x v="54"/>
            <x v="55"/>
            <x v="56"/>
            <x v="57"/>
            <x v="58"/>
            <x v="59"/>
          </reference>
        </references>
      </pivotArea>
    </format>
    <format dxfId="165">
      <pivotArea dataOnly="0" labelOnly="1" outline="0" fieldPosition="0">
        <references count="2">
          <reference field="0" count="1" selected="0">
            <x v="0"/>
          </reference>
          <reference field="3" count="6">
            <x v="2"/>
            <x v="3"/>
            <x v="9"/>
            <x v="10"/>
            <x v="11"/>
            <x v="13"/>
          </reference>
        </references>
      </pivotArea>
    </format>
    <format dxfId="164">
      <pivotArea dataOnly="0" labelOnly="1" outline="0" fieldPosition="0">
        <references count="2">
          <reference field="0" count="1" selected="0">
            <x v="1"/>
          </reference>
          <reference field="3" count="7">
            <x v="2"/>
            <x v="3"/>
            <x v="4"/>
            <x v="6"/>
            <x v="9"/>
            <x v="10"/>
            <x v="13"/>
          </reference>
        </references>
      </pivotArea>
    </format>
    <format dxfId="163">
      <pivotArea dataOnly="0" labelOnly="1" outline="0" fieldPosition="0">
        <references count="2">
          <reference field="0" count="1" selected="0">
            <x v="2"/>
          </reference>
          <reference field="3" count="0"/>
        </references>
      </pivotArea>
    </format>
    <format dxfId="162">
      <pivotArea dataOnly="0" labelOnly="1" outline="0" fieldPosition="0">
        <references count="2">
          <reference field="0" count="1" selected="0">
            <x v="3"/>
          </reference>
          <reference field="3" count="6">
            <x v="2"/>
            <x v="4"/>
            <x v="9"/>
            <x v="10"/>
            <x v="11"/>
            <x v="13"/>
          </reference>
        </references>
      </pivotArea>
    </format>
    <format dxfId="161">
      <pivotArea dataOnly="0" labelOnly="1" outline="0" fieldPosition="0">
        <references count="2">
          <reference field="0" count="1" selected="0">
            <x v="4"/>
          </reference>
          <reference field="3" count="0"/>
        </references>
      </pivotArea>
    </format>
    <format dxfId="160">
      <pivotArea dataOnly="0" labelOnly="1" outline="0" fieldPosition="0">
        <references count="2">
          <reference field="0" count="1" selected="0">
            <x v="5"/>
          </reference>
          <reference field="3" count="7">
            <x v="2"/>
            <x v="3"/>
            <x v="6"/>
            <x v="9"/>
            <x v="10"/>
            <x v="11"/>
            <x v="13"/>
          </reference>
        </references>
      </pivotArea>
    </format>
    <format dxfId="159">
      <pivotArea dataOnly="0" labelOnly="1" outline="0" fieldPosition="0">
        <references count="2">
          <reference field="0" count="1" selected="0">
            <x v="6"/>
          </reference>
          <reference field="3" count="7">
            <x v="2"/>
            <x v="3"/>
            <x v="6"/>
            <x v="9"/>
            <x v="10"/>
            <x v="11"/>
            <x v="13"/>
          </reference>
        </references>
      </pivotArea>
    </format>
    <format dxfId="158">
      <pivotArea dataOnly="0" labelOnly="1" outline="0" fieldPosition="0">
        <references count="2">
          <reference field="0" count="1" selected="0">
            <x v="7"/>
          </reference>
          <reference field="3" count="7">
            <x v="2"/>
            <x v="4"/>
            <x v="6"/>
            <x v="9"/>
            <x v="10"/>
            <x v="11"/>
            <x v="13"/>
          </reference>
        </references>
      </pivotArea>
    </format>
    <format dxfId="157">
      <pivotArea dataOnly="0" labelOnly="1" outline="0" fieldPosition="0">
        <references count="2">
          <reference field="0" count="1" selected="0">
            <x v="8"/>
          </reference>
          <reference field="3" count="6">
            <x v="2"/>
            <x v="4"/>
            <x v="9"/>
            <x v="10"/>
            <x v="11"/>
            <x v="13"/>
          </reference>
        </references>
      </pivotArea>
    </format>
    <format dxfId="156">
      <pivotArea dataOnly="0" labelOnly="1" outline="0" fieldPosition="0">
        <references count="2">
          <reference field="0" count="1" selected="0">
            <x v="9"/>
          </reference>
          <reference field="3" count="0"/>
        </references>
      </pivotArea>
    </format>
    <format dxfId="155">
      <pivotArea dataOnly="0" labelOnly="1" outline="0" fieldPosition="0">
        <references count="2">
          <reference field="0" count="1" selected="0">
            <x v="10"/>
          </reference>
          <reference field="3" count="0"/>
        </references>
      </pivotArea>
    </format>
    <format dxfId="154">
      <pivotArea dataOnly="0" labelOnly="1" outline="0" fieldPosition="0">
        <references count="2">
          <reference field="0" count="1" selected="0">
            <x v="11"/>
          </reference>
          <reference field="3" count="0"/>
        </references>
      </pivotArea>
    </format>
    <format dxfId="153">
      <pivotArea dataOnly="0" labelOnly="1" outline="0" fieldPosition="0">
        <references count="2">
          <reference field="0" count="1" selected="0">
            <x v="12"/>
          </reference>
          <reference field="3" count="6">
            <x v="2"/>
            <x v="4"/>
            <x v="9"/>
            <x v="10"/>
            <x v="11"/>
            <x v="13"/>
          </reference>
        </references>
      </pivotArea>
    </format>
    <format dxfId="152">
      <pivotArea dataOnly="0" labelOnly="1" outline="0" fieldPosition="0">
        <references count="2">
          <reference field="0" count="1" selected="0">
            <x v="13"/>
          </reference>
          <reference field="3" count="0"/>
        </references>
      </pivotArea>
    </format>
    <format dxfId="151">
      <pivotArea dataOnly="0" labelOnly="1" outline="0" fieldPosition="0">
        <references count="2">
          <reference field="0" count="1" selected="0">
            <x v="14"/>
          </reference>
          <reference field="3" count="7">
            <x v="2"/>
            <x v="4"/>
            <x v="6"/>
            <x v="9"/>
            <x v="10"/>
            <x v="11"/>
            <x v="13"/>
          </reference>
        </references>
      </pivotArea>
    </format>
    <format dxfId="150">
      <pivotArea dataOnly="0" labelOnly="1" outline="0" fieldPosition="0">
        <references count="2">
          <reference field="0" count="1" selected="0">
            <x v="15"/>
          </reference>
          <reference field="3" count="7">
            <x v="2"/>
            <x v="3"/>
            <x v="6"/>
            <x v="9"/>
            <x v="10"/>
            <x v="11"/>
            <x v="13"/>
          </reference>
        </references>
      </pivotArea>
    </format>
    <format dxfId="149">
      <pivotArea dataOnly="0" labelOnly="1" outline="0" fieldPosition="0">
        <references count="2">
          <reference field="0" count="1" selected="0">
            <x v="16"/>
          </reference>
          <reference field="3" count="2">
            <x v="9"/>
            <x v="10"/>
          </reference>
        </references>
      </pivotArea>
    </format>
    <format dxfId="148">
      <pivotArea dataOnly="0" labelOnly="1" outline="0" fieldPosition="0">
        <references count="2">
          <reference field="0" count="1" selected="0">
            <x v="17"/>
          </reference>
          <reference field="3" count="4">
            <x v="2"/>
            <x v="9"/>
            <x v="10"/>
            <x v="13"/>
          </reference>
        </references>
      </pivotArea>
    </format>
    <format dxfId="147">
      <pivotArea dataOnly="0" labelOnly="1" outline="0" fieldPosition="0">
        <references count="2">
          <reference field="0" count="1" selected="0">
            <x v="18"/>
          </reference>
          <reference field="3" count="5">
            <x v="2"/>
            <x v="9"/>
            <x v="10"/>
            <x v="11"/>
            <x v="13"/>
          </reference>
        </references>
      </pivotArea>
    </format>
    <format dxfId="146">
      <pivotArea dataOnly="0" labelOnly="1" outline="0" fieldPosition="0">
        <references count="2">
          <reference field="0" count="1" selected="0">
            <x v="19"/>
          </reference>
          <reference field="3" count="7">
            <x v="2"/>
            <x v="3"/>
            <x v="6"/>
            <x v="9"/>
            <x v="10"/>
            <x v="11"/>
            <x v="13"/>
          </reference>
        </references>
      </pivotArea>
    </format>
    <format dxfId="145">
      <pivotArea dataOnly="0" labelOnly="1" outline="0" fieldPosition="0">
        <references count="2">
          <reference field="0" count="1" selected="0">
            <x v="20"/>
          </reference>
          <reference field="3" count="3">
            <x v="9"/>
            <x v="10"/>
            <x v="11"/>
          </reference>
        </references>
      </pivotArea>
    </format>
    <format dxfId="144">
      <pivotArea dataOnly="0" labelOnly="1" outline="0" fieldPosition="0">
        <references count="2">
          <reference field="0" count="1" selected="0">
            <x v="21"/>
          </reference>
          <reference field="3" count="5">
            <x v="2"/>
            <x v="4"/>
            <x v="9"/>
            <x v="10"/>
            <x v="13"/>
          </reference>
        </references>
      </pivotArea>
    </format>
    <format dxfId="143">
      <pivotArea dataOnly="0" labelOnly="1" outline="0" fieldPosition="0">
        <references count="2">
          <reference field="0" count="1" selected="0">
            <x v="22"/>
          </reference>
          <reference field="3" count="0"/>
        </references>
      </pivotArea>
    </format>
    <format dxfId="142">
      <pivotArea dataOnly="0" labelOnly="1" outline="0" fieldPosition="0">
        <references count="2">
          <reference field="0" count="1" selected="0">
            <x v="23"/>
          </reference>
          <reference field="3" count="0"/>
        </references>
      </pivotArea>
    </format>
    <format dxfId="141">
      <pivotArea dataOnly="0" labelOnly="1" outline="0" fieldPosition="0">
        <references count="2">
          <reference field="0" count="1" selected="0">
            <x v="24"/>
          </reference>
          <reference field="3" count="6">
            <x v="2"/>
            <x v="6"/>
            <x v="9"/>
            <x v="10"/>
            <x v="11"/>
            <x v="13"/>
          </reference>
        </references>
      </pivotArea>
    </format>
    <format dxfId="140">
      <pivotArea dataOnly="0" labelOnly="1" outline="0" fieldPosition="0">
        <references count="2">
          <reference field="0" count="1" selected="0">
            <x v="25"/>
          </reference>
          <reference field="3" count="0"/>
        </references>
      </pivotArea>
    </format>
    <format dxfId="139">
      <pivotArea dataOnly="0" labelOnly="1" outline="0" fieldPosition="0">
        <references count="2">
          <reference field="0" count="1" selected="0">
            <x v="26"/>
          </reference>
          <reference field="3" count="7">
            <x v="2"/>
            <x v="3"/>
            <x v="4"/>
            <x v="9"/>
            <x v="10"/>
            <x v="11"/>
            <x v="13"/>
          </reference>
        </references>
      </pivotArea>
    </format>
    <format dxfId="138">
      <pivotArea dataOnly="0" labelOnly="1" outline="0" fieldPosition="0">
        <references count="2">
          <reference field="0" count="1" selected="0">
            <x v="27"/>
          </reference>
          <reference field="3" count="0"/>
        </references>
      </pivotArea>
    </format>
    <format dxfId="137">
      <pivotArea dataOnly="0" labelOnly="1" outline="0" fieldPosition="0">
        <references count="2">
          <reference field="0" count="1" selected="0">
            <x v="28"/>
          </reference>
          <reference field="3" count="4">
            <x v="2"/>
            <x v="9"/>
            <x v="10"/>
            <x v="11"/>
          </reference>
        </references>
      </pivotArea>
    </format>
    <format dxfId="136">
      <pivotArea dataOnly="0" labelOnly="1" outline="0" fieldPosition="0">
        <references count="2">
          <reference field="0" count="1" selected="0">
            <x v="29"/>
          </reference>
          <reference field="3" count="7">
            <x v="2"/>
            <x v="3"/>
            <x v="6"/>
            <x v="9"/>
            <x v="10"/>
            <x v="11"/>
            <x v="13"/>
          </reference>
        </references>
      </pivotArea>
    </format>
    <format dxfId="135">
      <pivotArea dataOnly="0" labelOnly="1" outline="0" fieldPosition="0">
        <references count="2">
          <reference field="0" count="1" selected="0">
            <x v="30"/>
          </reference>
          <reference field="3" count="6">
            <x v="2"/>
            <x v="6"/>
            <x v="9"/>
            <x v="10"/>
            <x v="11"/>
            <x v="13"/>
          </reference>
        </references>
      </pivotArea>
    </format>
    <format dxfId="134">
      <pivotArea dataOnly="0" labelOnly="1" outline="0" fieldPosition="0">
        <references count="2">
          <reference field="0" count="1" selected="0">
            <x v="31"/>
          </reference>
          <reference field="3" count="7">
            <x v="2"/>
            <x v="3"/>
            <x v="4"/>
            <x v="9"/>
            <x v="10"/>
            <x v="11"/>
            <x v="13"/>
          </reference>
        </references>
      </pivotArea>
    </format>
    <format dxfId="133">
      <pivotArea dataOnly="0" labelOnly="1" outline="0" fieldPosition="0">
        <references count="2">
          <reference field="0" count="1" selected="0">
            <x v="32"/>
          </reference>
          <reference field="3" count="7">
            <x v="2"/>
            <x v="3"/>
            <x v="6"/>
            <x v="9"/>
            <x v="10"/>
            <x v="11"/>
            <x v="13"/>
          </reference>
        </references>
      </pivotArea>
    </format>
    <format dxfId="132">
      <pivotArea dataOnly="0" labelOnly="1" outline="0" fieldPosition="0">
        <references count="2">
          <reference field="0" count="1" selected="0">
            <x v="33"/>
          </reference>
          <reference field="3" count="7">
            <x v="2"/>
            <x v="3"/>
            <x v="6"/>
            <x v="9"/>
            <x v="10"/>
            <x v="11"/>
            <x v="13"/>
          </reference>
        </references>
      </pivotArea>
    </format>
    <format dxfId="131">
      <pivotArea dataOnly="0" labelOnly="1" outline="0" fieldPosition="0">
        <references count="2">
          <reference field="0" count="1" selected="0">
            <x v="34"/>
          </reference>
          <reference field="3" count="0"/>
        </references>
      </pivotArea>
    </format>
    <format dxfId="130">
      <pivotArea dataOnly="0" labelOnly="1" outline="0" fieldPosition="0">
        <references count="2">
          <reference field="0" count="1" selected="0">
            <x v="35"/>
          </reference>
          <reference field="3" count="0"/>
        </references>
      </pivotArea>
    </format>
    <format dxfId="129">
      <pivotArea dataOnly="0" labelOnly="1" outline="0" fieldPosition="0">
        <references count="2">
          <reference field="0" count="1" selected="0">
            <x v="36"/>
          </reference>
          <reference field="3" count="7">
            <x v="2"/>
            <x v="3"/>
            <x v="6"/>
            <x v="9"/>
            <x v="10"/>
            <x v="11"/>
            <x v="13"/>
          </reference>
        </references>
      </pivotArea>
    </format>
    <format dxfId="128">
      <pivotArea dataOnly="0" labelOnly="1" outline="0" fieldPosition="0">
        <references count="2">
          <reference field="0" count="1" selected="0">
            <x v="37"/>
          </reference>
          <reference field="3" count="0"/>
        </references>
      </pivotArea>
    </format>
    <format dxfId="127">
      <pivotArea dataOnly="0" labelOnly="1" outline="0" fieldPosition="0">
        <references count="2">
          <reference field="0" count="1" selected="0">
            <x v="38"/>
          </reference>
          <reference field="3" count="7">
            <x v="2"/>
            <x v="3"/>
            <x v="6"/>
            <x v="9"/>
            <x v="10"/>
            <x v="11"/>
            <x v="13"/>
          </reference>
        </references>
      </pivotArea>
    </format>
    <format dxfId="126">
      <pivotArea dataOnly="0" labelOnly="1" outline="0" fieldPosition="0">
        <references count="2">
          <reference field="0" count="1" selected="0">
            <x v="39"/>
          </reference>
          <reference field="3" count="7">
            <x v="2"/>
            <x v="3"/>
            <x v="6"/>
            <x v="9"/>
            <x v="10"/>
            <x v="11"/>
            <x v="13"/>
          </reference>
        </references>
      </pivotArea>
    </format>
    <format dxfId="125">
      <pivotArea dataOnly="0" labelOnly="1" outline="0" fieldPosition="0">
        <references count="2">
          <reference field="0" count="1" selected="0">
            <x v="40"/>
          </reference>
          <reference field="3" count="2">
            <x v="9"/>
            <x v="10"/>
          </reference>
        </references>
      </pivotArea>
    </format>
    <format dxfId="124">
      <pivotArea dataOnly="0" labelOnly="1" outline="0" fieldPosition="0">
        <references count="2">
          <reference field="0" count="1" selected="0">
            <x v="41"/>
          </reference>
          <reference field="3" count="6">
            <x v="2"/>
            <x v="6"/>
            <x v="9"/>
            <x v="10"/>
            <x v="11"/>
            <x v="13"/>
          </reference>
        </references>
      </pivotArea>
    </format>
    <format dxfId="123">
      <pivotArea dataOnly="0" labelOnly="1" outline="0" fieldPosition="0">
        <references count="2">
          <reference field="0" count="1" selected="0">
            <x v="42"/>
          </reference>
          <reference field="3" count="0"/>
        </references>
      </pivotArea>
    </format>
    <format dxfId="122">
      <pivotArea dataOnly="0" labelOnly="1" outline="0" fieldPosition="0">
        <references count="2">
          <reference field="0" count="1" selected="0">
            <x v="43"/>
          </reference>
          <reference field="3" count="2">
            <x v="9"/>
            <x v="10"/>
          </reference>
        </references>
      </pivotArea>
    </format>
    <format dxfId="121">
      <pivotArea dataOnly="0" labelOnly="1" outline="0" fieldPosition="0">
        <references count="2">
          <reference field="0" count="1" selected="0">
            <x v="44"/>
          </reference>
          <reference field="3" count="0"/>
        </references>
      </pivotArea>
    </format>
    <format dxfId="120">
      <pivotArea dataOnly="0" labelOnly="1" outline="0" fieldPosition="0">
        <references count="2">
          <reference field="0" count="1" selected="0">
            <x v="45"/>
          </reference>
          <reference field="3" count="6">
            <x v="2"/>
            <x v="6"/>
            <x v="9"/>
            <x v="10"/>
            <x v="11"/>
            <x v="13"/>
          </reference>
        </references>
      </pivotArea>
    </format>
    <format dxfId="119">
      <pivotArea dataOnly="0" labelOnly="1" outline="0" fieldPosition="0">
        <references count="2">
          <reference field="0" count="1" selected="0">
            <x v="46"/>
          </reference>
          <reference field="3" count="7">
            <x v="2"/>
            <x v="3"/>
            <x v="6"/>
            <x v="9"/>
            <x v="10"/>
            <x v="11"/>
            <x v="13"/>
          </reference>
        </references>
      </pivotArea>
    </format>
    <format dxfId="118">
      <pivotArea dataOnly="0" labelOnly="1" outline="0" fieldPosition="0">
        <references count="2">
          <reference field="0" count="1" selected="0">
            <x v="47"/>
          </reference>
          <reference field="3" count="6">
            <x v="2"/>
            <x v="6"/>
            <x v="9"/>
            <x v="10"/>
            <x v="11"/>
            <x v="13"/>
          </reference>
        </references>
      </pivotArea>
    </format>
    <format dxfId="117">
      <pivotArea dataOnly="0" labelOnly="1" outline="0" fieldPosition="0">
        <references count="2">
          <reference field="0" count="1" selected="0">
            <x v="48"/>
          </reference>
          <reference field="3" count="7">
            <x v="2"/>
            <x v="3"/>
            <x v="6"/>
            <x v="9"/>
            <x v="10"/>
            <x v="11"/>
            <x v="13"/>
          </reference>
        </references>
      </pivotArea>
    </format>
    <format dxfId="116">
      <pivotArea dataOnly="0" labelOnly="1" outline="0" fieldPosition="0">
        <references count="2">
          <reference field="0" count="1" selected="0">
            <x v="49"/>
          </reference>
          <reference field="3" count="0"/>
        </references>
      </pivotArea>
    </format>
    <format dxfId="115">
      <pivotArea dataOnly="0" labelOnly="1" outline="0" fieldPosition="0">
        <references count="2">
          <reference field="0" count="1" selected="0">
            <x v="50"/>
          </reference>
          <reference field="3" count="0"/>
        </references>
      </pivotArea>
    </format>
    <format dxfId="114">
      <pivotArea dataOnly="0" labelOnly="1" outline="0" fieldPosition="0">
        <references count="2">
          <reference field="0" count="1" selected="0">
            <x v="51"/>
          </reference>
          <reference field="3" count="0"/>
        </references>
      </pivotArea>
    </format>
    <format dxfId="113">
      <pivotArea dataOnly="0" labelOnly="1" outline="0" fieldPosition="0">
        <references count="2">
          <reference field="0" count="1" selected="0">
            <x v="52"/>
          </reference>
          <reference field="3" count="7">
            <x v="2"/>
            <x v="3"/>
            <x v="6"/>
            <x v="9"/>
            <x v="10"/>
            <x v="11"/>
            <x v="13"/>
          </reference>
        </references>
      </pivotArea>
    </format>
    <format dxfId="112">
      <pivotArea dataOnly="0" labelOnly="1" outline="0" fieldPosition="0">
        <references count="2">
          <reference field="0" count="1" selected="0">
            <x v="53"/>
          </reference>
          <reference field="3" count="0"/>
        </references>
      </pivotArea>
    </format>
    <format dxfId="111">
      <pivotArea dataOnly="0" labelOnly="1" outline="0" fieldPosition="0">
        <references count="2">
          <reference field="0" count="1" selected="0">
            <x v="54"/>
          </reference>
          <reference field="3" count="1">
            <x v="2"/>
          </reference>
        </references>
      </pivotArea>
    </format>
    <format dxfId="110">
      <pivotArea dataOnly="0" labelOnly="1" outline="0" fieldPosition="0">
        <references count="2">
          <reference field="0" count="1" selected="0">
            <x v="55"/>
          </reference>
          <reference field="3" count="4">
            <x v="2"/>
            <x v="9"/>
            <x v="10"/>
            <x v="13"/>
          </reference>
        </references>
      </pivotArea>
    </format>
    <format dxfId="109">
      <pivotArea dataOnly="0" labelOnly="1" outline="0" fieldPosition="0">
        <references count="2">
          <reference field="0" count="1" selected="0">
            <x v="56"/>
          </reference>
          <reference field="3" count="0"/>
        </references>
      </pivotArea>
    </format>
    <format dxfId="108">
      <pivotArea dataOnly="0" labelOnly="1" outline="0" fieldPosition="0">
        <references count="2">
          <reference field="0" count="1" selected="0">
            <x v="57"/>
          </reference>
          <reference field="3" count="2">
            <x v="2"/>
            <x v="9"/>
          </reference>
        </references>
      </pivotArea>
    </format>
    <format dxfId="107">
      <pivotArea dataOnly="0" labelOnly="1" outline="0" fieldPosition="0">
        <references count="2">
          <reference field="0" count="1" selected="0">
            <x v="58"/>
          </reference>
          <reference field="3" count="0"/>
        </references>
      </pivotArea>
    </format>
    <format dxfId="106">
      <pivotArea dataOnly="0" labelOnly="1" outline="0" fieldPosition="0">
        <references count="2">
          <reference field="0" count="1" selected="0">
            <x v="59"/>
          </reference>
          <reference field="3" count="6">
            <x v="2"/>
            <x v="3"/>
            <x v="9"/>
            <x v="10"/>
            <x v="11"/>
            <x v="13"/>
          </reference>
        </references>
      </pivotArea>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9">
      <pivotArea dataOnly="0" labelOnly="1" outline="0" fieldPosition="0">
        <references count="1">
          <reference field="0" count="10">
            <x v="50"/>
            <x v="51"/>
            <x v="52"/>
            <x v="53"/>
            <x v="54"/>
            <x v="55"/>
            <x v="56"/>
            <x v="57"/>
            <x v="58"/>
            <x v="59"/>
          </reference>
        </references>
      </pivotArea>
    </format>
    <format dxfId="98">
      <pivotArea dataOnly="0" labelOnly="1" outline="0" fieldPosition="0">
        <references count="2">
          <reference field="0" count="1" selected="0">
            <x v="0"/>
          </reference>
          <reference field="3" count="6">
            <x v="2"/>
            <x v="3"/>
            <x v="9"/>
            <x v="10"/>
            <x v="11"/>
            <x v="13"/>
          </reference>
        </references>
      </pivotArea>
    </format>
    <format dxfId="97">
      <pivotArea dataOnly="0" labelOnly="1" outline="0" fieldPosition="0">
        <references count="2">
          <reference field="0" count="1" selected="0">
            <x v="1"/>
          </reference>
          <reference field="3" count="7">
            <x v="2"/>
            <x v="3"/>
            <x v="4"/>
            <x v="6"/>
            <x v="9"/>
            <x v="10"/>
            <x v="13"/>
          </reference>
        </references>
      </pivotArea>
    </format>
    <format dxfId="96">
      <pivotArea dataOnly="0" labelOnly="1" outline="0" fieldPosition="0">
        <references count="2">
          <reference field="0" count="1" selected="0">
            <x v="2"/>
          </reference>
          <reference field="3" count="0"/>
        </references>
      </pivotArea>
    </format>
    <format dxfId="95">
      <pivotArea dataOnly="0" labelOnly="1" outline="0" fieldPosition="0">
        <references count="2">
          <reference field="0" count="1" selected="0">
            <x v="3"/>
          </reference>
          <reference field="3" count="6">
            <x v="2"/>
            <x v="4"/>
            <x v="9"/>
            <x v="10"/>
            <x v="11"/>
            <x v="13"/>
          </reference>
        </references>
      </pivotArea>
    </format>
    <format dxfId="94">
      <pivotArea dataOnly="0" labelOnly="1" outline="0" fieldPosition="0">
        <references count="2">
          <reference field="0" count="1" selected="0">
            <x v="4"/>
          </reference>
          <reference field="3" count="0"/>
        </references>
      </pivotArea>
    </format>
    <format dxfId="93">
      <pivotArea dataOnly="0" labelOnly="1" outline="0" fieldPosition="0">
        <references count="2">
          <reference field="0" count="1" selected="0">
            <x v="5"/>
          </reference>
          <reference field="3" count="7">
            <x v="2"/>
            <x v="3"/>
            <x v="6"/>
            <x v="9"/>
            <x v="10"/>
            <x v="11"/>
            <x v="13"/>
          </reference>
        </references>
      </pivotArea>
    </format>
    <format dxfId="92">
      <pivotArea dataOnly="0" labelOnly="1" outline="0" fieldPosition="0">
        <references count="2">
          <reference field="0" count="1" selected="0">
            <x v="6"/>
          </reference>
          <reference field="3" count="7">
            <x v="2"/>
            <x v="3"/>
            <x v="6"/>
            <x v="9"/>
            <x v="10"/>
            <x v="11"/>
            <x v="13"/>
          </reference>
        </references>
      </pivotArea>
    </format>
    <format dxfId="91">
      <pivotArea dataOnly="0" labelOnly="1" outline="0" fieldPosition="0">
        <references count="2">
          <reference field="0" count="1" selected="0">
            <x v="7"/>
          </reference>
          <reference field="3" count="7">
            <x v="2"/>
            <x v="4"/>
            <x v="6"/>
            <x v="9"/>
            <x v="10"/>
            <x v="11"/>
            <x v="13"/>
          </reference>
        </references>
      </pivotArea>
    </format>
    <format dxfId="90">
      <pivotArea dataOnly="0" labelOnly="1" outline="0" fieldPosition="0">
        <references count="2">
          <reference field="0" count="1" selected="0">
            <x v="8"/>
          </reference>
          <reference field="3" count="6">
            <x v="2"/>
            <x v="4"/>
            <x v="9"/>
            <x v="10"/>
            <x v="11"/>
            <x v="13"/>
          </reference>
        </references>
      </pivotArea>
    </format>
    <format dxfId="89">
      <pivotArea dataOnly="0" labelOnly="1" outline="0" fieldPosition="0">
        <references count="2">
          <reference field="0" count="1" selected="0">
            <x v="9"/>
          </reference>
          <reference field="3" count="0"/>
        </references>
      </pivotArea>
    </format>
    <format dxfId="88">
      <pivotArea dataOnly="0" labelOnly="1" outline="0" fieldPosition="0">
        <references count="2">
          <reference field="0" count="1" selected="0">
            <x v="10"/>
          </reference>
          <reference field="3" count="0"/>
        </references>
      </pivotArea>
    </format>
    <format dxfId="87">
      <pivotArea dataOnly="0" labelOnly="1" outline="0" fieldPosition="0">
        <references count="2">
          <reference field="0" count="1" selected="0">
            <x v="11"/>
          </reference>
          <reference field="3" count="0"/>
        </references>
      </pivotArea>
    </format>
    <format dxfId="86">
      <pivotArea dataOnly="0" labelOnly="1" outline="0" fieldPosition="0">
        <references count="2">
          <reference field="0" count="1" selected="0">
            <x v="12"/>
          </reference>
          <reference field="3" count="6">
            <x v="2"/>
            <x v="4"/>
            <x v="9"/>
            <x v="10"/>
            <x v="11"/>
            <x v="13"/>
          </reference>
        </references>
      </pivotArea>
    </format>
    <format dxfId="85">
      <pivotArea dataOnly="0" labelOnly="1" outline="0" fieldPosition="0">
        <references count="2">
          <reference field="0" count="1" selected="0">
            <x v="13"/>
          </reference>
          <reference field="3" count="0"/>
        </references>
      </pivotArea>
    </format>
    <format dxfId="84">
      <pivotArea dataOnly="0" labelOnly="1" outline="0" fieldPosition="0">
        <references count="2">
          <reference field="0" count="1" selected="0">
            <x v="14"/>
          </reference>
          <reference field="3" count="7">
            <x v="2"/>
            <x v="4"/>
            <x v="6"/>
            <x v="9"/>
            <x v="10"/>
            <x v="11"/>
            <x v="13"/>
          </reference>
        </references>
      </pivotArea>
    </format>
    <format dxfId="83">
      <pivotArea dataOnly="0" labelOnly="1" outline="0" fieldPosition="0">
        <references count="2">
          <reference field="0" count="1" selected="0">
            <x v="15"/>
          </reference>
          <reference field="3" count="7">
            <x v="2"/>
            <x v="3"/>
            <x v="6"/>
            <x v="9"/>
            <x v="10"/>
            <x v="11"/>
            <x v="13"/>
          </reference>
        </references>
      </pivotArea>
    </format>
    <format dxfId="82">
      <pivotArea dataOnly="0" labelOnly="1" outline="0" fieldPosition="0">
        <references count="2">
          <reference field="0" count="1" selected="0">
            <x v="16"/>
          </reference>
          <reference field="3" count="2">
            <x v="9"/>
            <x v="10"/>
          </reference>
        </references>
      </pivotArea>
    </format>
    <format dxfId="81">
      <pivotArea dataOnly="0" labelOnly="1" outline="0" fieldPosition="0">
        <references count="2">
          <reference field="0" count="1" selected="0">
            <x v="17"/>
          </reference>
          <reference field="3" count="4">
            <x v="2"/>
            <x v="9"/>
            <x v="10"/>
            <x v="13"/>
          </reference>
        </references>
      </pivotArea>
    </format>
    <format dxfId="80">
      <pivotArea dataOnly="0" labelOnly="1" outline="0" fieldPosition="0">
        <references count="2">
          <reference field="0" count="1" selected="0">
            <x v="18"/>
          </reference>
          <reference field="3" count="5">
            <x v="2"/>
            <x v="9"/>
            <x v="10"/>
            <x v="11"/>
            <x v="13"/>
          </reference>
        </references>
      </pivotArea>
    </format>
    <format dxfId="79">
      <pivotArea dataOnly="0" labelOnly="1" outline="0" fieldPosition="0">
        <references count="2">
          <reference field="0" count="1" selected="0">
            <x v="19"/>
          </reference>
          <reference field="3" count="7">
            <x v="2"/>
            <x v="3"/>
            <x v="6"/>
            <x v="9"/>
            <x v="10"/>
            <x v="11"/>
            <x v="13"/>
          </reference>
        </references>
      </pivotArea>
    </format>
    <format dxfId="78">
      <pivotArea dataOnly="0" labelOnly="1" outline="0" fieldPosition="0">
        <references count="2">
          <reference field="0" count="1" selected="0">
            <x v="20"/>
          </reference>
          <reference field="3" count="3">
            <x v="9"/>
            <x v="10"/>
            <x v="11"/>
          </reference>
        </references>
      </pivotArea>
    </format>
    <format dxfId="77">
      <pivotArea dataOnly="0" labelOnly="1" outline="0" fieldPosition="0">
        <references count="2">
          <reference field="0" count="1" selected="0">
            <x v="21"/>
          </reference>
          <reference field="3" count="5">
            <x v="2"/>
            <x v="4"/>
            <x v="9"/>
            <x v="10"/>
            <x v="13"/>
          </reference>
        </references>
      </pivotArea>
    </format>
    <format dxfId="76">
      <pivotArea dataOnly="0" labelOnly="1" outline="0" fieldPosition="0">
        <references count="2">
          <reference field="0" count="1" selected="0">
            <x v="22"/>
          </reference>
          <reference field="3" count="0"/>
        </references>
      </pivotArea>
    </format>
    <format dxfId="75">
      <pivotArea dataOnly="0" labelOnly="1" outline="0" fieldPosition="0">
        <references count="2">
          <reference field="0" count="1" selected="0">
            <x v="23"/>
          </reference>
          <reference field="3" count="0"/>
        </references>
      </pivotArea>
    </format>
    <format dxfId="74">
      <pivotArea dataOnly="0" labelOnly="1" outline="0" fieldPosition="0">
        <references count="2">
          <reference field="0" count="1" selected="0">
            <x v="24"/>
          </reference>
          <reference field="3" count="6">
            <x v="2"/>
            <x v="6"/>
            <x v="9"/>
            <x v="10"/>
            <x v="11"/>
            <x v="13"/>
          </reference>
        </references>
      </pivotArea>
    </format>
    <format dxfId="73">
      <pivotArea dataOnly="0" labelOnly="1" outline="0" fieldPosition="0">
        <references count="2">
          <reference field="0" count="1" selected="0">
            <x v="25"/>
          </reference>
          <reference field="3" count="0"/>
        </references>
      </pivotArea>
    </format>
    <format dxfId="72">
      <pivotArea dataOnly="0" labelOnly="1" outline="0" fieldPosition="0">
        <references count="2">
          <reference field="0" count="1" selected="0">
            <x v="26"/>
          </reference>
          <reference field="3" count="7">
            <x v="2"/>
            <x v="3"/>
            <x v="4"/>
            <x v="9"/>
            <x v="10"/>
            <x v="11"/>
            <x v="13"/>
          </reference>
        </references>
      </pivotArea>
    </format>
    <format dxfId="71">
      <pivotArea dataOnly="0" labelOnly="1" outline="0" fieldPosition="0">
        <references count="2">
          <reference field="0" count="1" selected="0">
            <x v="27"/>
          </reference>
          <reference field="3" count="0"/>
        </references>
      </pivotArea>
    </format>
    <format dxfId="70">
      <pivotArea dataOnly="0" labelOnly="1" outline="0" fieldPosition="0">
        <references count="2">
          <reference field="0" count="1" selected="0">
            <x v="28"/>
          </reference>
          <reference field="3" count="4">
            <x v="2"/>
            <x v="9"/>
            <x v="10"/>
            <x v="11"/>
          </reference>
        </references>
      </pivotArea>
    </format>
    <format dxfId="69">
      <pivotArea dataOnly="0" labelOnly="1" outline="0" fieldPosition="0">
        <references count="2">
          <reference field="0" count="1" selected="0">
            <x v="29"/>
          </reference>
          <reference field="3" count="7">
            <x v="2"/>
            <x v="3"/>
            <x v="6"/>
            <x v="9"/>
            <x v="10"/>
            <x v="11"/>
            <x v="13"/>
          </reference>
        </references>
      </pivotArea>
    </format>
    <format dxfId="68">
      <pivotArea dataOnly="0" labelOnly="1" outline="0" fieldPosition="0">
        <references count="2">
          <reference field="0" count="1" selected="0">
            <x v="30"/>
          </reference>
          <reference field="3" count="6">
            <x v="2"/>
            <x v="6"/>
            <x v="9"/>
            <x v="10"/>
            <x v="11"/>
            <x v="13"/>
          </reference>
        </references>
      </pivotArea>
    </format>
    <format dxfId="67">
      <pivotArea dataOnly="0" labelOnly="1" outline="0" fieldPosition="0">
        <references count="2">
          <reference field="0" count="1" selected="0">
            <x v="31"/>
          </reference>
          <reference field="3" count="7">
            <x v="2"/>
            <x v="3"/>
            <x v="4"/>
            <x v="9"/>
            <x v="10"/>
            <x v="11"/>
            <x v="13"/>
          </reference>
        </references>
      </pivotArea>
    </format>
    <format dxfId="66">
      <pivotArea dataOnly="0" labelOnly="1" outline="0" fieldPosition="0">
        <references count="2">
          <reference field="0" count="1" selected="0">
            <x v="32"/>
          </reference>
          <reference field="3" count="7">
            <x v="2"/>
            <x v="3"/>
            <x v="6"/>
            <x v="9"/>
            <x v="10"/>
            <x v="11"/>
            <x v="13"/>
          </reference>
        </references>
      </pivotArea>
    </format>
    <format dxfId="65">
      <pivotArea dataOnly="0" labelOnly="1" outline="0" fieldPosition="0">
        <references count="2">
          <reference field="0" count="1" selected="0">
            <x v="33"/>
          </reference>
          <reference field="3" count="7">
            <x v="2"/>
            <x v="3"/>
            <x v="6"/>
            <x v="9"/>
            <x v="10"/>
            <x v="11"/>
            <x v="13"/>
          </reference>
        </references>
      </pivotArea>
    </format>
    <format dxfId="64">
      <pivotArea dataOnly="0" labelOnly="1" outline="0" fieldPosition="0">
        <references count="2">
          <reference field="0" count="1" selected="0">
            <x v="34"/>
          </reference>
          <reference field="3" count="0"/>
        </references>
      </pivotArea>
    </format>
    <format dxfId="63">
      <pivotArea dataOnly="0" labelOnly="1" outline="0" fieldPosition="0">
        <references count="2">
          <reference field="0" count="1" selected="0">
            <x v="35"/>
          </reference>
          <reference field="3" count="0"/>
        </references>
      </pivotArea>
    </format>
    <format dxfId="62">
      <pivotArea dataOnly="0" labelOnly="1" outline="0" fieldPosition="0">
        <references count="2">
          <reference field="0" count="1" selected="0">
            <x v="36"/>
          </reference>
          <reference field="3" count="7">
            <x v="2"/>
            <x v="3"/>
            <x v="6"/>
            <x v="9"/>
            <x v="10"/>
            <x v="11"/>
            <x v="13"/>
          </reference>
        </references>
      </pivotArea>
    </format>
    <format dxfId="61">
      <pivotArea dataOnly="0" labelOnly="1" outline="0" fieldPosition="0">
        <references count="2">
          <reference field="0" count="1" selected="0">
            <x v="37"/>
          </reference>
          <reference field="3" count="0"/>
        </references>
      </pivotArea>
    </format>
    <format dxfId="60">
      <pivotArea dataOnly="0" labelOnly="1" outline="0" fieldPosition="0">
        <references count="2">
          <reference field="0" count="1" selected="0">
            <x v="38"/>
          </reference>
          <reference field="3" count="7">
            <x v="2"/>
            <x v="3"/>
            <x v="6"/>
            <x v="9"/>
            <x v="10"/>
            <x v="11"/>
            <x v="13"/>
          </reference>
        </references>
      </pivotArea>
    </format>
    <format dxfId="59">
      <pivotArea dataOnly="0" labelOnly="1" outline="0" fieldPosition="0">
        <references count="2">
          <reference field="0" count="1" selected="0">
            <x v="39"/>
          </reference>
          <reference field="3" count="7">
            <x v="2"/>
            <x v="3"/>
            <x v="6"/>
            <x v="9"/>
            <x v="10"/>
            <x v="11"/>
            <x v="13"/>
          </reference>
        </references>
      </pivotArea>
    </format>
    <format dxfId="58">
      <pivotArea dataOnly="0" labelOnly="1" outline="0" fieldPosition="0">
        <references count="2">
          <reference field="0" count="1" selected="0">
            <x v="40"/>
          </reference>
          <reference field="3" count="2">
            <x v="9"/>
            <x v="10"/>
          </reference>
        </references>
      </pivotArea>
    </format>
    <format dxfId="57">
      <pivotArea dataOnly="0" labelOnly="1" outline="0" fieldPosition="0">
        <references count="2">
          <reference field="0" count="1" selected="0">
            <x v="41"/>
          </reference>
          <reference field="3" count="6">
            <x v="2"/>
            <x v="6"/>
            <x v="9"/>
            <x v="10"/>
            <x v="11"/>
            <x v="13"/>
          </reference>
        </references>
      </pivotArea>
    </format>
    <format dxfId="56">
      <pivotArea dataOnly="0" labelOnly="1" outline="0" fieldPosition="0">
        <references count="2">
          <reference field="0" count="1" selected="0">
            <x v="42"/>
          </reference>
          <reference field="3" count="0"/>
        </references>
      </pivotArea>
    </format>
    <format dxfId="55">
      <pivotArea dataOnly="0" labelOnly="1" outline="0" fieldPosition="0">
        <references count="2">
          <reference field="0" count="1" selected="0">
            <x v="43"/>
          </reference>
          <reference field="3" count="2">
            <x v="9"/>
            <x v="10"/>
          </reference>
        </references>
      </pivotArea>
    </format>
    <format dxfId="54">
      <pivotArea dataOnly="0" labelOnly="1" outline="0" fieldPosition="0">
        <references count="2">
          <reference field="0" count="1" selected="0">
            <x v="44"/>
          </reference>
          <reference field="3" count="0"/>
        </references>
      </pivotArea>
    </format>
    <format dxfId="53">
      <pivotArea dataOnly="0" labelOnly="1" outline="0" fieldPosition="0">
        <references count="2">
          <reference field="0" count="1" selected="0">
            <x v="45"/>
          </reference>
          <reference field="3" count="6">
            <x v="2"/>
            <x v="6"/>
            <x v="9"/>
            <x v="10"/>
            <x v="11"/>
            <x v="13"/>
          </reference>
        </references>
      </pivotArea>
    </format>
    <format dxfId="52">
      <pivotArea dataOnly="0" labelOnly="1" outline="0" fieldPosition="0">
        <references count="2">
          <reference field="0" count="1" selected="0">
            <x v="46"/>
          </reference>
          <reference field="3" count="7">
            <x v="2"/>
            <x v="3"/>
            <x v="6"/>
            <x v="9"/>
            <x v="10"/>
            <x v="11"/>
            <x v="13"/>
          </reference>
        </references>
      </pivotArea>
    </format>
    <format dxfId="51">
      <pivotArea dataOnly="0" labelOnly="1" outline="0" fieldPosition="0">
        <references count="2">
          <reference field="0" count="1" selected="0">
            <x v="47"/>
          </reference>
          <reference field="3" count="6">
            <x v="2"/>
            <x v="6"/>
            <x v="9"/>
            <x v="10"/>
            <x v="11"/>
            <x v="13"/>
          </reference>
        </references>
      </pivotArea>
    </format>
    <format dxfId="50">
      <pivotArea dataOnly="0" labelOnly="1" outline="0" fieldPosition="0">
        <references count="2">
          <reference field="0" count="1" selected="0">
            <x v="48"/>
          </reference>
          <reference field="3" count="7">
            <x v="2"/>
            <x v="3"/>
            <x v="6"/>
            <x v="9"/>
            <x v="10"/>
            <x v="11"/>
            <x v="13"/>
          </reference>
        </references>
      </pivotArea>
    </format>
    <format dxfId="49">
      <pivotArea dataOnly="0" labelOnly="1" outline="0" fieldPosition="0">
        <references count="2">
          <reference field="0" count="1" selected="0">
            <x v="49"/>
          </reference>
          <reference field="3" count="0"/>
        </references>
      </pivotArea>
    </format>
    <format dxfId="48">
      <pivotArea dataOnly="0" labelOnly="1" outline="0" fieldPosition="0">
        <references count="2">
          <reference field="0" count="1" selected="0">
            <x v="50"/>
          </reference>
          <reference field="3" count="0"/>
        </references>
      </pivotArea>
    </format>
    <format dxfId="47">
      <pivotArea dataOnly="0" labelOnly="1" outline="0" fieldPosition="0">
        <references count="2">
          <reference field="0" count="1" selected="0">
            <x v="51"/>
          </reference>
          <reference field="3" count="0"/>
        </references>
      </pivotArea>
    </format>
    <format dxfId="46">
      <pivotArea dataOnly="0" labelOnly="1" outline="0" fieldPosition="0">
        <references count="2">
          <reference field="0" count="1" selected="0">
            <x v="52"/>
          </reference>
          <reference field="3" count="7">
            <x v="2"/>
            <x v="3"/>
            <x v="6"/>
            <x v="9"/>
            <x v="10"/>
            <x v="11"/>
            <x v="13"/>
          </reference>
        </references>
      </pivotArea>
    </format>
    <format dxfId="45">
      <pivotArea dataOnly="0" labelOnly="1" outline="0" fieldPosition="0">
        <references count="2">
          <reference field="0" count="1" selected="0">
            <x v="53"/>
          </reference>
          <reference field="3" count="0"/>
        </references>
      </pivotArea>
    </format>
    <format dxfId="44">
      <pivotArea dataOnly="0" labelOnly="1" outline="0" fieldPosition="0">
        <references count="2">
          <reference field="0" count="1" selected="0">
            <x v="54"/>
          </reference>
          <reference field="3" count="1">
            <x v="2"/>
          </reference>
        </references>
      </pivotArea>
    </format>
    <format dxfId="43">
      <pivotArea dataOnly="0" labelOnly="1" outline="0" fieldPosition="0">
        <references count="2">
          <reference field="0" count="1" selected="0">
            <x v="55"/>
          </reference>
          <reference field="3" count="4">
            <x v="2"/>
            <x v="9"/>
            <x v="10"/>
            <x v="13"/>
          </reference>
        </references>
      </pivotArea>
    </format>
    <format dxfId="42">
      <pivotArea dataOnly="0" labelOnly="1" outline="0" fieldPosition="0">
        <references count="2">
          <reference field="0" count="1" selected="0">
            <x v="56"/>
          </reference>
          <reference field="3" count="0"/>
        </references>
      </pivotArea>
    </format>
    <format dxfId="41">
      <pivotArea dataOnly="0" labelOnly="1" outline="0" fieldPosition="0">
        <references count="2">
          <reference field="0" count="1" selected="0">
            <x v="57"/>
          </reference>
          <reference field="3" count="2">
            <x v="2"/>
            <x v="9"/>
          </reference>
        </references>
      </pivotArea>
    </format>
    <format dxfId="40">
      <pivotArea dataOnly="0" labelOnly="1" outline="0" fieldPosition="0">
        <references count="2">
          <reference field="0" count="1" selected="0">
            <x v="58"/>
          </reference>
          <reference field="3" count="0"/>
        </references>
      </pivotArea>
    </format>
    <format dxfId="39">
      <pivotArea dataOnly="0" labelOnly="1" outline="0" fieldPosition="0">
        <references count="2">
          <reference field="0" count="1" selected="0">
            <x v="59"/>
          </reference>
          <reference field="3" count="6">
            <x v="2"/>
            <x v="3"/>
            <x v="9"/>
            <x v="10"/>
            <x v="11"/>
            <x v="13"/>
          </reference>
        </references>
      </pivotArea>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Y3:BB471" firstHeaderRow="1" firstDataRow="1" firstDataCol="3"/>
  <pivotFields count="6">
    <pivotField axis="axisRow" compact="0" outline="0"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14">
        <item x="3"/>
        <item x="13"/>
        <item x="6"/>
        <item x="0"/>
        <item x="12"/>
        <item x="11"/>
        <item x="4"/>
        <item x="1"/>
        <item x="7"/>
        <item x="5"/>
        <item x="8"/>
        <item x="9"/>
        <item x="1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468">
    <i>
      <x/>
      <x/>
      <x v="3"/>
    </i>
    <i r="2">
      <x v="7"/>
    </i>
    <i r="2">
      <x v="13"/>
    </i>
    <i r="1">
      <x v="1"/>
      <x/>
    </i>
    <i r="2">
      <x v="6"/>
    </i>
    <i r="2">
      <x v="9"/>
    </i>
    <i>
      <x v="1"/>
      <x/>
      <x v="2"/>
    </i>
    <i r="2">
      <x v="3"/>
    </i>
    <i r="2">
      <x v="8"/>
    </i>
    <i r="2">
      <x v="13"/>
    </i>
    <i r="1">
      <x v="1"/>
      <x/>
    </i>
    <i r="2">
      <x v="6"/>
    </i>
    <i r="2">
      <x v="9"/>
    </i>
    <i r="2">
      <x v="10"/>
    </i>
    <i r="2">
      <x v="11"/>
    </i>
    <i r="2">
      <x v="12"/>
    </i>
    <i>
      <x v="2"/>
      <x/>
      <x v="3"/>
    </i>
    <i r="2">
      <x v="8"/>
    </i>
    <i r="2">
      <x v="13"/>
    </i>
    <i r="1">
      <x v="1"/>
      <x/>
    </i>
    <i r="2">
      <x v="6"/>
    </i>
    <i r="2">
      <x v="9"/>
    </i>
    <i r="2">
      <x v="10"/>
    </i>
    <i r="2">
      <x v="12"/>
    </i>
    <i r="2">
      <x v="13"/>
    </i>
    <i>
      <x v="3"/>
      <x/>
      <x v="2"/>
    </i>
    <i r="2">
      <x v="3"/>
    </i>
    <i r="2">
      <x v="7"/>
    </i>
    <i r="2">
      <x v="13"/>
    </i>
    <i r="1">
      <x v="1"/>
      <x/>
    </i>
    <i r="2">
      <x v="6"/>
    </i>
    <i r="2">
      <x v="9"/>
    </i>
    <i r="2">
      <x v="10"/>
    </i>
    <i>
      <x v="4"/>
      <x/>
      <x v="2"/>
    </i>
    <i r="2">
      <x v="3"/>
    </i>
    <i r="2">
      <x v="7"/>
    </i>
    <i r="2">
      <x v="8"/>
    </i>
    <i r="2">
      <x v="13"/>
    </i>
    <i r="1">
      <x v="1"/>
      <x/>
    </i>
    <i r="2">
      <x v="6"/>
    </i>
    <i r="2">
      <x v="9"/>
    </i>
    <i r="2">
      <x v="10"/>
    </i>
    <i r="2">
      <x v="12"/>
    </i>
    <i>
      <x v="5"/>
      <x/>
      <x v="8"/>
    </i>
    <i r="2">
      <x v="13"/>
    </i>
    <i r="1">
      <x v="1"/>
      <x/>
    </i>
    <i r="2">
      <x v="6"/>
    </i>
    <i r="2">
      <x v="9"/>
    </i>
    <i r="2">
      <x v="10"/>
    </i>
    <i>
      <x v="6"/>
      <x/>
      <x v="2"/>
    </i>
    <i r="2">
      <x v="3"/>
    </i>
    <i r="2">
      <x v="8"/>
    </i>
    <i r="2">
      <x v="13"/>
    </i>
    <i r="1">
      <x v="1"/>
      <x/>
    </i>
    <i r="2">
      <x v="6"/>
    </i>
    <i r="2">
      <x v="9"/>
    </i>
    <i r="2">
      <x v="10"/>
    </i>
    <i r="2">
      <x v="12"/>
    </i>
    <i>
      <x v="7"/>
      <x/>
      <x v="3"/>
    </i>
    <i r="2">
      <x v="7"/>
    </i>
    <i r="2">
      <x v="13"/>
    </i>
    <i r="1">
      <x v="1"/>
      <x v="6"/>
    </i>
    <i r="2">
      <x v="9"/>
    </i>
    <i r="2">
      <x v="10"/>
    </i>
    <i>
      <x v="8"/>
      <x/>
      <x v="8"/>
    </i>
    <i r="1">
      <x v="1"/>
      <x/>
    </i>
    <i r="2">
      <x v="6"/>
    </i>
    <i r="2">
      <x v="9"/>
    </i>
    <i r="2">
      <x v="10"/>
    </i>
    <i>
      <x v="9"/>
      <x/>
      <x v="2"/>
    </i>
    <i r="2">
      <x v="3"/>
    </i>
    <i r="2">
      <x v="8"/>
    </i>
    <i r="1">
      <x v="1"/>
      <x/>
    </i>
    <i r="2">
      <x v="6"/>
    </i>
    <i r="2">
      <x v="9"/>
    </i>
    <i r="2">
      <x v="10"/>
    </i>
    <i>
      <x v="10"/>
      <x/>
      <x v="13"/>
    </i>
    <i r="1">
      <x v="1"/>
      <x/>
    </i>
    <i r="2">
      <x v="6"/>
    </i>
    <i r="2">
      <x v="9"/>
    </i>
    <i r="2">
      <x v="10"/>
    </i>
    <i>
      <x v="11"/>
      <x/>
      <x v="3"/>
    </i>
    <i r="2">
      <x v="8"/>
    </i>
    <i r="2">
      <x v="13"/>
    </i>
    <i r="1">
      <x v="1"/>
      <x/>
    </i>
    <i r="2">
      <x v="6"/>
    </i>
    <i r="2">
      <x v="9"/>
    </i>
    <i r="2">
      <x v="10"/>
    </i>
    <i r="2">
      <x v="12"/>
    </i>
    <i>
      <x v="12"/>
      <x/>
      <x v="8"/>
    </i>
    <i r="2">
      <x v="13"/>
    </i>
    <i r="1">
      <x v="1"/>
      <x v="6"/>
    </i>
    <i r="2">
      <x v="9"/>
    </i>
    <i r="2">
      <x v="10"/>
    </i>
    <i>
      <x v="13"/>
      <x/>
      <x v="2"/>
    </i>
    <i r="2">
      <x v="3"/>
    </i>
    <i r="2">
      <x v="8"/>
    </i>
    <i r="2">
      <x v="13"/>
    </i>
    <i r="1">
      <x v="1"/>
      <x/>
    </i>
    <i r="2">
      <x v="6"/>
    </i>
    <i r="2">
      <x v="9"/>
    </i>
    <i r="2">
      <x v="10"/>
    </i>
    <i r="2">
      <x v="12"/>
    </i>
    <i r="2">
      <x v="13"/>
    </i>
    <i r="1">
      <x v="2"/>
      <x v="13"/>
    </i>
    <i>
      <x v="14"/>
      <x/>
      <x v="2"/>
    </i>
    <i r="2">
      <x v="3"/>
    </i>
    <i r="2">
      <x v="5"/>
    </i>
    <i r="2">
      <x v="8"/>
    </i>
    <i r="2">
      <x v="13"/>
    </i>
    <i r="1">
      <x v="1"/>
      <x/>
    </i>
    <i r="2">
      <x v="6"/>
    </i>
    <i r="2">
      <x v="9"/>
    </i>
    <i r="2">
      <x v="10"/>
    </i>
    <i>
      <x v="15"/>
      <x/>
      <x v="2"/>
    </i>
    <i r="2">
      <x v="3"/>
    </i>
    <i r="2">
      <x v="7"/>
    </i>
    <i r="2">
      <x v="13"/>
    </i>
    <i r="1">
      <x v="1"/>
      <x/>
    </i>
    <i r="2">
      <x v="6"/>
    </i>
    <i r="2">
      <x v="9"/>
    </i>
    <i r="2">
      <x v="10"/>
    </i>
    <i r="2">
      <x v="12"/>
    </i>
    <i>
      <x v="16"/>
      <x/>
      <x v="8"/>
    </i>
    <i r="2">
      <x v="13"/>
    </i>
    <i r="1">
      <x v="1"/>
      <x v="6"/>
    </i>
    <i r="2">
      <x v="9"/>
    </i>
    <i r="2">
      <x v="10"/>
    </i>
    <i r="2">
      <x v="13"/>
    </i>
    <i>
      <x v="17"/>
      <x/>
      <x v="3"/>
    </i>
    <i r="2">
      <x v="8"/>
    </i>
    <i r="2">
      <x v="13"/>
    </i>
    <i r="1">
      <x v="1"/>
      <x/>
    </i>
    <i r="2">
      <x v="6"/>
    </i>
    <i r="2">
      <x v="9"/>
    </i>
    <i r="2">
      <x v="10"/>
    </i>
    <i>
      <x v="18"/>
      <x/>
      <x v="8"/>
    </i>
    <i r="2">
      <x v="13"/>
    </i>
    <i r="1">
      <x v="1"/>
      <x/>
    </i>
    <i r="2">
      <x v="6"/>
    </i>
    <i r="2">
      <x v="9"/>
    </i>
    <i r="2">
      <x v="10"/>
    </i>
    <i>
      <x v="19"/>
      <x/>
      <x v="2"/>
    </i>
    <i r="2">
      <x v="3"/>
    </i>
    <i r="2">
      <x v="8"/>
    </i>
    <i r="1">
      <x v="1"/>
      <x/>
    </i>
    <i r="2">
      <x v="4"/>
    </i>
    <i r="2">
      <x v="6"/>
    </i>
    <i r="2">
      <x v="9"/>
    </i>
    <i r="2">
      <x v="10"/>
    </i>
    <i r="2">
      <x v="12"/>
    </i>
    <i>
      <x v="20"/>
      <x/>
      <x v="8"/>
    </i>
    <i r="1">
      <x v="1"/>
      <x/>
    </i>
    <i r="2">
      <x v="6"/>
    </i>
    <i r="2">
      <x v="9"/>
    </i>
    <i r="2">
      <x v="10"/>
    </i>
    <i>
      <x v="21"/>
      <x/>
      <x v="3"/>
    </i>
    <i r="2">
      <x v="8"/>
    </i>
    <i r="2">
      <x v="13"/>
    </i>
    <i r="1">
      <x v="1"/>
      <x/>
    </i>
    <i r="2">
      <x v="6"/>
    </i>
    <i r="2">
      <x v="9"/>
    </i>
    <i r="2">
      <x v="10"/>
    </i>
    <i>
      <x v="22"/>
      <x/>
      <x v="2"/>
    </i>
    <i r="2">
      <x v="3"/>
    </i>
    <i r="2">
      <x v="7"/>
    </i>
    <i r="2">
      <x v="8"/>
    </i>
    <i r="2">
      <x v="13"/>
    </i>
    <i r="1">
      <x v="1"/>
      <x/>
    </i>
    <i r="2">
      <x v="4"/>
    </i>
    <i r="2">
      <x v="6"/>
    </i>
    <i r="2">
      <x v="9"/>
    </i>
    <i r="2">
      <x v="10"/>
    </i>
    <i r="2">
      <x v="12"/>
    </i>
    <i r="1">
      <x v="2"/>
      <x v="13"/>
    </i>
    <i>
      <x v="23"/>
      <x/>
      <x v="8"/>
    </i>
    <i r="2">
      <x v="13"/>
    </i>
    <i r="1">
      <x v="1"/>
      <x/>
    </i>
    <i r="2">
      <x v="6"/>
    </i>
    <i r="2">
      <x v="9"/>
    </i>
    <i r="2">
      <x v="10"/>
    </i>
    <i r="2">
      <x v="12"/>
    </i>
    <i r="2">
      <x v="13"/>
    </i>
    <i>
      <x v="24"/>
      <x/>
      <x v="13"/>
    </i>
    <i r="1">
      <x v="1"/>
      <x/>
    </i>
    <i r="2">
      <x v="6"/>
    </i>
    <i r="2">
      <x v="9"/>
    </i>
    <i r="2">
      <x v="10"/>
    </i>
    <i>
      <x v="25"/>
      <x/>
      <x v="2"/>
    </i>
    <i r="2">
      <x v="3"/>
    </i>
    <i r="2">
      <x v="5"/>
    </i>
    <i r="2">
      <x v="7"/>
    </i>
    <i r="2">
      <x v="8"/>
    </i>
    <i r="2">
      <x v="13"/>
    </i>
    <i r="1">
      <x v="1"/>
      <x/>
    </i>
    <i r="2">
      <x v="4"/>
    </i>
    <i r="2">
      <x v="6"/>
    </i>
    <i r="2">
      <x v="9"/>
    </i>
    <i r="2">
      <x v="10"/>
    </i>
    <i r="2">
      <x v="12"/>
    </i>
    <i>
      <x v="26"/>
      <x/>
      <x v="2"/>
    </i>
    <i r="2">
      <x v="3"/>
    </i>
    <i r="2">
      <x v="7"/>
    </i>
    <i r="2">
      <x v="8"/>
    </i>
    <i r="2">
      <x v="13"/>
    </i>
    <i r="1">
      <x v="1"/>
      <x/>
    </i>
    <i r="2">
      <x v="6"/>
    </i>
    <i r="2">
      <x v="9"/>
    </i>
    <i r="2">
      <x v="10"/>
    </i>
    <i r="1">
      <x v="2"/>
      <x v="13"/>
    </i>
    <i>
      <x v="27"/>
      <x/>
      <x v="3"/>
    </i>
    <i r="2">
      <x v="13"/>
    </i>
    <i r="1">
      <x v="1"/>
      <x/>
    </i>
    <i r="2">
      <x v="6"/>
    </i>
    <i r="2">
      <x v="9"/>
    </i>
    <i r="2">
      <x v="10"/>
    </i>
    <i>
      <x v="28"/>
      <x/>
      <x v="2"/>
    </i>
    <i r="2">
      <x v="3"/>
    </i>
    <i r="1">
      <x v="1"/>
      <x v="6"/>
    </i>
    <i>
      <x v="29"/>
      <x/>
      <x v="2"/>
    </i>
    <i r="2">
      <x v="3"/>
    </i>
    <i r="2">
      <x v="8"/>
    </i>
    <i r="2">
      <x v="13"/>
    </i>
    <i r="1">
      <x v="1"/>
      <x/>
    </i>
    <i r="2">
      <x v="6"/>
    </i>
    <i r="2">
      <x v="9"/>
    </i>
    <i r="2">
      <x v="10"/>
    </i>
    <i r="2">
      <x v="12"/>
    </i>
    <i>
      <x v="30"/>
      <x/>
      <x v="3"/>
    </i>
    <i r="2">
      <x v="8"/>
    </i>
    <i r="2">
      <x v="13"/>
    </i>
    <i r="1">
      <x v="1"/>
      <x/>
    </i>
    <i r="2">
      <x v="6"/>
    </i>
    <i r="2">
      <x v="9"/>
    </i>
    <i r="2">
      <x v="10"/>
    </i>
    <i>
      <x v="31"/>
      <x/>
      <x v="2"/>
    </i>
    <i r="2">
      <x v="3"/>
    </i>
    <i r="2">
      <x v="8"/>
    </i>
    <i r="2">
      <x v="13"/>
    </i>
    <i r="1">
      <x v="1"/>
      <x/>
    </i>
    <i r="2">
      <x v="6"/>
    </i>
    <i r="2">
      <x v="9"/>
    </i>
    <i r="2">
      <x v="10"/>
    </i>
    <i r="2">
      <x v="11"/>
    </i>
    <i r="2">
      <x v="12"/>
    </i>
    <i>
      <x v="32"/>
      <x/>
      <x v="8"/>
    </i>
    <i r="2">
      <x v="13"/>
    </i>
    <i r="1">
      <x v="1"/>
      <x/>
    </i>
    <i r="2">
      <x v="6"/>
    </i>
    <i r="2">
      <x v="9"/>
    </i>
    <i r="2">
      <x v="10"/>
    </i>
    <i r="2">
      <x v="12"/>
    </i>
    <i>
      <x v="33"/>
      <x/>
      <x v="3"/>
    </i>
    <i r="2">
      <x v="7"/>
    </i>
    <i r="2">
      <x v="13"/>
    </i>
    <i r="1">
      <x v="1"/>
      <x/>
    </i>
    <i r="2">
      <x v="6"/>
    </i>
    <i r="2">
      <x v="9"/>
    </i>
    <i r="2">
      <x v="10"/>
    </i>
    <i>
      <x v="34"/>
      <x/>
      <x v="2"/>
    </i>
    <i r="2">
      <x v="3"/>
    </i>
    <i r="2">
      <x v="7"/>
    </i>
    <i r="2">
      <x v="8"/>
    </i>
    <i r="2">
      <x v="13"/>
    </i>
    <i r="1">
      <x v="1"/>
      <x/>
    </i>
    <i r="2">
      <x v="4"/>
    </i>
    <i r="2">
      <x v="6"/>
    </i>
    <i r="2">
      <x v="9"/>
    </i>
    <i r="2">
      <x v="10"/>
    </i>
    <i r="2">
      <x v="11"/>
    </i>
    <i r="2">
      <x v="12"/>
    </i>
    <i>
      <x v="35"/>
      <x/>
      <x v="3"/>
    </i>
    <i r="2">
      <x v="7"/>
    </i>
    <i r="2">
      <x v="8"/>
    </i>
    <i r="2">
      <x v="13"/>
    </i>
    <i r="1">
      <x v="1"/>
      <x/>
    </i>
    <i r="2">
      <x v="6"/>
    </i>
    <i r="2">
      <x v="9"/>
    </i>
    <i r="2">
      <x v="10"/>
    </i>
    <i r="2">
      <x v="12"/>
    </i>
    <i>
      <x v="36"/>
      <x/>
      <x v="2"/>
    </i>
    <i r="2">
      <x v="3"/>
    </i>
    <i r="2">
      <x v="7"/>
    </i>
    <i r="2">
      <x v="8"/>
    </i>
    <i r="2">
      <x v="13"/>
    </i>
    <i r="1">
      <x v="1"/>
      <x/>
    </i>
    <i r="2">
      <x v="6"/>
    </i>
    <i r="2">
      <x v="9"/>
    </i>
    <i r="2">
      <x v="10"/>
    </i>
    <i r="2">
      <x v="12"/>
    </i>
    <i>
      <x v="37"/>
      <x/>
      <x v="2"/>
    </i>
    <i r="2">
      <x v="8"/>
    </i>
    <i r="2">
      <x v="13"/>
    </i>
    <i r="1">
      <x v="1"/>
      <x/>
    </i>
    <i r="2">
      <x v="6"/>
    </i>
    <i r="2">
      <x v="9"/>
    </i>
    <i r="2">
      <x v="10"/>
    </i>
    <i r="2">
      <x v="12"/>
    </i>
    <i r="2">
      <x v="13"/>
    </i>
    <i r="1">
      <x v="2"/>
      <x v="13"/>
    </i>
    <i>
      <x v="38"/>
      <x/>
      <x v="2"/>
    </i>
    <i r="2">
      <x v="3"/>
    </i>
    <i r="2">
      <x v="7"/>
    </i>
    <i r="2">
      <x v="8"/>
    </i>
    <i r="2">
      <x v="13"/>
    </i>
    <i r="1">
      <x v="1"/>
      <x/>
    </i>
    <i r="2">
      <x v="6"/>
    </i>
    <i r="2">
      <x v="9"/>
    </i>
    <i r="2">
      <x v="10"/>
    </i>
    <i r="2">
      <x v="12"/>
    </i>
    <i>
      <x v="39"/>
      <x/>
      <x v="3"/>
    </i>
    <i r="2">
      <x v="7"/>
    </i>
    <i r="2">
      <x v="8"/>
    </i>
    <i r="2">
      <x v="13"/>
    </i>
    <i r="1">
      <x v="1"/>
      <x/>
    </i>
    <i r="2">
      <x v="4"/>
    </i>
    <i r="2">
      <x v="6"/>
    </i>
    <i r="2">
      <x v="9"/>
    </i>
    <i r="2">
      <x v="10"/>
    </i>
    <i>
      <x v="40"/>
      <x v="1"/>
      <x v="6"/>
    </i>
    <i>
      <x v="41"/>
      <x/>
      <x v="13"/>
    </i>
    <i r="1">
      <x v="1"/>
      <x v="6"/>
    </i>
    <i r="2">
      <x v="9"/>
    </i>
    <i r="2">
      <x v="10"/>
    </i>
    <i>
      <x v="42"/>
      <x/>
      <x v="3"/>
    </i>
    <i r="2">
      <x v="5"/>
    </i>
    <i r="2">
      <x v="7"/>
    </i>
    <i r="2">
      <x v="8"/>
    </i>
    <i r="2">
      <x v="13"/>
    </i>
    <i r="1">
      <x v="1"/>
      <x/>
    </i>
    <i r="2">
      <x v="6"/>
    </i>
    <i r="2">
      <x v="9"/>
    </i>
    <i r="2">
      <x v="10"/>
    </i>
    <i r="2">
      <x v="11"/>
    </i>
    <i r="2">
      <x v="12"/>
    </i>
    <i>
      <x v="43"/>
      <x/>
      <x v="13"/>
    </i>
    <i r="1">
      <x v="1"/>
      <x v="10"/>
    </i>
    <i>
      <x v="44"/>
      <x/>
      <x v="2"/>
    </i>
    <i r="2">
      <x v="3"/>
    </i>
    <i r="2">
      <x v="8"/>
    </i>
    <i r="2">
      <x v="13"/>
    </i>
    <i r="1">
      <x v="1"/>
      <x/>
    </i>
    <i r="2">
      <x v="6"/>
    </i>
    <i r="2">
      <x v="9"/>
    </i>
    <i r="2">
      <x v="10"/>
    </i>
    <i>
      <x v="45"/>
      <x/>
      <x v="2"/>
    </i>
    <i r="2">
      <x v="3"/>
    </i>
    <i r="2">
      <x v="8"/>
    </i>
    <i r="2">
      <x v="13"/>
    </i>
    <i r="1">
      <x v="1"/>
      <x/>
    </i>
    <i r="2">
      <x v="6"/>
    </i>
    <i r="2">
      <x v="9"/>
    </i>
    <i r="2">
      <x v="10"/>
    </i>
    <i r="2">
      <x v="12"/>
    </i>
    <i>
      <x v="46"/>
      <x/>
      <x v="1"/>
    </i>
    <i r="2">
      <x v="3"/>
    </i>
    <i r="2">
      <x v="7"/>
    </i>
    <i r="2">
      <x v="8"/>
    </i>
    <i r="2">
      <x v="13"/>
    </i>
    <i r="1">
      <x v="1"/>
      <x/>
    </i>
    <i r="2">
      <x v="4"/>
    </i>
    <i r="2">
      <x v="6"/>
    </i>
    <i r="2">
      <x v="9"/>
    </i>
    <i r="2">
      <x v="10"/>
    </i>
    <i r="2">
      <x v="11"/>
    </i>
    <i r="2">
      <x v="12"/>
    </i>
    <i>
      <x v="47"/>
      <x/>
      <x v="8"/>
    </i>
    <i r="2">
      <x v="13"/>
    </i>
    <i r="1">
      <x v="1"/>
      <x/>
    </i>
    <i r="2">
      <x v="6"/>
    </i>
    <i r="2">
      <x v="9"/>
    </i>
    <i r="2">
      <x v="10"/>
    </i>
    <i>
      <x v="48"/>
      <x/>
      <x v="8"/>
    </i>
    <i r="2">
      <x v="13"/>
    </i>
    <i r="1">
      <x v="1"/>
      <x/>
    </i>
    <i r="2">
      <x v="6"/>
    </i>
    <i r="2">
      <x v="9"/>
    </i>
    <i r="2">
      <x v="10"/>
    </i>
    <i r="2">
      <x v="12"/>
    </i>
    <i>
      <x v="49"/>
      <x/>
      <x v="3"/>
    </i>
    <i r="2">
      <x v="7"/>
    </i>
    <i r="2">
      <x v="8"/>
    </i>
    <i r="2">
      <x v="13"/>
    </i>
    <i r="1">
      <x v="1"/>
      <x/>
    </i>
    <i r="2">
      <x v="6"/>
    </i>
    <i r="2">
      <x v="9"/>
    </i>
    <i r="2">
      <x v="10"/>
    </i>
    <i r="2">
      <x v="12"/>
    </i>
    <i>
      <x v="50"/>
      <x/>
      <x v="2"/>
    </i>
    <i r="2">
      <x v="3"/>
    </i>
    <i r="2">
      <x v="8"/>
    </i>
    <i r="2">
      <x v="13"/>
    </i>
    <i r="1">
      <x v="1"/>
      <x/>
    </i>
    <i r="2">
      <x v="6"/>
    </i>
    <i r="2">
      <x v="9"/>
    </i>
    <i r="2">
      <x v="10"/>
    </i>
    <i r="2">
      <x v="12"/>
    </i>
    <i>
      <x v="51"/>
      <x/>
      <x v="2"/>
    </i>
    <i r="2">
      <x v="3"/>
    </i>
    <i r="2">
      <x v="5"/>
    </i>
    <i r="2">
      <x v="7"/>
    </i>
    <i r="2">
      <x v="8"/>
    </i>
    <i r="2">
      <x v="13"/>
    </i>
    <i r="1">
      <x v="1"/>
      <x/>
    </i>
    <i r="2">
      <x v="6"/>
    </i>
    <i r="2">
      <x v="9"/>
    </i>
    <i r="2">
      <x v="10"/>
    </i>
    <i r="2">
      <x v="12"/>
    </i>
    <i>
      <x v="52"/>
      <x/>
      <x v="3"/>
    </i>
    <i r="2">
      <x v="7"/>
    </i>
    <i r="2">
      <x v="8"/>
    </i>
    <i r="2">
      <x v="13"/>
    </i>
    <i r="1">
      <x v="1"/>
      <x/>
    </i>
    <i r="2">
      <x v="6"/>
    </i>
    <i r="2">
      <x v="9"/>
    </i>
    <i r="2">
      <x v="10"/>
    </i>
    <i r="2">
      <x v="12"/>
    </i>
    <i>
      <x v="53"/>
      <x/>
      <x v="3"/>
    </i>
    <i r="2">
      <x v="7"/>
    </i>
    <i r="2">
      <x v="8"/>
    </i>
    <i r="2">
      <x v="13"/>
    </i>
    <i r="1">
      <x v="1"/>
      <x/>
    </i>
    <i r="2">
      <x v="6"/>
    </i>
    <i r="2">
      <x v="9"/>
    </i>
    <i r="2">
      <x v="10"/>
    </i>
    <i r="2">
      <x v="11"/>
    </i>
    <i r="2">
      <x v="12"/>
    </i>
    <i>
      <x v="54"/>
      <x v="1"/>
      <x/>
    </i>
    <i>
      <x v="55"/>
      <x/>
      <x v="8"/>
    </i>
    <i r="2">
      <x v="13"/>
    </i>
    <i r="1">
      <x v="1"/>
      <x/>
    </i>
    <i r="2">
      <x v="6"/>
    </i>
    <i r="2">
      <x v="10"/>
    </i>
    <i r="2">
      <x v="12"/>
    </i>
    <i>
      <x v="56"/>
      <x/>
      <x v="1"/>
    </i>
    <i r="2">
      <x v="3"/>
    </i>
    <i r="2">
      <x v="5"/>
    </i>
    <i r="2">
      <x v="7"/>
    </i>
    <i r="2">
      <x v="8"/>
    </i>
    <i r="2">
      <x v="13"/>
    </i>
    <i r="1">
      <x v="1"/>
      <x/>
    </i>
    <i r="2">
      <x v="6"/>
    </i>
    <i r="2">
      <x v="9"/>
    </i>
    <i r="2">
      <x v="10"/>
    </i>
    <i r="2">
      <x v="11"/>
    </i>
    <i r="2">
      <x v="12"/>
    </i>
    <i r="1">
      <x v="2"/>
      <x v="13"/>
    </i>
    <i>
      <x v="57"/>
      <x/>
      <x v="13"/>
    </i>
    <i>
      <x v="58"/>
      <x/>
      <x v="2"/>
    </i>
    <i r="2">
      <x v="3"/>
    </i>
    <i r="2">
      <x v="7"/>
    </i>
    <i r="2">
      <x v="8"/>
    </i>
    <i r="2">
      <x v="13"/>
    </i>
    <i r="1">
      <x v="1"/>
      <x/>
    </i>
    <i r="2">
      <x v="6"/>
    </i>
    <i r="2">
      <x v="9"/>
    </i>
    <i r="2">
      <x v="10"/>
    </i>
    <i r="2">
      <x v="12"/>
    </i>
    <i>
      <x v="59"/>
      <x/>
      <x v="2"/>
    </i>
    <i r="2">
      <x v="3"/>
    </i>
    <i r="2">
      <x v="7"/>
    </i>
    <i r="2">
      <x v="8"/>
    </i>
    <i r="2">
      <x v="13"/>
    </i>
    <i r="1">
      <x v="1"/>
      <x/>
    </i>
    <i r="2">
      <x v="6"/>
    </i>
    <i r="2">
      <x v="9"/>
    </i>
    <i r="2">
      <x v="10"/>
    </i>
    <i r="2">
      <x v="12"/>
    </i>
  </rowItems>
  <colItems count="1">
    <i/>
  </colItems>
  <dataFields count="1">
    <dataField name="Sum of sum" fld="5" baseField="0" baseItem="0"/>
  </dataFields>
  <formats count="376">
    <format dxfId="547">
      <pivotArea type="all" dataOnly="0" outline="0" fieldPosition="0"/>
    </format>
    <format dxfId="546">
      <pivotArea outline="0" collapsedLevelsAreSubtotals="1" fieldPosition="0"/>
    </format>
    <format dxfId="545">
      <pivotArea field="0" type="button" dataOnly="0" labelOnly="1" outline="0" axis="axisRow" fieldPosition="0"/>
    </format>
    <format dxfId="544">
      <pivotArea field="1" type="button" dataOnly="0" labelOnly="1" outline="0" axis="axisRow" fieldPosition="1"/>
    </format>
    <format dxfId="543">
      <pivotArea field="2" type="button" dataOnly="0" labelOnly="1" outline="0" axis="axisRow" fieldPosition="2"/>
    </format>
    <format dxfId="542">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41">
      <pivotArea dataOnly="0" labelOnly="1" outline="0" fieldPosition="0">
        <references count="1">
          <reference field="0" count="10">
            <x v="50"/>
            <x v="51"/>
            <x v="52"/>
            <x v="53"/>
            <x v="54"/>
            <x v="55"/>
            <x v="56"/>
            <x v="57"/>
            <x v="58"/>
            <x v="59"/>
          </reference>
        </references>
      </pivotArea>
    </format>
    <format dxfId="540">
      <pivotArea dataOnly="0" labelOnly="1" outline="0" fieldPosition="0">
        <references count="2">
          <reference field="0" count="1" selected="0">
            <x v="0"/>
          </reference>
          <reference field="1" count="2">
            <x v="0"/>
            <x v="1"/>
          </reference>
        </references>
      </pivotArea>
    </format>
    <format dxfId="539">
      <pivotArea dataOnly="0" labelOnly="1" outline="0" fieldPosition="0">
        <references count="2">
          <reference field="0" count="1" selected="0">
            <x v="1"/>
          </reference>
          <reference field="1" count="2">
            <x v="0"/>
            <x v="1"/>
          </reference>
        </references>
      </pivotArea>
    </format>
    <format dxfId="538">
      <pivotArea dataOnly="0" labelOnly="1" outline="0" fieldPosition="0">
        <references count="2">
          <reference field="0" count="1" selected="0">
            <x v="2"/>
          </reference>
          <reference field="1" count="2">
            <x v="0"/>
            <x v="1"/>
          </reference>
        </references>
      </pivotArea>
    </format>
    <format dxfId="537">
      <pivotArea dataOnly="0" labelOnly="1" outline="0" fieldPosition="0">
        <references count="2">
          <reference field="0" count="1" selected="0">
            <x v="3"/>
          </reference>
          <reference field="1" count="2">
            <x v="0"/>
            <x v="1"/>
          </reference>
        </references>
      </pivotArea>
    </format>
    <format dxfId="536">
      <pivotArea dataOnly="0" labelOnly="1" outline="0" fieldPosition="0">
        <references count="2">
          <reference field="0" count="1" selected="0">
            <x v="4"/>
          </reference>
          <reference field="1" count="2">
            <x v="0"/>
            <x v="1"/>
          </reference>
        </references>
      </pivotArea>
    </format>
    <format dxfId="535">
      <pivotArea dataOnly="0" labelOnly="1" outline="0" fieldPosition="0">
        <references count="2">
          <reference field="0" count="1" selected="0">
            <x v="5"/>
          </reference>
          <reference field="1" count="2">
            <x v="0"/>
            <x v="1"/>
          </reference>
        </references>
      </pivotArea>
    </format>
    <format dxfId="534">
      <pivotArea dataOnly="0" labelOnly="1" outline="0" fieldPosition="0">
        <references count="2">
          <reference field="0" count="1" selected="0">
            <x v="6"/>
          </reference>
          <reference field="1" count="2">
            <x v="0"/>
            <x v="1"/>
          </reference>
        </references>
      </pivotArea>
    </format>
    <format dxfId="533">
      <pivotArea dataOnly="0" labelOnly="1" outline="0" fieldPosition="0">
        <references count="2">
          <reference field="0" count="1" selected="0">
            <x v="7"/>
          </reference>
          <reference field="1" count="2">
            <x v="0"/>
            <x v="1"/>
          </reference>
        </references>
      </pivotArea>
    </format>
    <format dxfId="532">
      <pivotArea dataOnly="0" labelOnly="1" outline="0" fieldPosition="0">
        <references count="2">
          <reference field="0" count="1" selected="0">
            <x v="8"/>
          </reference>
          <reference field="1" count="2">
            <x v="0"/>
            <x v="1"/>
          </reference>
        </references>
      </pivotArea>
    </format>
    <format dxfId="531">
      <pivotArea dataOnly="0" labelOnly="1" outline="0" fieldPosition="0">
        <references count="2">
          <reference field="0" count="1" selected="0">
            <x v="9"/>
          </reference>
          <reference field="1" count="2">
            <x v="0"/>
            <x v="1"/>
          </reference>
        </references>
      </pivotArea>
    </format>
    <format dxfId="530">
      <pivotArea dataOnly="0" labelOnly="1" outline="0" fieldPosition="0">
        <references count="2">
          <reference field="0" count="1" selected="0">
            <x v="10"/>
          </reference>
          <reference field="1" count="2">
            <x v="0"/>
            <x v="1"/>
          </reference>
        </references>
      </pivotArea>
    </format>
    <format dxfId="529">
      <pivotArea dataOnly="0" labelOnly="1" outline="0" fieldPosition="0">
        <references count="2">
          <reference field="0" count="1" selected="0">
            <x v="11"/>
          </reference>
          <reference field="1" count="2">
            <x v="0"/>
            <x v="1"/>
          </reference>
        </references>
      </pivotArea>
    </format>
    <format dxfId="528">
      <pivotArea dataOnly="0" labelOnly="1" outline="0" fieldPosition="0">
        <references count="2">
          <reference field="0" count="1" selected="0">
            <x v="12"/>
          </reference>
          <reference field="1" count="2">
            <x v="0"/>
            <x v="1"/>
          </reference>
        </references>
      </pivotArea>
    </format>
    <format dxfId="527">
      <pivotArea dataOnly="0" labelOnly="1" outline="0" fieldPosition="0">
        <references count="2">
          <reference field="0" count="1" selected="0">
            <x v="13"/>
          </reference>
          <reference field="1" count="0"/>
        </references>
      </pivotArea>
    </format>
    <format dxfId="526">
      <pivotArea dataOnly="0" labelOnly="1" outline="0" fieldPosition="0">
        <references count="2">
          <reference field="0" count="1" selected="0">
            <x v="14"/>
          </reference>
          <reference field="1" count="2">
            <x v="0"/>
            <x v="1"/>
          </reference>
        </references>
      </pivotArea>
    </format>
    <format dxfId="525">
      <pivotArea dataOnly="0" labelOnly="1" outline="0" fieldPosition="0">
        <references count="2">
          <reference field="0" count="1" selected="0">
            <x v="15"/>
          </reference>
          <reference field="1" count="2">
            <x v="0"/>
            <x v="1"/>
          </reference>
        </references>
      </pivotArea>
    </format>
    <format dxfId="524">
      <pivotArea dataOnly="0" labelOnly="1" outline="0" fieldPosition="0">
        <references count="2">
          <reference field="0" count="1" selected="0">
            <x v="16"/>
          </reference>
          <reference field="1" count="2">
            <x v="0"/>
            <x v="1"/>
          </reference>
        </references>
      </pivotArea>
    </format>
    <format dxfId="523">
      <pivotArea dataOnly="0" labelOnly="1" outline="0" fieldPosition="0">
        <references count="2">
          <reference field="0" count="1" selected="0">
            <x v="17"/>
          </reference>
          <reference field="1" count="2">
            <x v="0"/>
            <x v="1"/>
          </reference>
        </references>
      </pivotArea>
    </format>
    <format dxfId="522">
      <pivotArea dataOnly="0" labelOnly="1" outline="0" fieldPosition="0">
        <references count="2">
          <reference field="0" count="1" selected="0">
            <x v="18"/>
          </reference>
          <reference field="1" count="2">
            <x v="0"/>
            <x v="1"/>
          </reference>
        </references>
      </pivotArea>
    </format>
    <format dxfId="521">
      <pivotArea dataOnly="0" labelOnly="1" outline="0" fieldPosition="0">
        <references count="2">
          <reference field="0" count="1" selected="0">
            <x v="19"/>
          </reference>
          <reference field="1" count="2">
            <x v="0"/>
            <x v="1"/>
          </reference>
        </references>
      </pivotArea>
    </format>
    <format dxfId="520">
      <pivotArea dataOnly="0" labelOnly="1" outline="0" fieldPosition="0">
        <references count="2">
          <reference field="0" count="1" selected="0">
            <x v="20"/>
          </reference>
          <reference field="1" count="2">
            <x v="0"/>
            <x v="1"/>
          </reference>
        </references>
      </pivotArea>
    </format>
    <format dxfId="519">
      <pivotArea dataOnly="0" labelOnly="1" outline="0" fieldPosition="0">
        <references count="2">
          <reference field="0" count="1" selected="0">
            <x v="21"/>
          </reference>
          <reference field="1" count="2">
            <x v="0"/>
            <x v="1"/>
          </reference>
        </references>
      </pivotArea>
    </format>
    <format dxfId="518">
      <pivotArea dataOnly="0" labelOnly="1" outline="0" fieldPosition="0">
        <references count="2">
          <reference field="0" count="1" selected="0">
            <x v="22"/>
          </reference>
          <reference field="1" count="0"/>
        </references>
      </pivotArea>
    </format>
    <format dxfId="517">
      <pivotArea dataOnly="0" labelOnly="1" outline="0" fieldPosition="0">
        <references count="2">
          <reference field="0" count="1" selected="0">
            <x v="23"/>
          </reference>
          <reference field="1" count="2">
            <x v="0"/>
            <x v="1"/>
          </reference>
        </references>
      </pivotArea>
    </format>
    <format dxfId="516">
      <pivotArea dataOnly="0" labelOnly="1" outline="0" fieldPosition="0">
        <references count="2">
          <reference field="0" count="1" selected="0">
            <x v="24"/>
          </reference>
          <reference field="1" count="2">
            <x v="0"/>
            <x v="1"/>
          </reference>
        </references>
      </pivotArea>
    </format>
    <format dxfId="515">
      <pivotArea dataOnly="0" labelOnly="1" outline="0" fieldPosition="0">
        <references count="2">
          <reference field="0" count="1" selected="0">
            <x v="25"/>
          </reference>
          <reference field="1" count="2">
            <x v="0"/>
            <x v="1"/>
          </reference>
        </references>
      </pivotArea>
    </format>
    <format dxfId="514">
      <pivotArea dataOnly="0" labelOnly="1" outline="0" fieldPosition="0">
        <references count="2">
          <reference field="0" count="1" selected="0">
            <x v="26"/>
          </reference>
          <reference field="1" count="0"/>
        </references>
      </pivotArea>
    </format>
    <format dxfId="513">
      <pivotArea dataOnly="0" labelOnly="1" outline="0" fieldPosition="0">
        <references count="2">
          <reference field="0" count="1" selected="0">
            <x v="27"/>
          </reference>
          <reference field="1" count="2">
            <x v="0"/>
            <x v="1"/>
          </reference>
        </references>
      </pivotArea>
    </format>
    <format dxfId="512">
      <pivotArea dataOnly="0" labelOnly="1" outline="0" fieldPosition="0">
        <references count="2">
          <reference field="0" count="1" selected="0">
            <x v="28"/>
          </reference>
          <reference field="1" count="2">
            <x v="0"/>
            <x v="1"/>
          </reference>
        </references>
      </pivotArea>
    </format>
    <format dxfId="511">
      <pivotArea dataOnly="0" labelOnly="1" outline="0" fieldPosition="0">
        <references count="2">
          <reference field="0" count="1" selected="0">
            <x v="29"/>
          </reference>
          <reference field="1" count="2">
            <x v="0"/>
            <x v="1"/>
          </reference>
        </references>
      </pivotArea>
    </format>
    <format dxfId="510">
      <pivotArea dataOnly="0" labelOnly="1" outline="0" fieldPosition="0">
        <references count="2">
          <reference field="0" count="1" selected="0">
            <x v="30"/>
          </reference>
          <reference field="1" count="2">
            <x v="0"/>
            <x v="1"/>
          </reference>
        </references>
      </pivotArea>
    </format>
    <format dxfId="509">
      <pivotArea dataOnly="0" labelOnly="1" outline="0" fieldPosition="0">
        <references count="2">
          <reference field="0" count="1" selected="0">
            <x v="31"/>
          </reference>
          <reference field="1" count="2">
            <x v="0"/>
            <x v="1"/>
          </reference>
        </references>
      </pivotArea>
    </format>
    <format dxfId="508">
      <pivotArea dataOnly="0" labelOnly="1" outline="0" fieldPosition="0">
        <references count="2">
          <reference field="0" count="1" selected="0">
            <x v="32"/>
          </reference>
          <reference field="1" count="2">
            <x v="0"/>
            <x v="1"/>
          </reference>
        </references>
      </pivotArea>
    </format>
    <format dxfId="507">
      <pivotArea dataOnly="0" labelOnly="1" outline="0" fieldPosition="0">
        <references count="2">
          <reference field="0" count="1" selected="0">
            <x v="33"/>
          </reference>
          <reference field="1" count="2">
            <x v="0"/>
            <x v="1"/>
          </reference>
        </references>
      </pivotArea>
    </format>
    <format dxfId="506">
      <pivotArea dataOnly="0" labelOnly="1" outline="0" fieldPosition="0">
        <references count="2">
          <reference field="0" count="1" selected="0">
            <x v="34"/>
          </reference>
          <reference field="1" count="2">
            <x v="0"/>
            <x v="1"/>
          </reference>
        </references>
      </pivotArea>
    </format>
    <format dxfId="505">
      <pivotArea dataOnly="0" labelOnly="1" outline="0" fieldPosition="0">
        <references count="2">
          <reference field="0" count="1" selected="0">
            <x v="35"/>
          </reference>
          <reference field="1" count="2">
            <x v="0"/>
            <x v="1"/>
          </reference>
        </references>
      </pivotArea>
    </format>
    <format dxfId="504">
      <pivotArea dataOnly="0" labelOnly="1" outline="0" fieldPosition="0">
        <references count="2">
          <reference field="0" count="1" selected="0">
            <x v="36"/>
          </reference>
          <reference field="1" count="2">
            <x v="0"/>
            <x v="1"/>
          </reference>
        </references>
      </pivotArea>
    </format>
    <format dxfId="503">
      <pivotArea dataOnly="0" labelOnly="1" outline="0" fieldPosition="0">
        <references count="2">
          <reference field="0" count="1" selected="0">
            <x v="37"/>
          </reference>
          <reference field="1" count="0"/>
        </references>
      </pivotArea>
    </format>
    <format dxfId="502">
      <pivotArea dataOnly="0" labelOnly="1" outline="0" fieldPosition="0">
        <references count="2">
          <reference field="0" count="1" selected="0">
            <x v="38"/>
          </reference>
          <reference field="1" count="2">
            <x v="0"/>
            <x v="1"/>
          </reference>
        </references>
      </pivotArea>
    </format>
    <format dxfId="501">
      <pivotArea dataOnly="0" labelOnly="1" outline="0" fieldPosition="0">
        <references count="2">
          <reference field="0" count="1" selected="0">
            <x v="39"/>
          </reference>
          <reference field="1" count="2">
            <x v="0"/>
            <x v="1"/>
          </reference>
        </references>
      </pivotArea>
    </format>
    <format dxfId="500">
      <pivotArea dataOnly="0" labelOnly="1" outline="0" fieldPosition="0">
        <references count="2">
          <reference field="0" count="1" selected="0">
            <x v="41"/>
          </reference>
          <reference field="1" count="2">
            <x v="0"/>
            <x v="1"/>
          </reference>
        </references>
      </pivotArea>
    </format>
    <format dxfId="499">
      <pivotArea dataOnly="0" labelOnly="1" outline="0" fieldPosition="0">
        <references count="2">
          <reference field="0" count="1" selected="0">
            <x v="42"/>
          </reference>
          <reference field="1" count="2">
            <x v="0"/>
            <x v="1"/>
          </reference>
        </references>
      </pivotArea>
    </format>
    <format dxfId="498">
      <pivotArea dataOnly="0" labelOnly="1" outline="0" fieldPosition="0">
        <references count="2">
          <reference field="0" count="1" selected="0">
            <x v="43"/>
          </reference>
          <reference field="1" count="2">
            <x v="0"/>
            <x v="1"/>
          </reference>
        </references>
      </pivotArea>
    </format>
    <format dxfId="497">
      <pivotArea dataOnly="0" labelOnly="1" outline="0" fieldPosition="0">
        <references count="2">
          <reference field="0" count="1" selected="0">
            <x v="44"/>
          </reference>
          <reference field="1" count="2">
            <x v="0"/>
            <x v="1"/>
          </reference>
        </references>
      </pivotArea>
    </format>
    <format dxfId="496">
      <pivotArea dataOnly="0" labelOnly="1" outline="0" fieldPosition="0">
        <references count="2">
          <reference field="0" count="1" selected="0">
            <x v="45"/>
          </reference>
          <reference field="1" count="2">
            <x v="0"/>
            <x v="1"/>
          </reference>
        </references>
      </pivotArea>
    </format>
    <format dxfId="495">
      <pivotArea dataOnly="0" labelOnly="1" outline="0" fieldPosition="0">
        <references count="2">
          <reference field="0" count="1" selected="0">
            <x v="46"/>
          </reference>
          <reference field="1" count="2">
            <x v="0"/>
            <x v="1"/>
          </reference>
        </references>
      </pivotArea>
    </format>
    <format dxfId="494">
      <pivotArea dataOnly="0" labelOnly="1" outline="0" fieldPosition="0">
        <references count="2">
          <reference field="0" count="1" selected="0">
            <x v="47"/>
          </reference>
          <reference field="1" count="2">
            <x v="0"/>
            <x v="1"/>
          </reference>
        </references>
      </pivotArea>
    </format>
    <format dxfId="493">
      <pivotArea dataOnly="0" labelOnly="1" outline="0" fieldPosition="0">
        <references count="2">
          <reference field="0" count="1" selected="0">
            <x v="48"/>
          </reference>
          <reference field="1" count="2">
            <x v="0"/>
            <x v="1"/>
          </reference>
        </references>
      </pivotArea>
    </format>
    <format dxfId="492">
      <pivotArea dataOnly="0" labelOnly="1" outline="0" fieldPosition="0">
        <references count="2">
          <reference field="0" count="1" selected="0">
            <x v="49"/>
          </reference>
          <reference field="1" count="2">
            <x v="0"/>
            <x v="1"/>
          </reference>
        </references>
      </pivotArea>
    </format>
    <format dxfId="491">
      <pivotArea dataOnly="0" labelOnly="1" outline="0" fieldPosition="0">
        <references count="2">
          <reference field="0" count="1" selected="0">
            <x v="50"/>
          </reference>
          <reference field="1" count="2">
            <x v="0"/>
            <x v="1"/>
          </reference>
        </references>
      </pivotArea>
    </format>
    <format dxfId="490">
      <pivotArea dataOnly="0" labelOnly="1" outline="0" fieldPosition="0">
        <references count="2">
          <reference field="0" count="1" selected="0">
            <x v="51"/>
          </reference>
          <reference field="1" count="2">
            <x v="0"/>
            <x v="1"/>
          </reference>
        </references>
      </pivotArea>
    </format>
    <format dxfId="489">
      <pivotArea dataOnly="0" labelOnly="1" outline="0" fieldPosition="0">
        <references count="2">
          <reference field="0" count="1" selected="0">
            <x v="52"/>
          </reference>
          <reference field="1" count="2">
            <x v="0"/>
            <x v="1"/>
          </reference>
        </references>
      </pivotArea>
    </format>
    <format dxfId="488">
      <pivotArea dataOnly="0" labelOnly="1" outline="0" fieldPosition="0">
        <references count="2">
          <reference field="0" count="1" selected="0">
            <x v="53"/>
          </reference>
          <reference field="1" count="2">
            <x v="0"/>
            <x v="1"/>
          </reference>
        </references>
      </pivotArea>
    </format>
    <format dxfId="487">
      <pivotArea dataOnly="0" labelOnly="1" outline="0" fieldPosition="0">
        <references count="2">
          <reference field="0" count="1" selected="0">
            <x v="55"/>
          </reference>
          <reference field="1" count="2">
            <x v="0"/>
            <x v="1"/>
          </reference>
        </references>
      </pivotArea>
    </format>
    <format dxfId="486">
      <pivotArea dataOnly="0" labelOnly="1" outline="0" fieldPosition="0">
        <references count="2">
          <reference field="0" count="1" selected="0">
            <x v="56"/>
          </reference>
          <reference field="1" count="0"/>
        </references>
      </pivotArea>
    </format>
    <format dxfId="485">
      <pivotArea dataOnly="0" labelOnly="1" outline="0" fieldPosition="0">
        <references count="2">
          <reference field="0" count="1" selected="0">
            <x v="57"/>
          </reference>
          <reference field="1" count="1">
            <x v="0"/>
          </reference>
        </references>
      </pivotArea>
    </format>
    <format dxfId="484">
      <pivotArea dataOnly="0" labelOnly="1" outline="0" fieldPosition="0">
        <references count="2">
          <reference field="0" count="1" selected="0">
            <x v="58"/>
          </reference>
          <reference field="1" count="1">
            <x v="1"/>
          </reference>
        </references>
      </pivotArea>
    </format>
    <format dxfId="483">
      <pivotArea dataOnly="0" labelOnly="1" outline="0" fieldPosition="0">
        <references count="2">
          <reference field="0" count="1" selected="0">
            <x v="59"/>
          </reference>
          <reference field="1" count="2">
            <x v="0"/>
            <x v="1"/>
          </reference>
        </references>
      </pivotArea>
    </format>
    <format dxfId="482">
      <pivotArea dataOnly="0" labelOnly="1" outline="0" fieldPosition="0">
        <references count="3">
          <reference field="0" count="1" selected="0">
            <x v="0"/>
          </reference>
          <reference field="1" count="1" selected="0">
            <x v="0"/>
          </reference>
          <reference field="2" count="3">
            <x v="3"/>
            <x v="7"/>
            <x v="13"/>
          </reference>
        </references>
      </pivotArea>
    </format>
    <format dxfId="481">
      <pivotArea dataOnly="0" labelOnly="1" outline="0" fieldPosition="0">
        <references count="3">
          <reference field="0" count="1" selected="0">
            <x v="0"/>
          </reference>
          <reference field="1" count="1" selected="0">
            <x v="1"/>
          </reference>
          <reference field="2" count="3">
            <x v="0"/>
            <x v="6"/>
            <x v="9"/>
          </reference>
        </references>
      </pivotArea>
    </format>
    <format dxfId="480">
      <pivotArea dataOnly="0" labelOnly="1" outline="0" fieldPosition="0">
        <references count="3">
          <reference field="0" count="1" selected="0">
            <x v="1"/>
          </reference>
          <reference field="1" count="1" selected="0">
            <x v="0"/>
          </reference>
          <reference field="2" count="4">
            <x v="2"/>
            <x v="3"/>
            <x v="8"/>
            <x v="13"/>
          </reference>
        </references>
      </pivotArea>
    </format>
    <format dxfId="479">
      <pivotArea dataOnly="0" labelOnly="1" outline="0" fieldPosition="0">
        <references count="3">
          <reference field="0" count="1" selected="0">
            <x v="1"/>
          </reference>
          <reference field="1" count="1" selected="0">
            <x v="1"/>
          </reference>
          <reference field="2" count="6">
            <x v="0"/>
            <x v="6"/>
            <x v="9"/>
            <x v="10"/>
            <x v="11"/>
            <x v="12"/>
          </reference>
        </references>
      </pivotArea>
    </format>
    <format dxfId="478">
      <pivotArea dataOnly="0" labelOnly="1" outline="0" fieldPosition="0">
        <references count="3">
          <reference field="0" count="1" selected="0">
            <x v="2"/>
          </reference>
          <reference field="1" count="1" selected="0">
            <x v="0"/>
          </reference>
          <reference field="2" count="3">
            <x v="3"/>
            <x v="8"/>
            <x v="13"/>
          </reference>
        </references>
      </pivotArea>
    </format>
    <format dxfId="477">
      <pivotArea dataOnly="0" labelOnly="1" outline="0" fieldPosition="0">
        <references count="3">
          <reference field="0" count="1" selected="0">
            <x v="2"/>
          </reference>
          <reference field="1" count="1" selected="0">
            <x v="1"/>
          </reference>
          <reference field="2" count="6">
            <x v="0"/>
            <x v="6"/>
            <x v="9"/>
            <x v="10"/>
            <x v="12"/>
            <x v="13"/>
          </reference>
        </references>
      </pivotArea>
    </format>
    <format dxfId="476">
      <pivotArea dataOnly="0" labelOnly="1" outline="0" fieldPosition="0">
        <references count="3">
          <reference field="0" count="1" selected="0">
            <x v="3"/>
          </reference>
          <reference field="1" count="1" selected="0">
            <x v="0"/>
          </reference>
          <reference field="2" count="4">
            <x v="2"/>
            <x v="3"/>
            <x v="7"/>
            <x v="13"/>
          </reference>
        </references>
      </pivotArea>
    </format>
    <format dxfId="475">
      <pivotArea dataOnly="0" labelOnly="1" outline="0" fieldPosition="0">
        <references count="3">
          <reference field="0" count="1" selected="0">
            <x v="3"/>
          </reference>
          <reference field="1" count="1" selected="0">
            <x v="1"/>
          </reference>
          <reference field="2" count="4">
            <x v="0"/>
            <x v="6"/>
            <x v="9"/>
            <x v="10"/>
          </reference>
        </references>
      </pivotArea>
    </format>
    <format dxfId="474">
      <pivotArea dataOnly="0" labelOnly="1" outline="0" fieldPosition="0">
        <references count="3">
          <reference field="0" count="1" selected="0">
            <x v="4"/>
          </reference>
          <reference field="1" count="1" selected="0">
            <x v="0"/>
          </reference>
          <reference field="2" count="5">
            <x v="2"/>
            <x v="3"/>
            <x v="7"/>
            <x v="8"/>
            <x v="13"/>
          </reference>
        </references>
      </pivotArea>
    </format>
    <format dxfId="473">
      <pivotArea dataOnly="0" labelOnly="1" outline="0" fieldPosition="0">
        <references count="3">
          <reference field="0" count="1" selected="0">
            <x v="4"/>
          </reference>
          <reference field="1" count="1" selected="0">
            <x v="1"/>
          </reference>
          <reference field="2" count="5">
            <x v="0"/>
            <x v="6"/>
            <x v="9"/>
            <x v="10"/>
            <x v="12"/>
          </reference>
        </references>
      </pivotArea>
    </format>
    <format dxfId="472">
      <pivotArea dataOnly="0" labelOnly="1" outline="0" fieldPosition="0">
        <references count="3">
          <reference field="0" count="1" selected="0">
            <x v="5"/>
          </reference>
          <reference field="1" count="1" selected="0">
            <x v="0"/>
          </reference>
          <reference field="2" count="2">
            <x v="8"/>
            <x v="13"/>
          </reference>
        </references>
      </pivotArea>
    </format>
    <format dxfId="471">
      <pivotArea dataOnly="0" labelOnly="1" outline="0" fieldPosition="0">
        <references count="3">
          <reference field="0" count="1" selected="0">
            <x v="5"/>
          </reference>
          <reference field="1" count="1" selected="0">
            <x v="1"/>
          </reference>
          <reference field="2" count="4">
            <x v="0"/>
            <x v="6"/>
            <x v="9"/>
            <x v="10"/>
          </reference>
        </references>
      </pivotArea>
    </format>
    <format dxfId="470">
      <pivotArea dataOnly="0" labelOnly="1" outline="0" fieldPosition="0">
        <references count="3">
          <reference field="0" count="1" selected="0">
            <x v="6"/>
          </reference>
          <reference field="1" count="1" selected="0">
            <x v="0"/>
          </reference>
          <reference field="2" count="4">
            <x v="2"/>
            <x v="3"/>
            <x v="8"/>
            <x v="13"/>
          </reference>
        </references>
      </pivotArea>
    </format>
    <format dxfId="469">
      <pivotArea dataOnly="0" labelOnly="1" outline="0" fieldPosition="0">
        <references count="3">
          <reference field="0" count="1" selected="0">
            <x v="6"/>
          </reference>
          <reference field="1" count="1" selected="0">
            <x v="1"/>
          </reference>
          <reference field="2" count="5">
            <x v="0"/>
            <x v="6"/>
            <x v="9"/>
            <x v="10"/>
            <x v="12"/>
          </reference>
        </references>
      </pivotArea>
    </format>
    <format dxfId="468">
      <pivotArea dataOnly="0" labelOnly="1" outline="0" fieldPosition="0">
        <references count="3">
          <reference field="0" count="1" selected="0">
            <x v="7"/>
          </reference>
          <reference field="1" count="1" selected="0">
            <x v="0"/>
          </reference>
          <reference field="2" count="3">
            <x v="3"/>
            <x v="7"/>
            <x v="13"/>
          </reference>
        </references>
      </pivotArea>
    </format>
    <format dxfId="467">
      <pivotArea dataOnly="0" labelOnly="1" outline="0" fieldPosition="0">
        <references count="3">
          <reference field="0" count="1" selected="0">
            <x v="7"/>
          </reference>
          <reference field="1" count="1" selected="0">
            <x v="1"/>
          </reference>
          <reference field="2" count="3">
            <x v="6"/>
            <x v="9"/>
            <x v="10"/>
          </reference>
        </references>
      </pivotArea>
    </format>
    <format dxfId="466">
      <pivotArea dataOnly="0" labelOnly="1" outline="0" fieldPosition="0">
        <references count="3">
          <reference field="0" count="1" selected="0">
            <x v="8"/>
          </reference>
          <reference field="1" count="1" selected="0">
            <x v="0"/>
          </reference>
          <reference field="2" count="1">
            <x v="8"/>
          </reference>
        </references>
      </pivotArea>
    </format>
    <format dxfId="465">
      <pivotArea dataOnly="0" labelOnly="1" outline="0" fieldPosition="0">
        <references count="3">
          <reference field="0" count="1" selected="0">
            <x v="8"/>
          </reference>
          <reference field="1" count="1" selected="0">
            <x v="1"/>
          </reference>
          <reference field="2" count="4">
            <x v="0"/>
            <x v="6"/>
            <x v="9"/>
            <x v="10"/>
          </reference>
        </references>
      </pivotArea>
    </format>
    <format dxfId="464">
      <pivotArea dataOnly="0" labelOnly="1" outline="0" fieldPosition="0">
        <references count="3">
          <reference field="0" count="1" selected="0">
            <x v="9"/>
          </reference>
          <reference field="1" count="1" selected="0">
            <x v="0"/>
          </reference>
          <reference field="2" count="3">
            <x v="2"/>
            <x v="3"/>
            <x v="8"/>
          </reference>
        </references>
      </pivotArea>
    </format>
    <format dxfId="463">
      <pivotArea dataOnly="0" labelOnly="1" outline="0" fieldPosition="0">
        <references count="3">
          <reference field="0" count="1" selected="0">
            <x v="9"/>
          </reference>
          <reference field="1" count="1" selected="0">
            <x v="1"/>
          </reference>
          <reference field="2" count="4">
            <x v="0"/>
            <x v="6"/>
            <x v="9"/>
            <x v="10"/>
          </reference>
        </references>
      </pivotArea>
    </format>
    <format dxfId="462">
      <pivotArea dataOnly="0" labelOnly="1" outline="0" fieldPosition="0">
        <references count="3">
          <reference field="0" count="1" selected="0">
            <x v="10"/>
          </reference>
          <reference field="1" count="1" selected="0">
            <x v="0"/>
          </reference>
          <reference field="2" count="1">
            <x v="13"/>
          </reference>
        </references>
      </pivotArea>
    </format>
    <format dxfId="461">
      <pivotArea dataOnly="0" labelOnly="1" outline="0" fieldPosition="0">
        <references count="3">
          <reference field="0" count="1" selected="0">
            <x v="10"/>
          </reference>
          <reference field="1" count="1" selected="0">
            <x v="1"/>
          </reference>
          <reference field="2" count="4">
            <x v="0"/>
            <x v="6"/>
            <x v="9"/>
            <x v="10"/>
          </reference>
        </references>
      </pivotArea>
    </format>
    <format dxfId="460">
      <pivotArea dataOnly="0" labelOnly="1" outline="0" fieldPosition="0">
        <references count="3">
          <reference field="0" count="1" selected="0">
            <x v="11"/>
          </reference>
          <reference field="1" count="1" selected="0">
            <x v="0"/>
          </reference>
          <reference field="2" count="3">
            <x v="3"/>
            <x v="8"/>
            <x v="13"/>
          </reference>
        </references>
      </pivotArea>
    </format>
    <format dxfId="459">
      <pivotArea dataOnly="0" labelOnly="1" outline="0" fieldPosition="0">
        <references count="3">
          <reference field="0" count="1" selected="0">
            <x v="11"/>
          </reference>
          <reference field="1" count="1" selected="0">
            <x v="1"/>
          </reference>
          <reference field="2" count="5">
            <x v="0"/>
            <x v="6"/>
            <x v="9"/>
            <x v="10"/>
            <x v="12"/>
          </reference>
        </references>
      </pivotArea>
    </format>
    <format dxfId="458">
      <pivotArea dataOnly="0" labelOnly="1" outline="0" fieldPosition="0">
        <references count="3">
          <reference field="0" count="1" selected="0">
            <x v="12"/>
          </reference>
          <reference field="1" count="1" selected="0">
            <x v="0"/>
          </reference>
          <reference field="2" count="2">
            <x v="8"/>
            <x v="13"/>
          </reference>
        </references>
      </pivotArea>
    </format>
    <format dxfId="457">
      <pivotArea dataOnly="0" labelOnly="1" outline="0" fieldPosition="0">
        <references count="3">
          <reference field="0" count="1" selected="0">
            <x v="12"/>
          </reference>
          <reference field="1" count="1" selected="0">
            <x v="1"/>
          </reference>
          <reference field="2" count="3">
            <x v="6"/>
            <x v="9"/>
            <x v="10"/>
          </reference>
        </references>
      </pivotArea>
    </format>
    <format dxfId="456">
      <pivotArea dataOnly="0" labelOnly="1" outline="0" fieldPosition="0">
        <references count="3">
          <reference field="0" count="1" selected="0">
            <x v="13"/>
          </reference>
          <reference field="1" count="1" selected="0">
            <x v="0"/>
          </reference>
          <reference field="2" count="4">
            <x v="2"/>
            <x v="3"/>
            <x v="8"/>
            <x v="13"/>
          </reference>
        </references>
      </pivotArea>
    </format>
    <format dxfId="455">
      <pivotArea dataOnly="0" labelOnly="1" outline="0" fieldPosition="0">
        <references count="3">
          <reference field="0" count="1" selected="0">
            <x v="13"/>
          </reference>
          <reference field="1" count="1" selected="0">
            <x v="1"/>
          </reference>
          <reference field="2" count="6">
            <x v="0"/>
            <x v="6"/>
            <x v="9"/>
            <x v="10"/>
            <x v="12"/>
            <x v="13"/>
          </reference>
        </references>
      </pivotArea>
    </format>
    <format dxfId="454">
      <pivotArea dataOnly="0" labelOnly="1" outline="0" fieldPosition="0">
        <references count="3">
          <reference field="0" count="1" selected="0">
            <x v="13"/>
          </reference>
          <reference field="1" count="1" selected="0">
            <x v="2"/>
          </reference>
          <reference field="2" count="1">
            <x v="13"/>
          </reference>
        </references>
      </pivotArea>
    </format>
    <format dxfId="453">
      <pivotArea dataOnly="0" labelOnly="1" outline="0" fieldPosition="0">
        <references count="3">
          <reference field="0" count="1" selected="0">
            <x v="14"/>
          </reference>
          <reference field="1" count="1" selected="0">
            <x v="0"/>
          </reference>
          <reference field="2" count="5">
            <x v="2"/>
            <x v="3"/>
            <x v="5"/>
            <x v="8"/>
            <x v="13"/>
          </reference>
        </references>
      </pivotArea>
    </format>
    <format dxfId="452">
      <pivotArea dataOnly="0" labelOnly="1" outline="0" fieldPosition="0">
        <references count="3">
          <reference field="0" count="1" selected="0">
            <x v="14"/>
          </reference>
          <reference field="1" count="1" selected="0">
            <x v="1"/>
          </reference>
          <reference field="2" count="4">
            <x v="0"/>
            <x v="6"/>
            <x v="9"/>
            <x v="10"/>
          </reference>
        </references>
      </pivotArea>
    </format>
    <format dxfId="451">
      <pivotArea dataOnly="0" labelOnly="1" outline="0" fieldPosition="0">
        <references count="3">
          <reference field="0" count="1" selected="0">
            <x v="15"/>
          </reference>
          <reference field="1" count="1" selected="0">
            <x v="0"/>
          </reference>
          <reference field="2" count="4">
            <x v="2"/>
            <x v="3"/>
            <x v="7"/>
            <x v="13"/>
          </reference>
        </references>
      </pivotArea>
    </format>
    <format dxfId="450">
      <pivotArea dataOnly="0" labelOnly="1" outline="0" fieldPosition="0">
        <references count="3">
          <reference field="0" count="1" selected="0">
            <x v="15"/>
          </reference>
          <reference field="1" count="1" selected="0">
            <x v="1"/>
          </reference>
          <reference field="2" count="5">
            <x v="0"/>
            <x v="6"/>
            <x v="9"/>
            <x v="10"/>
            <x v="12"/>
          </reference>
        </references>
      </pivotArea>
    </format>
    <format dxfId="449">
      <pivotArea dataOnly="0" labelOnly="1" outline="0" fieldPosition="0">
        <references count="3">
          <reference field="0" count="1" selected="0">
            <x v="16"/>
          </reference>
          <reference field="1" count="1" selected="0">
            <x v="0"/>
          </reference>
          <reference field="2" count="2">
            <x v="8"/>
            <x v="13"/>
          </reference>
        </references>
      </pivotArea>
    </format>
    <format dxfId="448">
      <pivotArea dataOnly="0" labelOnly="1" outline="0" fieldPosition="0">
        <references count="3">
          <reference field="0" count="1" selected="0">
            <x v="16"/>
          </reference>
          <reference field="1" count="1" selected="0">
            <x v="1"/>
          </reference>
          <reference field="2" count="4">
            <x v="6"/>
            <x v="9"/>
            <x v="10"/>
            <x v="13"/>
          </reference>
        </references>
      </pivotArea>
    </format>
    <format dxfId="447">
      <pivotArea dataOnly="0" labelOnly="1" outline="0" fieldPosition="0">
        <references count="3">
          <reference field="0" count="1" selected="0">
            <x v="17"/>
          </reference>
          <reference field="1" count="1" selected="0">
            <x v="0"/>
          </reference>
          <reference field="2" count="3">
            <x v="3"/>
            <x v="8"/>
            <x v="13"/>
          </reference>
        </references>
      </pivotArea>
    </format>
    <format dxfId="446">
      <pivotArea dataOnly="0" labelOnly="1" outline="0" fieldPosition="0">
        <references count="3">
          <reference field="0" count="1" selected="0">
            <x v="17"/>
          </reference>
          <reference field="1" count="1" selected="0">
            <x v="1"/>
          </reference>
          <reference field="2" count="4">
            <x v="0"/>
            <x v="6"/>
            <x v="9"/>
            <x v="10"/>
          </reference>
        </references>
      </pivotArea>
    </format>
    <format dxfId="445">
      <pivotArea dataOnly="0" labelOnly="1" outline="0" fieldPosition="0">
        <references count="3">
          <reference field="0" count="1" selected="0">
            <x v="18"/>
          </reference>
          <reference field="1" count="1" selected="0">
            <x v="0"/>
          </reference>
          <reference field="2" count="2">
            <x v="8"/>
            <x v="13"/>
          </reference>
        </references>
      </pivotArea>
    </format>
    <format dxfId="444">
      <pivotArea dataOnly="0" labelOnly="1" outline="0" fieldPosition="0">
        <references count="3">
          <reference field="0" count="1" selected="0">
            <x v="18"/>
          </reference>
          <reference field="1" count="1" selected="0">
            <x v="1"/>
          </reference>
          <reference field="2" count="4">
            <x v="0"/>
            <x v="6"/>
            <x v="9"/>
            <x v="10"/>
          </reference>
        </references>
      </pivotArea>
    </format>
    <format dxfId="443">
      <pivotArea dataOnly="0" labelOnly="1" outline="0" fieldPosition="0">
        <references count="3">
          <reference field="0" count="1" selected="0">
            <x v="19"/>
          </reference>
          <reference field="1" count="1" selected="0">
            <x v="0"/>
          </reference>
          <reference field="2" count="3">
            <x v="2"/>
            <x v="3"/>
            <x v="8"/>
          </reference>
        </references>
      </pivotArea>
    </format>
    <format dxfId="442">
      <pivotArea dataOnly="0" labelOnly="1" outline="0" fieldPosition="0">
        <references count="3">
          <reference field="0" count="1" selected="0">
            <x v="19"/>
          </reference>
          <reference field="1" count="1" selected="0">
            <x v="1"/>
          </reference>
          <reference field="2" count="6">
            <x v="0"/>
            <x v="4"/>
            <x v="6"/>
            <x v="9"/>
            <x v="10"/>
            <x v="12"/>
          </reference>
        </references>
      </pivotArea>
    </format>
    <format dxfId="441">
      <pivotArea dataOnly="0" labelOnly="1" outline="0" fieldPosition="0">
        <references count="3">
          <reference field="0" count="1" selected="0">
            <x v="20"/>
          </reference>
          <reference field="1" count="1" selected="0">
            <x v="0"/>
          </reference>
          <reference field="2" count="1">
            <x v="8"/>
          </reference>
        </references>
      </pivotArea>
    </format>
    <format dxfId="440">
      <pivotArea dataOnly="0" labelOnly="1" outline="0" fieldPosition="0">
        <references count="3">
          <reference field="0" count="1" selected="0">
            <x v="20"/>
          </reference>
          <reference field="1" count="1" selected="0">
            <x v="1"/>
          </reference>
          <reference field="2" count="4">
            <x v="0"/>
            <x v="6"/>
            <x v="9"/>
            <x v="10"/>
          </reference>
        </references>
      </pivotArea>
    </format>
    <format dxfId="439">
      <pivotArea dataOnly="0" labelOnly="1" outline="0" fieldPosition="0">
        <references count="3">
          <reference field="0" count="1" selected="0">
            <x v="21"/>
          </reference>
          <reference field="1" count="1" selected="0">
            <x v="0"/>
          </reference>
          <reference field="2" count="3">
            <x v="3"/>
            <x v="8"/>
            <x v="13"/>
          </reference>
        </references>
      </pivotArea>
    </format>
    <format dxfId="438">
      <pivotArea dataOnly="0" labelOnly="1" outline="0" fieldPosition="0">
        <references count="3">
          <reference field="0" count="1" selected="0">
            <x v="21"/>
          </reference>
          <reference field="1" count="1" selected="0">
            <x v="1"/>
          </reference>
          <reference field="2" count="4">
            <x v="0"/>
            <x v="6"/>
            <x v="9"/>
            <x v="10"/>
          </reference>
        </references>
      </pivotArea>
    </format>
    <format dxfId="437">
      <pivotArea dataOnly="0" labelOnly="1" outline="0" fieldPosition="0">
        <references count="3">
          <reference field="0" count="1" selected="0">
            <x v="22"/>
          </reference>
          <reference field="1" count="1" selected="0">
            <x v="0"/>
          </reference>
          <reference field="2" count="5">
            <x v="2"/>
            <x v="3"/>
            <x v="7"/>
            <x v="8"/>
            <x v="13"/>
          </reference>
        </references>
      </pivotArea>
    </format>
    <format dxfId="436">
      <pivotArea dataOnly="0" labelOnly="1" outline="0" fieldPosition="0">
        <references count="3">
          <reference field="0" count="1" selected="0">
            <x v="22"/>
          </reference>
          <reference field="1" count="1" selected="0">
            <x v="1"/>
          </reference>
          <reference field="2" count="6">
            <x v="0"/>
            <x v="4"/>
            <x v="6"/>
            <x v="9"/>
            <x v="10"/>
            <x v="12"/>
          </reference>
        </references>
      </pivotArea>
    </format>
    <format dxfId="435">
      <pivotArea dataOnly="0" labelOnly="1" outline="0" fieldPosition="0">
        <references count="3">
          <reference field="0" count="1" selected="0">
            <x v="22"/>
          </reference>
          <reference field="1" count="1" selected="0">
            <x v="2"/>
          </reference>
          <reference field="2" count="1">
            <x v="13"/>
          </reference>
        </references>
      </pivotArea>
    </format>
    <format dxfId="434">
      <pivotArea dataOnly="0" labelOnly="1" outline="0" fieldPosition="0">
        <references count="3">
          <reference field="0" count="1" selected="0">
            <x v="23"/>
          </reference>
          <reference field="1" count="1" selected="0">
            <x v="0"/>
          </reference>
          <reference field="2" count="2">
            <x v="8"/>
            <x v="13"/>
          </reference>
        </references>
      </pivotArea>
    </format>
    <format dxfId="433">
      <pivotArea dataOnly="0" labelOnly="1" outline="0" fieldPosition="0">
        <references count="3">
          <reference field="0" count="1" selected="0">
            <x v="23"/>
          </reference>
          <reference field="1" count="1" selected="0">
            <x v="1"/>
          </reference>
          <reference field="2" count="6">
            <x v="0"/>
            <x v="6"/>
            <x v="9"/>
            <x v="10"/>
            <x v="12"/>
            <x v="13"/>
          </reference>
        </references>
      </pivotArea>
    </format>
    <format dxfId="432">
      <pivotArea dataOnly="0" labelOnly="1" outline="0" fieldPosition="0">
        <references count="3">
          <reference field="0" count="1" selected="0">
            <x v="24"/>
          </reference>
          <reference field="1" count="1" selected="0">
            <x v="0"/>
          </reference>
          <reference field="2" count="1">
            <x v="13"/>
          </reference>
        </references>
      </pivotArea>
    </format>
    <format dxfId="431">
      <pivotArea dataOnly="0" labelOnly="1" outline="0" fieldPosition="0">
        <references count="3">
          <reference field="0" count="1" selected="0">
            <x v="24"/>
          </reference>
          <reference field="1" count="1" selected="0">
            <x v="1"/>
          </reference>
          <reference field="2" count="4">
            <x v="0"/>
            <x v="6"/>
            <x v="9"/>
            <x v="10"/>
          </reference>
        </references>
      </pivotArea>
    </format>
    <format dxfId="430">
      <pivotArea dataOnly="0" labelOnly="1" outline="0" fieldPosition="0">
        <references count="3">
          <reference field="0" count="1" selected="0">
            <x v="25"/>
          </reference>
          <reference field="1" count="1" selected="0">
            <x v="0"/>
          </reference>
          <reference field="2" count="6">
            <x v="2"/>
            <x v="3"/>
            <x v="5"/>
            <x v="7"/>
            <x v="8"/>
            <x v="13"/>
          </reference>
        </references>
      </pivotArea>
    </format>
    <format dxfId="429">
      <pivotArea dataOnly="0" labelOnly="1" outline="0" fieldPosition="0">
        <references count="3">
          <reference field="0" count="1" selected="0">
            <x v="25"/>
          </reference>
          <reference field="1" count="1" selected="0">
            <x v="1"/>
          </reference>
          <reference field="2" count="6">
            <x v="0"/>
            <x v="4"/>
            <x v="6"/>
            <x v="9"/>
            <x v="10"/>
            <x v="12"/>
          </reference>
        </references>
      </pivotArea>
    </format>
    <format dxfId="428">
      <pivotArea dataOnly="0" labelOnly="1" outline="0" fieldPosition="0">
        <references count="3">
          <reference field="0" count="1" selected="0">
            <x v="26"/>
          </reference>
          <reference field="1" count="1" selected="0">
            <x v="0"/>
          </reference>
          <reference field="2" count="5">
            <x v="2"/>
            <x v="3"/>
            <x v="7"/>
            <x v="8"/>
            <x v="13"/>
          </reference>
        </references>
      </pivotArea>
    </format>
    <format dxfId="427">
      <pivotArea dataOnly="0" labelOnly="1" outline="0" fieldPosition="0">
        <references count="3">
          <reference field="0" count="1" selected="0">
            <x v="26"/>
          </reference>
          <reference field="1" count="1" selected="0">
            <x v="1"/>
          </reference>
          <reference field="2" count="4">
            <x v="0"/>
            <x v="6"/>
            <x v="9"/>
            <x v="10"/>
          </reference>
        </references>
      </pivotArea>
    </format>
    <format dxfId="426">
      <pivotArea dataOnly="0" labelOnly="1" outline="0" fieldPosition="0">
        <references count="3">
          <reference field="0" count="1" selected="0">
            <x v="26"/>
          </reference>
          <reference field="1" count="1" selected="0">
            <x v="2"/>
          </reference>
          <reference field="2" count="1">
            <x v="13"/>
          </reference>
        </references>
      </pivotArea>
    </format>
    <format dxfId="425">
      <pivotArea dataOnly="0" labelOnly="1" outline="0" fieldPosition="0">
        <references count="3">
          <reference field="0" count="1" selected="0">
            <x v="27"/>
          </reference>
          <reference field="1" count="1" selected="0">
            <x v="0"/>
          </reference>
          <reference field="2" count="2">
            <x v="3"/>
            <x v="13"/>
          </reference>
        </references>
      </pivotArea>
    </format>
    <format dxfId="424">
      <pivotArea dataOnly="0" labelOnly="1" outline="0" fieldPosition="0">
        <references count="3">
          <reference field="0" count="1" selected="0">
            <x v="27"/>
          </reference>
          <reference field="1" count="1" selected="0">
            <x v="1"/>
          </reference>
          <reference field="2" count="4">
            <x v="0"/>
            <x v="6"/>
            <x v="9"/>
            <x v="10"/>
          </reference>
        </references>
      </pivotArea>
    </format>
    <format dxfId="423">
      <pivotArea dataOnly="0" labelOnly="1" outline="0" fieldPosition="0">
        <references count="3">
          <reference field="0" count="1" selected="0">
            <x v="28"/>
          </reference>
          <reference field="1" count="1" selected="0">
            <x v="0"/>
          </reference>
          <reference field="2" count="2">
            <x v="2"/>
            <x v="3"/>
          </reference>
        </references>
      </pivotArea>
    </format>
    <format dxfId="422">
      <pivotArea dataOnly="0" labelOnly="1" outline="0" fieldPosition="0">
        <references count="3">
          <reference field="0" count="1" selected="0">
            <x v="28"/>
          </reference>
          <reference field="1" count="1" selected="0">
            <x v="1"/>
          </reference>
          <reference field="2" count="1">
            <x v="6"/>
          </reference>
        </references>
      </pivotArea>
    </format>
    <format dxfId="421">
      <pivotArea dataOnly="0" labelOnly="1" outline="0" fieldPosition="0">
        <references count="3">
          <reference field="0" count="1" selected="0">
            <x v="29"/>
          </reference>
          <reference field="1" count="1" selected="0">
            <x v="0"/>
          </reference>
          <reference field="2" count="4">
            <x v="2"/>
            <x v="3"/>
            <x v="8"/>
            <x v="13"/>
          </reference>
        </references>
      </pivotArea>
    </format>
    <format dxfId="420">
      <pivotArea dataOnly="0" labelOnly="1" outline="0" fieldPosition="0">
        <references count="3">
          <reference field="0" count="1" selected="0">
            <x v="29"/>
          </reference>
          <reference field="1" count="1" selected="0">
            <x v="1"/>
          </reference>
          <reference field="2" count="5">
            <x v="0"/>
            <x v="6"/>
            <x v="9"/>
            <x v="10"/>
            <x v="12"/>
          </reference>
        </references>
      </pivotArea>
    </format>
    <format dxfId="419">
      <pivotArea dataOnly="0" labelOnly="1" outline="0" fieldPosition="0">
        <references count="3">
          <reference field="0" count="1" selected="0">
            <x v="30"/>
          </reference>
          <reference field="1" count="1" selected="0">
            <x v="0"/>
          </reference>
          <reference field="2" count="3">
            <x v="3"/>
            <x v="8"/>
            <x v="13"/>
          </reference>
        </references>
      </pivotArea>
    </format>
    <format dxfId="418">
      <pivotArea dataOnly="0" labelOnly="1" outline="0" fieldPosition="0">
        <references count="3">
          <reference field="0" count="1" selected="0">
            <x v="30"/>
          </reference>
          <reference field="1" count="1" selected="0">
            <x v="1"/>
          </reference>
          <reference field="2" count="4">
            <x v="0"/>
            <x v="6"/>
            <x v="9"/>
            <x v="10"/>
          </reference>
        </references>
      </pivotArea>
    </format>
    <format dxfId="417">
      <pivotArea dataOnly="0" labelOnly="1" outline="0" fieldPosition="0">
        <references count="3">
          <reference field="0" count="1" selected="0">
            <x v="31"/>
          </reference>
          <reference field="1" count="1" selected="0">
            <x v="0"/>
          </reference>
          <reference field="2" count="4">
            <x v="2"/>
            <x v="3"/>
            <x v="8"/>
            <x v="13"/>
          </reference>
        </references>
      </pivotArea>
    </format>
    <format dxfId="416">
      <pivotArea dataOnly="0" labelOnly="1" outline="0" fieldPosition="0">
        <references count="3">
          <reference field="0" count="1" selected="0">
            <x v="31"/>
          </reference>
          <reference field="1" count="1" selected="0">
            <x v="1"/>
          </reference>
          <reference field="2" count="6">
            <x v="0"/>
            <x v="6"/>
            <x v="9"/>
            <x v="10"/>
            <x v="11"/>
            <x v="12"/>
          </reference>
        </references>
      </pivotArea>
    </format>
    <format dxfId="415">
      <pivotArea dataOnly="0" labelOnly="1" outline="0" fieldPosition="0">
        <references count="3">
          <reference field="0" count="1" selected="0">
            <x v="32"/>
          </reference>
          <reference field="1" count="1" selected="0">
            <x v="0"/>
          </reference>
          <reference field="2" count="2">
            <x v="8"/>
            <x v="13"/>
          </reference>
        </references>
      </pivotArea>
    </format>
    <format dxfId="414">
      <pivotArea dataOnly="0" labelOnly="1" outline="0" fieldPosition="0">
        <references count="3">
          <reference field="0" count="1" selected="0">
            <x v="32"/>
          </reference>
          <reference field="1" count="1" selected="0">
            <x v="1"/>
          </reference>
          <reference field="2" count="5">
            <x v="0"/>
            <x v="6"/>
            <x v="9"/>
            <x v="10"/>
            <x v="12"/>
          </reference>
        </references>
      </pivotArea>
    </format>
    <format dxfId="413">
      <pivotArea dataOnly="0" labelOnly="1" outline="0" fieldPosition="0">
        <references count="3">
          <reference field="0" count="1" selected="0">
            <x v="33"/>
          </reference>
          <reference field="1" count="1" selected="0">
            <x v="0"/>
          </reference>
          <reference field="2" count="3">
            <x v="3"/>
            <x v="7"/>
            <x v="13"/>
          </reference>
        </references>
      </pivotArea>
    </format>
    <format dxfId="412">
      <pivotArea dataOnly="0" labelOnly="1" outline="0" fieldPosition="0">
        <references count="3">
          <reference field="0" count="1" selected="0">
            <x v="33"/>
          </reference>
          <reference field="1" count="1" selected="0">
            <x v="1"/>
          </reference>
          <reference field="2" count="4">
            <x v="0"/>
            <x v="6"/>
            <x v="9"/>
            <x v="10"/>
          </reference>
        </references>
      </pivotArea>
    </format>
    <format dxfId="411">
      <pivotArea dataOnly="0" labelOnly="1" outline="0" fieldPosition="0">
        <references count="3">
          <reference field="0" count="1" selected="0">
            <x v="34"/>
          </reference>
          <reference field="1" count="1" selected="0">
            <x v="0"/>
          </reference>
          <reference field="2" count="5">
            <x v="2"/>
            <x v="3"/>
            <x v="7"/>
            <x v="8"/>
            <x v="13"/>
          </reference>
        </references>
      </pivotArea>
    </format>
    <format dxfId="410">
      <pivotArea dataOnly="0" labelOnly="1" outline="0" fieldPosition="0">
        <references count="3">
          <reference field="0" count="1" selected="0">
            <x v="34"/>
          </reference>
          <reference field="1" count="1" selected="0">
            <x v="1"/>
          </reference>
          <reference field="2" count="7">
            <x v="0"/>
            <x v="4"/>
            <x v="6"/>
            <x v="9"/>
            <x v="10"/>
            <x v="11"/>
            <x v="12"/>
          </reference>
        </references>
      </pivotArea>
    </format>
    <format dxfId="409">
      <pivotArea dataOnly="0" labelOnly="1" outline="0" fieldPosition="0">
        <references count="3">
          <reference field="0" count="1" selected="0">
            <x v="35"/>
          </reference>
          <reference field="1" count="1" selected="0">
            <x v="0"/>
          </reference>
          <reference field="2" count="4">
            <x v="3"/>
            <x v="7"/>
            <x v="8"/>
            <x v="13"/>
          </reference>
        </references>
      </pivotArea>
    </format>
    <format dxfId="408">
      <pivotArea dataOnly="0" labelOnly="1" outline="0" fieldPosition="0">
        <references count="3">
          <reference field="0" count="1" selected="0">
            <x v="35"/>
          </reference>
          <reference field="1" count="1" selected="0">
            <x v="1"/>
          </reference>
          <reference field="2" count="5">
            <x v="0"/>
            <x v="6"/>
            <x v="9"/>
            <x v="10"/>
            <x v="12"/>
          </reference>
        </references>
      </pivotArea>
    </format>
    <format dxfId="407">
      <pivotArea dataOnly="0" labelOnly="1" outline="0" fieldPosition="0">
        <references count="3">
          <reference field="0" count="1" selected="0">
            <x v="36"/>
          </reference>
          <reference field="1" count="1" selected="0">
            <x v="0"/>
          </reference>
          <reference field="2" count="5">
            <x v="2"/>
            <x v="3"/>
            <x v="7"/>
            <x v="8"/>
            <x v="13"/>
          </reference>
        </references>
      </pivotArea>
    </format>
    <format dxfId="406">
      <pivotArea dataOnly="0" labelOnly="1" outline="0" fieldPosition="0">
        <references count="3">
          <reference field="0" count="1" selected="0">
            <x v="36"/>
          </reference>
          <reference field="1" count="1" selected="0">
            <x v="1"/>
          </reference>
          <reference field="2" count="5">
            <x v="0"/>
            <x v="6"/>
            <x v="9"/>
            <x v="10"/>
            <x v="12"/>
          </reference>
        </references>
      </pivotArea>
    </format>
    <format dxfId="405">
      <pivotArea dataOnly="0" labelOnly="1" outline="0" fieldPosition="0">
        <references count="3">
          <reference field="0" count="1" selected="0">
            <x v="37"/>
          </reference>
          <reference field="1" count="1" selected="0">
            <x v="0"/>
          </reference>
          <reference field="2" count="3">
            <x v="2"/>
            <x v="8"/>
            <x v="13"/>
          </reference>
        </references>
      </pivotArea>
    </format>
    <format dxfId="404">
      <pivotArea dataOnly="0" labelOnly="1" outline="0" fieldPosition="0">
        <references count="3">
          <reference field="0" count="1" selected="0">
            <x v="37"/>
          </reference>
          <reference field="1" count="1" selected="0">
            <x v="1"/>
          </reference>
          <reference field="2" count="6">
            <x v="0"/>
            <x v="6"/>
            <x v="9"/>
            <x v="10"/>
            <x v="12"/>
            <x v="13"/>
          </reference>
        </references>
      </pivotArea>
    </format>
    <format dxfId="403">
      <pivotArea dataOnly="0" labelOnly="1" outline="0" fieldPosition="0">
        <references count="3">
          <reference field="0" count="1" selected="0">
            <x v="37"/>
          </reference>
          <reference field="1" count="1" selected="0">
            <x v="2"/>
          </reference>
          <reference field="2" count="1">
            <x v="13"/>
          </reference>
        </references>
      </pivotArea>
    </format>
    <format dxfId="402">
      <pivotArea dataOnly="0" labelOnly="1" outline="0" fieldPosition="0">
        <references count="3">
          <reference field="0" count="1" selected="0">
            <x v="38"/>
          </reference>
          <reference field="1" count="1" selected="0">
            <x v="0"/>
          </reference>
          <reference field="2" count="5">
            <x v="2"/>
            <x v="3"/>
            <x v="7"/>
            <x v="8"/>
            <x v="13"/>
          </reference>
        </references>
      </pivotArea>
    </format>
    <format dxfId="401">
      <pivotArea dataOnly="0" labelOnly="1" outline="0" fieldPosition="0">
        <references count="3">
          <reference field="0" count="1" selected="0">
            <x v="38"/>
          </reference>
          <reference field="1" count="1" selected="0">
            <x v="1"/>
          </reference>
          <reference field="2" count="5">
            <x v="0"/>
            <x v="6"/>
            <x v="9"/>
            <x v="10"/>
            <x v="12"/>
          </reference>
        </references>
      </pivotArea>
    </format>
    <format dxfId="400">
      <pivotArea dataOnly="0" labelOnly="1" outline="0" fieldPosition="0">
        <references count="3">
          <reference field="0" count="1" selected="0">
            <x v="39"/>
          </reference>
          <reference field="1" count="1" selected="0">
            <x v="0"/>
          </reference>
          <reference field="2" count="4">
            <x v="3"/>
            <x v="7"/>
            <x v="8"/>
            <x v="13"/>
          </reference>
        </references>
      </pivotArea>
    </format>
    <format dxfId="399">
      <pivotArea dataOnly="0" labelOnly="1" outline="0" fieldPosition="0">
        <references count="3">
          <reference field="0" count="1" selected="0">
            <x v="39"/>
          </reference>
          <reference field="1" count="1" selected="0">
            <x v="1"/>
          </reference>
          <reference field="2" count="5">
            <x v="0"/>
            <x v="4"/>
            <x v="6"/>
            <x v="9"/>
            <x v="10"/>
          </reference>
        </references>
      </pivotArea>
    </format>
    <format dxfId="398">
      <pivotArea dataOnly="0" labelOnly="1" outline="0" fieldPosition="0">
        <references count="3">
          <reference field="0" count="1" selected="0">
            <x v="40"/>
          </reference>
          <reference field="1" count="1" selected="0">
            <x v="1"/>
          </reference>
          <reference field="2" count="1">
            <x v="6"/>
          </reference>
        </references>
      </pivotArea>
    </format>
    <format dxfId="397">
      <pivotArea dataOnly="0" labelOnly="1" outline="0" fieldPosition="0">
        <references count="3">
          <reference field="0" count="1" selected="0">
            <x v="41"/>
          </reference>
          <reference field="1" count="1" selected="0">
            <x v="0"/>
          </reference>
          <reference field="2" count="1">
            <x v="13"/>
          </reference>
        </references>
      </pivotArea>
    </format>
    <format dxfId="396">
      <pivotArea dataOnly="0" labelOnly="1" outline="0" fieldPosition="0">
        <references count="3">
          <reference field="0" count="1" selected="0">
            <x v="41"/>
          </reference>
          <reference field="1" count="1" selected="0">
            <x v="1"/>
          </reference>
          <reference field="2" count="3">
            <x v="6"/>
            <x v="9"/>
            <x v="10"/>
          </reference>
        </references>
      </pivotArea>
    </format>
    <format dxfId="395">
      <pivotArea dataOnly="0" labelOnly="1" outline="0" fieldPosition="0">
        <references count="3">
          <reference field="0" count="1" selected="0">
            <x v="42"/>
          </reference>
          <reference field="1" count="1" selected="0">
            <x v="0"/>
          </reference>
          <reference field="2" count="5">
            <x v="3"/>
            <x v="5"/>
            <x v="7"/>
            <x v="8"/>
            <x v="13"/>
          </reference>
        </references>
      </pivotArea>
    </format>
    <format dxfId="394">
      <pivotArea dataOnly="0" labelOnly="1" outline="0" fieldPosition="0">
        <references count="3">
          <reference field="0" count="1" selected="0">
            <x v="42"/>
          </reference>
          <reference field="1" count="1" selected="0">
            <x v="1"/>
          </reference>
          <reference field="2" count="6">
            <x v="0"/>
            <x v="6"/>
            <x v="9"/>
            <x v="10"/>
            <x v="11"/>
            <x v="12"/>
          </reference>
        </references>
      </pivotArea>
    </format>
    <format dxfId="393">
      <pivotArea dataOnly="0" labelOnly="1" outline="0" fieldPosition="0">
        <references count="3">
          <reference field="0" count="1" selected="0">
            <x v="43"/>
          </reference>
          <reference field="1" count="1" selected="0">
            <x v="0"/>
          </reference>
          <reference field="2" count="1">
            <x v="13"/>
          </reference>
        </references>
      </pivotArea>
    </format>
    <format dxfId="392">
      <pivotArea dataOnly="0" labelOnly="1" outline="0" fieldPosition="0">
        <references count="3">
          <reference field="0" count="1" selected="0">
            <x v="43"/>
          </reference>
          <reference field="1" count="1" selected="0">
            <x v="1"/>
          </reference>
          <reference field="2" count="1">
            <x v="10"/>
          </reference>
        </references>
      </pivotArea>
    </format>
    <format dxfId="391">
      <pivotArea dataOnly="0" labelOnly="1" outline="0" fieldPosition="0">
        <references count="3">
          <reference field="0" count="1" selected="0">
            <x v="44"/>
          </reference>
          <reference field="1" count="1" selected="0">
            <x v="0"/>
          </reference>
          <reference field="2" count="4">
            <x v="2"/>
            <x v="3"/>
            <x v="8"/>
            <x v="13"/>
          </reference>
        </references>
      </pivotArea>
    </format>
    <format dxfId="390">
      <pivotArea dataOnly="0" labelOnly="1" outline="0" fieldPosition="0">
        <references count="3">
          <reference field="0" count="1" selected="0">
            <x v="44"/>
          </reference>
          <reference field="1" count="1" selected="0">
            <x v="1"/>
          </reference>
          <reference field="2" count="4">
            <x v="0"/>
            <x v="6"/>
            <x v="9"/>
            <x v="10"/>
          </reference>
        </references>
      </pivotArea>
    </format>
    <format dxfId="389">
      <pivotArea dataOnly="0" labelOnly="1" outline="0" fieldPosition="0">
        <references count="3">
          <reference field="0" count="1" selected="0">
            <x v="45"/>
          </reference>
          <reference field="1" count="1" selected="0">
            <x v="0"/>
          </reference>
          <reference field="2" count="4">
            <x v="2"/>
            <x v="3"/>
            <x v="8"/>
            <x v="13"/>
          </reference>
        </references>
      </pivotArea>
    </format>
    <format dxfId="388">
      <pivotArea dataOnly="0" labelOnly="1" outline="0" fieldPosition="0">
        <references count="3">
          <reference field="0" count="1" selected="0">
            <x v="45"/>
          </reference>
          <reference field="1" count="1" selected="0">
            <x v="1"/>
          </reference>
          <reference field="2" count="5">
            <x v="0"/>
            <x v="6"/>
            <x v="9"/>
            <x v="10"/>
            <x v="12"/>
          </reference>
        </references>
      </pivotArea>
    </format>
    <format dxfId="387">
      <pivotArea dataOnly="0" labelOnly="1" outline="0" fieldPosition="0">
        <references count="3">
          <reference field="0" count="1" selected="0">
            <x v="46"/>
          </reference>
          <reference field="1" count="1" selected="0">
            <x v="0"/>
          </reference>
          <reference field="2" count="5">
            <x v="1"/>
            <x v="3"/>
            <x v="7"/>
            <x v="8"/>
            <x v="13"/>
          </reference>
        </references>
      </pivotArea>
    </format>
    <format dxfId="386">
      <pivotArea dataOnly="0" labelOnly="1" outline="0" fieldPosition="0">
        <references count="3">
          <reference field="0" count="1" selected="0">
            <x v="46"/>
          </reference>
          <reference field="1" count="1" selected="0">
            <x v="1"/>
          </reference>
          <reference field="2" count="7">
            <x v="0"/>
            <x v="4"/>
            <x v="6"/>
            <x v="9"/>
            <x v="10"/>
            <x v="11"/>
            <x v="12"/>
          </reference>
        </references>
      </pivotArea>
    </format>
    <format dxfId="385">
      <pivotArea dataOnly="0" labelOnly="1" outline="0" fieldPosition="0">
        <references count="3">
          <reference field="0" count="1" selected="0">
            <x v="47"/>
          </reference>
          <reference field="1" count="1" selected="0">
            <x v="0"/>
          </reference>
          <reference field="2" count="2">
            <x v="8"/>
            <x v="13"/>
          </reference>
        </references>
      </pivotArea>
    </format>
    <format dxfId="384">
      <pivotArea dataOnly="0" labelOnly="1" outline="0" fieldPosition="0">
        <references count="3">
          <reference field="0" count="1" selected="0">
            <x v="47"/>
          </reference>
          <reference field="1" count="1" selected="0">
            <x v="1"/>
          </reference>
          <reference field="2" count="4">
            <x v="0"/>
            <x v="6"/>
            <x v="9"/>
            <x v="10"/>
          </reference>
        </references>
      </pivotArea>
    </format>
    <format dxfId="383">
      <pivotArea dataOnly="0" labelOnly="1" outline="0" fieldPosition="0">
        <references count="3">
          <reference field="0" count="1" selected="0">
            <x v="48"/>
          </reference>
          <reference field="1" count="1" selected="0">
            <x v="0"/>
          </reference>
          <reference field="2" count="2">
            <x v="8"/>
            <x v="13"/>
          </reference>
        </references>
      </pivotArea>
    </format>
    <format dxfId="382">
      <pivotArea dataOnly="0" labelOnly="1" outline="0" fieldPosition="0">
        <references count="3">
          <reference field="0" count="1" selected="0">
            <x v="48"/>
          </reference>
          <reference field="1" count="1" selected="0">
            <x v="1"/>
          </reference>
          <reference field="2" count="5">
            <x v="0"/>
            <x v="6"/>
            <x v="9"/>
            <x v="10"/>
            <x v="12"/>
          </reference>
        </references>
      </pivotArea>
    </format>
    <format dxfId="381">
      <pivotArea dataOnly="0" labelOnly="1" outline="0" fieldPosition="0">
        <references count="3">
          <reference field="0" count="1" selected="0">
            <x v="49"/>
          </reference>
          <reference field="1" count="1" selected="0">
            <x v="0"/>
          </reference>
          <reference field="2" count="4">
            <x v="3"/>
            <x v="7"/>
            <x v="8"/>
            <x v="13"/>
          </reference>
        </references>
      </pivotArea>
    </format>
    <format dxfId="380">
      <pivotArea dataOnly="0" labelOnly="1" outline="0" fieldPosition="0">
        <references count="3">
          <reference field="0" count="1" selected="0">
            <x v="49"/>
          </reference>
          <reference field="1" count="1" selected="0">
            <x v="1"/>
          </reference>
          <reference field="2" count="5">
            <x v="0"/>
            <x v="6"/>
            <x v="9"/>
            <x v="10"/>
            <x v="12"/>
          </reference>
        </references>
      </pivotArea>
    </format>
    <format dxfId="379">
      <pivotArea dataOnly="0" labelOnly="1" outline="0" fieldPosition="0">
        <references count="3">
          <reference field="0" count="1" selected="0">
            <x v="50"/>
          </reference>
          <reference field="1" count="1" selected="0">
            <x v="0"/>
          </reference>
          <reference field="2" count="4">
            <x v="2"/>
            <x v="3"/>
            <x v="8"/>
            <x v="13"/>
          </reference>
        </references>
      </pivotArea>
    </format>
    <format dxfId="378">
      <pivotArea dataOnly="0" labelOnly="1" outline="0" fieldPosition="0">
        <references count="3">
          <reference field="0" count="1" selected="0">
            <x v="50"/>
          </reference>
          <reference field="1" count="1" selected="0">
            <x v="1"/>
          </reference>
          <reference field="2" count="5">
            <x v="0"/>
            <x v="6"/>
            <x v="9"/>
            <x v="10"/>
            <x v="12"/>
          </reference>
        </references>
      </pivotArea>
    </format>
    <format dxfId="377">
      <pivotArea dataOnly="0" labelOnly="1" outline="0" fieldPosition="0">
        <references count="3">
          <reference field="0" count="1" selected="0">
            <x v="51"/>
          </reference>
          <reference field="1" count="1" selected="0">
            <x v="0"/>
          </reference>
          <reference field="2" count="6">
            <x v="2"/>
            <x v="3"/>
            <x v="5"/>
            <x v="7"/>
            <x v="8"/>
            <x v="13"/>
          </reference>
        </references>
      </pivotArea>
    </format>
    <format dxfId="376">
      <pivotArea dataOnly="0" labelOnly="1" outline="0" fieldPosition="0">
        <references count="3">
          <reference field="0" count="1" selected="0">
            <x v="51"/>
          </reference>
          <reference field="1" count="1" selected="0">
            <x v="1"/>
          </reference>
          <reference field="2" count="5">
            <x v="0"/>
            <x v="6"/>
            <x v="9"/>
            <x v="10"/>
            <x v="12"/>
          </reference>
        </references>
      </pivotArea>
    </format>
    <format dxfId="375">
      <pivotArea dataOnly="0" labelOnly="1" outline="0" fieldPosition="0">
        <references count="3">
          <reference field="0" count="1" selected="0">
            <x v="52"/>
          </reference>
          <reference field="1" count="1" selected="0">
            <x v="0"/>
          </reference>
          <reference field="2" count="4">
            <x v="3"/>
            <x v="7"/>
            <x v="8"/>
            <x v="13"/>
          </reference>
        </references>
      </pivotArea>
    </format>
    <format dxfId="374">
      <pivotArea dataOnly="0" labelOnly="1" outline="0" fieldPosition="0">
        <references count="3">
          <reference field="0" count="1" selected="0">
            <x v="52"/>
          </reference>
          <reference field="1" count="1" selected="0">
            <x v="1"/>
          </reference>
          <reference field="2" count="5">
            <x v="0"/>
            <x v="6"/>
            <x v="9"/>
            <x v="10"/>
            <x v="12"/>
          </reference>
        </references>
      </pivotArea>
    </format>
    <format dxfId="373">
      <pivotArea dataOnly="0" labelOnly="1" outline="0" fieldPosition="0">
        <references count="3">
          <reference field="0" count="1" selected="0">
            <x v="53"/>
          </reference>
          <reference field="1" count="1" selected="0">
            <x v="0"/>
          </reference>
          <reference field="2" count="4">
            <x v="3"/>
            <x v="7"/>
            <x v="8"/>
            <x v="13"/>
          </reference>
        </references>
      </pivotArea>
    </format>
    <format dxfId="372">
      <pivotArea dataOnly="0" labelOnly="1" outline="0" fieldPosition="0">
        <references count="3">
          <reference field="0" count="1" selected="0">
            <x v="53"/>
          </reference>
          <reference field="1" count="1" selected="0">
            <x v="1"/>
          </reference>
          <reference field="2" count="6">
            <x v="0"/>
            <x v="6"/>
            <x v="9"/>
            <x v="10"/>
            <x v="11"/>
            <x v="12"/>
          </reference>
        </references>
      </pivotArea>
    </format>
    <format dxfId="371">
      <pivotArea dataOnly="0" labelOnly="1" outline="0" fieldPosition="0">
        <references count="3">
          <reference field="0" count="1" selected="0">
            <x v="54"/>
          </reference>
          <reference field="1" count="1" selected="0">
            <x v="1"/>
          </reference>
          <reference field="2" count="1">
            <x v="0"/>
          </reference>
        </references>
      </pivotArea>
    </format>
    <format dxfId="370">
      <pivotArea dataOnly="0" labelOnly="1" outline="0" fieldPosition="0">
        <references count="3">
          <reference field="0" count="1" selected="0">
            <x v="55"/>
          </reference>
          <reference field="1" count="1" selected="0">
            <x v="0"/>
          </reference>
          <reference field="2" count="2">
            <x v="8"/>
            <x v="13"/>
          </reference>
        </references>
      </pivotArea>
    </format>
    <format dxfId="369">
      <pivotArea dataOnly="0" labelOnly="1" outline="0" fieldPosition="0">
        <references count="3">
          <reference field="0" count="1" selected="0">
            <x v="55"/>
          </reference>
          <reference field="1" count="1" selected="0">
            <x v="1"/>
          </reference>
          <reference field="2" count="4">
            <x v="0"/>
            <x v="6"/>
            <x v="10"/>
            <x v="12"/>
          </reference>
        </references>
      </pivotArea>
    </format>
    <format dxfId="368">
      <pivotArea dataOnly="0" labelOnly="1" outline="0" fieldPosition="0">
        <references count="3">
          <reference field="0" count="1" selected="0">
            <x v="56"/>
          </reference>
          <reference field="1" count="1" selected="0">
            <x v="0"/>
          </reference>
          <reference field="2" count="6">
            <x v="1"/>
            <x v="3"/>
            <x v="5"/>
            <x v="7"/>
            <x v="8"/>
            <x v="13"/>
          </reference>
        </references>
      </pivotArea>
    </format>
    <format dxfId="367">
      <pivotArea dataOnly="0" labelOnly="1" outline="0" fieldPosition="0">
        <references count="3">
          <reference field="0" count="1" selected="0">
            <x v="56"/>
          </reference>
          <reference field="1" count="1" selected="0">
            <x v="1"/>
          </reference>
          <reference field="2" count="6">
            <x v="0"/>
            <x v="6"/>
            <x v="9"/>
            <x v="10"/>
            <x v="11"/>
            <x v="12"/>
          </reference>
        </references>
      </pivotArea>
    </format>
    <format dxfId="366">
      <pivotArea dataOnly="0" labelOnly="1" outline="0" fieldPosition="0">
        <references count="3">
          <reference field="0" count="1" selected="0">
            <x v="56"/>
          </reference>
          <reference field="1" count="1" selected="0">
            <x v="2"/>
          </reference>
          <reference field="2" count="1">
            <x v="13"/>
          </reference>
        </references>
      </pivotArea>
    </format>
    <format dxfId="365">
      <pivotArea dataOnly="0" labelOnly="1" outline="0" fieldPosition="0">
        <references count="3">
          <reference field="0" count="1" selected="0">
            <x v="57"/>
          </reference>
          <reference field="1" count="1" selected="0">
            <x v="0"/>
          </reference>
          <reference field="2" count="1">
            <x v="13"/>
          </reference>
        </references>
      </pivotArea>
    </format>
    <format dxfId="364">
      <pivotArea dataOnly="0" labelOnly="1" outline="0" fieldPosition="0">
        <references count="3">
          <reference field="0" count="1" selected="0">
            <x v="58"/>
          </reference>
          <reference field="1" count="1" selected="0">
            <x v="0"/>
          </reference>
          <reference field="2" count="5">
            <x v="2"/>
            <x v="3"/>
            <x v="7"/>
            <x v="8"/>
            <x v="13"/>
          </reference>
        </references>
      </pivotArea>
    </format>
    <format dxfId="363">
      <pivotArea dataOnly="0" labelOnly="1" outline="0" fieldPosition="0">
        <references count="3">
          <reference field="0" count="1" selected="0">
            <x v="58"/>
          </reference>
          <reference field="1" count="1" selected="0">
            <x v="1"/>
          </reference>
          <reference field="2" count="5">
            <x v="0"/>
            <x v="6"/>
            <x v="9"/>
            <x v="10"/>
            <x v="12"/>
          </reference>
        </references>
      </pivotArea>
    </format>
    <format dxfId="362">
      <pivotArea dataOnly="0" labelOnly="1" outline="0" fieldPosition="0">
        <references count="3">
          <reference field="0" count="1" selected="0">
            <x v="59"/>
          </reference>
          <reference field="1" count="1" selected="0">
            <x v="0"/>
          </reference>
          <reference field="2" count="5">
            <x v="2"/>
            <x v="3"/>
            <x v="7"/>
            <x v="8"/>
            <x v="13"/>
          </reference>
        </references>
      </pivotArea>
    </format>
    <format dxfId="361">
      <pivotArea dataOnly="0" labelOnly="1" outline="0" fieldPosition="0">
        <references count="3">
          <reference field="0" count="1" selected="0">
            <x v="59"/>
          </reference>
          <reference field="1" count="1" selected="0">
            <x v="1"/>
          </reference>
          <reference field="2" count="5">
            <x v="0"/>
            <x v="6"/>
            <x v="9"/>
            <x v="10"/>
            <x v="12"/>
          </reference>
        </references>
      </pivotArea>
    </format>
    <format dxfId="360">
      <pivotArea dataOnly="0" labelOnly="1" outline="0" axis="axisValues" fieldPosition="0"/>
    </format>
    <format dxfId="359">
      <pivotArea type="all" dataOnly="0" outline="0" fieldPosition="0"/>
    </format>
    <format dxfId="358">
      <pivotArea outline="0" collapsedLevelsAreSubtotals="1" fieldPosition="0"/>
    </format>
    <format dxfId="357">
      <pivotArea field="0" type="button" dataOnly="0" labelOnly="1" outline="0" axis="axisRow" fieldPosition="0"/>
    </format>
    <format dxfId="356">
      <pivotArea field="1" type="button" dataOnly="0" labelOnly="1" outline="0" axis="axisRow" fieldPosition="1"/>
    </format>
    <format dxfId="355">
      <pivotArea field="2" type="button" dataOnly="0" labelOnly="1" outline="0" axis="axisRow" fieldPosition="2"/>
    </format>
    <format dxfId="354">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53">
      <pivotArea dataOnly="0" labelOnly="1" outline="0" fieldPosition="0">
        <references count="1">
          <reference field="0" count="10">
            <x v="50"/>
            <x v="51"/>
            <x v="52"/>
            <x v="53"/>
            <x v="54"/>
            <x v="55"/>
            <x v="56"/>
            <x v="57"/>
            <x v="58"/>
            <x v="59"/>
          </reference>
        </references>
      </pivotArea>
    </format>
    <format dxfId="352">
      <pivotArea dataOnly="0" labelOnly="1" outline="0" fieldPosition="0">
        <references count="2">
          <reference field="0" count="1" selected="0">
            <x v="0"/>
          </reference>
          <reference field="1" count="2">
            <x v="0"/>
            <x v="1"/>
          </reference>
        </references>
      </pivotArea>
    </format>
    <format dxfId="351">
      <pivotArea dataOnly="0" labelOnly="1" outline="0" fieldPosition="0">
        <references count="2">
          <reference field="0" count="1" selected="0">
            <x v="1"/>
          </reference>
          <reference field="1" count="2">
            <x v="0"/>
            <x v="1"/>
          </reference>
        </references>
      </pivotArea>
    </format>
    <format dxfId="350">
      <pivotArea dataOnly="0" labelOnly="1" outline="0" fieldPosition="0">
        <references count="2">
          <reference field="0" count="1" selected="0">
            <x v="2"/>
          </reference>
          <reference field="1" count="2">
            <x v="0"/>
            <x v="1"/>
          </reference>
        </references>
      </pivotArea>
    </format>
    <format dxfId="349">
      <pivotArea dataOnly="0" labelOnly="1" outline="0" fieldPosition="0">
        <references count="2">
          <reference field="0" count="1" selected="0">
            <x v="3"/>
          </reference>
          <reference field="1" count="2">
            <x v="0"/>
            <x v="1"/>
          </reference>
        </references>
      </pivotArea>
    </format>
    <format dxfId="348">
      <pivotArea dataOnly="0" labelOnly="1" outline="0" fieldPosition="0">
        <references count="2">
          <reference field="0" count="1" selected="0">
            <x v="4"/>
          </reference>
          <reference field="1" count="2">
            <x v="0"/>
            <x v="1"/>
          </reference>
        </references>
      </pivotArea>
    </format>
    <format dxfId="347">
      <pivotArea dataOnly="0" labelOnly="1" outline="0" fieldPosition="0">
        <references count="2">
          <reference field="0" count="1" selected="0">
            <x v="5"/>
          </reference>
          <reference field="1" count="2">
            <x v="0"/>
            <x v="1"/>
          </reference>
        </references>
      </pivotArea>
    </format>
    <format dxfId="346">
      <pivotArea dataOnly="0" labelOnly="1" outline="0" fieldPosition="0">
        <references count="2">
          <reference field="0" count="1" selected="0">
            <x v="6"/>
          </reference>
          <reference field="1" count="2">
            <x v="0"/>
            <x v="1"/>
          </reference>
        </references>
      </pivotArea>
    </format>
    <format dxfId="345">
      <pivotArea dataOnly="0" labelOnly="1" outline="0" fieldPosition="0">
        <references count="2">
          <reference field="0" count="1" selected="0">
            <x v="7"/>
          </reference>
          <reference field="1" count="2">
            <x v="0"/>
            <x v="1"/>
          </reference>
        </references>
      </pivotArea>
    </format>
    <format dxfId="344">
      <pivotArea dataOnly="0" labelOnly="1" outline="0" fieldPosition="0">
        <references count="2">
          <reference field="0" count="1" selected="0">
            <x v="8"/>
          </reference>
          <reference field="1" count="2">
            <x v="0"/>
            <x v="1"/>
          </reference>
        </references>
      </pivotArea>
    </format>
    <format dxfId="343">
      <pivotArea dataOnly="0" labelOnly="1" outline="0" fieldPosition="0">
        <references count="2">
          <reference field="0" count="1" selected="0">
            <x v="9"/>
          </reference>
          <reference field="1" count="2">
            <x v="0"/>
            <x v="1"/>
          </reference>
        </references>
      </pivotArea>
    </format>
    <format dxfId="342">
      <pivotArea dataOnly="0" labelOnly="1" outline="0" fieldPosition="0">
        <references count="2">
          <reference field="0" count="1" selected="0">
            <x v="10"/>
          </reference>
          <reference field="1" count="2">
            <x v="0"/>
            <x v="1"/>
          </reference>
        </references>
      </pivotArea>
    </format>
    <format dxfId="341">
      <pivotArea dataOnly="0" labelOnly="1" outline="0" fieldPosition="0">
        <references count="2">
          <reference field="0" count="1" selected="0">
            <x v="11"/>
          </reference>
          <reference field="1" count="2">
            <x v="0"/>
            <x v="1"/>
          </reference>
        </references>
      </pivotArea>
    </format>
    <format dxfId="340">
      <pivotArea dataOnly="0" labelOnly="1" outline="0" fieldPosition="0">
        <references count="2">
          <reference field="0" count="1" selected="0">
            <x v="12"/>
          </reference>
          <reference field="1" count="2">
            <x v="0"/>
            <x v="1"/>
          </reference>
        </references>
      </pivotArea>
    </format>
    <format dxfId="339">
      <pivotArea dataOnly="0" labelOnly="1" outline="0" fieldPosition="0">
        <references count="2">
          <reference field="0" count="1" selected="0">
            <x v="13"/>
          </reference>
          <reference field="1" count="0"/>
        </references>
      </pivotArea>
    </format>
    <format dxfId="338">
      <pivotArea dataOnly="0" labelOnly="1" outline="0" fieldPosition="0">
        <references count="2">
          <reference field="0" count="1" selected="0">
            <x v="14"/>
          </reference>
          <reference field="1" count="2">
            <x v="0"/>
            <x v="1"/>
          </reference>
        </references>
      </pivotArea>
    </format>
    <format dxfId="337">
      <pivotArea dataOnly="0" labelOnly="1" outline="0" fieldPosition="0">
        <references count="2">
          <reference field="0" count="1" selected="0">
            <x v="15"/>
          </reference>
          <reference field="1" count="2">
            <x v="0"/>
            <x v="1"/>
          </reference>
        </references>
      </pivotArea>
    </format>
    <format dxfId="336">
      <pivotArea dataOnly="0" labelOnly="1" outline="0" fieldPosition="0">
        <references count="2">
          <reference field="0" count="1" selected="0">
            <x v="16"/>
          </reference>
          <reference field="1" count="2">
            <x v="0"/>
            <x v="1"/>
          </reference>
        </references>
      </pivotArea>
    </format>
    <format dxfId="335">
      <pivotArea dataOnly="0" labelOnly="1" outline="0" fieldPosition="0">
        <references count="2">
          <reference field="0" count="1" selected="0">
            <x v="17"/>
          </reference>
          <reference field="1" count="2">
            <x v="0"/>
            <x v="1"/>
          </reference>
        </references>
      </pivotArea>
    </format>
    <format dxfId="334">
      <pivotArea dataOnly="0" labelOnly="1" outline="0" fieldPosition="0">
        <references count="2">
          <reference field="0" count="1" selected="0">
            <x v="18"/>
          </reference>
          <reference field="1" count="2">
            <x v="0"/>
            <x v="1"/>
          </reference>
        </references>
      </pivotArea>
    </format>
    <format dxfId="333">
      <pivotArea dataOnly="0" labelOnly="1" outline="0" fieldPosition="0">
        <references count="2">
          <reference field="0" count="1" selected="0">
            <x v="19"/>
          </reference>
          <reference field="1" count="2">
            <x v="0"/>
            <x v="1"/>
          </reference>
        </references>
      </pivotArea>
    </format>
    <format dxfId="332">
      <pivotArea dataOnly="0" labelOnly="1" outline="0" fieldPosition="0">
        <references count="2">
          <reference field="0" count="1" selected="0">
            <x v="20"/>
          </reference>
          <reference field="1" count="2">
            <x v="0"/>
            <x v="1"/>
          </reference>
        </references>
      </pivotArea>
    </format>
    <format dxfId="331">
      <pivotArea dataOnly="0" labelOnly="1" outline="0" fieldPosition="0">
        <references count="2">
          <reference field="0" count="1" selected="0">
            <x v="21"/>
          </reference>
          <reference field="1" count="2">
            <x v="0"/>
            <x v="1"/>
          </reference>
        </references>
      </pivotArea>
    </format>
    <format dxfId="330">
      <pivotArea dataOnly="0" labelOnly="1" outline="0" fieldPosition="0">
        <references count="2">
          <reference field="0" count="1" selected="0">
            <x v="22"/>
          </reference>
          <reference field="1" count="0"/>
        </references>
      </pivotArea>
    </format>
    <format dxfId="329">
      <pivotArea dataOnly="0" labelOnly="1" outline="0" fieldPosition="0">
        <references count="2">
          <reference field="0" count="1" selected="0">
            <x v="23"/>
          </reference>
          <reference field="1" count="2">
            <x v="0"/>
            <x v="1"/>
          </reference>
        </references>
      </pivotArea>
    </format>
    <format dxfId="328">
      <pivotArea dataOnly="0" labelOnly="1" outline="0" fieldPosition="0">
        <references count="2">
          <reference field="0" count="1" selected="0">
            <x v="24"/>
          </reference>
          <reference field="1" count="2">
            <x v="0"/>
            <x v="1"/>
          </reference>
        </references>
      </pivotArea>
    </format>
    <format dxfId="327">
      <pivotArea dataOnly="0" labelOnly="1" outline="0" fieldPosition="0">
        <references count="2">
          <reference field="0" count="1" selected="0">
            <x v="25"/>
          </reference>
          <reference field="1" count="2">
            <x v="0"/>
            <x v="1"/>
          </reference>
        </references>
      </pivotArea>
    </format>
    <format dxfId="326">
      <pivotArea dataOnly="0" labelOnly="1" outline="0" fieldPosition="0">
        <references count="2">
          <reference field="0" count="1" selected="0">
            <x v="26"/>
          </reference>
          <reference field="1" count="0"/>
        </references>
      </pivotArea>
    </format>
    <format dxfId="325">
      <pivotArea dataOnly="0" labelOnly="1" outline="0" fieldPosition="0">
        <references count="2">
          <reference field="0" count="1" selected="0">
            <x v="27"/>
          </reference>
          <reference field="1" count="2">
            <x v="0"/>
            <x v="1"/>
          </reference>
        </references>
      </pivotArea>
    </format>
    <format dxfId="324">
      <pivotArea dataOnly="0" labelOnly="1" outline="0" fieldPosition="0">
        <references count="2">
          <reference field="0" count="1" selected="0">
            <x v="28"/>
          </reference>
          <reference field="1" count="2">
            <x v="0"/>
            <x v="1"/>
          </reference>
        </references>
      </pivotArea>
    </format>
    <format dxfId="323">
      <pivotArea dataOnly="0" labelOnly="1" outline="0" fieldPosition="0">
        <references count="2">
          <reference field="0" count="1" selected="0">
            <x v="29"/>
          </reference>
          <reference field="1" count="2">
            <x v="0"/>
            <x v="1"/>
          </reference>
        </references>
      </pivotArea>
    </format>
    <format dxfId="322">
      <pivotArea dataOnly="0" labelOnly="1" outline="0" fieldPosition="0">
        <references count="2">
          <reference field="0" count="1" selected="0">
            <x v="30"/>
          </reference>
          <reference field="1" count="2">
            <x v="0"/>
            <x v="1"/>
          </reference>
        </references>
      </pivotArea>
    </format>
    <format dxfId="321">
      <pivotArea dataOnly="0" labelOnly="1" outline="0" fieldPosition="0">
        <references count="2">
          <reference field="0" count="1" selected="0">
            <x v="31"/>
          </reference>
          <reference field="1" count="2">
            <x v="0"/>
            <x v="1"/>
          </reference>
        </references>
      </pivotArea>
    </format>
    <format dxfId="320">
      <pivotArea dataOnly="0" labelOnly="1" outline="0" fieldPosition="0">
        <references count="2">
          <reference field="0" count="1" selected="0">
            <x v="32"/>
          </reference>
          <reference field="1" count="2">
            <x v="0"/>
            <x v="1"/>
          </reference>
        </references>
      </pivotArea>
    </format>
    <format dxfId="319">
      <pivotArea dataOnly="0" labelOnly="1" outline="0" fieldPosition="0">
        <references count="2">
          <reference field="0" count="1" selected="0">
            <x v="33"/>
          </reference>
          <reference field="1" count="2">
            <x v="0"/>
            <x v="1"/>
          </reference>
        </references>
      </pivotArea>
    </format>
    <format dxfId="318">
      <pivotArea dataOnly="0" labelOnly="1" outline="0" fieldPosition="0">
        <references count="2">
          <reference field="0" count="1" selected="0">
            <x v="34"/>
          </reference>
          <reference field="1" count="2">
            <x v="0"/>
            <x v="1"/>
          </reference>
        </references>
      </pivotArea>
    </format>
    <format dxfId="317">
      <pivotArea dataOnly="0" labelOnly="1" outline="0" fieldPosition="0">
        <references count="2">
          <reference field="0" count="1" selected="0">
            <x v="35"/>
          </reference>
          <reference field="1" count="2">
            <x v="0"/>
            <x v="1"/>
          </reference>
        </references>
      </pivotArea>
    </format>
    <format dxfId="316">
      <pivotArea dataOnly="0" labelOnly="1" outline="0" fieldPosition="0">
        <references count="2">
          <reference field="0" count="1" selected="0">
            <x v="36"/>
          </reference>
          <reference field="1" count="2">
            <x v="0"/>
            <x v="1"/>
          </reference>
        </references>
      </pivotArea>
    </format>
    <format dxfId="315">
      <pivotArea dataOnly="0" labelOnly="1" outline="0" fieldPosition="0">
        <references count="2">
          <reference field="0" count="1" selected="0">
            <x v="37"/>
          </reference>
          <reference field="1" count="0"/>
        </references>
      </pivotArea>
    </format>
    <format dxfId="314">
      <pivotArea dataOnly="0" labelOnly="1" outline="0" fieldPosition="0">
        <references count="2">
          <reference field="0" count="1" selected="0">
            <x v="38"/>
          </reference>
          <reference field="1" count="2">
            <x v="0"/>
            <x v="1"/>
          </reference>
        </references>
      </pivotArea>
    </format>
    <format dxfId="313">
      <pivotArea dataOnly="0" labelOnly="1" outline="0" fieldPosition="0">
        <references count="2">
          <reference field="0" count="1" selected="0">
            <x v="39"/>
          </reference>
          <reference field="1" count="2">
            <x v="0"/>
            <x v="1"/>
          </reference>
        </references>
      </pivotArea>
    </format>
    <format dxfId="312">
      <pivotArea dataOnly="0" labelOnly="1" outline="0" fieldPosition="0">
        <references count="2">
          <reference field="0" count="1" selected="0">
            <x v="41"/>
          </reference>
          <reference field="1" count="2">
            <x v="0"/>
            <x v="1"/>
          </reference>
        </references>
      </pivotArea>
    </format>
    <format dxfId="311">
      <pivotArea dataOnly="0" labelOnly="1" outline="0" fieldPosition="0">
        <references count="2">
          <reference field="0" count="1" selected="0">
            <x v="42"/>
          </reference>
          <reference field="1" count="2">
            <x v="0"/>
            <x v="1"/>
          </reference>
        </references>
      </pivotArea>
    </format>
    <format dxfId="310">
      <pivotArea dataOnly="0" labelOnly="1" outline="0" fieldPosition="0">
        <references count="2">
          <reference field="0" count="1" selected="0">
            <x v="43"/>
          </reference>
          <reference field="1" count="2">
            <x v="0"/>
            <x v="1"/>
          </reference>
        </references>
      </pivotArea>
    </format>
    <format dxfId="309">
      <pivotArea dataOnly="0" labelOnly="1" outline="0" fieldPosition="0">
        <references count="2">
          <reference field="0" count="1" selected="0">
            <x v="44"/>
          </reference>
          <reference field="1" count="2">
            <x v="0"/>
            <x v="1"/>
          </reference>
        </references>
      </pivotArea>
    </format>
    <format dxfId="308">
      <pivotArea dataOnly="0" labelOnly="1" outline="0" fieldPosition="0">
        <references count="2">
          <reference field="0" count="1" selected="0">
            <x v="45"/>
          </reference>
          <reference field="1" count="2">
            <x v="0"/>
            <x v="1"/>
          </reference>
        </references>
      </pivotArea>
    </format>
    <format dxfId="307">
      <pivotArea dataOnly="0" labelOnly="1" outline="0" fieldPosition="0">
        <references count="2">
          <reference field="0" count="1" selected="0">
            <x v="46"/>
          </reference>
          <reference field="1" count="2">
            <x v="0"/>
            <x v="1"/>
          </reference>
        </references>
      </pivotArea>
    </format>
    <format dxfId="306">
      <pivotArea dataOnly="0" labelOnly="1" outline="0" fieldPosition="0">
        <references count="2">
          <reference field="0" count="1" selected="0">
            <x v="47"/>
          </reference>
          <reference field="1" count="2">
            <x v="0"/>
            <x v="1"/>
          </reference>
        </references>
      </pivotArea>
    </format>
    <format dxfId="305">
      <pivotArea dataOnly="0" labelOnly="1" outline="0" fieldPosition="0">
        <references count="2">
          <reference field="0" count="1" selected="0">
            <x v="48"/>
          </reference>
          <reference field="1" count="2">
            <x v="0"/>
            <x v="1"/>
          </reference>
        </references>
      </pivotArea>
    </format>
    <format dxfId="304">
      <pivotArea dataOnly="0" labelOnly="1" outline="0" fieldPosition="0">
        <references count="2">
          <reference field="0" count="1" selected="0">
            <x v="49"/>
          </reference>
          <reference field="1" count="2">
            <x v="0"/>
            <x v="1"/>
          </reference>
        </references>
      </pivotArea>
    </format>
    <format dxfId="303">
      <pivotArea dataOnly="0" labelOnly="1" outline="0" fieldPosition="0">
        <references count="2">
          <reference field="0" count="1" selected="0">
            <x v="50"/>
          </reference>
          <reference field="1" count="2">
            <x v="0"/>
            <x v="1"/>
          </reference>
        </references>
      </pivotArea>
    </format>
    <format dxfId="302">
      <pivotArea dataOnly="0" labelOnly="1" outline="0" fieldPosition="0">
        <references count="2">
          <reference field="0" count="1" selected="0">
            <x v="51"/>
          </reference>
          <reference field="1" count="2">
            <x v="0"/>
            <x v="1"/>
          </reference>
        </references>
      </pivotArea>
    </format>
    <format dxfId="301">
      <pivotArea dataOnly="0" labelOnly="1" outline="0" fieldPosition="0">
        <references count="2">
          <reference field="0" count="1" selected="0">
            <x v="52"/>
          </reference>
          <reference field="1" count="2">
            <x v="0"/>
            <x v="1"/>
          </reference>
        </references>
      </pivotArea>
    </format>
    <format dxfId="300">
      <pivotArea dataOnly="0" labelOnly="1" outline="0" fieldPosition="0">
        <references count="2">
          <reference field="0" count="1" selected="0">
            <x v="53"/>
          </reference>
          <reference field="1" count="2">
            <x v="0"/>
            <x v="1"/>
          </reference>
        </references>
      </pivotArea>
    </format>
    <format dxfId="299">
      <pivotArea dataOnly="0" labelOnly="1" outline="0" fieldPosition="0">
        <references count="2">
          <reference field="0" count="1" selected="0">
            <x v="55"/>
          </reference>
          <reference field="1" count="2">
            <x v="0"/>
            <x v="1"/>
          </reference>
        </references>
      </pivotArea>
    </format>
    <format dxfId="298">
      <pivotArea dataOnly="0" labelOnly="1" outline="0" fieldPosition="0">
        <references count="2">
          <reference field="0" count="1" selected="0">
            <x v="56"/>
          </reference>
          <reference field="1" count="0"/>
        </references>
      </pivotArea>
    </format>
    <format dxfId="297">
      <pivotArea dataOnly="0" labelOnly="1" outline="0" fieldPosition="0">
        <references count="2">
          <reference field="0" count="1" selected="0">
            <x v="57"/>
          </reference>
          <reference field="1" count="1">
            <x v="0"/>
          </reference>
        </references>
      </pivotArea>
    </format>
    <format dxfId="296">
      <pivotArea dataOnly="0" labelOnly="1" outline="0" fieldPosition="0">
        <references count="2">
          <reference field="0" count="1" selected="0">
            <x v="58"/>
          </reference>
          <reference field="1" count="1">
            <x v="1"/>
          </reference>
        </references>
      </pivotArea>
    </format>
    <format dxfId="295">
      <pivotArea dataOnly="0" labelOnly="1" outline="0" fieldPosition="0">
        <references count="2">
          <reference field="0" count="1" selected="0">
            <x v="59"/>
          </reference>
          <reference field="1" count="2">
            <x v="0"/>
            <x v="1"/>
          </reference>
        </references>
      </pivotArea>
    </format>
    <format dxfId="294">
      <pivotArea dataOnly="0" labelOnly="1" outline="0" fieldPosition="0">
        <references count="3">
          <reference field="0" count="1" selected="0">
            <x v="0"/>
          </reference>
          <reference field="1" count="1" selected="0">
            <x v="0"/>
          </reference>
          <reference field="2" count="3">
            <x v="3"/>
            <x v="7"/>
            <x v="13"/>
          </reference>
        </references>
      </pivotArea>
    </format>
    <format dxfId="293">
      <pivotArea dataOnly="0" labelOnly="1" outline="0" fieldPosition="0">
        <references count="3">
          <reference field="0" count="1" selected="0">
            <x v="0"/>
          </reference>
          <reference field="1" count="1" selected="0">
            <x v="1"/>
          </reference>
          <reference field="2" count="3">
            <x v="0"/>
            <x v="6"/>
            <x v="9"/>
          </reference>
        </references>
      </pivotArea>
    </format>
    <format dxfId="292">
      <pivotArea dataOnly="0" labelOnly="1" outline="0" fieldPosition="0">
        <references count="3">
          <reference field="0" count="1" selected="0">
            <x v="1"/>
          </reference>
          <reference field="1" count="1" selected="0">
            <x v="0"/>
          </reference>
          <reference field="2" count="4">
            <x v="2"/>
            <x v="3"/>
            <x v="8"/>
            <x v="13"/>
          </reference>
        </references>
      </pivotArea>
    </format>
    <format dxfId="291">
      <pivotArea dataOnly="0" labelOnly="1" outline="0" fieldPosition="0">
        <references count="3">
          <reference field="0" count="1" selected="0">
            <x v="1"/>
          </reference>
          <reference field="1" count="1" selected="0">
            <x v="1"/>
          </reference>
          <reference field="2" count="6">
            <x v="0"/>
            <x v="6"/>
            <x v="9"/>
            <x v="10"/>
            <x v="11"/>
            <x v="12"/>
          </reference>
        </references>
      </pivotArea>
    </format>
    <format dxfId="290">
      <pivotArea dataOnly="0" labelOnly="1" outline="0" fieldPosition="0">
        <references count="3">
          <reference field="0" count="1" selected="0">
            <x v="2"/>
          </reference>
          <reference field="1" count="1" selected="0">
            <x v="0"/>
          </reference>
          <reference field="2" count="3">
            <x v="3"/>
            <x v="8"/>
            <x v="13"/>
          </reference>
        </references>
      </pivotArea>
    </format>
    <format dxfId="289">
      <pivotArea dataOnly="0" labelOnly="1" outline="0" fieldPosition="0">
        <references count="3">
          <reference field="0" count="1" selected="0">
            <x v="2"/>
          </reference>
          <reference field="1" count="1" selected="0">
            <x v="1"/>
          </reference>
          <reference field="2" count="6">
            <x v="0"/>
            <x v="6"/>
            <x v="9"/>
            <x v="10"/>
            <x v="12"/>
            <x v="13"/>
          </reference>
        </references>
      </pivotArea>
    </format>
    <format dxfId="288">
      <pivotArea dataOnly="0" labelOnly="1" outline="0" fieldPosition="0">
        <references count="3">
          <reference field="0" count="1" selected="0">
            <x v="3"/>
          </reference>
          <reference field="1" count="1" selected="0">
            <x v="0"/>
          </reference>
          <reference field="2" count="4">
            <x v="2"/>
            <x v="3"/>
            <x v="7"/>
            <x v="13"/>
          </reference>
        </references>
      </pivotArea>
    </format>
    <format dxfId="287">
      <pivotArea dataOnly="0" labelOnly="1" outline="0" fieldPosition="0">
        <references count="3">
          <reference field="0" count="1" selected="0">
            <x v="3"/>
          </reference>
          <reference field="1" count="1" selected="0">
            <x v="1"/>
          </reference>
          <reference field="2" count="4">
            <x v="0"/>
            <x v="6"/>
            <x v="9"/>
            <x v="10"/>
          </reference>
        </references>
      </pivotArea>
    </format>
    <format dxfId="286">
      <pivotArea dataOnly="0" labelOnly="1" outline="0" fieldPosition="0">
        <references count="3">
          <reference field="0" count="1" selected="0">
            <x v="4"/>
          </reference>
          <reference field="1" count="1" selected="0">
            <x v="0"/>
          </reference>
          <reference field="2" count="5">
            <x v="2"/>
            <x v="3"/>
            <x v="7"/>
            <x v="8"/>
            <x v="13"/>
          </reference>
        </references>
      </pivotArea>
    </format>
    <format dxfId="285">
      <pivotArea dataOnly="0" labelOnly="1" outline="0" fieldPosition="0">
        <references count="3">
          <reference field="0" count="1" selected="0">
            <x v="4"/>
          </reference>
          <reference field="1" count="1" selected="0">
            <x v="1"/>
          </reference>
          <reference field="2" count="5">
            <x v="0"/>
            <x v="6"/>
            <x v="9"/>
            <x v="10"/>
            <x v="12"/>
          </reference>
        </references>
      </pivotArea>
    </format>
    <format dxfId="284">
      <pivotArea dataOnly="0" labelOnly="1" outline="0" fieldPosition="0">
        <references count="3">
          <reference field="0" count="1" selected="0">
            <x v="5"/>
          </reference>
          <reference field="1" count="1" selected="0">
            <x v="0"/>
          </reference>
          <reference field="2" count="2">
            <x v="8"/>
            <x v="13"/>
          </reference>
        </references>
      </pivotArea>
    </format>
    <format dxfId="283">
      <pivotArea dataOnly="0" labelOnly="1" outline="0" fieldPosition="0">
        <references count="3">
          <reference field="0" count="1" selected="0">
            <x v="5"/>
          </reference>
          <reference field="1" count="1" selected="0">
            <x v="1"/>
          </reference>
          <reference field="2" count="4">
            <x v="0"/>
            <x v="6"/>
            <x v="9"/>
            <x v="10"/>
          </reference>
        </references>
      </pivotArea>
    </format>
    <format dxfId="282">
      <pivotArea dataOnly="0" labelOnly="1" outline="0" fieldPosition="0">
        <references count="3">
          <reference field="0" count="1" selected="0">
            <x v="6"/>
          </reference>
          <reference field="1" count="1" selected="0">
            <x v="0"/>
          </reference>
          <reference field="2" count="4">
            <x v="2"/>
            <x v="3"/>
            <x v="8"/>
            <x v="13"/>
          </reference>
        </references>
      </pivotArea>
    </format>
    <format dxfId="281">
      <pivotArea dataOnly="0" labelOnly="1" outline="0" fieldPosition="0">
        <references count="3">
          <reference field="0" count="1" selected="0">
            <x v="6"/>
          </reference>
          <reference field="1" count="1" selected="0">
            <x v="1"/>
          </reference>
          <reference field="2" count="5">
            <x v="0"/>
            <x v="6"/>
            <x v="9"/>
            <x v="10"/>
            <x v="12"/>
          </reference>
        </references>
      </pivotArea>
    </format>
    <format dxfId="280">
      <pivotArea dataOnly="0" labelOnly="1" outline="0" fieldPosition="0">
        <references count="3">
          <reference field="0" count="1" selected="0">
            <x v="7"/>
          </reference>
          <reference field="1" count="1" selected="0">
            <x v="0"/>
          </reference>
          <reference field="2" count="3">
            <x v="3"/>
            <x v="7"/>
            <x v="13"/>
          </reference>
        </references>
      </pivotArea>
    </format>
    <format dxfId="279">
      <pivotArea dataOnly="0" labelOnly="1" outline="0" fieldPosition="0">
        <references count="3">
          <reference field="0" count="1" selected="0">
            <x v="7"/>
          </reference>
          <reference field="1" count="1" selected="0">
            <x v="1"/>
          </reference>
          <reference field="2" count="3">
            <x v="6"/>
            <x v="9"/>
            <x v="10"/>
          </reference>
        </references>
      </pivotArea>
    </format>
    <format dxfId="278">
      <pivotArea dataOnly="0" labelOnly="1" outline="0" fieldPosition="0">
        <references count="3">
          <reference field="0" count="1" selected="0">
            <x v="8"/>
          </reference>
          <reference field="1" count="1" selected="0">
            <x v="0"/>
          </reference>
          <reference field="2" count="1">
            <x v="8"/>
          </reference>
        </references>
      </pivotArea>
    </format>
    <format dxfId="277">
      <pivotArea dataOnly="0" labelOnly="1" outline="0" fieldPosition="0">
        <references count="3">
          <reference field="0" count="1" selected="0">
            <x v="8"/>
          </reference>
          <reference field="1" count="1" selected="0">
            <x v="1"/>
          </reference>
          <reference field="2" count="4">
            <x v="0"/>
            <x v="6"/>
            <x v="9"/>
            <x v="10"/>
          </reference>
        </references>
      </pivotArea>
    </format>
    <format dxfId="276">
      <pivotArea dataOnly="0" labelOnly="1" outline="0" fieldPosition="0">
        <references count="3">
          <reference field="0" count="1" selected="0">
            <x v="9"/>
          </reference>
          <reference field="1" count="1" selected="0">
            <x v="0"/>
          </reference>
          <reference field="2" count="3">
            <x v="2"/>
            <x v="3"/>
            <x v="8"/>
          </reference>
        </references>
      </pivotArea>
    </format>
    <format dxfId="275">
      <pivotArea dataOnly="0" labelOnly="1" outline="0" fieldPosition="0">
        <references count="3">
          <reference field="0" count="1" selected="0">
            <x v="9"/>
          </reference>
          <reference field="1" count="1" selected="0">
            <x v="1"/>
          </reference>
          <reference field="2" count="4">
            <x v="0"/>
            <x v="6"/>
            <x v="9"/>
            <x v="10"/>
          </reference>
        </references>
      </pivotArea>
    </format>
    <format dxfId="274">
      <pivotArea dataOnly="0" labelOnly="1" outline="0" fieldPosition="0">
        <references count="3">
          <reference field="0" count="1" selected="0">
            <x v="10"/>
          </reference>
          <reference field="1" count="1" selected="0">
            <x v="0"/>
          </reference>
          <reference field="2" count="1">
            <x v="13"/>
          </reference>
        </references>
      </pivotArea>
    </format>
    <format dxfId="273">
      <pivotArea dataOnly="0" labelOnly="1" outline="0" fieldPosition="0">
        <references count="3">
          <reference field="0" count="1" selected="0">
            <x v="10"/>
          </reference>
          <reference field="1" count="1" selected="0">
            <x v="1"/>
          </reference>
          <reference field="2" count="4">
            <x v="0"/>
            <x v="6"/>
            <x v="9"/>
            <x v="10"/>
          </reference>
        </references>
      </pivotArea>
    </format>
    <format dxfId="272">
      <pivotArea dataOnly="0" labelOnly="1" outline="0" fieldPosition="0">
        <references count="3">
          <reference field="0" count="1" selected="0">
            <x v="11"/>
          </reference>
          <reference field="1" count="1" selected="0">
            <x v="0"/>
          </reference>
          <reference field="2" count="3">
            <x v="3"/>
            <x v="8"/>
            <x v="13"/>
          </reference>
        </references>
      </pivotArea>
    </format>
    <format dxfId="271">
      <pivotArea dataOnly="0" labelOnly="1" outline="0" fieldPosition="0">
        <references count="3">
          <reference field="0" count="1" selected="0">
            <x v="11"/>
          </reference>
          <reference field="1" count="1" selected="0">
            <x v="1"/>
          </reference>
          <reference field="2" count="5">
            <x v="0"/>
            <x v="6"/>
            <x v="9"/>
            <x v="10"/>
            <x v="12"/>
          </reference>
        </references>
      </pivotArea>
    </format>
    <format dxfId="270">
      <pivotArea dataOnly="0" labelOnly="1" outline="0" fieldPosition="0">
        <references count="3">
          <reference field="0" count="1" selected="0">
            <x v="12"/>
          </reference>
          <reference field="1" count="1" selected="0">
            <x v="0"/>
          </reference>
          <reference field="2" count="2">
            <x v="8"/>
            <x v="13"/>
          </reference>
        </references>
      </pivotArea>
    </format>
    <format dxfId="269">
      <pivotArea dataOnly="0" labelOnly="1" outline="0" fieldPosition="0">
        <references count="3">
          <reference field="0" count="1" selected="0">
            <x v="12"/>
          </reference>
          <reference field="1" count="1" selected="0">
            <x v="1"/>
          </reference>
          <reference field="2" count="3">
            <x v="6"/>
            <x v="9"/>
            <x v="10"/>
          </reference>
        </references>
      </pivotArea>
    </format>
    <format dxfId="268">
      <pivotArea dataOnly="0" labelOnly="1" outline="0" fieldPosition="0">
        <references count="3">
          <reference field="0" count="1" selected="0">
            <x v="13"/>
          </reference>
          <reference field="1" count="1" selected="0">
            <x v="0"/>
          </reference>
          <reference field="2" count="4">
            <x v="2"/>
            <x v="3"/>
            <x v="8"/>
            <x v="13"/>
          </reference>
        </references>
      </pivotArea>
    </format>
    <format dxfId="267">
      <pivotArea dataOnly="0" labelOnly="1" outline="0" fieldPosition="0">
        <references count="3">
          <reference field="0" count="1" selected="0">
            <x v="13"/>
          </reference>
          <reference field="1" count="1" selected="0">
            <x v="1"/>
          </reference>
          <reference field="2" count="6">
            <x v="0"/>
            <x v="6"/>
            <x v="9"/>
            <x v="10"/>
            <x v="12"/>
            <x v="13"/>
          </reference>
        </references>
      </pivotArea>
    </format>
    <format dxfId="266">
      <pivotArea dataOnly="0" labelOnly="1" outline="0" fieldPosition="0">
        <references count="3">
          <reference field="0" count="1" selected="0">
            <x v="13"/>
          </reference>
          <reference field="1" count="1" selected="0">
            <x v="2"/>
          </reference>
          <reference field="2" count="1">
            <x v="13"/>
          </reference>
        </references>
      </pivotArea>
    </format>
    <format dxfId="265">
      <pivotArea dataOnly="0" labelOnly="1" outline="0" fieldPosition="0">
        <references count="3">
          <reference field="0" count="1" selected="0">
            <x v="14"/>
          </reference>
          <reference field="1" count="1" selected="0">
            <x v="0"/>
          </reference>
          <reference field="2" count="5">
            <x v="2"/>
            <x v="3"/>
            <x v="5"/>
            <x v="8"/>
            <x v="13"/>
          </reference>
        </references>
      </pivotArea>
    </format>
    <format dxfId="264">
      <pivotArea dataOnly="0" labelOnly="1" outline="0" fieldPosition="0">
        <references count="3">
          <reference field="0" count="1" selected="0">
            <x v="14"/>
          </reference>
          <reference field="1" count="1" selected="0">
            <x v="1"/>
          </reference>
          <reference field="2" count="4">
            <x v="0"/>
            <x v="6"/>
            <x v="9"/>
            <x v="10"/>
          </reference>
        </references>
      </pivotArea>
    </format>
    <format dxfId="263">
      <pivotArea dataOnly="0" labelOnly="1" outline="0" fieldPosition="0">
        <references count="3">
          <reference field="0" count="1" selected="0">
            <x v="15"/>
          </reference>
          <reference field="1" count="1" selected="0">
            <x v="0"/>
          </reference>
          <reference field="2" count="4">
            <x v="2"/>
            <x v="3"/>
            <x v="7"/>
            <x v="13"/>
          </reference>
        </references>
      </pivotArea>
    </format>
    <format dxfId="262">
      <pivotArea dataOnly="0" labelOnly="1" outline="0" fieldPosition="0">
        <references count="3">
          <reference field="0" count="1" selected="0">
            <x v="15"/>
          </reference>
          <reference field="1" count="1" selected="0">
            <x v="1"/>
          </reference>
          <reference field="2" count="5">
            <x v="0"/>
            <x v="6"/>
            <x v="9"/>
            <x v="10"/>
            <x v="12"/>
          </reference>
        </references>
      </pivotArea>
    </format>
    <format dxfId="261">
      <pivotArea dataOnly="0" labelOnly="1" outline="0" fieldPosition="0">
        <references count="3">
          <reference field="0" count="1" selected="0">
            <x v="16"/>
          </reference>
          <reference field="1" count="1" selected="0">
            <x v="0"/>
          </reference>
          <reference field="2" count="2">
            <x v="8"/>
            <x v="13"/>
          </reference>
        </references>
      </pivotArea>
    </format>
    <format dxfId="260">
      <pivotArea dataOnly="0" labelOnly="1" outline="0" fieldPosition="0">
        <references count="3">
          <reference field="0" count="1" selected="0">
            <x v="16"/>
          </reference>
          <reference field="1" count="1" selected="0">
            <x v="1"/>
          </reference>
          <reference field="2" count="4">
            <x v="6"/>
            <x v="9"/>
            <x v="10"/>
            <x v="13"/>
          </reference>
        </references>
      </pivotArea>
    </format>
    <format dxfId="259">
      <pivotArea dataOnly="0" labelOnly="1" outline="0" fieldPosition="0">
        <references count="3">
          <reference field="0" count="1" selected="0">
            <x v="17"/>
          </reference>
          <reference field="1" count="1" selected="0">
            <x v="0"/>
          </reference>
          <reference field="2" count="3">
            <x v="3"/>
            <x v="8"/>
            <x v="13"/>
          </reference>
        </references>
      </pivotArea>
    </format>
    <format dxfId="258">
      <pivotArea dataOnly="0" labelOnly="1" outline="0" fieldPosition="0">
        <references count="3">
          <reference field="0" count="1" selected="0">
            <x v="17"/>
          </reference>
          <reference field="1" count="1" selected="0">
            <x v="1"/>
          </reference>
          <reference field="2" count="4">
            <x v="0"/>
            <x v="6"/>
            <x v="9"/>
            <x v="10"/>
          </reference>
        </references>
      </pivotArea>
    </format>
    <format dxfId="257">
      <pivotArea dataOnly="0" labelOnly="1" outline="0" fieldPosition="0">
        <references count="3">
          <reference field="0" count="1" selected="0">
            <x v="18"/>
          </reference>
          <reference field="1" count="1" selected="0">
            <x v="0"/>
          </reference>
          <reference field="2" count="2">
            <x v="8"/>
            <x v="13"/>
          </reference>
        </references>
      </pivotArea>
    </format>
    <format dxfId="256">
      <pivotArea dataOnly="0" labelOnly="1" outline="0" fieldPosition="0">
        <references count="3">
          <reference field="0" count="1" selected="0">
            <x v="18"/>
          </reference>
          <reference field="1" count="1" selected="0">
            <x v="1"/>
          </reference>
          <reference field="2" count="4">
            <x v="0"/>
            <x v="6"/>
            <x v="9"/>
            <x v="10"/>
          </reference>
        </references>
      </pivotArea>
    </format>
    <format dxfId="255">
      <pivotArea dataOnly="0" labelOnly="1" outline="0" fieldPosition="0">
        <references count="3">
          <reference field="0" count="1" selected="0">
            <x v="19"/>
          </reference>
          <reference field="1" count="1" selected="0">
            <x v="0"/>
          </reference>
          <reference field="2" count="3">
            <x v="2"/>
            <x v="3"/>
            <x v="8"/>
          </reference>
        </references>
      </pivotArea>
    </format>
    <format dxfId="254">
      <pivotArea dataOnly="0" labelOnly="1" outline="0" fieldPosition="0">
        <references count="3">
          <reference field="0" count="1" selected="0">
            <x v="19"/>
          </reference>
          <reference field="1" count="1" selected="0">
            <x v="1"/>
          </reference>
          <reference field="2" count="6">
            <x v="0"/>
            <x v="4"/>
            <x v="6"/>
            <x v="9"/>
            <x v="10"/>
            <x v="12"/>
          </reference>
        </references>
      </pivotArea>
    </format>
    <format dxfId="253">
      <pivotArea dataOnly="0" labelOnly="1" outline="0" fieldPosition="0">
        <references count="3">
          <reference field="0" count="1" selected="0">
            <x v="20"/>
          </reference>
          <reference field="1" count="1" selected="0">
            <x v="0"/>
          </reference>
          <reference field="2" count="1">
            <x v="8"/>
          </reference>
        </references>
      </pivotArea>
    </format>
    <format dxfId="252">
      <pivotArea dataOnly="0" labelOnly="1" outline="0" fieldPosition="0">
        <references count="3">
          <reference field="0" count="1" selected="0">
            <x v="20"/>
          </reference>
          <reference field="1" count="1" selected="0">
            <x v="1"/>
          </reference>
          <reference field="2" count="4">
            <x v="0"/>
            <x v="6"/>
            <x v="9"/>
            <x v="10"/>
          </reference>
        </references>
      </pivotArea>
    </format>
    <format dxfId="251">
      <pivotArea dataOnly="0" labelOnly="1" outline="0" fieldPosition="0">
        <references count="3">
          <reference field="0" count="1" selected="0">
            <x v="21"/>
          </reference>
          <reference field="1" count="1" selected="0">
            <x v="0"/>
          </reference>
          <reference field="2" count="3">
            <x v="3"/>
            <x v="8"/>
            <x v="13"/>
          </reference>
        </references>
      </pivotArea>
    </format>
    <format dxfId="250">
      <pivotArea dataOnly="0" labelOnly="1" outline="0" fieldPosition="0">
        <references count="3">
          <reference field="0" count="1" selected="0">
            <x v="21"/>
          </reference>
          <reference field="1" count="1" selected="0">
            <x v="1"/>
          </reference>
          <reference field="2" count="4">
            <x v="0"/>
            <x v="6"/>
            <x v="9"/>
            <x v="10"/>
          </reference>
        </references>
      </pivotArea>
    </format>
    <format dxfId="249">
      <pivotArea dataOnly="0" labelOnly="1" outline="0" fieldPosition="0">
        <references count="3">
          <reference field="0" count="1" selected="0">
            <x v="22"/>
          </reference>
          <reference field="1" count="1" selected="0">
            <x v="0"/>
          </reference>
          <reference field="2" count="5">
            <x v="2"/>
            <x v="3"/>
            <x v="7"/>
            <x v="8"/>
            <x v="13"/>
          </reference>
        </references>
      </pivotArea>
    </format>
    <format dxfId="248">
      <pivotArea dataOnly="0" labelOnly="1" outline="0" fieldPosition="0">
        <references count="3">
          <reference field="0" count="1" selected="0">
            <x v="22"/>
          </reference>
          <reference field="1" count="1" selected="0">
            <x v="1"/>
          </reference>
          <reference field="2" count="6">
            <x v="0"/>
            <x v="4"/>
            <x v="6"/>
            <x v="9"/>
            <x v="10"/>
            <x v="12"/>
          </reference>
        </references>
      </pivotArea>
    </format>
    <format dxfId="247">
      <pivotArea dataOnly="0" labelOnly="1" outline="0" fieldPosition="0">
        <references count="3">
          <reference field="0" count="1" selected="0">
            <x v="22"/>
          </reference>
          <reference field="1" count="1" selected="0">
            <x v="2"/>
          </reference>
          <reference field="2" count="1">
            <x v="13"/>
          </reference>
        </references>
      </pivotArea>
    </format>
    <format dxfId="246">
      <pivotArea dataOnly="0" labelOnly="1" outline="0" fieldPosition="0">
        <references count="3">
          <reference field="0" count="1" selected="0">
            <x v="23"/>
          </reference>
          <reference field="1" count="1" selected="0">
            <x v="0"/>
          </reference>
          <reference field="2" count="2">
            <x v="8"/>
            <x v="13"/>
          </reference>
        </references>
      </pivotArea>
    </format>
    <format dxfId="245">
      <pivotArea dataOnly="0" labelOnly="1" outline="0" fieldPosition="0">
        <references count="3">
          <reference field="0" count="1" selected="0">
            <x v="23"/>
          </reference>
          <reference field="1" count="1" selected="0">
            <x v="1"/>
          </reference>
          <reference field="2" count="6">
            <x v="0"/>
            <x v="6"/>
            <x v="9"/>
            <x v="10"/>
            <x v="12"/>
            <x v="13"/>
          </reference>
        </references>
      </pivotArea>
    </format>
    <format dxfId="244">
      <pivotArea dataOnly="0" labelOnly="1" outline="0" fieldPosition="0">
        <references count="3">
          <reference field="0" count="1" selected="0">
            <x v="24"/>
          </reference>
          <reference field="1" count="1" selected="0">
            <x v="0"/>
          </reference>
          <reference field="2" count="1">
            <x v="13"/>
          </reference>
        </references>
      </pivotArea>
    </format>
    <format dxfId="243">
      <pivotArea dataOnly="0" labelOnly="1" outline="0" fieldPosition="0">
        <references count="3">
          <reference field="0" count="1" selected="0">
            <x v="24"/>
          </reference>
          <reference field="1" count="1" selected="0">
            <x v="1"/>
          </reference>
          <reference field="2" count="4">
            <x v="0"/>
            <x v="6"/>
            <x v="9"/>
            <x v="10"/>
          </reference>
        </references>
      </pivotArea>
    </format>
    <format dxfId="242">
      <pivotArea dataOnly="0" labelOnly="1" outline="0" fieldPosition="0">
        <references count="3">
          <reference field="0" count="1" selected="0">
            <x v="25"/>
          </reference>
          <reference field="1" count="1" selected="0">
            <x v="0"/>
          </reference>
          <reference field="2" count="6">
            <x v="2"/>
            <x v="3"/>
            <x v="5"/>
            <x v="7"/>
            <x v="8"/>
            <x v="13"/>
          </reference>
        </references>
      </pivotArea>
    </format>
    <format dxfId="241">
      <pivotArea dataOnly="0" labelOnly="1" outline="0" fieldPosition="0">
        <references count="3">
          <reference field="0" count="1" selected="0">
            <x v="25"/>
          </reference>
          <reference field="1" count="1" selected="0">
            <x v="1"/>
          </reference>
          <reference field="2" count="6">
            <x v="0"/>
            <x v="4"/>
            <x v="6"/>
            <x v="9"/>
            <x v="10"/>
            <x v="12"/>
          </reference>
        </references>
      </pivotArea>
    </format>
    <format dxfId="240">
      <pivotArea dataOnly="0" labelOnly="1" outline="0" fieldPosition="0">
        <references count="3">
          <reference field="0" count="1" selected="0">
            <x v="26"/>
          </reference>
          <reference field="1" count="1" selected="0">
            <x v="0"/>
          </reference>
          <reference field="2" count="5">
            <x v="2"/>
            <x v="3"/>
            <x v="7"/>
            <x v="8"/>
            <x v="13"/>
          </reference>
        </references>
      </pivotArea>
    </format>
    <format dxfId="239">
      <pivotArea dataOnly="0" labelOnly="1" outline="0" fieldPosition="0">
        <references count="3">
          <reference field="0" count="1" selected="0">
            <x v="26"/>
          </reference>
          <reference field="1" count="1" selected="0">
            <x v="1"/>
          </reference>
          <reference field="2" count="4">
            <x v="0"/>
            <x v="6"/>
            <x v="9"/>
            <x v="10"/>
          </reference>
        </references>
      </pivotArea>
    </format>
    <format dxfId="238">
      <pivotArea dataOnly="0" labelOnly="1" outline="0" fieldPosition="0">
        <references count="3">
          <reference field="0" count="1" selected="0">
            <x v="26"/>
          </reference>
          <reference field="1" count="1" selected="0">
            <x v="2"/>
          </reference>
          <reference field="2" count="1">
            <x v="13"/>
          </reference>
        </references>
      </pivotArea>
    </format>
    <format dxfId="237">
      <pivotArea dataOnly="0" labelOnly="1" outline="0" fieldPosition="0">
        <references count="3">
          <reference field="0" count="1" selected="0">
            <x v="27"/>
          </reference>
          <reference field="1" count="1" selected="0">
            <x v="0"/>
          </reference>
          <reference field="2" count="2">
            <x v="3"/>
            <x v="13"/>
          </reference>
        </references>
      </pivotArea>
    </format>
    <format dxfId="236">
      <pivotArea dataOnly="0" labelOnly="1" outline="0" fieldPosition="0">
        <references count="3">
          <reference field="0" count="1" selected="0">
            <x v="27"/>
          </reference>
          <reference field="1" count="1" selected="0">
            <x v="1"/>
          </reference>
          <reference field="2" count="4">
            <x v="0"/>
            <x v="6"/>
            <x v="9"/>
            <x v="10"/>
          </reference>
        </references>
      </pivotArea>
    </format>
    <format dxfId="235">
      <pivotArea dataOnly="0" labelOnly="1" outline="0" fieldPosition="0">
        <references count="3">
          <reference field="0" count="1" selected="0">
            <x v="28"/>
          </reference>
          <reference field="1" count="1" selected="0">
            <x v="0"/>
          </reference>
          <reference field="2" count="2">
            <x v="2"/>
            <x v="3"/>
          </reference>
        </references>
      </pivotArea>
    </format>
    <format dxfId="234">
      <pivotArea dataOnly="0" labelOnly="1" outline="0" fieldPosition="0">
        <references count="3">
          <reference field="0" count="1" selected="0">
            <x v="28"/>
          </reference>
          <reference field="1" count="1" selected="0">
            <x v="1"/>
          </reference>
          <reference field="2" count="1">
            <x v="6"/>
          </reference>
        </references>
      </pivotArea>
    </format>
    <format dxfId="233">
      <pivotArea dataOnly="0" labelOnly="1" outline="0" fieldPosition="0">
        <references count="3">
          <reference field="0" count="1" selected="0">
            <x v="29"/>
          </reference>
          <reference field="1" count="1" selected="0">
            <x v="0"/>
          </reference>
          <reference field="2" count="4">
            <x v="2"/>
            <x v="3"/>
            <x v="8"/>
            <x v="13"/>
          </reference>
        </references>
      </pivotArea>
    </format>
    <format dxfId="232">
      <pivotArea dataOnly="0" labelOnly="1" outline="0" fieldPosition="0">
        <references count="3">
          <reference field="0" count="1" selected="0">
            <x v="29"/>
          </reference>
          <reference field="1" count="1" selected="0">
            <x v="1"/>
          </reference>
          <reference field="2" count="5">
            <x v="0"/>
            <x v="6"/>
            <x v="9"/>
            <x v="10"/>
            <x v="12"/>
          </reference>
        </references>
      </pivotArea>
    </format>
    <format dxfId="231">
      <pivotArea dataOnly="0" labelOnly="1" outline="0" fieldPosition="0">
        <references count="3">
          <reference field="0" count="1" selected="0">
            <x v="30"/>
          </reference>
          <reference field="1" count="1" selected="0">
            <x v="0"/>
          </reference>
          <reference field="2" count="3">
            <x v="3"/>
            <x v="8"/>
            <x v="13"/>
          </reference>
        </references>
      </pivotArea>
    </format>
    <format dxfId="230">
      <pivotArea dataOnly="0" labelOnly="1" outline="0" fieldPosition="0">
        <references count="3">
          <reference field="0" count="1" selected="0">
            <x v="30"/>
          </reference>
          <reference field="1" count="1" selected="0">
            <x v="1"/>
          </reference>
          <reference field="2" count="4">
            <x v="0"/>
            <x v="6"/>
            <x v="9"/>
            <x v="10"/>
          </reference>
        </references>
      </pivotArea>
    </format>
    <format dxfId="229">
      <pivotArea dataOnly="0" labelOnly="1" outline="0" fieldPosition="0">
        <references count="3">
          <reference field="0" count="1" selected="0">
            <x v="31"/>
          </reference>
          <reference field="1" count="1" selected="0">
            <x v="0"/>
          </reference>
          <reference field="2" count="4">
            <x v="2"/>
            <x v="3"/>
            <x v="8"/>
            <x v="13"/>
          </reference>
        </references>
      </pivotArea>
    </format>
    <format dxfId="228">
      <pivotArea dataOnly="0" labelOnly="1" outline="0" fieldPosition="0">
        <references count="3">
          <reference field="0" count="1" selected="0">
            <x v="31"/>
          </reference>
          <reference field="1" count="1" selected="0">
            <x v="1"/>
          </reference>
          <reference field="2" count="6">
            <x v="0"/>
            <x v="6"/>
            <x v="9"/>
            <x v="10"/>
            <x v="11"/>
            <x v="12"/>
          </reference>
        </references>
      </pivotArea>
    </format>
    <format dxfId="227">
      <pivotArea dataOnly="0" labelOnly="1" outline="0" fieldPosition="0">
        <references count="3">
          <reference field="0" count="1" selected="0">
            <x v="32"/>
          </reference>
          <reference field="1" count="1" selected="0">
            <x v="0"/>
          </reference>
          <reference field="2" count="2">
            <x v="8"/>
            <x v="13"/>
          </reference>
        </references>
      </pivotArea>
    </format>
    <format dxfId="226">
      <pivotArea dataOnly="0" labelOnly="1" outline="0" fieldPosition="0">
        <references count="3">
          <reference field="0" count="1" selected="0">
            <x v="32"/>
          </reference>
          <reference field="1" count="1" selected="0">
            <x v="1"/>
          </reference>
          <reference field="2" count="5">
            <x v="0"/>
            <x v="6"/>
            <x v="9"/>
            <x v="10"/>
            <x v="12"/>
          </reference>
        </references>
      </pivotArea>
    </format>
    <format dxfId="225">
      <pivotArea dataOnly="0" labelOnly="1" outline="0" fieldPosition="0">
        <references count="3">
          <reference field="0" count="1" selected="0">
            <x v="33"/>
          </reference>
          <reference field="1" count="1" selected="0">
            <x v="0"/>
          </reference>
          <reference field="2" count="3">
            <x v="3"/>
            <x v="7"/>
            <x v="13"/>
          </reference>
        </references>
      </pivotArea>
    </format>
    <format dxfId="224">
      <pivotArea dataOnly="0" labelOnly="1" outline="0" fieldPosition="0">
        <references count="3">
          <reference field="0" count="1" selected="0">
            <x v="33"/>
          </reference>
          <reference field="1" count="1" selected="0">
            <x v="1"/>
          </reference>
          <reference field="2" count="4">
            <x v="0"/>
            <x v="6"/>
            <x v="9"/>
            <x v="10"/>
          </reference>
        </references>
      </pivotArea>
    </format>
    <format dxfId="223">
      <pivotArea dataOnly="0" labelOnly="1" outline="0" fieldPosition="0">
        <references count="3">
          <reference field="0" count="1" selected="0">
            <x v="34"/>
          </reference>
          <reference field="1" count="1" selected="0">
            <x v="0"/>
          </reference>
          <reference field="2" count="5">
            <x v="2"/>
            <x v="3"/>
            <x v="7"/>
            <x v="8"/>
            <x v="13"/>
          </reference>
        </references>
      </pivotArea>
    </format>
    <format dxfId="222">
      <pivotArea dataOnly="0" labelOnly="1" outline="0" fieldPosition="0">
        <references count="3">
          <reference field="0" count="1" selected="0">
            <x v="34"/>
          </reference>
          <reference field="1" count="1" selected="0">
            <x v="1"/>
          </reference>
          <reference field="2" count="7">
            <x v="0"/>
            <x v="4"/>
            <x v="6"/>
            <x v="9"/>
            <x v="10"/>
            <x v="11"/>
            <x v="12"/>
          </reference>
        </references>
      </pivotArea>
    </format>
    <format dxfId="221">
      <pivotArea dataOnly="0" labelOnly="1" outline="0" fieldPosition="0">
        <references count="3">
          <reference field="0" count="1" selected="0">
            <x v="35"/>
          </reference>
          <reference field="1" count="1" selected="0">
            <x v="0"/>
          </reference>
          <reference field="2" count="4">
            <x v="3"/>
            <x v="7"/>
            <x v="8"/>
            <x v="13"/>
          </reference>
        </references>
      </pivotArea>
    </format>
    <format dxfId="220">
      <pivotArea dataOnly="0" labelOnly="1" outline="0" fieldPosition="0">
        <references count="3">
          <reference field="0" count="1" selected="0">
            <x v="35"/>
          </reference>
          <reference field="1" count="1" selected="0">
            <x v="1"/>
          </reference>
          <reference field="2" count="5">
            <x v="0"/>
            <x v="6"/>
            <x v="9"/>
            <x v="10"/>
            <x v="12"/>
          </reference>
        </references>
      </pivotArea>
    </format>
    <format dxfId="219">
      <pivotArea dataOnly="0" labelOnly="1" outline="0" fieldPosition="0">
        <references count="3">
          <reference field="0" count="1" selected="0">
            <x v="36"/>
          </reference>
          <reference field="1" count="1" selected="0">
            <x v="0"/>
          </reference>
          <reference field="2" count="5">
            <x v="2"/>
            <x v="3"/>
            <x v="7"/>
            <x v="8"/>
            <x v="13"/>
          </reference>
        </references>
      </pivotArea>
    </format>
    <format dxfId="218">
      <pivotArea dataOnly="0" labelOnly="1" outline="0" fieldPosition="0">
        <references count="3">
          <reference field="0" count="1" selected="0">
            <x v="36"/>
          </reference>
          <reference field="1" count="1" selected="0">
            <x v="1"/>
          </reference>
          <reference field="2" count="5">
            <x v="0"/>
            <x v="6"/>
            <x v="9"/>
            <x v="10"/>
            <x v="12"/>
          </reference>
        </references>
      </pivotArea>
    </format>
    <format dxfId="217">
      <pivotArea dataOnly="0" labelOnly="1" outline="0" fieldPosition="0">
        <references count="3">
          <reference field="0" count="1" selected="0">
            <x v="37"/>
          </reference>
          <reference field="1" count="1" selected="0">
            <x v="0"/>
          </reference>
          <reference field="2" count="3">
            <x v="2"/>
            <x v="8"/>
            <x v="13"/>
          </reference>
        </references>
      </pivotArea>
    </format>
    <format dxfId="216">
      <pivotArea dataOnly="0" labelOnly="1" outline="0" fieldPosition="0">
        <references count="3">
          <reference field="0" count="1" selected="0">
            <x v="37"/>
          </reference>
          <reference field="1" count="1" selected="0">
            <x v="1"/>
          </reference>
          <reference field="2" count="6">
            <x v="0"/>
            <x v="6"/>
            <x v="9"/>
            <x v="10"/>
            <x v="12"/>
            <x v="13"/>
          </reference>
        </references>
      </pivotArea>
    </format>
    <format dxfId="215">
      <pivotArea dataOnly="0" labelOnly="1" outline="0" fieldPosition="0">
        <references count="3">
          <reference field="0" count="1" selected="0">
            <x v="37"/>
          </reference>
          <reference field="1" count="1" selected="0">
            <x v="2"/>
          </reference>
          <reference field="2" count="1">
            <x v="13"/>
          </reference>
        </references>
      </pivotArea>
    </format>
    <format dxfId="214">
      <pivotArea dataOnly="0" labelOnly="1" outline="0" fieldPosition="0">
        <references count="3">
          <reference field="0" count="1" selected="0">
            <x v="38"/>
          </reference>
          <reference field="1" count="1" selected="0">
            <x v="0"/>
          </reference>
          <reference field="2" count="5">
            <x v="2"/>
            <x v="3"/>
            <x v="7"/>
            <x v="8"/>
            <x v="13"/>
          </reference>
        </references>
      </pivotArea>
    </format>
    <format dxfId="213">
      <pivotArea dataOnly="0" labelOnly="1" outline="0" fieldPosition="0">
        <references count="3">
          <reference field="0" count="1" selected="0">
            <x v="38"/>
          </reference>
          <reference field="1" count="1" selected="0">
            <x v="1"/>
          </reference>
          <reference field="2" count="5">
            <x v="0"/>
            <x v="6"/>
            <x v="9"/>
            <x v="10"/>
            <x v="12"/>
          </reference>
        </references>
      </pivotArea>
    </format>
    <format dxfId="212">
      <pivotArea dataOnly="0" labelOnly="1" outline="0" fieldPosition="0">
        <references count="3">
          <reference field="0" count="1" selected="0">
            <x v="39"/>
          </reference>
          <reference field="1" count="1" selected="0">
            <x v="0"/>
          </reference>
          <reference field="2" count="4">
            <x v="3"/>
            <x v="7"/>
            <x v="8"/>
            <x v="13"/>
          </reference>
        </references>
      </pivotArea>
    </format>
    <format dxfId="211">
      <pivotArea dataOnly="0" labelOnly="1" outline="0" fieldPosition="0">
        <references count="3">
          <reference field="0" count="1" selected="0">
            <x v="39"/>
          </reference>
          <reference field="1" count="1" selected="0">
            <x v="1"/>
          </reference>
          <reference field="2" count="5">
            <x v="0"/>
            <x v="4"/>
            <x v="6"/>
            <x v="9"/>
            <x v="10"/>
          </reference>
        </references>
      </pivotArea>
    </format>
    <format dxfId="210">
      <pivotArea dataOnly="0" labelOnly="1" outline="0" fieldPosition="0">
        <references count="3">
          <reference field="0" count="1" selected="0">
            <x v="40"/>
          </reference>
          <reference field="1" count="1" selected="0">
            <x v="1"/>
          </reference>
          <reference field="2" count="1">
            <x v="6"/>
          </reference>
        </references>
      </pivotArea>
    </format>
    <format dxfId="209">
      <pivotArea dataOnly="0" labelOnly="1" outline="0" fieldPosition="0">
        <references count="3">
          <reference field="0" count="1" selected="0">
            <x v="41"/>
          </reference>
          <reference field="1" count="1" selected="0">
            <x v="0"/>
          </reference>
          <reference field="2" count="1">
            <x v="13"/>
          </reference>
        </references>
      </pivotArea>
    </format>
    <format dxfId="208">
      <pivotArea dataOnly="0" labelOnly="1" outline="0" fieldPosition="0">
        <references count="3">
          <reference field="0" count="1" selected="0">
            <x v="41"/>
          </reference>
          <reference field="1" count="1" selected="0">
            <x v="1"/>
          </reference>
          <reference field="2" count="3">
            <x v="6"/>
            <x v="9"/>
            <x v="10"/>
          </reference>
        </references>
      </pivotArea>
    </format>
    <format dxfId="207">
      <pivotArea dataOnly="0" labelOnly="1" outline="0" fieldPosition="0">
        <references count="3">
          <reference field="0" count="1" selected="0">
            <x v="42"/>
          </reference>
          <reference field="1" count="1" selected="0">
            <x v="0"/>
          </reference>
          <reference field="2" count="5">
            <x v="3"/>
            <x v="5"/>
            <x v="7"/>
            <x v="8"/>
            <x v="13"/>
          </reference>
        </references>
      </pivotArea>
    </format>
    <format dxfId="206">
      <pivotArea dataOnly="0" labelOnly="1" outline="0" fieldPosition="0">
        <references count="3">
          <reference field="0" count="1" selected="0">
            <x v="42"/>
          </reference>
          <reference field="1" count="1" selected="0">
            <x v="1"/>
          </reference>
          <reference field="2" count="6">
            <x v="0"/>
            <x v="6"/>
            <x v="9"/>
            <x v="10"/>
            <x v="11"/>
            <x v="12"/>
          </reference>
        </references>
      </pivotArea>
    </format>
    <format dxfId="205">
      <pivotArea dataOnly="0" labelOnly="1" outline="0" fieldPosition="0">
        <references count="3">
          <reference field="0" count="1" selected="0">
            <x v="43"/>
          </reference>
          <reference field="1" count="1" selected="0">
            <x v="0"/>
          </reference>
          <reference field="2" count="1">
            <x v="13"/>
          </reference>
        </references>
      </pivotArea>
    </format>
    <format dxfId="204">
      <pivotArea dataOnly="0" labelOnly="1" outline="0" fieldPosition="0">
        <references count="3">
          <reference field="0" count="1" selected="0">
            <x v="43"/>
          </reference>
          <reference field="1" count="1" selected="0">
            <x v="1"/>
          </reference>
          <reference field="2" count="1">
            <x v="10"/>
          </reference>
        </references>
      </pivotArea>
    </format>
    <format dxfId="203">
      <pivotArea dataOnly="0" labelOnly="1" outline="0" fieldPosition="0">
        <references count="3">
          <reference field="0" count="1" selected="0">
            <x v="44"/>
          </reference>
          <reference field="1" count="1" selected="0">
            <x v="0"/>
          </reference>
          <reference field="2" count="4">
            <x v="2"/>
            <x v="3"/>
            <x v="8"/>
            <x v="13"/>
          </reference>
        </references>
      </pivotArea>
    </format>
    <format dxfId="202">
      <pivotArea dataOnly="0" labelOnly="1" outline="0" fieldPosition="0">
        <references count="3">
          <reference field="0" count="1" selected="0">
            <x v="44"/>
          </reference>
          <reference field="1" count="1" selected="0">
            <x v="1"/>
          </reference>
          <reference field="2" count="4">
            <x v="0"/>
            <x v="6"/>
            <x v="9"/>
            <x v="10"/>
          </reference>
        </references>
      </pivotArea>
    </format>
    <format dxfId="201">
      <pivotArea dataOnly="0" labelOnly="1" outline="0" fieldPosition="0">
        <references count="3">
          <reference field="0" count="1" selected="0">
            <x v="45"/>
          </reference>
          <reference field="1" count="1" selected="0">
            <x v="0"/>
          </reference>
          <reference field="2" count="4">
            <x v="2"/>
            <x v="3"/>
            <x v="8"/>
            <x v="13"/>
          </reference>
        </references>
      </pivotArea>
    </format>
    <format dxfId="200">
      <pivotArea dataOnly="0" labelOnly="1" outline="0" fieldPosition="0">
        <references count="3">
          <reference field="0" count="1" selected="0">
            <x v="45"/>
          </reference>
          <reference field="1" count="1" selected="0">
            <x v="1"/>
          </reference>
          <reference field="2" count="5">
            <x v="0"/>
            <x v="6"/>
            <x v="9"/>
            <x v="10"/>
            <x v="12"/>
          </reference>
        </references>
      </pivotArea>
    </format>
    <format dxfId="199">
      <pivotArea dataOnly="0" labelOnly="1" outline="0" fieldPosition="0">
        <references count="3">
          <reference field="0" count="1" selected="0">
            <x v="46"/>
          </reference>
          <reference field="1" count="1" selected="0">
            <x v="0"/>
          </reference>
          <reference field="2" count="5">
            <x v="1"/>
            <x v="3"/>
            <x v="7"/>
            <x v="8"/>
            <x v="13"/>
          </reference>
        </references>
      </pivotArea>
    </format>
    <format dxfId="198">
      <pivotArea dataOnly="0" labelOnly="1" outline="0" fieldPosition="0">
        <references count="3">
          <reference field="0" count="1" selected="0">
            <x v="46"/>
          </reference>
          <reference field="1" count="1" selected="0">
            <x v="1"/>
          </reference>
          <reference field="2" count="7">
            <x v="0"/>
            <x v="4"/>
            <x v="6"/>
            <x v="9"/>
            <x v="10"/>
            <x v="11"/>
            <x v="12"/>
          </reference>
        </references>
      </pivotArea>
    </format>
    <format dxfId="197">
      <pivotArea dataOnly="0" labelOnly="1" outline="0" fieldPosition="0">
        <references count="3">
          <reference field="0" count="1" selected="0">
            <x v="47"/>
          </reference>
          <reference field="1" count="1" selected="0">
            <x v="0"/>
          </reference>
          <reference field="2" count="2">
            <x v="8"/>
            <x v="13"/>
          </reference>
        </references>
      </pivotArea>
    </format>
    <format dxfId="196">
      <pivotArea dataOnly="0" labelOnly="1" outline="0" fieldPosition="0">
        <references count="3">
          <reference field="0" count="1" selected="0">
            <x v="47"/>
          </reference>
          <reference field="1" count="1" selected="0">
            <x v="1"/>
          </reference>
          <reference field="2" count="4">
            <x v="0"/>
            <x v="6"/>
            <x v="9"/>
            <x v="10"/>
          </reference>
        </references>
      </pivotArea>
    </format>
    <format dxfId="195">
      <pivotArea dataOnly="0" labelOnly="1" outline="0" fieldPosition="0">
        <references count="3">
          <reference field="0" count="1" selected="0">
            <x v="48"/>
          </reference>
          <reference field="1" count="1" selected="0">
            <x v="0"/>
          </reference>
          <reference field="2" count="2">
            <x v="8"/>
            <x v="13"/>
          </reference>
        </references>
      </pivotArea>
    </format>
    <format dxfId="194">
      <pivotArea dataOnly="0" labelOnly="1" outline="0" fieldPosition="0">
        <references count="3">
          <reference field="0" count="1" selected="0">
            <x v="48"/>
          </reference>
          <reference field="1" count="1" selected="0">
            <x v="1"/>
          </reference>
          <reference field="2" count="5">
            <x v="0"/>
            <x v="6"/>
            <x v="9"/>
            <x v="10"/>
            <x v="12"/>
          </reference>
        </references>
      </pivotArea>
    </format>
    <format dxfId="193">
      <pivotArea dataOnly="0" labelOnly="1" outline="0" fieldPosition="0">
        <references count="3">
          <reference field="0" count="1" selected="0">
            <x v="49"/>
          </reference>
          <reference field="1" count="1" selected="0">
            <x v="0"/>
          </reference>
          <reference field="2" count="4">
            <x v="3"/>
            <x v="7"/>
            <x v="8"/>
            <x v="13"/>
          </reference>
        </references>
      </pivotArea>
    </format>
    <format dxfId="192">
      <pivotArea dataOnly="0" labelOnly="1" outline="0" fieldPosition="0">
        <references count="3">
          <reference field="0" count="1" selected="0">
            <x v="49"/>
          </reference>
          <reference field="1" count="1" selected="0">
            <x v="1"/>
          </reference>
          <reference field="2" count="5">
            <x v="0"/>
            <x v="6"/>
            <x v="9"/>
            <x v="10"/>
            <x v="12"/>
          </reference>
        </references>
      </pivotArea>
    </format>
    <format dxfId="191">
      <pivotArea dataOnly="0" labelOnly="1" outline="0" fieldPosition="0">
        <references count="3">
          <reference field="0" count="1" selected="0">
            <x v="50"/>
          </reference>
          <reference field="1" count="1" selected="0">
            <x v="0"/>
          </reference>
          <reference field="2" count="4">
            <x v="2"/>
            <x v="3"/>
            <x v="8"/>
            <x v="13"/>
          </reference>
        </references>
      </pivotArea>
    </format>
    <format dxfId="190">
      <pivotArea dataOnly="0" labelOnly="1" outline="0" fieldPosition="0">
        <references count="3">
          <reference field="0" count="1" selected="0">
            <x v="50"/>
          </reference>
          <reference field="1" count="1" selected="0">
            <x v="1"/>
          </reference>
          <reference field="2" count="5">
            <x v="0"/>
            <x v="6"/>
            <x v="9"/>
            <x v="10"/>
            <x v="12"/>
          </reference>
        </references>
      </pivotArea>
    </format>
    <format dxfId="189">
      <pivotArea dataOnly="0" labelOnly="1" outline="0" fieldPosition="0">
        <references count="3">
          <reference field="0" count="1" selected="0">
            <x v="51"/>
          </reference>
          <reference field="1" count="1" selected="0">
            <x v="0"/>
          </reference>
          <reference field="2" count="6">
            <x v="2"/>
            <x v="3"/>
            <x v="5"/>
            <x v="7"/>
            <x v="8"/>
            <x v="13"/>
          </reference>
        </references>
      </pivotArea>
    </format>
    <format dxfId="188">
      <pivotArea dataOnly="0" labelOnly="1" outline="0" fieldPosition="0">
        <references count="3">
          <reference field="0" count="1" selected="0">
            <x v="51"/>
          </reference>
          <reference field="1" count="1" selected="0">
            <x v="1"/>
          </reference>
          <reference field="2" count="5">
            <x v="0"/>
            <x v="6"/>
            <x v="9"/>
            <x v="10"/>
            <x v="12"/>
          </reference>
        </references>
      </pivotArea>
    </format>
    <format dxfId="187">
      <pivotArea dataOnly="0" labelOnly="1" outline="0" fieldPosition="0">
        <references count="3">
          <reference field="0" count="1" selected="0">
            <x v="52"/>
          </reference>
          <reference field="1" count="1" selected="0">
            <x v="0"/>
          </reference>
          <reference field="2" count="4">
            <x v="3"/>
            <x v="7"/>
            <x v="8"/>
            <x v="13"/>
          </reference>
        </references>
      </pivotArea>
    </format>
    <format dxfId="186">
      <pivotArea dataOnly="0" labelOnly="1" outline="0" fieldPosition="0">
        <references count="3">
          <reference field="0" count="1" selected="0">
            <x v="52"/>
          </reference>
          <reference field="1" count="1" selected="0">
            <x v="1"/>
          </reference>
          <reference field="2" count="5">
            <x v="0"/>
            <x v="6"/>
            <x v="9"/>
            <x v="10"/>
            <x v="12"/>
          </reference>
        </references>
      </pivotArea>
    </format>
    <format dxfId="185">
      <pivotArea dataOnly="0" labelOnly="1" outline="0" fieldPosition="0">
        <references count="3">
          <reference field="0" count="1" selected="0">
            <x v="53"/>
          </reference>
          <reference field="1" count="1" selected="0">
            <x v="0"/>
          </reference>
          <reference field="2" count="4">
            <x v="3"/>
            <x v="7"/>
            <x v="8"/>
            <x v="13"/>
          </reference>
        </references>
      </pivotArea>
    </format>
    <format dxfId="184">
      <pivotArea dataOnly="0" labelOnly="1" outline="0" fieldPosition="0">
        <references count="3">
          <reference field="0" count="1" selected="0">
            <x v="53"/>
          </reference>
          <reference field="1" count="1" selected="0">
            <x v="1"/>
          </reference>
          <reference field="2" count="6">
            <x v="0"/>
            <x v="6"/>
            <x v="9"/>
            <x v="10"/>
            <x v="11"/>
            <x v="12"/>
          </reference>
        </references>
      </pivotArea>
    </format>
    <format dxfId="183">
      <pivotArea dataOnly="0" labelOnly="1" outline="0" fieldPosition="0">
        <references count="3">
          <reference field="0" count="1" selected="0">
            <x v="54"/>
          </reference>
          <reference field="1" count="1" selected="0">
            <x v="1"/>
          </reference>
          <reference field="2" count="1">
            <x v="0"/>
          </reference>
        </references>
      </pivotArea>
    </format>
    <format dxfId="182">
      <pivotArea dataOnly="0" labelOnly="1" outline="0" fieldPosition="0">
        <references count="3">
          <reference field="0" count="1" selected="0">
            <x v="55"/>
          </reference>
          <reference field="1" count="1" selected="0">
            <x v="0"/>
          </reference>
          <reference field="2" count="2">
            <x v="8"/>
            <x v="13"/>
          </reference>
        </references>
      </pivotArea>
    </format>
    <format dxfId="181">
      <pivotArea dataOnly="0" labelOnly="1" outline="0" fieldPosition="0">
        <references count="3">
          <reference field="0" count="1" selected="0">
            <x v="55"/>
          </reference>
          <reference field="1" count="1" selected="0">
            <x v="1"/>
          </reference>
          <reference field="2" count="4">
            <x v="0"/>
            <x v="6"/>
            <x v="10"/>
            <x v="12"/>
          </reference>
        </references>
      </pivotArea>
    </format>
    <format dxfId="180">
      <pivotArea dataOnly="0" labelOnly="1" outline="0" fieldPosition="0">
        <references count="3">
          <reference field="0" count="1" selected="0">
            <x v="56"/>
          </reference>
          <reference field="1" count="1" selected="0">
            <x v="0"/>
          </reference>
          <reference field="2" count="6">
            <x v="1"/>
            <x v="3"/>
            <x v="5"/>
            <x v="7"/>
            <x v="8"/>
            <x v="13"/>
          </reference>
        </references>
      </pivotArea>
    </format>
    <format dxfId="179">
      <pivotArea dataOnly="0" labelOnly="1" outline="0" fieldPosition="0">
        <references count="3">
          <reference field="0" count="1" selected="0">
            <x v="56"/>
          </reference>
          <reference field="1" count="1" selected="0">
            <x v="1"/>
          </reference>
          <reference field="2" count="6">
            <x v="0"/>
            <x v="6"/>
            <x v="9"/>
            <x v="10"/>
            <x v="11"/>
            <x v="12"/>
          </reference>
        </references>
      </pivotArea>
    </format>
    <format dxfId="178">
      <pivotArea dataOnly="0" labelOnly="1" outline="0" fieldPosition="0">
        <references count="3">
          <reference field="0" count="1" selected="0">
            <x v="56"/>
          </reference>
          <reference field="1" count="1" selected="0">
            <x v="2"/>
          </reference>
          <reference field="2" count="1">
            <x v="13"/>
          </reference>
        </references>
      </pivotArea>
    </format>
    <format dxfId="177">
      <pivotArea dataOnly="0" labelOnly="1" outline="0" fieldPosition="0">
        <references count="3">
          <reference field="0" count="1" selected="0">
            <x v="57"/>
          </reference>
          <reference field="1" count="1" selected="0">
            <x v="0"/>
          </reference>
          <reference field="2" count="1">
            <x v="13"/>
          </reference>
        </references>
      </pivotArea>
    </format>
    <format dxfId="176">
      <pivotArea dataOnly="0" labelOnly="1" outline="0" fieldPosition="0">
        <references count="3">
          <reference field="0" count="1" selected="0">
            <x v="58"/>
          </reference>
          <reference field="1" count="1" selected="0">
            <x v="0"/>
          </reference>
          <reference field="2" count="5">
            <x v="2"/>
            <x v="3"/>
            <x v="7"/>
            <x v="8"/>
            <x v="13"/>
          </reference>
        </references>
      </pivotArea>
    </format>
    <format dxfId="175">
      <pivotArea dataOnly="0" labelOnly="1" outline="0" fieldPosition="0">
        <references count="3">
          <reference field="0" count="1" selected="0">
            <x v="58"/>
          </reference>
          <reference field="1" count="1" selected="0">
            <x v="1"/>
          </reference>
          <reference field="2" count="5">
            <x v="0"/>
            <x v="6"/>
            <x v="9"/>
            <x v="10"/>
            <x v="12"/>
          </reference>
        </references>
      </pivotArea>
    </format>
    <format dxfId="174">
      <pivotArea dataOnly="0" labelOnly="1" outline="0" fieldPosition="0">
        <references count="3">
          <reference field="0" count="1" selected="0">
            <x v="59"/>
          </reference>
          <reference field="1" count="1" selected="0">
            <x v="0"/>
          </reference>
          <reference field="2" count="5">
            <x v="2"/>
            <x v="3"/>
            <x v="7"/>
            <x v="8"/>
            <x v="13"/>
          </reference>
        </references>
      </pivotArea>
    </format>
    <format dxfId="173">
      <pivotArea dataOnly="0" labelOnly="1" outline="0" fieldPosition="0">
        <references count="3">
          <reference field="0" count="1" selected="0">
            <x v="59"/>
          </reference>
          <reference field="1" count="1" selected="0">
            <x v="1"/>
          </reference>
          <reference field="2" count="5">
            <x v="0"/>
            <x v="6"/>
            <x v="9"/>
            <x v="10"/>
            <x v="12"/>
          </reference>
        </references>
      </pivotArea>
    </format>
    <format dxfId="1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T3:AV219" firstHeaderRow="1" firstDataRow="1" firstDataCol="2"/>
  <pivotFields count="6">
    <pivotField axis="axisRow" compact="0" outline="0"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0"/>
        <item x="1"/>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4"/>
  </rowFields>
  <rowItems count="216">
    <i>
      <x/>
      <x/>
    </i>
    <i r="1">
      <x v="1"/>
    </i>
    <i r="1">
      <x v="2"/>
    </i>
    <i r="1">
      <x v="3"/>
    </i>
    <i>
      <x v="1"/>
      <x/>
    </i>
    <i r="1">
      <x v="1"/>
    </i>
    <i r="1">
      <x v="2"/>
    </i>
    <i>
      <x v="2"/>
      <x/>
    </i>
    <i r="1">
      <x v="1"/>
    </i>
    <i r="1">
      <x v="2"/>
    </i>
    <i r="1">
      <x v="3"/>
    </i>
    <i>
      <x v="3"/>
      <x/>
    </i>
    <i r="1">
      <x v="1"/>
    </i>
    <i r="1">
      <x v="2"/>
    </i>
    <i>
      <x v="4"/>
      <x/>
    </i>
    <i r="1">
      <x v="1"/>
    </i>
    <i r="1">
      <x v="2"/>
    </i>
    <i r="1">
      <x v="3"/>
    </i>
    <i>
      <x v="5"/>
      <x/>
    </i>
    <i r="1">
      <x v="1"/>
    </i>
    <i r="1">
      <x v="2"/>
    </i>
    <i r="1">
      <x v="3"/>
    </i>
    <i>
      <x v="6"/>
      <x/>
    </i>
    <i r="1">
      <x v="1"/>
    </i>
    <i r="1">
      <x v="2"/>
    </i>
    <i r="1">
      <x v="3"/>
    </i>
    <i>
      <x v="7"/>
      <x/>
    </i>
    <i r="1">
      <x v="1"/>
    </i>
    <i r="1">
      <x v="2"/>
    </i>
    <i r="1">
      <x v="3"/>
    </i>
    <i>
      <x v="8"/>
      <x/>
    </i>
    <i r="1">
      <x v="1"/>
    </i>
    <i r="1">
      <x v="2"/>
    </i>
    <i>
      <x v="9"/>
      <x/>
    </i>
    <i r="1">
      <x v="1"/>
    </i>
    <i r="1">
      <x v="2"/>
    </i>
    <i>
      <x v="10"/>
      <x/>
    </i>
    <i r="1">
      <x v="1"/>
    </i>
    <i r="1">
      <x v="2"/>
    </i>
    <i>
      <x v="11"/>
      <x/>
    </i>
    <i r="1">
      <x v="1"/>
    </i>
    <i r="1">
      <x v="2"/>
    </i>
    <i r="1">
      <x v="3"/>
    </i>
    <i>
      <x v="12"/>
      <x/>
    </i>
    <i r="1">
      <x v="1"/>
    </i>
    <i r="1">
      <x v="2"/>
    </i>
    <i>
      <x v="13"/>
      <x/>
    </i>
    <i r="1">
      <x v="1"/>
    </i>
    <i r="1">
      <x v="2"/>
    </i>
    <i r="1">
      <x v="3"/>
    </i>
    <i>
      <x v="14"/>
      <x/>
    </i>
    <i r="1">
      <x v="1"/>
    </i>
    <i r="1">
      <x v="2"/>
    </i>
    <i>
      <x v="15"/>
      <x/>
    </i>
    <i r="1">
      <x v="1"/>
    </i>
    <i r="1">
      <x v="2"/>
    </i>
    <i r="1">
      <x v="3"/>
    </i>
    <i>
      <x v="16"/>
      <x/>
    </i>
    <i r="1">
      <x v="1"/>
    </i>
    <i r="1">
      <x v="2"/>
    </i>
    <i r="1">
      <x v="3"/>
    </i>
    <i>
      <x v="17"/>
      <x/>
    </i>
    <i r="1">
      <x v="1"/>
    </i>
    <i r="1">
      <x v="2"/>
    </i>
    <i r="1">
      <x v="3"/>
    </i>
    <i>
      <x v="18"/>
      <x/>
    </i>
    <i r="1">
      <x v="1"/>
    </i>
    <i r="1">
      <x v="2"/>
    </i>
    <i r="1">
      <x v="3"/>
    </i>
    <i>
      <x v="19"/>
      <x/>
    </i>
    <i r="1">
      <x v="1"/>
    </i>
    <i r="1">
      <x v="2"/>
    </i>
    <i>
      <x v="20"/>
      <x/>
    </i>
    <i r="1">
      <x v="1"/>
    </i>
    <i r="1">
      <x v="2"/>
    </i>
    <i>
      <x v="21"/>
      <x/>
    </i>
    <i r="1">
      <x v="1"/>
    </i>
    <i r="1">
      <x v="2"/>
    </i>
    <i>
      <x v="22"/>
      <x/>
    </i>
    <i r="1">
      <x v="1"/>
    </i>
    <i r="1">
      <x v="2"/>
    </i>
    <i r="1">
      <x v="3"/>
    </i>
    <i>
      <x v="23"/>
      <x/>
    </i>
    <i r="1">
      <x v="1"/>
    </i>
    <i r="1">
      <x v="2"/>
    </i>
    <i>
      <x v="24"/>
      <x/>
    </i>
    <i r="1">
      <x v="1"/>
    </i>
    <i r="1">
      <x v="2"/>
    </i>
    <i r="1">
      <x v="3"/>
    </i>
    <i>
      <x v="25"/>
      <x/>
    </i>
    <i r="1">
      <x v="1"/>
    </i>
    <i r="1">
      <x v="2"/>
    </i>
    <i r="1">
      <x v="3"/>
    </i>
    <i>
      <x v="26"/>
      <x/>
    </i>
    <i r="1">
      <x v="1"/>
    </i>
    <i r="1">
      <x v="2"/>
    </i>
    <i r="1">
      <x v="3"/>
    </i>
    <i>
      <x v="27"/>
      <x/>
    </i>
    <i r="1">
      <x v="1"/>
    </i>
    <i r="1">
      <x v="2"/>
    </i>
    <i r="1">
      <x v="3"/>
    </i>
    <i>
      <x v="28"/>
      <x/>
    </i>
    <i r="1">
      <x v="1"/>
    </i>
    <i r="1">
      <x v="2"/>
    </i>
    <i>
      <x v="29"/>
      <x/>
    </i>
    <i r="1">
      <x v="1"/>
    </i>
    <i r="1">
      <x v="2"/>
    </i>
    <i r="1">
      <x v="3"/>
    </i>
    <i>
      <x v="30"/>
      <x/>
    </i>
    <i r="1">
      <x v="1"/>
    </i>
    <i r="1">
      <x v="2"/>
    </i>
    <i>
      <x v="31"/>
      <x/>
    </i>
    <i r="1">
      <x v="1"/>
    </i>
    <i r="1">
      <x v="2"/>
    </i>
    <i r="1">
      <x v="3"/>
    </i>
    <i>
      <x v="32"/>
      <x/>
    </i>
    <i r="1">
      <x v="1"/>
    </i>
    <i r="1">
      <x v="2"/>
    </i>
    <i r="1">
      <x v="3"/>
    </i>
    <i>
      <x v="33"/>
      <x/>
    </i>
    <i r="1">
      <x v="1"/>
    </i>
    <i r="1">
      <x v="2"/>
    </i>
    <i r="1">
      <x v="3"/>
    </i>
    <i>
      <x v="34"/>
      <x/>
    </i>
    <i r="1">
      <x v="1"/>
    </i>
    <i r="1">
      <x v="2"/>
    </i>
    <i r="1">
      <x v="3"/>
    </i>
    <i>
      <x v="35"/>
      <x/>
    </i>
    <i r="1">
      <x v="1"/>
    </i>
    <i r="1">
      <x v="2"/>
    </i>
    <i r="1">
      <x v="3"/>
    </i>
    <i>
      <x v="36"/>
      <x/>
    </i>
    <i r="1">
      <x v="1"/>
    </i>
    <i r="1">
      <x v="2"/>
    </i>
    <i r="1">
      <x v="3"/>
    </i>
    <i>
      <x v="37"/>
      <x/>
    </i>
    <i r="1">
      <x v="1"/>
    </i>
    <i r="1">
      <x v="2"/>
    </i>
    <i r="1">
      <x v="3"/>
    </i>
    <i>
      <x v="38"/>
      <x/>
    </i>
    <i r="1">
      <x v="1"/>
    </i>
    <i r="1">
      <x v="2"/>
    </i>
    <i r="1">
      <x v="3"/>
    </i>
    <i>
      <x v="39"/>
      <x/>
    </i>
    <i r="1">
      <x v="1"/>
    </i>
    <i r="1">
      <x v="2"/>
    </i>
    <i r="1">
      <x v="3"/>
    </i>
    <i>
      <x v="40"/>
      <x/>
    </i>
    <i r="1">
      <x v="2"/>
    </i>
    <i>
      <x v="41"/>
      <x/>
    </i>
    <i r="1">
      <x v="1"/>
    </i>
    <i r="1">
      <x v="2"/>
    </i>
    <i>
      <x v="42"/>
      <x/>
    </i>
    <i r="1">
      <x v="1"/>
    </i>
    <i r="1">
      <x v="2"/>
    </i>
    <i r="1">
      <x v="3"/>
    </i>
    <i>
      <x v="43"/>
      <x/>
    </i>
    <i r="1">
      <x v="2"/>
    </i>
    <i r="1">
      <x v="3"/>
    </i>
    <i>
      <x v="44"/>
      <x/>
    </i>
    <i r="1">
      <x v="1"/>
    </i>
    <i r="1">
      <x v="2"/>
    </i>
    <i r="1">
      <x v="3"/>
    </i>
    <i>
      <x v="45"/>
      <x/>
    </i>
    <i r="1">
      <x v="1"/>
    </i>
    <i r="1">
      <x v="2"/>
    </i>
    <i r="1">
      <x v="3"/>
    </i>
    <i>
      <x v="46"/>
      <x/>
    </i>
    <i r="1">
      <x v="1"/>
    </i>
    <i r="1">
      <x v="2"/>
    </i>
    <i r="1">
      <x v="3"/>
    </i>
    <i>
      <x v="47"/>
      <x/>
    </i>
    <i r="1">
      <x v="1"/>
    </i>
    <i r="1">
      <x v="2"/>
    </i>
    <i>
      <x v="48"/>
      <x/>
    </i>
    <i r="1">
      <x v="1"/>
    </i>
    <i r="1">
      <x v="2"/>
    </i>
    <i r="1">
      <x v="3"/>
    </i>
    <i>
      <x v="49"/>
      <x/>
    </i>
    <i r="1">
      <x v="1"/>
    </i>
    <i r="1">
      <x v="2"/>
    </i>
    <i r="1">
      <x v="3"/>
    </i>
    <i>
      <x v="50"/>
      <x/>
    </i>
    <i r="1">
      <x v="1"/>
    </i>
    <i r="1">
      <x v="2"/>
    </i>
    <i r="1">
      <x v="3"/>
    </i>
    <i>
      <x v="51"/>
      <x/>
    </i>
    <i r="1">
      <x v="1"/>
    </i>
    <i r="1">
      <x v="2"/>
    </i>
    <i r="1">
      <x v="3"/>
    </i>
    <i>
      <x v="52"/>
      <x/>
    </i>
    <i r="1">
      <x v="1"/>
    </i>
    <i r="1">
      <x v="2"/>
    </i>
    <i r="1">
      <x v="3"/>
    </i>
    <i>
      <x v="53"/>
      <x/>
    </i>
    <i r="1">
      <x v="1"/>
    </i>
    <i r="1">
      <x v="2"/>
    </i>
    <i r="1">
      <x v="3"/>
    </i>
    <i>
      <x v="54"/>
      <x v="1"/>
    </i>
    <i>
      <x v="55"/>
      <x/>
    </i>
    <i r="1">
      <x v="1"/>
    </i>
    <i r="1">
      <x v="2"/>
    </i>
    <i>
      <x v="56"/>
      <x/>
    </i>
    <i r="1">
      <x v="1"/>
    </i>
    <i r="1">
      <x v="2"/>
    </i>
    <i r="1">
      <x v="3"/>
    </i>
    <i>
      <x v="57"/>
      <x v="1"/>
    </i>
    <i r="1">
      <x v="2"/>
    </i>
    <i>
      <x v="58"/>
      <x/>
    </i>
    <i r="1">
      <x v="1"/>
    </i>
    <i r="1">
      <x v="2"/>
    </i>
    <i r="1">
      <x v="3"/>
    </i>
    <i>
      <x v="59"/>
      <x/>
    </i>
    <i r="1">
      <x v="1"/>
    </i>
    <i r="1">
      <x v="2"/>
    </i>
    <i r="1">
      <x v="3"/>
    </i>
  </rowItems>
  <colItems count="1">
    <i/>
  </colItems>
  <dataFields count="1">
    <dataField name="Sum of sum" fld="5" baseField="0" baseItem="0"/>
  </dataFields>
  <formats count="134">
    <format dxfId="681">
      <pivotArea type="all" dataOnly="0" outline="0" fieldPosition="0"/>
    </format>
    <format dxfId="680">
      <pivotArea outline="0" collapsedLevelsAreSubtotals="1" fieldPosition="0"/>
    </format>
    <format dxfId="679">
      <pivotArea field="0" type="button" dataOnly="0" labelOnly="1" outline="0" axis="axisRow" fieldPosition="0"/>
    </format>
    <format dxfId="678">
      <pivotArea field="4" type="button" dataOnly="0" labelOnly="1" outline="0" axis="axisRow" fieldPosition="1"/>
    </format>
    <format dxfId="677">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76">
      <pivotArea dataOnly="0" labelOnly="1" outline="0" fieldPosition="0">
        <references count="1">
          <reference field="0" count="10">
            <x v="50"/>
            <x v="51"/>
            <x v="52"/>
            <x v="53"/>
            <x v="54"/>
            <x v="55"/>
            <x v="56"/>
            <x v="57"/>
            <x v="58"/>
            <x v="59"/>
          </reference>
        </references>
      </pivotArea>
    </format>
    <format dxfId="675">
      <pivotArea dataOnly="0" labelOnly="1" outline="0" fieldPosition="0">
        <references count="2">
          <reference field="0" count="1" selected="0">
            <x v="0"/>
          </reference>
          <reference field="4" count="0"/>
        </references>
      </pivotArea>
    </format>
    <format dxfId="674">
      <pivotArea dataOnly="0" labelOnly="1" outline="0" fieldPosition="0">
        <references count="2">
          <reference field="0" count="1" selected="0">
            <x v="1"/>
          </reference>
          <reference field="4" count="3">
            <x v="0"/>
            <x v="1"/>
            <x v="2"/>
          </reference>
        </references>
      </pivotArea>
    </format>
    <format dxfId="673">
      <pivotArea dataOnly="0" labelOnly="1" outline="0" fieldPosition="0">
        <references count="2">
          <reference field="0" count="1" selected="0">
            <x v="2"/>
          </reference>
          <reference field="4" count="0"/>
        </references>
      </pivotArea>
    </format>
    <format dxfId="672">
      <pivotArea dataOnly="0" labelOnly="1" outline="0" fieldPosition="0">
        <references count="2">
          <reference field="0" count="1" selected="0">
            <x v="3"/>
          </reference>
          <reference field="4" count="3">
            <x v="0"/>
            <x v="1"/>
            <x v="2"/>
          </reference>
        </references>
      </pivotArea>
    </format>
    <format dxfId="671">
      <pivotArea dataOnly="0" labelOnly="1" outline="0" fieldPosition="0">
        <references count="2">
          <reference field="0" count="1" selected="0">
            <x v="4"/>
          </reference>
          <reference field="4" count="0"/>
        </references>
      </pivotArea>
    </format>
    <format dxfId="670">
      <pivotArea dataOnly="0" labelOnly="1" outline="0" fieldPosition="0">
        <references count="2">
          <reference field="0" count="1" selected="0">
            <x v="5"/>
          </reference>
          <reference field="4" count="0"/>
        </references>
      </pivotArea>
    </format>
    <format dxfId="669">
      <pivotArea dataOnly="0" labelOnly="1" outline="0" fieldPosition="0">
        <references count="2">
          <reference field="0" count="1" selected="0">
            <x v="6"/>
          </reference>
          <reference field="4" count="0"/>
        </references>
      </pivotArea>
    </format>
    <format dxfId="668">
      <pivotArea dataOnly="0" labelOnly="1" outline="0" fieldPosition="0">
        <references count="2">
          <reference field="0" count="1" selected="0">
            <x v="7"/>
          </reference>
          <reference field="4" count="0"/>
        </references>
      </pivotArea>
    </format>
    <format dxfId="667">
      <pivotArea dataOnly="0" labelOnly="1" outline="0" fieldPosition="0">
        <references count="2">
          <reference field="0" count="1" selected="0">
            <x v="8"/>
          </reference>
          <reference field="4" count="3">
            <x v="0"/>
            <x v="1"/>
            <x v="2"/>
          </reference>
        </references>
      </pivotArea>
    </format>
    <format dxfId="666">
      <pivotArea dataOnly="0" labelOnly="1" outline="0" fieldPosition="0">
        <references count="2">
          <reference field="0" count="1" selected="0">
            <x v="9"/>
          </reference>
          <reference field="4" count="3">
            <x v="0"/>
            <x v="1"/>
            <x v="2"/>
          </reference>
        </references>
      </pivotArea>
    </format>
    <format dxfId="665">
      <pivotArea dataOnly="0" labelOnly="1" outline="0" fieldPosition="0">
        <references count="2">
          <reference field="0" count="1" selected="0">
            <x v="10"/>
          </reference>
          <reference field="4" count="3">
            <x v="0"/>
            <x v="1"/>
            <x v="2"/>
          </reference>
        </references>
      </pivotArea>
    </format>
    <format dxfId="664">
      <pivotArea dataOnly="0" labelOnly="1" outline="0" fieldPosition="0">
        <references count="2">
          <reference field="0" count="1" selected="0">
            <x v="11"/>
          </reference>
          <reference field="4" count="0"/>
        </references>
      </pivotArea>
    </format>
    <format dxfId="663">
      <pivotArea dataOnly="0" labelOnly="1" outline="0" fieldPosition="0">
        <references count="2">
          <reference field="0" count="1" selected="0">
            <x v="12"/>
          </reference>
          <reference field="4" count="3">
            <x v="0"/>
            <x v="1"/>
            <x v="2"/>
          </reference>
        </references>
      </pivotArea>
    </format>
    <format dxfId="662">
      <pivotArea dataOnly="0" labelOnly="1" outline="0" fieldPosition="0">
        <references count="2">
          <reference field="0" count="1" selected="0">
            <x v="13"/>
          </reference>
          <reference field="4" count="0"/>
        </references>
      </pivotArea>
    </format>
    <format dxfId="661">
      <pivotArea dataOnly="0" labelOnly="1" outline="0" fieldPosition="0">
        <references count="2">
          <reference field="0" count="1" selected="0">
            <x v="14"/>
          </reference>
          <reference field="4" count="3">
            <x v="0"/>
            <x v="1"/>
            <x v="2"/>
          </reference>
        </references>
      </pivotArea>
    </format>
    <format dxfId="660">
      <pivotArea dataOnly="0" labelOnly="1" outline="0" fieldPosition="0">
        <references count="2">
          <reference field="0" count="1" selected="0">
            <x v="15"/>
          </reference>
          <reference field="4" count="0"/>
        </references>
      </pivotArea>
    </format>
    <format dxfId="659">
      <pivotArea dataOnly="0" labelOnly="1" outline="0" fieldPosition="0">
        <references count="2">
          <reference field="0" count="1" selected="0">
            <x v="16"/>
          </reference>
          <reference field="4" count="0"/>
        </references>
      </pivotArea>
    </format>
    <format dxfId="658">
      <pivotArea dataOnly="0" labelOnly="1" outline="0" fieldPosition="0">
        <references count="2">
          <reference field="0" count="1" selected="0">
            <x v="17"/>
          </reference>
          <reference field="4" count="0"/>
        </references>
      </pivotArea>
    </format>
    <format dxfId="657">
      <pivotArea dataOnly="0" labelOnly="1" outline="0" fieldPosition="0">
        <references count="2">
          <reference field="0" count="1" selected="0">
            <x v="18"/>
          </reference>
          <reference field="4" count="0"/>
        </references>
      </pivotArea>
    </format>
    <format dxfId="656">
      <pivotArea dataOnly="0" labelOnly="1" outline="0" fieldPosition="0">
        <references count="2">
          <reference field="0" count="1" selected="0">
            <x v="19"/>
          </reference>
          <reference field="4" count="3">
            <x v="0"/>
            <x v="1"/>
            <x v="2"/>
          </reference>
        </references>
      </pivotArea>
    </format>
    <format dxfId="655">
      <pivotArea dataOnly="0" labelOnly="1" outline="0" fieldPosition="0">
        <references count="2">
          <reference field="0" count="1" selected="0">
            <x v="20"/>
          </reference>
          <reference field="4" count="3">
            <x v="0"/>
            <x v="1"/>
            <x v="2"/>
          </reference>
        </references>
      </pivotArea>
    </format>
    <format dxfId="654">
      <pivotArea dataOnly="0" labelOnly="1" outline="0" fieldPosition="0">
        <references count="2">
          <reference field="0" count="1" selected="0">
            <x v="21"/>
          </reference>
          <reference field="4" count="3">
            <x v="0"/>
            <x v="1"/>
            <x v="2"/>
          </reference>
        </references>
      </pivotArea>
    </format>
    <format dxfId="653">
      <pivotArea dataOnly="0" labelOnly="1" outline="0" fieldPosition="0">
        <references count="2">
          <reference field="0" count="1" selected="0">
            <x v="22"/>
          </reference>
          <reference field="4" count="0"/>
        </references>
      </pivotArea>
    </format>
    <format dxfId="652">
      <pivotArea dataOnly="0" labelOnly="1" outline="0" fieldPosition="0">
        <references count="2">
          <reference field="0" count="1" selected="0">
            <x v="23"/>
          </reference>
          <reference field="4" count="3">
            <x v="0"/>
            <x v="1"/>
            <x v="2"/>
          </reference>
        </references>
      </pivotArea>
    </format>
    <format dxfId="651">
      <pivotArea dataOnly="0" labelOnly="1" outline="0" fieldPosition="0">
        <references count="2">
          <reference field="0" count="1" selected="0">
            <x v="24"/>
          </reference>
          <reference field="4" count="0"/>
        </references>
      </pivotArea>
    </format>
    <format dxfId="650">
      <pivotArea dataOnly="0" labelOnly="1" outline="0" fieldPosition="0">
        <references count="2">
          <reference field="0" count="1" selected="0">
            <x v="25"/>
          </reference>
          <reference field="4" count="0"/>
        </references>
      </pivotArea>
    </format>
    <format dxfId="649">
      <pivotArea dataOnly="0" labelOnly="1" outline="0" fieldPosition="0">
        <references count="2">
          <reference field="0" count="1" selected="0">
            <x v="26"/>
          </reference>
          <reference field="4" count="0"/>
        </references>
      </pivotArea>
    </format>
    <format dxfId="648">
      <pivotArea dataOnly="0" labelOnly="1" outline="0" fieldPosition="0">
        <references count="2">
          <reference field="0" count="1" selected="0">
            <x v="27"/>
          </reference>
          <reference field="4" count="0"/>
        </references>
      </pivotArea>
    </format>
    <format dxfId="647">
      <pivotArea dataOnly="0" labelOnly="1" outline="0" fieldPosition="0">
        <references count="2">
          <reference field="0" count="1" selected="0">
            <x v="28"/>
          </reference>
          <reference field="4" count="3">
            <x v="0"/>
            <x v="1"/>
            <x v="2"/>
          </reference>
        </references>
      </pivotArea>
    </format>
    <format dxfId="646">
      <pivotArea dataOnly="0" labelOnly="1" outline="0" fieldPosition="0">
        <references count="2">
          <reference field="0" count="1" selected="0">
            <x v="29"/>
          </reference>
          <reference field="4" count="0"/>
        </references>
      </pivotArea>
    </format>
    <format dxfId="645">
      <pivotArea dataOnly="0" labelOnly="1" outline="0" fieldPosition="0">
        <references count="2">
          <reference field="0" count="1" selected="0">
            <x v="30"/>
          </reference>
          <reference field="4" count="3">
            <x v="0"/>
            <x v="1"/>
            <x v="2"/>
          </reference>
        </references>
      </pivotArea>
    </format>
    <format dxfId="644">
      <pivotArea dataOnly="0" labelOnly="1" outline="0" fieldPosition="0">
        <references count="2">
          <reference field="0" count="1" selected="0">
            <x v="31"/>
          </reference>
          <reference field="4" count="0"/>
        </references>
      </pivotArea>
    </format>
    <format dxfId="643">
      <pivotArea dataOnly="0" labelOnly="1" outline="0" fieldPosition="0">
        <references count="2">
          <reference field="0" count="1" selected="0">
            <x v="32"/>
          </reference>
          <reference field="4" count="0"/>
        </references>
      </pivotArea>
    </format>
    <format dxfId="642">
      <pivotArea dataOnly="0" labelOnly="1" outline="0" fieldPosition="0">
        <references count="2">
          <reference field="0" count="1" selected="0">
            <x v="33"/>
          </reference>
          <reference field="4" count="0"/>
        </references>
      </pivotArea>
    </format>
    <format dxfId="641">
      <pivotArea dataOnly="0" labelOnly="1" outline="0" fieldPosition="0">
        <references count="2">
          <reference field="0" count="1" selected="0">
            <x v="34"/>
          </reference>
          <reference field="4" count="0"/>
        </references>
      </pivotArea>
    </format>
    <format dxfId="640">
      <pivotArea dataOnly="0" labelOnly="1" outline="0" fieldPosition="0">
        <references count="2">
          <reference field="0" count="1" selected="0">
            <x v="35"/>
          </reference>
          <reference field="4" count="0"/>
        </references>
      </pivotArea>
    </format>
    <format dxfId="639">
      <pivotArea dataOnly="0" labelOnly="1" outline="0" fieldPosition="0">
        <references count="2">
          <reference field="0" count="1" selected="0">
            <x v="36"/>
          </reference>
          <reference field="4" count="0"/>
        </references>
      </pivotArea>
    </format>
    <format dxfId="638">
      <pivotArea dataOnly="0" labelOnly="1" outline="0" fieldPosition="0">
        <references count="2">
          <reference field="0" count="1" selected="0">
            <x v="37"/>
          </reference>
          <reference field="4" count="0"/>
        </references>
      </pivotArea>
    </format>
    <format dxfId="637">
      <pivotArea dataOnly="0" labelOnly="1" outline="0" fieldPosition="0">
        <references count="2">
          <reference field="0" count="1" selected="0">
            <x v="38"/>
          </reference>
          <reference field="4" count="0"/>
        </references>
      </pivotArea>
    </format>
    <format dxfId="636">
      <pivotArea dataOnly="0" labelOnly="1" outline="0" fieldPosition="0">
        <references count="2">
          <reference field="0" count="1" selected="0">
            <x v="39"/>
          </reference>
          <reference field="4" count="0"/>
        </references>
      </pivotArea>
    </format>
    <format dxfId="635">
      <pivotArea dataOnly="0" labelOnly="1" outline="0" fieldPosition="0">
        <references count="2">
          <reference field="0" count="1" selected="0">
            <x v="40"/>
          </reference>
          <reference field="4" count="2">
            <x v="0"/>
            <x v="2"/>
          </reference>
        </references>
      </pivotArea>
    </format>
    <format dxfId="634">
      <pivotArea dataOnly="0" labelOnly="1" outline="0" fieldPosition="0">
        <references count="2">
          <reference field="0" count="1" selected="0">
            <x v="41"/>
          </reference>
          <reference field="4" count="3">
            <x v="0"/>
            <x v="1"/>
            <x v="2"/>
          </reference>
        </references>
      </pivotArea>
    </format>
    <format dxfId="633">
      <pivotArea dataOnly="0" labelOnly="1" outline="0" fieldPosition="0">
        <references count="2">
          <reference field="0" count="1" selected="0">
            <x v="42"/>
          </reference>
          <reference field="4" count="0"/>
        </references>
      </pivotArea>
    </format>
    <format dxfId="632">
      <pivotArea dataOnly="0" labelOnly="1" outline="0" fieldPosition="0">
        <references count="2">
          <reference field="0" count="1" selected="0">
            <x v="43"/>
          </reference>
          <reference field="4" count="3">
            <x v="0"/>
            <x v="2"/>
            <x v="3"/>
          </reference>
        </references>
      </pivotArea>
    </format>
    <format dxfId="631">
      <pivotArea dataOnly="0" labelOnly="1" outline="0" fieldPosition="0">
        <references count="2">
          <reference field="0" count="1" selected="0">
            <x v="44"/>
          </reference>
          <reference field="4" count="0"/>
        </references>
      </pivotArea>
    </format>
    <format dxfId="630">
      <pivotArea dataOnly="0" labelOnly="1" outline="0" fieldPosition="0">
        <references count="2">
          <reference field="0" count="1" selected="0">
            <x v="45"/>
          </reference>
          <reference field="4" count="0"/>
        </references>
      </pivotArea>
    </format>
    <format dxfId="629">
      <pivotArea dataOnly="0" labelOnly="1" outline="0" fieldPosition="0">
        <references count="2">
          <reference field="0" count="1" selected="0">
            <x v="46"/>
          </reference>
          <reference field="4" count="0"/>
        </references>
      </pivotArea>
    </format>
    <format dxfId="628">
      <pivotArea dataOnly="0" labelOnly="1" outline="0" fieldPosition="0">
        <references count="2">
          <reference field="0" count="1" selected="0">
            <x v="47"/>
          </reference>
          <reference field="4" count="3">
            <x v="0"/>
            <x v="1"/>
            <x v="2"/>
          </reference>
        </references>
      </pivotArea>
    </format>
    <format dxfId="627">
      <pivotArea dataOnly="0" labelOnly="1" outline="0" fieldPosition="0">
        <references count="2">
          <reference field="0" count="1" selected="0">
            <x v="48"/>
          </reference>
          <reference field="4" count="0"/>
        </references>
      </pivotArea>
    </format>
    <format dxfId="626">
      <pivotArea dataOnly="0" labelOnly="1" outline="0" fieldPosition="0">
        <references count="2">
          <reference field="0" count="1" selected="0">
            <x v="49"/>
          </reference>
          <reference field="4" count="0"/>
        </references>
      </pivotArea>
    </format>
    <format dxfId="625">
      <pivotArea dataOnly="0" labelOnly="1" outline="0" fieldPosition="0">
        <references count="2">
          <reference field="0" count="1" selected="0">
            <x v="50"/>
          </reference>
          <reference field="4" count="0"/>
        </references>
      </pivotArea>
    </format>
    <format dxfId="624">
      <pivotArea dataOnly="0" labelOnly="1" outline="0" fieldPosition="0">
        <references count="2">
          <reference field="0" count="1" selected="0">
            <x v="51"/>
          </reference>
          <reference field="4" count="0"/>
        </references>
      </pivotArea>
    </format>
    <format dxfId="623">
      <pivotArea dataOnly="0" labelOnly="1" outline="0" fieldPosition="0">
        <references count="2">
          <reference field="0" count="1" selected="0">
            <x v="52"/>
          </reference>
          <reference field="4" count="0"/>
        </references>
      </pivotArea>
    </format>
    <format dxfId="622">
      <pivotArea dataOnly="0" labelOnly="1" outline="0" fieldPosition="0">
        <references count="2">
          <reference field="0" count="1" selected="0">
            <x v="53"/>
          </reference>
          <reference field="4" count="0"/>
        </references>
      </pivotArea>
    </format>
    <format dxfId="621">
      <pivotArea dataOnly="0" labelOnly="1" outline="0" fieldPosition="0">
        <references count="2">
          <reference field="0" count="1" selected="0">
            <x v="54"/>
          </reference>
          <reference field="4" count="1">
            <x v="1"/>
          </reference>
        </references>
      </pivotArea>
    </format>
    <format dxfId="620">
      <pivotArea dataOnly="0" labelOnly="1" outline="0" fieldPosition="0">
        <references count="2">
          <reference field="0" count="1" selected="0">
            <x v="55"/>
          </reference>
          <reference field="4" count="3">
            <x v="0"/>
            <x v="1"/>
            <x v="2"/>
          </reference>
        </references>
      </pivotArea>
    </format>
    <format dxfId="619">
      <pivotArea dataOnly="0" labelOnly="1" outline="0" fieldPosition="0">
        <references count="2">
          <reference field="0" count="1" selected="0">
            <x v="56"/>
          </reference>
          <reference field="4" count="0"/>
        </references>
      </pivotArea>
    </format>
    <format dxfId="618">
      <pivotArea dataOnly="0" labelOnly="1" outline="0" fieldPosition="0">
        <references count="2">
          <reference field="0" count="1" selected="0">
            <x v="57"/>
          </reference>
          <reference field="4" count="2">
            <x v="1"/>
            <x v="2"/>
          </reference>
        </references>
      </pivotArea>
    </format>
    <format dxfId="617">
      <pivotArea dataOnly="0" labelOnly="1" outline="0" fieldPosition="0">
        <references count="2">
          <reference field="0" count="1" selected="0">
            <x v="58"/>
          </reference>
          <reference field="4" count="0"/>
        </references>
      </pivotArea>
    </format>
    <format dxfId="616">
      <pivotArea dataOnly="0" labelOnly="1" outline="0" fieldPosition="0">
        <references count="2">
          <reference field="0" count="1" selected="0">
            <x v="59"/>
          </reference>
          <reference field="4" count="0"/>
        </references>
      </pivotArea>
    </format>
    <format dxfId="615">
      <pivotArea dataOnly="0" labelOnly="1" outline="0" axis="axisValues" fieldPosition="0"/>
    </format>
    <format dxfId="614">
      <pivotArea type="all" dataOnly="0" outline="0" fieldPosition="0"/>
    </format>
    <format dxfId="613">
      <pivotArea outline="0" collapsedLevelsAreSubtotals="1" fieldPosition="0"/>
    </format>
    <format dxfId="612">
      <pivotArea field="0" type="button" dataOnly="0" labelOnly="1" outline="0" axis="axisRow" fieldPosition="0"/>
    </format>
    <format dxfId="611">
      <pivotArea field="4" type="button" dataOnly="0" labelOnly="1" outline="0" axis="axisRow" fieldPosition="1"/>
    </format>
    <format dxfId="610">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09">
      <pivotArea dataOnly="0" labelOnly="1" outline="0" fieldPosition="0">
        <references count="1">
          <reference field="0" count="10">
            <x v="50"/>
            <x v="51"/>
            <x v="52"/>
            <x v="53"/>
            <x v="54"/>
            <x v="55"/>
            <x v="56"/>
            <x v="57"/>
            <x v="58"/>
            <x v="59"/>
          </reference>
        </references>
      </pivotArea>
    </format>
    <format dxfId="608">
      <pivotArea dataOnly="0" labelOnly="1" outline="0" fieldPosition="0">
        <references count="2">
          <reference field="0" count="1" selected="0">
            <x v="0"/>
          </reference>
          <reference field="4" count="0"/>
        </references>
      </pivotArea>
    </format>
    <format dxfId="607">
      <pivotArea dataOnly="0" labelOnly="1" outline="0" fieldPosition="0">
        <references count="2">
          <reference field="0" count="1" selected="0">
            <x v="1"/>
          </reference>
          <reference field="4" count="3">
            <x v="0"/>
            <x v="1"/>
            <x v="2"/>
          </reference>
        </references>
      </pivotArea>
    </format>
    <format dxfId="606">
      <pivotArea dataOnly="0" labelOnly="1" outline="0" fieldPosition="0">
        <references count="2">
          <reference field="0" count="1" selected="0">
            <x v="2"/>
          </reference>
          <reference field="4" count="0"/>
        </references>
      </pivotArea>
    </format>
    <format dxfId="605">
      <pivotArea dataOnly="0" labelOnly="1" outline="0" fieldPosition="0">
        <references count="2">
          <reference field="0" count="1" selected="0">
            <x v="3"/>
          </reference>
          <reference field="4" count="3">
            <x v="0"/>
            <x v="1"/>
            <x v="2"/>
          </reference>
        </references>
      </pivotArea>
    </format>
    <format dxfId="604">
      <pivotArea dataOnly="0" labelOnly="1" outline="0" fieldPosition="0">
        <references count="2">
          <reference field="0" count="1" selected="0">
            <x v="4"/>
          </reference>
          <reference field="4" count="0"/>
        </references>
      </pivotArea>
    </format>
    <format dxfId="603">
      <pivotArea dataOnly="0" labelOnly="1" outline="0" fieldPosition="0">
        <references count="2">
          <reference field="0" count="1" selected="0">
            <x v="5"/>
          </reference>
          <reference field="4" count="0"/>
        </references>
      </pivotArea>
    </format>
    <format dxfId="602">
      <pivotArea dataOnly="0" labelOnly="1" outline="0" fieldPosition="0">
        <references count="2">
          <reference field="0" count="1" selected="0">
            <x v="6"/>
          </reference>
          <reference field="4" count="0"/>
        </references>
      </pivotArea>
    </format>
    <format dxfId="601">
      <pivotArea dataOnly="0" labelOnly="1" outline="0" fieldPosition="0">
        <references count="2">
          <reference field="0" count="1" selected="0">
            <x v="7"/>
          </reference>
          <reference field="4" count="0"/>
        </references>
      </pivotArea>
    </format>
    <format dxfId="600">
      <pivotArea dataOnly="0" labelOnly="1" outline="0" fieldPosition="0">
        <references count="2">
          <reference field="0" count="1" selected="0">
            <x v="8"/>
          </reference>
          <reference field="4" count="3">
            <x v="0"/>
            <x v="1"/>
            <x v="2"/>
          </reference>
        </references>
      </pivotArea>
    </format>
    <format dxfId="599">
      <pivotArea dataOnly="0" labelOnly="1" outline="0" fieldPosition="0">
        <references count="2">
          <reference field="0" count="1" selected="0">
            <x v="9"/>
          </reference>
          <reference field="4" count="3">
            <x v="0"/>
            <x v="1"/>
            <x v="2"/>
          </reference>
        </references>
      </pivotArea>
    </format>
    <format dxfId="598">
      <pivotArea dataOnly="0" labelOnly="1" outline="0" fieldPosition="0">
        <references count="2">
          <reference field="0" count="1" selected="0">
            <x v="10"/>
          </reference>
          <reference field="4" count="3">
            <x v="0"/>
            <x v="1"/>
            <x v="2"/>
          </reference>
        </references>
      </pivotArea>
    </format>
    <format dxfId="597">
      <pivotArea dataOnly="0" labelOnly="1" outline="0" fieldPosition="0">
        <references count="2">
          <reference field="0" count="1" selected="0">
            <x v="11"/>
          </reference>
          <reference field="4" count="0"/>
        </references>
      </pivotArea>
    </format>
    <format dxfId="596">
      <pivotArea dataOnly="0" labelOnly="1" outline="0" fieldPosition="0">
        <references count="2">
          <reference field="0" count="1" selected="0">
            <x v="12"/>
          </reference>
          <reference field="4" count="3">
            <x v="0"/>
            <x v="1"/>
            <x v="2"/>
          </reference>
        </references>
      </pivotArea>
    </format>
    <format dxfId="595">
      <pivotArea dataOnly="0" labelOnly="1" outline="0" fieldPosition="0">
        <references count="2">
          <reference field="0" count="1" selected="0">
            <x v="13"/>
          </reference>
          <reference field="4" count="0"/>
        </references>
      </pivotArea>
    </format>
    <format dxfId="594">
      <pivotArea dataOnly="0" labelOnly="1" outline="0" fieldPosition="0">
        <references count="2">
          <reference field="0" count="1" selected="0">
            <x v="14"/>
          </reference>
          <reference field="4" count="3">
            <x v="0"/>
            <x v="1"/>
            <x v="2"/>
          </reference>
        </references>
      </pivotArea>
    </format>
    <format dxfId="593">
      <pivotArea dataOnly="0" labelOnly="1" outline="0" fieldPosition="0">
        <references count="2">
          <reference field="0" count="1" selected="0">
            <x v="15"/>
          </reference>
          <reference field="4" count="0"/>
        </references>
      </pivotArea>
    </format>
    <format dxfId="592">
      <pivotArea dataOnly="0" labelOnly="1" outline="0" fieldPosition="0">
        <references count="2">
          <reference field="0" count="1" selected="0">
            <x v="16"/>
          </reference>
          <reference field="4" count="0"/>
        </references>
      </pivotArea>
    </format>
    <format dxfId="591">
      <pivotArea dataOnly="0" labelOnly="1" outline="0" fieldPosition="0">
        <references count="2">
          <reference field="0" count="1" selected="0">
            <x v="17"/>
          </reference>
          <reference field="4" count="0"/>
        </references>
      </pivotArea>
    </format>
    <format dxfId="590">
      <pivotArea dataOnly="0" labelOnly="1" outline="0" fieldPosition="0">
        <references count="2">
          <reference field="0" count="1" selected="0">
            <x v="18"/>
          </reference>
          <reference field="4" count="0"/>
        </references>
      </pivotArea>
    </format>
    <format dxfId="589">
      <pivotArea dataOnly="0" labelOnly="1" outline="0" fieldPosition="0">
        <references count="2">
          <reference field="0" count="1" selected="0">
            <x v="19"/>
          </reference>
          <reference field="4" count="3">
            <x v="0"/>
            <x v="1"/>
            <x v="2"/>
          </reference>
        </references>
      </pivotArea>
    </format>
    <format dxfId="588">
      <pivotArea dataOnly="0" labelOnly="1" outline="0" fieldPosition="0">
        <references count="2">
          <reference field="0" count="1" selected="0">
            <x v="20"/>
          </reference>
          <reference field="4" count="3">
            <x v="0"/>
            <x v="1"/>
            <x v="2"/>
          </reference>
        </references>
      </pivotArea>
    </format>
    <format dxfId="587">
      <pivotArea dataOnly="0" labelOnly="1" outline="0" fieldPosition="0">
        <references count="2">
          <reference field="0" count="1" selected="0">
            <x v="21"/>
          </reference>
          <reference field="4" count="3">
            <x v="0"/>
            <x v="1"/>
            <x v="2"/>
          </reference>
        </references>
      </pivotArea>
    </format>
    <format dxfId="586">
      <pivotArea dataOnly="0" labelOnly="1" outline="0" fieldPosition="0">
        <references count="2">
          <reference field="0" count="1" selected="0">
            <x v="22"/>
          </reference>
          <reference field="4" count="0"/>
        </references>
      </pivotArea>
    </format>
    <format dxfId="585">
      <pivotArea dataOnly="0" labelOnly="1" outline="0" fieldPosition="0">
        <references count="2">
          <reference field="0" count="1" selected="0">
            <x v="23"/>
          </reference>
          <reference field="4" count="3">
            <x v="0"/>
            <x v="1"/>
            <x v="2"/>
          </reference>
        </references>
      </pivotArea>
    </format>
    <format dxfId="584">
      <pivotArea dataOnly="0" labelOnly="1" outline="0" fieldPosition="0">
        <references count="2">
          <reference field="0" count="1" selected="0">
            <x v="24"/>
          </reference>
          <reference field="4" count="0"/>
        </references>
      </pivotArea>
    </format>
    <format dxfId="583">
      <pivotArea dataOnly="0" labelOnly="1" outline="0" fieldPosition="0">
        <references count="2">
          <reference field="0" count="1" selected="0">
            <x v="25"/>
          </reference>
          <reference field="4" count="0"/>
        </references>
      </pivotArea>
    </format>
    <format dxfId="582">
      <pivotArea dataOnly="0" labelOnly="1" outline="0" fieldPosition="0">
        <references count="2">
          <reference field="0" count="1" selected="0">
            <x v="26"/>
          </reference>
          <reference field="4" count="0"/>
        </references>
      </pivotArea>
    </format>
    <format dxfId="581">
      <pivotArea dataOnly="0" labelOnly="1" outline="0" fieldPosition="0">
        <references count="2">
          <reference field="0" count="1" selected="0">
            <x v="27"/>
          </reference>
          <reference field="4" count="0"/>
        </references>
      </pivotArea>
    </format>
    <format dxfId="580">
      <pivotArea dataOnly="0" labelOnly="1" outline="0" fieldPosition="0">
        <references count="2">
          <reference field="0" count="1" selected="0">
            <x v="28"/>
          </reference>
          <reference field="4" count="3">
            <x v="0"/>
            <x v="1"/>
            <x v="2"/>
          </reference>
        </references>
      </pivotArea>
    </format>
    <format dxfId="579">
      <pivotArea dataOnly="0" labelOnly="1" outline="0" fieldPosition="0">
        <references count="2">
          <reference field="0" count="1" selected="0">
            <x v="29"/>
          </reference>
          <reference field="4" count="0"/>
        </references>
      </pivotArea>
    </format>
    <format dxfId="578">
      <pivotArea dataOnly="0" labelOnly="1" outline="0" fieldPosition="0">
        <references count="2">
          <reference field="0" count="1" selected="0">
            <x v="30"/>
          </reference>
          <reference field="4" count="3">
            <x v="0"/>
            <x v="1"/>
            <x v="2"/>
          </reference>
        </references>
      </pivotArea>
    </format>
    <format dxfId="577">
      <pivotArea dataOnly="0" labelOnly="1" outline="0" fieldPosition="0">
        <references count="2">
          <reference field="0" count="1" selected="0">
            <x v="31"/>
          </reference>
          <reference field="4" count="0"/>
        </references>
      </pivotArea>
    </format>
    <format dxfId="576">
      <pivotArea dataOnly="0" labelOnly="1" outline="0" fieldPosition="0">
        <references count="2">
          <reference field="0" count="1" selected="0">
            <x v="32"/>
          </reference>
          <reference field="4" count="0"/>
        </references>
      </pivotArea>
    </format>
    <format dxfId="575">
      <pivotArea dataOnly="0" labelOnly="1" outline="0" fieldPosition="0">
        <references count="2">
          <reference field="0" count="1" selected="0">
            <x v="33"/>
          </reference>
          <reference field="4" count="0"/>
        </references>
      </pivotArea>
    </format>
    <format dxfId="574">
      <pivotArea dataOnly="0" labelOnly="1" outline="0" fieldPosition="0">
        <references count="2">
          <reference field="0" count="1" selected="0">
            <x v="34"/>
          </reference>
          <reference field="4" count="0"/>
        </references>
      </pivotArea>
    </format>
    <format dxfId="573">
      <pivotArea dataOnly="0" labelOnly="1" outline="0" fieldPosition="0">
        <references count="2">
          <reference field="0" count="1" selected="0">
            <x v="35"/>
          </reference>
          <reference field="4" count="0"/>
        </references>
      </pivotArea>
    </format>
    <format dxfId="572">
      <pivotArea dataOnly="0" labelOnly="1" outline="0" fieldPosition="0">
        <references count="2">
          <reference field="0" count="1" selected="0">
            <x v="36"/>
          </reference>
          <reference field="4" count="0"/>
        </references>
      </pivotArea>
    </format>
    <format dxfId="571">
      <pivotArea dataOnly="0" labelOnly="1" outline="0" fieldPosition="0">
        <references count="2">
          <reference field="0" count="1" selected="0">
            <x v="37"/>
          </reference>
          <reference field="4" count="0"/>
        </references>
      </pivotArea>
    </format>
    <format dxfId="570">
      <pivotArea dataOnly="0" labelOnly="1" outline="0" fieldPosition="0">
        <references count="2">
          <reference field="0" count="1" selected="0">
            <x v="38"/>
          </reference>
          <reference field="4" count="0"/>
        </references>
      </pivotArea>
    </format>
    <format dxfId="569">
      <pivotArea dataOnly="0" labelOnly="1" outline="0" fieldPosition="0">
        <references count="2">
          <reference field="0" count="1" selected="0">
            <x v="39"/>
          </reference>
          <reference field="4" count="0"/>
        </references>
      </pivotArea>
    </format>
    <format dxfId="568">
      <pivotArea dataOnly="0" labelOnly="1" outline="0" fieldPosition="0">
        <references count="2">
          <reference field="0" count="1" selected="0">
            <x v="40"/>
          </reference>
          <reference field="4" count="2">
            <x v="0"/>
            <x v="2"/>
          </reference>
        </references>
      </pivotArea>
    </format>
    <format dxfId="567">
      <pivotArea dataOnly="0" labelOnly="1" outline="0" fieldPosition="0">
        <references count="2">
          <reference field="0" count="1" selected="0">
            <x v="41"/>
          </reference>
          <reference field="4" count="3">
            <x v="0"/>
            <x v="1"/>
            <x v="2"/>
          </reference>
        </references>
      </pivotArea>
    </format>
    <format dxfId="566">
      <pivotArea dataOnly="0" labelOnly="1" outline="0" fieldPosition="0">
        <references count="2">
          <reference field="0" count="1" selected="0">
            <x v="42"/>
          </reference>
          <reference field="4" count="0"/>
        </references>
      </pivotArea>
    </format>
    <format dxfId="565">
      <pivotArea dataOnly="0" labelOnly="1" outline="0" fieldPosition="0">
        <references count="2">
          <reference field="0" count="1" selected="0">
            <x v="43"/>
          </reference>
          <reference field="4" count="3">
            <x v="0"/>
            <x v="2"/>
            <x v="3"/>
          </reference>
        </references>
      </pivotArea>
    </format>
    <format dxfId="564">
      <pivotArea dataOnly="0" labelOnly="1" outline="0" fieldPosition="0">
        <references count="2">
          <reference field="0" count="1" selected="0">
            <x v="44"/>
          </reference>
          <reference field="4" count="0"/>
        </references>
      </pivotArea>
    </format>
    <format dxfId="563">
      <pivotArea dataOnly="0" labelOnly="1" outline="0" fieldPosition="0">
        <references count="2">
          <reference field="0" count="1" selected="0">
            <x v="45"/>
          </reference>
          <reference field="4" count="0"/>
        </references>
      </pivotArea>
    </format>
    <format dxfId="562">
      <pivotArea dataOnly="0" labelOnly="1" outline="0" fieldPosition="0">
        <references count="2">
          <reference field="0" count="1" selected="0">
            <x v="46"/>
          </reference>
          <reference field="4" count="0"/>
        </references>
      </pivotArea>
    </format>
    <format dxfId="561">
      <pivotArea dataOnly="0" labelOnly="1" outline="0" fieldPosition="0">
        <references count="2">
          <reference field="0" count="1" selected="0">
            <x v="47"/>
          </reference>
          <reference field="4" count="3">
            <x v="0"/>
            <x v="1"/>
            <x v="2"/>
          </reference>
        </references>
      </pivotArea>
    </format>
    <format dxfId="560">
      <pivotArea dataOnly="0" labelOnly="1" outline="0" fieldPosition="0">
        <references count="2">
          <reference field="0" count="1" selected="0">
            <x v="48"/>
          </reference>
          <reference field="4" count="0"/>
        </references>
      </pivotArea>
    </format>
    <format dxfId="559">
      <pivotArea dataOnly="0" labelOnly="1" outline="0" fieldPosition="0">
        <references count="2">
          <reference field="0" count="1" selected="0">
            <x v="49"/>
          </reference>
          <reference field="4" count="0"/>
        </references>
      </pivotArea>
    </format>
    <format dxfId="558">
      <pivotArea dataOnly="0" labelOnly="1" outline="0" fieldPosition="0">
        <references count="2">
          <reference field="0" count="1" selected="0">
            <x v="50"/>
          </reference>
          <reference field="4" count="0"/>
        </references>
      </pivotArea>
    </format>
    <format dxfId="557">
      <pivotArea dataOnly="0" labelOnly="1" outline="0" fieldPosition="0">
        <references count="2">
          <reference field="0" count="1" selected="0">
            <x v="51"/>
          </reference>
          <reference field="4" count="0"/>
        </references>
      </pivotArea>
    </format>
    <format dxfId="556">
      <pivotArea dataOnly="0" labelOnly="1" outline="0" fieldPosition="0">
        <references count="2">
          <reference field="0" count="1" selected="0">
            <x v="52"/>
          </reference>
          <reference field="4" count="0"/>
        </references>
      </pivotArea>
    </format>
    <format dxfId="555">
      <pivotArea dataOnly="0" labelOnly="1" outline="0" fieldPosition="0">
        <references count="2">
          <reference field="0" count="1" selected="0">
            <x v="53"/>
          </reference>
          <reference field="4" count="0"/>
        </references>
      </pivotArea>
    </format>
    <format dxfId="554">
      <pivotArea dataOnly="0" labelOnly="1" outline="0" fieldPosition="0">
        <references count="2">
          <reference field="0" count="1" selected="0">
            <x v="54"/>
          </reference>
          <reference field="4" count="1">
            <x v="1"/>
          </reference>
        </references>
      </pivotArea>
    </format>
    <format dxfId="553">
      <pivotArea dataOnly="0" labelOnly="1" outline="0" fieldPosition="0">
        <references count="2">
          <reference field="0" count="1" selected="0">
            <x v="55"/>
          </reference>
          <reference field="4" count="3">
            <x v="0"/>
            <x v="1"/>
            <x v="2"/>
          </reference>
        </references>
      </pivotArea>
    </format>
    <format dxfId="552">
      <pivotArea dataOnly="0" labelOnly="1" outline="0" fieldPosition="0">
        <references count="2">
          <reference field="0" count="1" selected="0">
            <x v="56"/>
          </reference>
          <reference field="4" count="0"/>
        </references>
      </pivotArea>
    </format>
    <format dxfId="551">
      <pivotArea dataOnly="0" labelOnly="1" outline="0" fieldPosition="0">
        <references count="2">
          <reference field="0" count="1" selected="0">
            <x v="57"/>
          </reference>
          <reference field="4" count="2">
            <x v="1"/>
            <x v="2"/>
          </reference>
        </references>
      </pivotArea>
    </format>
    <format dxfId="550">
      <pivotArea dataOnly="0" labelOnly="1" outline="0" fieldPosition="0">
        <references count="2">
          <reference field="0" count="1" selected="0">
            <x v="58"/>
          </reference>
          <reference field="4" count="0"/>
        </references>
      </pivotArea>
    </format>
    <format dxfId="549">
      <pivotArea dataOnly="0" labelOnly="1" outline="0" fieldPosition="0">
        <references count="2">
          <reference field="0" count="1" selected="0">
            <x v="59"/>
          </reference>
          <reference field="4" count="0"/>
        </references>
      </pivotArea>
    </format>
    <format dxfId="5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041FCB-7F99-4635-A19C-2A5AC94A0DE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Z473:BB489" firstHeaderRow="1" firstDataRow="1" firstDataCol="2"/>
  <pivotFields count="6">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14">
        <item x="3"/>
        <item x="13"/>
        <item x="6"/>
        <item x="0"/>
        <item x="12"/>
        <item x="11"/>
        <item x="4"/>
        <item x="1"/>
        <item x="7"/>
        <item x="5"/>
        <item x="8"/>
        <item x="9"/>
        <item x="1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1"/>
    <field x="2"/>
  </rowFields>
  <rowItems count="16">
    <i>
      <x/>
      <x v="1"/>
    </i>
    <i r="1">
      <x v="2"/>
    </i>
    <i r="1">
      <x v="3"/>
    </i>
    <i r="1">
      <x v="5"/>
    </i>
    <i r="1">
      <x v="7"/>
    </i>
    <i r="1">
      <x v="8"/>
    </i>
    <i r="1">
      <x v="13"/>
    </i>
    <i>
      <x v="1"/>
      <x/>
    </i>
    <i r="1">
      <x v="4"/>
    </i>
    <i r="1">
      <x v="6"/>
    </i>
    <i r="1">
      <x v="9"/>
    </i>
    <i r="1">
      <x v="10"/>
    </i>
    <i r="1">
      <x v="11"/>
    </i>
    <i r="1">
      <x v="12"/>
    </i>
    <i r="1">
      <x v="13"/>
    </i>
    <i>
      <x v="2"/>
      <x v="13"/>
    </i>
  </rowItems>
  <colItems count="1">
    <i/>
  </colItems>
  <dataFields count="1">
    <dataField name="Sum of sum" fld="5" baseField="0" baseItem="0"/>
  </dataFields>
  <formats count="18">
    <format dxfId="699">
      <pivotArea type="all" dataOnly="0" outline="0" fieldPosition="0"/>
    </format>
    <format dxfId="698">
      <pivotArea outline="0" collapsedLevelsAreSubtotals="1" fieldPosition="0"/>
    </format>
    <format dxfId="697">
      <pivotArea field="1" type="button" dataOnly="0" labelOnly="1" outline="0" axis="axisRow" fieldPosition="0"/>
    </format>
    <format dxfId="696">
      <pivotArea field="2" type="button" dataOnly="0" labelOnly="1" outline="0" axis="axisRow" fieldPosition="1"/>
    </format>
    <format dxfId="695">
      <pivotArea dataOnly="0" labelOnly="1" outline="0" fieldPosition="0">
        <references count="1">
          <reference field="1" count="0"/>
        </references>
      </pivotArea>
    </format>
    <format dxfId="694">
      <pivotArea dataOnly="0" labelOnly="1" outline="0" fieldPosition="0">
        <references count="2">
          <reference field="1" count="1" selected="0">
            <x v="0"/>
          </reference>
          <reference field="2" count="7">
            <x v="1"/>
            <x v="2"/>
            <x v="3"/>
            <x v="5"/>
            <x v="7"/>
            <x v="8"/>
            <x v="13"/>
          </reference>
        </references>
      </pivotArea>
    </format>
    <format dxfId="693">
      <pivotArea dataOnly="0" labelOnly="1" outline="0" fieldPosition="0">
        <references count="2">
          <reference field="1" count="1" selected="0">
            <x v="1"/>
          </reference>
          <reference field="2" count="8">
            <x v="0"/>
            <x v="4"/>
            <x v="6"/>
            <x v="9"/>
            <x v="10"/>
            <x v="11"/>
            <x v="12"/>
            <x v="13"/>
          </reference>
        </references>
      </pivotArea>
    </format>
    <format dxfId="692">
      <pivotArea dataOnly="0" labelOnly="1" outline="0" fieldPosition="0">
        <references count="2">
          <reference field="1" count="1" selected="0">
            <x v="2"/>
          </reference>
          <reference field="2" count="1">
            <x v="13"/>
          </reference>
        </references>
      </pivotArea>
    </format>
    <format dxfId="691">
      <pivotArea dataOnly="0" labelOnly="1" outline="0" axis="axisValues" fieldPosition="0"/>
    </format>
    <format dxfId="690">
      <pivotArea type="all" dataOnly="0" outline="0" fieldPosition="0"/>
    </format>
    <format dxfId="689">
      <pivotArea outline="0" collapsedLevelsAreSubtotals="1" fieldPosition="0"/>
    </format>
    <format dxfId="688">
      <pivotArea field="1" type="button" dataOnly="0" labelOnly="1" outline="0" axis="axisRow" fieldPosition="0"/>
    </format>
    <format dxfId="687">
      <pivotArea field="2" type="button" dataOnly="0" labelOnly="1" outline="0" axis="axisRow" fieldPosition="1"/>
    </format>
    <format dxfId="686">
      <pivotArea dataOnly="0" labelOnly="1" outline="0" fieldPosition="0">
        <references count="1">
          <reference field="1" count="0"/>
        </references>
      </pivotArea>
    </format>
    <format dxfId="685">
      <pivotArea dataOnly="0" labelOnly="1" outline="0" fieldPosition="0">
        <references count="2">
          <reference field="1" count="1" selected="0">
            <x v="0"/>
          </reference>
          <reference field="2" count="7">
            <x v="1"/>
            <x v="2"/>
            <x v="3"/>
            <x v="5"/>
            <x v="7"/>
            <x v="8"/>
            <x v="13"/>
          </reference>
        </references>
      </pivotArea>
    </format>
    <format dxfId="684">
      <pivotArea dataOnly="0" labelOnly="1" outline="0" fieldPosition="0">
        <references count="2">
          <reference field="1" count="1" selected="0">
            <x v="1"/>
          </reference>
          <reference field="2" count="8">
            <x v="0"/>
            <x v="4"/>
            <x v="6"/>
            <x v="9"/>
            <x v="10"/>
            <x v="11"/>
            <x v="12"/>
            <x v="13"/>
          </reference>
        </references>
      </pivotArea>
    </format>
    <format dxfId="683">
      <pivotArea dataOnly="0" labelOnly="1" outline="0" fieldPosition="0">
        <references count="2">
          <reference field="1" count="1" selected="0">
            <x v="2"/>
          </reference>
          <reference field="2" count="1">
            <x v="13"/>
          </reference>
        </references>
      </pivotArea>
    </format>
    <format dxfId="6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limatepolicyinitiative.org/publication/landscape-redd-aligned-finance-cote-divoire/" TargetMode="External"/><Relationship Id="rId7" Type="http://schemas.openxmlformats.org/officeDocument/2006/relationships/hyperlink" Target="https://www.climatepolicyinitiative.org/publication/climate-finance-innovation-for-africa/" TargetMode="External"/><Relationship Id="rId2" Type="http://schemas.openxmlformats.org/officeDocument/2006/relationships/hyperlink" Target="https://www.climatepolicyinitiative.org/wp-content/uploads/2022/06/Climate-Finance-Needs-of-African-Countries-1.pdf" TargetMode="External"/><Relationship Id="rId1" Type="http://schemas.openxmlformats.org/officeDocument/2006/relationships/hyperlink" Target="https://www.climatepolicyinitiative.org/publication/the-landscape-of-climate-finance-in-kenya/" TargetMode="External"/><Relationship Id="rId6" Type="http://schemas.openxmlformats.org/officeDocument/2006/relationships/hyperlink" Target="https://www.climatepolicyinitiative.org/publication/global-landscape-of-climate-finance-2021/" TargetMode="External"/><Relationship Id="rId5" Type="http://schemas.openxmlformats.org/officeDocument/2006/relationships/hyperlink" Target="https://www.climatepolicyinitiative.org/wp-content/uploads/2021/01/South-African-Climate-Finance-Landscape-January-2021.pdf" TargetMode="External"/><Relationship Id="rId4" Type="http://schemas.openxmlformats.org/officeDocument/2006/relationships/hyperlink" Target="https://www.climatepolicyinitiative.org/publication/guidelines-for-building-a-national-landscape-of-climate-financ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5"/>
  <sheetViews>
    <sheetView zoomScaleNormal="100" workbookViewId="0">
      <selection activeCell="B6" sqref="B6"/>
    </sheetView>
  </sheetViews>
  <sheetFormatPr baseColWidth="10" defaultColWidth="8.83203125" defaultRowHeight="15" x14ac:dyDescent="0.2"/>
  <cols>
    <col min="1" max="1" width="33.5" customWidth="1"/>
    <col min="2" max="2" width="120.6640625" customWidth="1"/>
    <col min="3" max="3" width="18" bestFit="1" customWidth="1"/>
  </cols>
  <sheetData>
    <row r="1" spans="1:2" s="17" customFormat="1" ht="63.5" customHeight="1" x14ac:dyDescent="0.3">
      <c r="A1" s="51" t="s">
        <v>127</v>
      </c>
      <c r="B1" s="16" t="s">
        <v>93</v>
      </c>
    </row>
    <row r="2" spans="1:2" s="20" customFormat="1" x14ac:dyDescent="0.2">
      <c r="A2" s="20" t="s">
        <v>98</v>
      </c>
      <c r="B2" s="20" t="s">
        <v>112</v>
      </c>
    </row>
    <row r="3" spans="1:2" s="20" customFormat="1" x14ac:dyDescent="0.2">
      <c r="B3" s="20" t="s">
        <v>96</v>
      </c>
    </row>
    <row r="4" spans="1:2" s="20" customFormat="1" x14ac:dyDescent="0.2">
      <c r="B4" s="20" t="s">
        <v>97</v>
      </c>
    </row>
    <row r="5" spans="1:2" s="20" customFormat="1" x14ac:dyDescent="0.2">
      <c r="B5" s="20" t="s">
        <v>110</v>
      </c>
    </row>
    <row r="6" spans="1:2" s="19" customFormat="1" x14ac:dyDescent="0.2">
      <c r="A6" s="18" t="s">
        <v>99</v>
      </c>
      <c r="B6" t="s">
        <v>128</v>
      </c>
    </row>
    <row r="7" spans="1:2" s="23" customFormat="1" ht="63.5" customHeight="1" x14ac:dyDescent="0.2">
      <c r="A7" s="21" t="s">
        <v>101</v>
      </c>
      <c r="B7" s="22" t="s">
        <v>126</v>
      </c>
    </row>
    <row r="8" spans="1:2" s="26" customFormat="1" ht="17.5" customHeight="1" x14ac:dyDescent="0.2">
      <c r="A8" s="24" t="s">
        <v>102</v>
      </c>
      <c r="B8" s="25" t="s">
        <v>107</v>
      </c>
    </row>
    <row r="9" spans="1:2" s="26" customFormat="1" ht="17.5" customHeight="1" x14ac:dyDescent="0.2">
      <c r="A9" s="24"/>
      <c r="B9" s="27" t="s">
        <v>103</v>
      </c>
    </row>
    <row r="10" spans="1:2" s="26" customFormat="1" ht="17.5" customHeight="1" x14ac:dyDescent="0.2">
      <c r="A10" s="24"/>
      <c r="B10" s="28" t="s">
        <v>104</v>
      </c>
    </row>
    <row r="11" spans="1:2" s="26" customFormat="1" ht="17.5" customHeight="1" x14ac:dyDescent="0.2">
      <c r="A11" s="24"/>
      <c r="B11" s="27" t="s">
        <v>105</v>
      </c>
    </row>
    <row r="12" spans="1:2" s="26" customFormat="1" ht="17.5" customHeight="1" x14ac:dyDescent="0.2">
      <c r="A12" s="24"/>
      <c r="B12" s="28" t="s">
        <v>106</v>
      </c>
    </row>
    <row r="13" spans="1:2" s="26" customFormat="1" ht="17.5" customHeight="1" x14ac:dyDescent="0.2">
      <c r="A13" s="24"/>
      <c r="B13" s="28" t="s">
        <v>108</v>
      </c>
    </row>
    <row r="14" spans="1:2" s="26" customFormat="1" ht="17.5" customHeight="1" x14ac:dyDescent="0.2">
      <c r="A14" s="24"/>
      <c r="B14" s="27" t="s">
        <v>109</v>
      </c>
    </row>
    <row r="15" spans="1:2" s="32" customFormat="1" x14ac:dyDescent="0.2">
      <c r="A15" s="31" t="s">
        <v>100</v>
      </c>
      <c r="B15" s="32" t="s">
        <v>94</v>
      </c>
    </row>
    <row r="16" spans="1:2" s="32" customFormat="1" x14ac:dyDescent="0.2">
      <c r="B16" s="32" t="s">
        <v>111</v>
      </c>
    </row>
    <row r="17" spans="1:2" x14ac:dyDescent="0.2">
      <c r="A17" s="29" t="s">
        <v>119</v>
      </c>
      <c r="B17" s="30"/>
    </row>
    <row r="18" spans="1:2" s="1" customFormat="1" x14ac:dyDescent="0.2"/>
    <row r="19" spans="1:2" s="1" customFormat="1" x14ac:dyDescent="0.2"/>
    <row r="20" spans="1:2" s="1" customFormat="1" x14ac:dyDescent="0.2"/>
    <row r="21" spans="1:2" s="1" customFormat="1" x14ac:dyDescent="0.2"/>
    <row r="22" spans="1:2" s="1" customFormat="1" x14ac:dyDescent="0.2"/>
    <row r="23" spans="1:2" s="1" customFormat="1" x14ac:dyDescent="0.2"/>
    <row r="24" spans="1:2" s="1" customFormat="1" x14ac:dyDescent="0.2"/>
    <row r="25" spans="1:2" s="1" customFormat="1" x14ac:dyDescent="0.2"/>
    <row r="26" spans="1:2" s="1" customFormat="1" x14ac:dyDescent="0.2"/>
    <row r="27" spans="1:2" s="1" customFormat="1" x14ac:dyDescent="0.2"/>
    <row r="28" spans="1:2" s="1" customFormat="1" x14ac:dyDescent="0.2"/>
    <row r="29" spans="1:2" s="1" customFormat="1" x14ac:dyDescent="0.2"/>
    <row r="30" spans="1:2" s="1" customFormat="1" x14ac:dyDescent="0.2"/>
    <row r="31" spans="1:2" s="1" customFormat="1" x14ac:dyDescent="0.2"/>
    <row r="32" spans="1:2" s="1" customFormat="1" x14ac:dyDescent="0.2"/>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sheetData>
  <hyperlinks>
    <hyperlink ref="B10" r:id="rId1" display="https://www.climatepolicyinitiative.org/publication/the-landscape-of-climate-finance-in-kenya/" xr:uid="{B72DAB16-C41F-494B-8525-683BD48B41C6}"/>
    <hyperlink ref="B11" r:id="rId2" display="https://www.climatepolicyinitiative.org/wp-content/uploads/2022/06/Climate-Finance-Needs-of-African-Countries-1.pdf" xr:uid="{D85261ED-7F57-44D6-8288-229478108061}"/>
    <hyperlink ref="B12" r:id="rId3" display="https://www.climatepolicyinitiative.org/publication/landscape-redd-aligned-finance-cote-divoire/" xr:uid="{24A1D9E8-DC0F-4CB2-9908-6806F4EDD637}"/>
    <hyperlink ref="B8" r:id="rId4" xr:uid="{90D2119B-CD42-4269-99E0-790A273A2E37}"/>
    <hyperlink ref="B9" r:id="rId5" display="https://www.climatepolicyinitiative.org/wp-content/uploads/2021/01/South-African-Climate-Finance-Landscape-January-2021.pdf" xr:uid="{5A2B622A-C213-44AA-A7AE-14D86BB21EE5}"/>
    <hyperlink ref="B13" r:id="rId6" display="https://www.climatepolicyinitiative.org/publication/global-landscape-of-climate-finance-2021/" xr:uid="{2D8521FB-C4DF-4798-8C67-79FA5BC5B453}"/>
    <hyperlink ref="B14" r:id="rId7" display="https://www.climatepolicyinitiative.org/publication/climate-finance-innovation-for-africa/" xr:uid="{400A80A1-BC1E-4B9D-8F7B-AD881E12FCC7}"/>
  </hyperlinks>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20"/>
  <sheetViews>
    <sheetView tabSelected="1" zoomScale="115" zoomScaleNormal="115" workbookViewId="0">
      <selection activeCell="B2" sqref="B2"/>
    </sheetView>
  </sheetViews>
  <sheetFormatPr baseColWidth="10" defaultColWidth="8.83203125" defaultRowHeight="15" x14ac:dyDescent="0.2"/>
  <cols>
    <col min="1" max="1" width="8.6640625" style="1"/>
    <col min="2" max="2" width="44.1640625" bestFit="1" customWidth="1"/>
    <col min="3" max="3" width="22" customWidth="1"/>
    <col min="4" max="4" width="12.6640625" style="4" customWidth="1"/>
    <col min="5" max="19" width="8.6640625" style="1"/>
  </cols>
  <sheetData>
    <row r="1" spans="2:4" ht="16" thickBot="1" x14ac:dyDescent="0.25"/>
    <row r="2" spans="2:4" ht="25.75" customHeight="1" thickTop="1" thickBot="1" x14ac:dyDescent="0.25">
      <c r="B2" s="48" t="s">
        <v>78</v>
      </c>
      <c r="C2" s="5" t="s">
        <v>124</v>
      </c>
    </row>
    <row r="3" spans="2:4" s="1" customFormat="1" ht="16" thickTop="1" x14ac:dyDescent="0.2">
      <c r="B3" s="3"/>
      <c r="D3" s="4"/>
    </row>
    <row r="4" spans="2:4" s="1" customFormat="1" ht="26" x14ac:dyDescent="0.3">
      <c r="B4" s="52" t="s">
        <v>95</v>
      </c>
      <c r="C4" s="52"/>
      <c r="D4" s="4"/>
    </row>
    <row r="5" spans="2:4" s="1" customFormat="1" ht="21" x14ac:dyDescent="0.2">
      <c r="B5" s="53">
        <f>IFERROR(VLOOKUP($B$2,Pivots!BD3:BE66,2,0),"$                         -")</f>
        <v>744.51811174232557</v>
      </c>
      <c r="C5" s="53"/>
      <c r="D5" s="15" t="s">
        <v>125</v>
      </c>
    </row>
    <row r="6" spans="2:4" s="1" customFormat="1" x14ac:dyDescent="0.2">
      <c r="B6" s="2"/>
      <c r="C6" s="2"/>
      <c r="D6" s="4"/>
    </row>
    <row r="7" spans="2:4" ht="26" x14ac:dyDescent="0.3">
      <c r="B7" s="54" t="s">
        <v>90</v>
      </c>
      <c r="C7" s="54"/>
      <c r="D7" s="54"/>
    </row>
    <row r="8" spans="2:4" x14ac:dyDescent="0.2">
      <c r="B8" s="6" t="s">
        <v>122</v>
      </c>
      <c r="C8" s="7">
        <f>IFERROR(VLOOKUP($B$2&amp;B8,Pivots!$AN$3:$AQ$400,4,0),"$                         -")</f>
        <v>67.797192500743876</v>
      </c>
      <c r="D8" s="8">
        <f>IFERROR(C8/$B$5,"0%")</f>
        <v>9.106184447559576E-2</v>
      </c>
    </row>
    <row r="9" spans="2:4" x14ac:dyDescent="0.2">
      <c r="B9" s="6" t="s">
        <v>121</v>
      </c>
      <c r="C9" s="7">
        <f>IFERROR(VLOOKUP($B$2&amp;B9,Pivots!$AN$3:$AQ$400,4,0),"$                         -")</f>
        <v>14.779242319001998</v>
      </c>
      <c r="D9" s="8">
        <f t="shared" ref="D9:D15" si="0">IFERROR(C9/$B$5,"0%")</f>
        <v>1.9850749210674715E-2</v>
      </c>
    </row>
    <row r="10" spans="2:4" x14ac:dyDescent="0.2">
      <c r="B10" s="6" t="s">
        <v>9</v>
      </c>
      <c r="C10" s="7">
        <f>IFERROR(VLOOKUP($B$2&amp;B10,Pivots!$AN$3:$AQ$400,4,0),"$                         -")</f>
        <v>166.00299999999999</v>
      </c>
      <c r="D10" s="8">
        <f t="shared" si="0"/>
        <v>0.22296704053514402</v>
      </c>
    </row>
    <row r="11" spans="2:4" x14ac:dyDescent="0.2">
      <c r="B11" s="6" t="s">
        <v>18</v>
      </c>
      <c r="C11" s="7">
        <f>IFERROR(VLOOKUP($B$2&amp;B11,Pivots!$AN$3:$AQ$400,4,0),"$                         -")</f>
        <v>8.3961386819999997E-2</v>
      </c>
      <c r="D11" s="8">
        <f t="shared" si="0"/>
        <v>1.1277279289218778E-4</v>
      </c>
    </row>
    <row r="12" spans="2:4" x14ac:dyDescent="0.2">
      <c r="B12" s="6" t="s">
        <v>24</v>
      </c>
      <c r="C12" s="7">
        <f>IFERROR(VLOOKUP($B$2&amp;B12,Pivots!$AN$3:$AQ$400,4,0),"$                         -")</f>
        <v>20.345749999999999</v>
      </c>
      <c r="D12" s="8">
        <f t="shared" si="0"/>
        <v>2.7327407727377857E-2</v>
      </c>
    </row>
    <row r="13" spans="2:4" x14ac:dyDescent="0.2">
      <c r="B13" s="6" t="s">
        <v>120</v>
      </c>
      <c r="C13" s="7">
        <f>IFERROR(VLOOKUP($B$2&amp;B13,Pivots!$AN$3:$AQ$400,4,0),"$                         -")</f>
        <v>317.101378842413</v>
      </c>
      <c r="D13" s="8">
        <f t="shared" si="0"/>
        <v>0.42591492918866747</v>
      </c>
    </row>
    <row r="14" spans="2:4" x14ac:dyDescent="0.2">
      <c r="B14" s="6" t="s">
        <v>23</v>
      </c>
      <c r="C14" s="7">
        <f>IFERROR(VLOOKUP($B$2&amp;B14,Pivots!$AN$3:$AQ$400,4,0),"$                         -")</f>
        <v>23.926019999999898</v>
      </c>
      <c r="D14" s="8">
        <f t="shared" si="0"/>
        <v>3.2136249773706764E-2</v>
      </c>
    </row>
    <row r="15" spans="2:4" x14ac:dyDescent="0.2">
      <c r="B15" s="6" t="s">
        <v>123</v>
      </c>
      <c r="C15" s="7">
        <f>IFERROR(VLOOKUP($B$2&amp;B15,Pivots!$AN$3:$AQ$400,4,0),"$                         -")</f>
        <v>134.48156669334682</v>
      </c>
      <c r="D15" s="8">
        <f t="shared" si="0"/>
        <v>0.18062900629594125</v>
      </c>
    </row>
    <row r="16" spans="2:4" s="1" customFormat="1" x14ac:dyDescent="0.2">
      <c r="D16" s="4"/>
    </row>
    <row r="17" spans="2:4" ht="26" x14ac:dyDescent="0.3">
      <c r="B17" s="55" t="s">
        <v>91</v>
      </c>
      <c r="C17" s="55"/>
      <c r="D17" s="55"/>
    </row>
    <row r="18" spans="2:4" x14ac:dyDescent="0.2">
      <c r="B18" s="45" t="s">
        <v>16</v>
      </c>
      <c r="C18" s="46">
        <f>IFERROR(VLOOKUP($B$2&amp;B18,Pivots!$AS$3:$AV$225,4,0),"$                         -")</f>
        <v>367.14701490665868</v>
      </c>
      <c r="D18" s="47">
        <f>IFERROR(C18/$B$5,"0%")</f>
        <v>0.49313375875767362</v>
      </c>
    </row>
    <row r="19" spans="2:4" x14ac:dyDescent="0.2">
      <c r="B19" s="45" t="s">
        <v>10</v>
      </c>
      <c r="C19" s="46">
        <f>IFERROR(VLOOKUP($B$2&amp;B19,Pivots!$AS$3:$AV$225,4,0),"$                         -")</f>
        <v>280.33907550380002</v>
      </c>
      <c r="D19" s="47">
        <f t="shared" ref="D19:D21" si="1">IFERROR(C19/$B$5,"0%")</f>
        <v>0.37653761685897591</v>
      </c>
    </row>
    <row r="20" spans="2:4" x14ac:dyDescent="0.2">
      <c r="B20" s="45" t="s">
        <v>13</v>
      </c>
      <c r="C20" s="46">
        <f>IFERROR(VLOOKUP($B$2&amp;B20,Pivots!$AS$3:$AV$225,4,0),"$                         -")</f>
        <v>85.860511331866888</v>
      </c>
      <c r="D20" s="47">
        <f t="shared" si="1"/>
        <v>0.11532360325114943</v>
      </c>
    </row>
    <row r="21" spans="2:4" x14ac:dyDescent="0.2">
      <c r="B21" s="45" t="s">
        <v>12</v>
      </c>
      <c r="C21" s="46">
        <f>IFERROR(VLOOKUP($B$2&amp;B21,Pivots!$AS$3:$AV$225,4,0),"$                         -")</f>
        <v>11.17151</v>
      </c>
      <c r="D21" s="47">
        <f t="shared" si="1"/>
        <v>1.5005021132201025E-2</v>
      </c>
    </row>
    <row r="22" spans="2:4" s="1" customFormat="1" x14ac:dyDescent="0.2">
      <c r="D22" s="4"/>
    </row>
    <row r="23" spans="2:4" ht="26" x14ac:dyDescent="0.3">
      <c r="B23" s="56" t="s">
        <v>92</v>
      </c>
      <c r="C23" s="56"/>
      <c r="D23" s="56"/>
    </row>
    <row r="24" spans="2:4" x14ac:dyDescent="0.2">
      <c r="B24" s="9" t="s">
        <v>7</v>
      </c>
      <c r="C24" s="10">
        <f>SUMIF(C25:C31,"&lt;&gt;#N/A")</f>
        <v>39.913259999999894</v>
      </c>
      <c r="D24" s="11">
        <f>IFERROR(C24/$B$5,"0%")</f>
        <v>5.3609521877976421E-2</v>
      </c>
    </row>
    <row r="25" spans="2:4" x14ac:dyDescent="0.2">
      <c r="B25" s="12" t="s">
        <v>75</v>
      </c>
      <c r="C25" s="13" t="str">
        <f>IFERROR(VLOOKUP($B$2&amp;$B$24&amp;B25,Pivots!$AX$3:$BB$489,5,0),"$                         -")</f>
        <v>$                         -</v>
      </c>
      <c r="D25" s="14" t="str">
        <f t="shared" ref="D25:D42" si="2">IFERROR(C25/$B$5,"0%")</f>
        <v>0%</v>
      </c>
    </row>
    <row r="26" spans="2:4" x14ac:dyDescent="0.2">
      <c r="B26" s="12" t="s">
        <v>21</v>
      </c>
      <c r="C26" s="13" t="str">
        <f>IFERROR(VLOOKUP($B$2&amp;$B$24&amp;B26,Pivots!$AX$3:$BB$489,5,0),"$                         -")</f>
        <v>$                         -</v>
      </c>
      <c r="D26" s="14" t="str">
        <f t="shared" si="2"/>
        <v>0%</v>
      </c>
    </row>
    <row r="27" spans="2:4" x14ac:dyDescent="0.2">
      <c r="B27" s="12" t="s">
        <v>8</v>
      </c>
      <c r="C27" s="13">
        <f>IFERROR(VLOOKUP($B$2&amp;$B$24&amp;B27,Pivots!$AX$3:$BB$489,5,0),"$                         -")</f>
        <v>2.8598599999999901</v>
      </c>
      <c r="D27" s="14">
        <f t="shared" si="2"/>
        <v>3.8412228727482925E-3</v>
      </c>
    </row>
    <row r="28" spans="2:4" x14ac:dyDescent="0.2">
      <c r="B28" s="12" t="s">
        <v>41</v>
      </c>
      <c r="C28" s="13" t="str">
        <f>IFERROR(VLOOKUP($B$2&amp;$B$24&amp;B28,Pivots!$AX$3:$BB$489,5,0),"$                         -")</f>
        <v>$                         -</v>
      </c>
      <c r="D28" s="14" t="str">
        <f t="shared" si="2"/>
        <v>0%</v>
      </c>
    </row>
    <row r="29" spans="2:4" x14ac:dyDescent="0.2">
      <c r="B29" s="12" t="s">
        <v>11</v>
      </c>
      <c r="C29" s="13">
        <f>IFERROR(VLOOKUP($B$2&amp;$B$24&amp;B29,Pivots!$AX$3:$BB$489,5,0),"$                         -")</f>
        <v>7.0506200000000003</v>
      </c>
      <c r="D29" s="14">
        <f t="shared" si="2"/>
        <v>9.4700449711023135E-3</v>
      </c>
    </row>
    <row r="30" spans="2:4" x14ac:dyDescent="0.2">
      <c r="B30" s="12" t="s">
        <v>22</v>
      </c>
      <c r="C30" s="13">
        <f>IFERROR(VLOOKUP($B$2&amp;$B$24&amp;B30,Pivots!$AX$3:$BB$489,5,0),"$                         -")</f>
        <v>17.4944699999999</v>
      </c>
      <c r="D30" s="14">
        <f t="shared" si="2"/>
        <v>2.3497709087370946E-2</v>
      </c>
    </row>
    <row r="31" spans="2:4" x14ac:dyDescent="0.2">
      <c r="B31" s="12" t="s">
        <v>12</v>
      </c>
      <c r="C31" s="13">
        <f>IFERROR(VLOOKUP($B$2&amp;$B$24&amp;B31,Pivots!$AX$3:$BB$489,5,0),"$                         -")</f>
        <v>12.50831</v>
      </c>
      <c r="D31" s="14">
        <f t="shared" si="2"/>
        <v>1.6800544946754863E-2</v>
      </c>
    </row>
    <row r="32" spans="2:4" x14ac:dyDescent="0.2">
      <c r="B32" s="36" t="s">
        <v>14</v>
      </c>
      <c r="C32" s="37">
        <f>SUMIF(C33:C40,"&lt;&gt;#N/A")</f>
        <v>704.60485174232565</v>
      </c>
      <c r="D32" s="38">
        <f t="shared" si="2"/>
        <v>0.94639047812202359</v>
      </c>
    </row>
    <row r="33" spans="2:4" x14ac:dyDescent="0.2">
      <c r="B33" s="33" t="s">
        <v>15</v>
      </c>
      <c r="C33" s="34">
        <f>IFERROR(VLOOKUP($B$2&amp;$B$32&amp;B33,Pivots!$AX$3:$BB$489,5,0),"$                         -")</f>
        <v>131.18844999999999</v>
      </c>
      <c r="D33" s="35">
        <f t="shared" si="2"/>
        <v>0.17620585440559938</v>
      </c>
    </row>
    <row r="34" spans="2:4" x14ac:dyDescent="0.2">
      <c r="B34" s="33" t="s">
        <v>47</v>
      </c>
      <c r="C34" s="34" t="str">
        <f>IFERROR(VLOOKUP($B$2&amp;$B$32&amp;B34,Pivots!$AX$3:$BB$489,5,0),"$                         -")</f>
        <v>$                         -</v>
      </c>
      <c r="D34" s="35" t="str">
        <f t="shared" si="2"/>
        <v>0%</v>
      </c>
    </row>
    <row r="35" spans="2:4" x14ac:dyDescent="0.2">
      <c r="B35" s="33" t="s">
        <v>17</v>
      </c>
      <c r="C35" s="34">
        <f>IFERROR(VLOOKUP($B$2&amp;$B$32&amp;B35,Pivots!$AX$3:$BB$489,5,0),"$                         -")</f>
        <v>185.1843242930228</v>
      </c>
      <c r="D35" s="35">
        <f t="shared" si="2"/>
        <v>0.24873044909499029</v>
      </c>
    </row>
    <row r="36" spans="2:4" x14ac:dyDescent="0.2">
      <c r="B36" s="33" t="s">
        <v>19</v>
      </c>
      <c r="C36" s="34">
        <f>IFERROR(VLOOKUP($B$2&amp;$B$32&amp;B36,Pivots!$AX$3:$BB$489,5,0),"$                         -")</f>
        <v>20.014167449303979</v>
      </c>
      <c r="D36" s="35">
        <f t="shared" si="2"/>
        <v>2.6882042402523572E-2</v>
      </c>
    </row>
    <row r="37" spans="2:4" x14ac:dyDescent="0.2">
      <c r="B37" s="33" t="s">
        <v>25</v>
      </c>
      <c r="C37" s="34">
        <f>IFERROR(VLOOKUP($B$2&amp;$B$32&amp;B37,Pivots!$AX$3:$BB$489,5,0),"$                         -")</f>
        <v>367.84702999999888</v>
      </c>
      <c r="D37" s="35">
        <f t="shared" si="2"/>
        <v>0.49407398449872647</v>
      </c>
    </row>
    <row r="38" spans="2:4" x14ac:dyDescent="0.2">
      <c r="B38" s="33" t="s">
        <v>26</v>
      </c>
      <c r="C38" s="34" t="str">
        <f>IFERROR(VLOOKUP($B$2&amp;$B$32&amp;B38,Pivots!$AX$3:$BB$489,5,0),"$                         -")</f>
        <v>$                         -</v>
      </c>
      <c r="D38" s="35" t="str">
        <f t="shared" si="2"/>
        <v>0%</v>
      </c>
    </row>
    <row r="39" spans="2:4" x14ac:dyDescent="0.2">
      <c r="B39" s="33" t="s">
        <v>12</v>
      </c>
      <c r="C39" s="34" t="str">
        <f>IFERROR(VLOOKUP($B$2&amp;$B$32&amp;B39,Pivots!$AX$3:$BB$489,5,0),"$                         -")</f>
        <v>$                         -</v>
      </c>
      <c r="D39" s="35" t="str">
        <f t="shared" si="2"/>
        <v>0%</v>
      </c>
    </row>
    <row r="40" spans="2:4" x14ac:dyDescent="0.2">
      <c r="B40" s="33" t="s">
        <v>27</v>
      </c>
      <c r="C40" s="34">
        <f>IFERROR(VLOOKUP($B$2&amp;$B$32&amp;B40,Pivots!$AX$3:$BB$489,5,0),"$                         -")</f>
        <v>0.37087999999999999</v>
      </c>
      <c r="D40" s="35">
        <f t="shared" si="2"/>
        <v>4.981477201838172E-4</v>
      </c>
    </row>
    <row r="41" spans="2:4" x14ac:dyDescent="0.2">
      <c r="B41" s="42" t="s">
        <v>12</v>
      </c>
      <c r="C41" s="43">
        <f>SUMIF(C42,"&lt;&gt;#N/A")</f>
        <v>0</v>
      </c>
      <c r="D41" s="44">
        <f t="shared" si="2"/>
        <v>0</v>
      </c>
    </row>
    <row r="42" spans="2:4" x14ac:dyDescent="0.2">
      <c r="B42" s="39" t="s">
        <v>12</v>
      </c>
      <c r="C42" s="40" t="str">
        <f>IFERROR(VLOOKUP($B$2&amp;$B$41&amp;B42,Pivots!$AX$3:$BB$489,5,0),"$                         -")</f>
        <v>$                         -</v>
      </c>
      <c r="D42" s="41" t="str">
        <f t="shared" si="2"/>
        <v>0%</v>
      </c>
    </row>
    <row r="43" spans="2:4" s="1" customFormat="1" x14ac:dyDescent="0.2">
      <c r="D43" s="4"/>
    </row>
    <row r="44" spans="2:4" s="1" customFormat="1" x14ac:dyDescent="0.2">
      <c r="D44" s="4"/>
    </row>
    <row r="45" spans="2:4" s="1" customFormat="1" x14ac:dyDescent="0.2">
      <c r="D45" s="4"/>
    </row>
    <row r="46" spans="2:4" s="1" customFormat="1" x14ac:dyDescent="0.2">
      <c r="D46" s="4"/>
    </row>
    <row r="47" spans="2:4" s="1" customFormat="1" x14ac:dyDescent="0.2">
      <c r="D47" s="4"/>
    </row>
    <row r="48" spans="2:4" s="1" customFormat="1" x14ac:dyDescent="0.2">
      <c r="D48" s="4"/>
    </row>
    <row r="49" spans="4:4" s="1" customFormat="1" x14ac:dyDescent="0.2">
      <c r="D49" s="4"/>
    </row>
    <row r="50" spans="4:4" s="1" customFormat="1" x14ac:dyDescent="0.2">
      <c r="D50" s="4"/>
    </row>
    <row r="51" spans="4:4" s="1" customFormat="1" x14ac:dyDescent="0.2">
      <c r="D51" s="4"/>
    </row>
    <row r="52" spans="4:4" s="1" customFormat="1" x14ac:dyDescent="0.2">
      <c r="D52" s="4"/>
    </row>
    <row r="53" spans="4:4" s="1" customFormat="1" x14ac:dyDescent="0.2">
      <c r="D53" s="4"/>
    </row>
    <row r="54" spans="4:4" s="1" customFormat="1" x14ac:dyDescent="0.2">
      <c r="D54" s="4"/>
    </row>
    <row r="55" spans="4:4" s="1" customFormat="1" x14ac:dyDescent="0.2">
      <c r="D55" s="4"/>
    </row>
    <row r="56" spans="4:4" s="1" customFormat="1" x14ac:dyDescent="0.2">
      <c r="D56" s="4"/>
    </row>
    <row r="57" spans="4:4" s="1" customFormat="1" x14ac:dyDescent="0.2">
      <c r="D57" s="4"/>
    </row>
    <row r="58" spans="4:4" s="1" customFormat="1" x14ac:dyDescent="0.2">
      <c r="D58" s="4"/>
    </row>
    <row r="59" spans="4:4" s="1" customFormat="1" x14ac:dyDescent="0.2">
      <c r="D59" s="4"/>
    </row>
    <row r="60" spans="4:4" s="1" customFormat="1" x14ac:dyDescent="0.2">
      <c r="D60" s="4"/>
    </row>
    <row r="61" spans="4:4" s="1" customFormat="1" x14ac:dyDescent="0.2">
      <c r="D61" s="4"/>
    </row>
    <row r="62" spans="4:4" s="1" customFormat="1" x14ac:dyDescent="0.2">
      <c r="D62" s="4"/>
    </row>
    <row r="63" spans="4:4" s="1" customFormat="1" x14ac:dyDescent="0.2">
      <c r="D63" s="4"/>
    </row>
    <row r="64" spans="4:4" s="1" customFormat="1" x14ac:dyDescent="0.2">
      <c r="D64" s="4"/>
    </row>
    <row r="65" spans="4:4" s="1" customFormat="1" x14ac:dyDescent="0.2">
      <c r="D65" s="4"/>
    </row>
    <row r="66" spans="4:4" s="1" customFormat="1" x14ac:dyDescent="0.2">
      <c r="D66" s="4"/>
    </row>
    <row r="67" spans="4:4" s="1" customFormat="1" x14ac:dyDescent="0.2">
      <c r="D67" s="4"/>
    </row>
    <row r="68" spans="4:4" s="1" customFormat="1" x14ac:dyDescent="0.2">
      <c r="D68" s="4"/>
    </row>
    <row r="69" spans="4:4" s="1" customFormat="1" x14ac:dyDescent="0.2">
      <c r="D69" s="4"/>
    </row>
    <row r="70" spans="4:4" s="1" customFormat="1" x14ac:dyDescent="0.2">
      <c r="D70" s="4"/>
    </row>
    <row r="71" spans="4:4" s="1" customFormat="1" x14ac:dyDescent="0.2">
      <c r="D71" s="4"/>
    </row>
    <row r="72" spans="4:4" s="1" customFormat="1" x14ac:dyDescent="0.2">
      <c r="D72" s="4"/>
    </row>
    <row r="73" spans="4:4" s="1" customFormat="1" x14ac:dyDescent="0.2">
      <c r="D73" s="4"/>
    </row>
    <row r="74" spans="4:4" s="1" customFormat="1" x14ac:dyDescent="0.2">
      <c r="D74" s="4"/>
    </row>
    <row r="75" spans="4:4" s="1" customFormat="1" x14ac:dyDescent="0.2">
      <c r="D75" s="4"/>
    </row>
    <row r="76" spans="4:4" s="1" customFormat="1" x14ac:dyDescent="0.2">
      <c r="D76" s="4"/>
    </row>
    <row r="77" spans="4:4" s="1" customFormat="1" x14ac:dyDescent="0.2">
      <c r="D77" s="4"/>
    </row>
    <row r="78" spans="4:4" s="1" customFormat="1" x14ac:dyDescent="0.2">
      <c r="D78" s="4"/>
    </row>
    <row r="79" spans="4:4" s="1" customFormat="1" x14ac:dyDescent="0.2">
      <c r="D79" s="4"/>
    </row>
    <row r="80" spans="4:4" s="1" customFormat="1" x14ac:dyDescent="0.2">
      <c r="D80" s="4"/>
    </row>
    <row r="81" spans="4:4" s="1" customFormat="1" x14ac:dyDescent="0.2">
      <c r="D81" s="4"/>
    </row>
    <row r="82" spans="4:4" s="1" customFormat="1" x14ac:dyDescent="0.2">
      <c r="D82" s="4"/>
    </row>
    <row r="83" spans="4:4" s="1" customFormat="1" x14ac:dyDescent="0.2">
      <c r="D83" s="4"/>
    </row>
    <row r="84" spans="4:4" s="1" customFormat="1" x14ac:dyDescent="0.2">
      <c r="D84" s="4"/>
    </row>
    <row r="85" spans="4:4" s="1" customFormat="1" x14ac:dyDescent="0.2">
      <c r="D85" s="4"/>
    </row>
    <row r="86" spans="4:4" s="1" customFormat="1" x14ac:dyDescent="0.2">
      <c r="D86" s="4"/>
    </row>
    <row r="87" spans="4:4" s="1" customFormat="1" x14ac:dyDescent="0.2">
      <c r="D87" s="4"/>
    </row>
    <row r="88" spans="4:4" s="1" customFormat="1" x14ac:dyDescent="0.2">
      <c r="D88" s="4"/>
    </row>
    <row r="89" spans="4:4" s="1" customFormat="1" x14ac:dyDescent="0.2">
      <c r="D89" s="4"/>
    </row>
    <row r="90" spans="4:4" s="1" customFormat="1" x14ac:dyDescent="0.2">
      <c r="D90" s="4"/>
    </row>
    <row r="91" spans="4:4" s="1" customFormat="1" x14ac:dyDescent="0.2">
      <c r="D91" s="4"/>
    </row>
    <row r="92" spans="4:4" s="1" customFormat="1" x14ac:dyDescent="0.2">
      <c r="D92" s="4"/>
    </row>
    <row r="93" spans="4:4" s="1" customFormat="1" x14ac:dyDescent="0.2">
      <c r="D93" s="4"/>
    </row>
    <row r="94" spans="4:4" s="1" customFormat="1" x14ac:dyDescent="0.2">
      <c r="D94" s="4"/>
    </row>
    <row r="95" spans="4:4" s="1" customFormat="1" x14ac:dyDescent="0.2">
      <c r="D95" s="4"/>
    </row>
    <row r="96" spans="4:4" s="1" customFormat="1" x14ac:dyDescent="0.2">
      <c r="D96" s="4"/>
    </row>
    <row r="97" spans="4:4" s="1" customFormat="1" x14ac:dyDescent="0.2">
      <c r="D97" s="4"/>
    </row>
    <row r="98" spans="4:4" s="1" customFormat="1" x14ac:dyDescent="0.2">
      <c r="D98" s="4"/>
    </row>
    <row r="99" spans="4:4" s="1" customFormat="1" x14ac:dyDescent="0.2">
      <c r="D99" s="4"/>
    </row>
    <row r="100" spans="4:4" s="1" customFormat="1" x14ac:dyDescent="0.2">
      <c r="D100" s="4"/>
    </row>
    <row r="101" spans="4:4" s="1" customFormat="1" x14ac:dyDescent="0.2">
      <c r="D101" s="4"/>
    </row>
    <row r="102" spans="4:4" s="1" customFormat="1" x14ac:dyDescent="0.2">
      <c r="D102" s="4"/>
    </row>
    <row r="103" spans="4:4" s="1" customFormat="1" x14ac:dyDescent="0.2">
      <c r="D103" s="4"/>
    </row>
    <row r="104" spans="4:4" s="1" customFormat="1" x14ac:dyDescent="0.2">
      <c r="D104" s="4"/>
    </row>
    <row r="105" spans="4:4" s="1" customFormat="1" x14ac:dyDescent="0.2">
      <c r="D105" s="4"/>
    </row>
    <row r="106" spans="4:4" s="1" customFormat="1" x14ac:dyDescent="0.2">
      <c r="D106" s="4"/>
    </row>
    <row r="107" spans="4:4" s="1" customFormat="1" x14ac:dyDescent="0.2">
      <c r="D107" s="4"/>
    </row>
    <row r="108" spans="4:4" s="1" customFormat="1" x14ac:dyDescent="0.2">
      <c r="D108" s="4"/>
    </row>
    <row r="109" spans="4:4" s="1" customFormat="1" x14ac:dyDescent="0.2">
      <c r="D109" s="4"/>
    </row>
    <row r="110" spans="4:4" s="1" customFormat="1" x14ac:dyDescent="0.2">
      <c r="D110" s="4"/>
    </row>
    <row r="111" spans="4:4" s="1" customFormat="1" x14ac:dyDescent="0.2">
      <c r="D111" s="4"/>
    </row>
    <row r="112" spans="4:4" s="1" customFormat="1" x14ac:dyDescent="0.2">
      <c r="D112" s="4"/>
    </row>
    <row r="113" spans="4:4" s="1" customFormat="1" x14ac:dyDescent="0.2">
      <c r="D113" s="4"/>
    </row>
    <row r="114" spans="4:4" s="1" customFormat="1" x14ac:dyDescent="0.2">
      <c r="D114" s="4"/>
    </row>
    <row r="115" spans="4:4" s="1" customFormat="1" x14ac:dyDescent="0.2">
      <c r="D115" s="4"/>
    </row>
    <row r="116" spans="4:4" s="1" customFormat="1" x14ac:dyDescent="0.2">
      <c r="D116" s="4"/>
    </row>
    <row r="117" spans="4:4" s="1" customFormat="1" x14ac:dyDescent="0.2">
      <c r="D117" s="4"/>
    </row>
    <row r="118" spans="4:4" s="1" customFormat="1" x14ac:dyDescent="0.2">
      <c r="D118" s="4"/>
    </row>
    <row r="119" spans="4:4" s="1" customFormat="1" x14ac:dyDescent="0.2">
      <c r="D119" s="4"/>
    </row>
    <row r="120" spans="4:4" s="1" customFormat="1" x14ac:dyDescent="0.2">
      <c r="D120" s="4"/>
    </row>
  </sheetData>
  <mergeCells count="5">
    <mergeCell ref="B4:C4"/>
    <mergeCell ref="B5:C5"/>
    <mergeCell ref="B7:D7"/>
    <mergeCell ref="B17:D17"/>
    <mergeCell ref="B23:D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Pivots!$AK$4:$AK$64</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K2:BH817"/>
  <sheetViews>
    <sheetView workbookViewId="0"/>
  </sheetViews>
  <sheetFormatPr baseColWidth="10" defaultColWidth="8.83203125" defaultRowHeight="15" x14ac:dyDescent="0.2"/>
  <cols>
    <col min="37" max="37" width="43.1640625" style="49" bestFit="1" customWidth="1"/>
    <col min="40" max="40" width="14" style="49" bestFit="1" customWidth="1"/>
    <col min="41" max="41" width="44.6640625" style="49" hidden="1" customWidth="1"/>
    <col min="42" max="42" width="43.6640625" style="49" hidden="1" customWidth="1"/>
    <col min="43" max="43" width="11.83203125" style="49" hidden="1" customWidth="1"/>
    <col min="44" max="44" width="0" style="49" hidden="1" customWidth="1"/>
    <col min="45" max="45" width="14" style="49" hidden="1" customWidth="1"/>
    <col min="46" max="47" width="16.5" style="49" hidden="1" customWidth="1"/>
    <col min="48" max="50" width="11.83203125" style="49" hidden="1" customWidth="1"/>
    <col min="51" max="51" width="44.5" style="49" hidden="1" customWidth="1"/>
    <col min="52" max="53" width="23" style="49" hidden="1" customWidth="1"/>
    <col min="54" max="54" width="11.83203125" style="49" hidden="1" customWidth="1"/>
    <col min="55" max="55" width="0" style="49" hidden="1" customWidth="1"/>
    <col min="56" max="56" width="43.1640625" style="49" hidden="1" customWidth="1"/>
    <col min="57" max="57" width="11.83203125" style="49" hidden="1" customWidth="1"/>
    <col min="58" max="58" width="0" style="49" hidden="1" customWidth="1"/>
    <col min="59" max="60" width="9.33203125" style="49"/>
  </cols>
  <sheetData>
    <row r="2" spans="37:57" ht="26" hidden="1" x14ac:dyDescent="0.3">
      <c r="AK2" s="49" t="s">
        <v>118</v>
      </c>
      <c r="AN2" s="57" t="s">
        <v>113</v>
      </c>
      <c r="AO2" s="57"/>
      <c r="AP2" s="57"/>
      <c r="AQ2" s="57"/>
      <c r="AS2" s="58" t="s">
        <v>114</v>
      </c>
      <c r="AT2" s="58"/>
      <c r="AU2" s="58"/>
      <c r="AV2" s="58"/>
      <c r="AX2" s="58" t="s">
        <v>115</v>
      </c>
      <c r="AY2" s="58"/>
      <c r="AZ2" s="58"/>
      <c r="BA2" s="58"/>
      <c r="BB2" s="58"/>
      <c r="BD2" s="58" t="s">
        <v>116</v>
      </c>
      <c r="BE2" s="58"/>
    </row>
    <row r="3" spans="37:57" x14ac:dyDescent="0.2">
      <c r="AO3" s="49" t="s">
        <v>0</v>
      </c>
      <c r="AP3" s="49" t="s">
        <v>3</v>
      </c>
      <c r="AQ3" s="49" t="s">
        <v>89</v>
      </c>
      <c r="AT3" s="49" t="s">
        <v>0</v>
      </c>
      <c r="AU3" s="49" t="s">
        <v>4</v>
      </c>
      <c r="AV3" s="49" t="s">
        <v>89</v>
      </c>
      <c r="AY3" s="49" t="s">
        <v>0</v>
      </c>
      <c r="AZ3" s="49" t="s">
        <v>1</v>
      </c>
      <c r="BA3" s="49" t="s">
        <v>2</v>
      </c>
      <c r="BB3" s="49" t="s">
        <v>89</v>
      </c>
      <c r="BD3" s="49" t="s">
        <v>0</v>
      </c>
      <c r="BE3" s="49" t="s">
        <v>89</v>
      </c>
    </row>
    <row r="4" spans="37:57" x14ac:dyDescent="0.2">
      <c r="AK4" s="49" t="s">
        <v>117</v>
      </c>
      <c r="AN4" s="49" t="str">
        <f t="shared" ref="AN4:AN67" si="0">AO4&amp;AP4</f>
        <v>AlgeriaEnergy systems</v>
      </c>
      <c r="AO4" s="49" t="s">
        <v>6</v>
      </c>
      <c r="AP4" s="49" t="s">
        <v>9</v>
      </c>
      <c r="AQ4" s="49">
        <v>19.203429999999997</v>
      </c>
      <c r="AS4" s="49" t="str">
        <f t="shared" ref="AS4:AS67" si="1">AT4&amp;AU4</f>
        <v>AlgeriaAdaptation</v>
      </c>
      <c r="AT4" s="49" t="s">
        <v>6</v>
      </c>
      <c r="AU4" s="49" t="s">
        <v>16</v>
      </c>
      <c r="AV4" s="49">
        <v>18.46179999999999</v>
      </c>
      <c r="AX4" s="49" t="str">
        <f t="shared" ref="AX4:AX67" si="2">AY4&amp;AZ4&amp;BA4</f>
        <v>AlgeriaPrivateCorporation</v>
      </c>
      <c r="AY4" s="49" t="s">
        <v>6</v>
      </c>
      <c r="AZ4" s="49" t="s">
        <v>7</v>
      </c>
      <c r="BA4" s="49" t="s">
        <v>8</v>
      </c>
      <c r="BB4" s="49">
        <v>8.9057499999999994</v>
      </c>
      <c r="BD4" s="49" t="s">
        <v>6</v>
      </c>
      <c r="BE4" s="49">
        <v>53.16890999999999</v>
      </c>
    </row>
    <row r="5" spans="37:57" x14ac:dyDescent="0.2">
      <c r="AK5" s="49" t="s">
        <v>6</v>
      </c>
      <c r="AN5" s="49" t="str">
        <f t="shared" si="0"/>
        <v>AlgeriaIndustry</v>
      </c>
      <c r="AO5" s="49" t="s">
        <v>6</v>
      </c>
      <c r="AP5" s="49" t="s">
        <v>18</v>
      </c>
      <c r="AQ5" s="49">
        <v>9.8499999999999994E-3</v>
      </c>
      <c r="AS5" s="49" t="str">
        <f t="shared" si="1"/>
        <v>AlgeriaMitigation</v>
      </c>
      <c r="AT5" s="49" t="s">
        <v>6</v>
      </c>
      <c r="AU5" s="49" t="s">
        <v>10</v>
      </c>
      <c r="AV5" s="49">
        <v>19.491929999999996</v>
      </c>
      <c r="AX5" s="49" t="str">
        <f t="shared" si="2"/>
        <v>AlgeriaPrivateHouseholds Individuals</v>
      </c>
      <c r="AY5" s="49" t="s">
        <v>6</v>
      </c>
      <c r="AZ5" s="49" t="s">
        <v>7</v>
      </c>
      <c r="BA5" s="49" t="s">
        <v>11</v>
      </c>
      <c r="BB5" s="49">
        <v>7.4214500000000001</v>
      </c>
      <c r="BD5" s="49" t="s">
        <v>20</v>
      </c>
      <c r="BE5" s="49">
        <v>307.39496999999994</v>
      </c>
    </row>
    <row r="6" spans="37:57" x14ac:dyDescent="0.2">
      <c r="AK6" s="49" t="s">
        <v>20</v>
      </c>
      <c r="AN6" s="49" t="str">
        <f t="shared" si="0"/>
        <v>AlgeriaOthers &amp; Cross sectoral</v>
      </c>
      <c r="AO6" s="49" t="s">
        <v>6</v>
      </c>
      <c r="AP6" s="49" t="s">
        <v>120</v>
      </c>
      <c r="AQ6" s="49">
        <v>12.1469</v>
      </c>
      <c r="AS6" s="49" t="str">
        <f t="shared" si="1"/>
        <v>AlgeriaMultiple objectives</v>
      </c>
      <c r="AT6" s="49" t="s">
        <v>6</v>
      </c>
      <c r="AU6" s="49" t="s">
        <v>13</v>
      </c>
      <c r="AV6" s="49">
        <v>15.21518</v>
      </c>
      <c r="AX6" s="49" t="str">
        <f t="shared" si="2"/>
        <v>AlgeriaPrivateUnknown</v>
      </c>
      <c r="AY6" s="49" t="s">
        <v>6</v>
      </c>
      <c r="AZ6" s="49" t="s">
        <v>7</v>
      </c>
      <c r="BA6" s="49" t="s">
        <v>12</v>
      </c>
      <c r="BB6" s="49">
        <v>0</v>
      </c>
      <c r="BD6" s="49" t="s">
        <v>28</v>
      </c>
      <c r="BE6" s="49">
        <v>360.08557581293269</v>
      </c>
    </row>
    <row r="7" spans="37:57" x14ac:dyDescent="0.2">
      <c r="AK7" s="49" t="s">
        <v>28</v>
      </c>
      <c r="AN7" s="49" t="str">
        <f t="shared" si="0"/>
        <v>AlgeriaAgriculture, Forestry, Other land uses and Fisheries</v>
      </c>
      <c r="AO7" s="49" t="s">
        <v>6</v>
      </c>
      <c r="AP7" s="49" t="s">
        <v>122</v>
      </c>
      <c r="AQ7" s="49">
        <v>21.38322999999999</v>
      </c>
      <c r="AS7" s="49" t="str">
        <f t="shared" si="1"/>
        <v>AlgeriaUnknown</v>
      </c>
      <c r="AT7" s="49" t="s">
        <v>6</v>
      </c>
      <c r="AU7" s="49" t="s">
        <v>12</v>
      </c>
      <c r="AV7" s="49">
        <v>0</v>
      </c>
      <c r="AX7" s="49" t="str">
        <f t="shared" si="2"/>
        <v>AlgeriaPublicBilateral DFI</v>
      </c>
      <c r="AY7" s="49" t="s">
        <v>6</v>
      </c>
      <c r="AZ7" s="49" t="s">
        <v>14</v>
      </c>
      <c r="BA7" s="49" t="s">
        <v>15</v>
      </c>
      <c r="BB7" s="49">
        <v>2.4370000000000003E-2</v>
      </c>
      <c r="BD7" s="49" t="s">
        <v>29</v>
      </c>
      <c r="BE7" s="49">
        <v>60.940719999999999</v>
      </c>
    </row>
    <row r="8" spans="37:57" x14ac:dyDescent="0.2">
      <c r="AK8" s="49" t="s">
        <v>29</v>
      </c>
      <c r="AN8" s="49" t="str">
        <f t="shared" si="0"/>
        <v>AlgeriaBuildings &amp; Infrastructure</v>
      </c>
      <c r="AO8" s="49" t="s">
        <v>6</v>
      </c>
      <c r="AP8" s="49" t="s">
        <v>121</v>
      </c>
      <c r="AQ8" s="49">
        <v>5.5999999999999995E-4</v>
      </c>
      <c r="AS8" s="49" t="str">
        <f t="shared" si="1"/>
        <v>AngolaAdaptation</v>
      </c>
      <c r="AT8" s="49" t="s">
        <v>20</v>
      </c>
      <c r="AU8" s="49" t="s">
        <v>16</v>
      </c>
      <c r="AV8" s="49">
        <v>54.400950000000002</v>
      </c>
      <c r="AX8" s="49" t="str">
        <f t="shared" si="2"/>
        <v>AlgeriaPublicGovernment</v>
      </c>
      <c r="AY8" s="49" t="s">
        <v>6</v>
      </c>
      <c r="AZ8" s="49" t="s">
        <v>14</v>
      </c>
      <c r="BA8" s="49" t="s">
        <v>17</v>
      </c>
      <c r="BB8" s="49">
        <v>34.957379999999993</v>
      </c>
      <c r="BD8" s="49" t="s">
        <v>30</v>
      </c>
      <c r="BE8" s="49">
        <v>567.65832463769959</v>
      </c>
    </row>
    <row r="9" spans="37:57" x14ac:dyDescent="0.2">
      <c r="AK9" s="49" t="s">
        <v>30</v>
      </c>
      <c r="AN9" s="49" t="str">
        <f t="shared" si="0"/>
        <v>AlgeriaWater, Wastewater and Waste</v>
      </c>
      <c r="AO9" s="49" t="s">
        <v>6</v>
      </c>
      <c r="AP9" s="49" t="s">
        <v>123</v>
      </c>
      <c r="AQ9" s="49">
        <v>0.42493999999999998</v>
      </c>
      <c r="AS9" s="49" t="str">
        <f t="shared" si="1"/>
        <v>AngolaMitigation</v>
      </c>
      <c r="AT9" s="49" t="s">
        <v>20</v>
      </c>
      <c r="AU9" s="49" t="s">
        <v>10</v>
      </c>
      <c r="AV9" s="49">
        <v>219.47935999999999</v>
      </c>
      <c r="AX9" s="49" t="str">
        <f t="shared" si="2"/>
        <v>AlgeriaPublicMultilateral Climate Funds</v>
      </c>
      <c r="AY9" s="49" t="s">
        <v>6</v>
      </c>
      <c r="AZ9" s="49" t="s">
        <v>14</v>
      </c>
      <c r="BA9" s="49" t="s">
        <v>19</v>
      </c>
      <c r="BB9" s="49">
        <v>1.8599600000000001</v>
      </c>
      <c r="BD9" s="49" t="s">
        <v>31</v>
      </c>
      <c r="BE9" s="49">
        <v>123.24079999999984</v>
      </c>
    </row>
    <row r="10" spans="37:57" x14ac:dyDescent="0.2">
      <c r="AK10" s="49" t="s">
        <v>31</v>
      </c>
      <c r="AN10" s="49" t="str">
        <f t="shared" si="0"/>
        <v>AngolaEnergy systems</v>
      </c>
      <c r="AO10" s="49" t="s">
        <v>20</v>
      </c>
      <c r="AP10" s="49" t="s">
        <v>9</v>
      </c>
      <c r="AQ10" s="49">
        <v>211.76600999999999</v>
      </c>
      <c r="AS10" s="49" t="str">
        <f t="shared" si="1"/>
        <v>AngolaMultiple objectives</v>
      </c>
      <c r="AT10" s="49" t="s">
        <v>20</v>
      </c>
      <c r="AU10" s="49" t="s">
        <v>13</v>
      </c>
      <c r="AV10" s="49">
        <v>33.514659999999985</v>
      </c>
      <c r="AX10" s="49" t="str">
        <f t="shared" si="2"/>
        <v>AngolaPrivateCommercial FI</v>
      </c>
      <c r="AY10" s="49" t="s">
        <v>20</v>
      </c>
      <c r="AZ10" s="49" t="s">
        <v>7</v>
      </c>
      <c r="BA10" s="49" t="s">
        <v>21</v>
      </c>
      <c r="BB10" s="49">
        <v>27.87012</v>
      </c>
      <c r="BD10" s="49" t="s">
        <v>32</v>
      </c>
      <c r="BE10" s="49">
        <v>390.49590655221704</v>
      </c>
    </row>
    <row r="11" spans="37:57" x14ac:dyDescent="0.2">
      <c r="AK11" s="49" t="s">
        <v>32</v>
      </c>
      <c r="AN11" s="49" t="str">
        <f t="shared" si="0"/>
        <v>AngolaIndustry</v>
      </c>
      <c r="AO11" s="49" t="s">
        <v>20</v>
      </c>
      <c r="AP11" s="49" t="s">
        <v>18</v>
      </c>
      <c r="AQ11" s="49">
        <v>5.0100000000000006E-3</v>
      </c>
      <c r="AS11" s="49" t="str">
        <f t="shared" si="1"/>
        <v>BeninAdaptation</v>
      </c>
      <c r="AT11" s="49" t="s">
        <v>28</v>
      </c>
      <c r="AU11" s="49" t="s">
        <v>16</v>
      </c>
      <c r="AV11" s="49">
        <v>244.58685301693268</v>
      </c>
      <c r="AX11" s="49" t="str">
        <f t="shared" si="2"/>
        <v>AngolaPrivateCorporation</v>
      </c>
      <c r="AY11" s="49" t="s">
        <v>20</v>
      </c>
      <c r="AZ11" s="49" t="s">
        <v>7</v>
      </c>
      <c r="BA11" s="49" t="s">
        <v>8</v>
      </c>
      <c r="BB11" s="49">
        <v>23.888729999999999</v>
      </c>
      <c r="BD11" s="49" t="s">
        <v>33</v>
      </c>
      <c r="BE11" s="49">
        <v>21.184154999999986</v>
      </c>
    </row>
    <row r="12" spans="37:57" x14ac:dyDescent="0.2">
      <c r="AK12" s="49" t="s">
        <v>33</v>
      </c>
      <c r="AN12" s="49" t="str">
        <f t="shared" si="0"/>
        <v>AngolaInformation and Communications Technology</v>
      </c>
      <c r="AO12" s="49" t="s">
        <v>20</v>
      </c>
      <c r="AP12" s="49" t="s">
        <v>24</v>
      </c>
      <c r="AQ12" s="49">
        <v>4.1374899999999997</v>
      </c>
      <c r="AS12" s="49" t="str">
        <f t="shared" si="1"/>
        <v>BeninMitigation</v>
      </c>
      <c r="AT12" s="49" t="s">
        <v>28</v>
      </c>
      <c r="AU12" s="49" t="s">
        <v>10</v>
      </c>
      <c r="AV12" s="49">
        <v>83.547219999999911</v>
      </c>
      <c r="AX12" s="49" t="str">
        <f t="shared" si="2"/>
        <v>AngolaPrivateInstitutional investors</v>
      </c>
      <c r="AY12" s="49" t="s">
        <v>20</v>
      </c>
      <c r="AZ12" s="49" t="s">
        <v>7</v>
      </c>
      <c r="BA12" s="49" t="s">
        <v>22</v>
      </c>
      <c r="BB12" s="49">
        <v>3.5699999999999998E-3</v>
      </c>
      <c r="BD12" s="49" t="s">
        <v>34</v>
      </c>
      <c r="BE12" s="49">
        <v>100.68764951441968</v>
      </c>
    </row>
    <row r="13" spans="37:57" x14ac:dyDescent="0.2">
      <c r="AK13" s="49" t="s">
        <v>34</v>
      </c>
      <c r="AN13" s="49" t="str">
        <f t="shared" si="0"/>
        <v>AngolaTransport</v>
      </c>
      <c r="AO13" s="49" t="s">
        <v>20</v>
      </c>
      <c r="AP13" s="49" t="s">
        <v>23</v>
      </c>
      <c r="AQ13" s="49">
        <v>5.1999999999999995E-4</v>
      </c>
      <c r="AS13" s="49" t="str">
        <f t="shared" si="1"/>
        <v>BeninMultiple objectives</v>
      </c>
      <c r="AT13" s="49" t="s">
        <v>28</v>
      </c>
      <c r="AU13" s="49" t="s">
        <v>13</v>
      </c>
      <c r="AV13" s="49">
        <v>31.951502795999989</v>
      </c>
      <c r="AX13" s="49" t="str">
        <f t="shared" si="2"/>
        <v>AngolaPrivateUnknown</v>
      </c>
      <c r="AY13" s="49" t="s">
        <v>20</v>
      </c>
      <c r="AZ13" s="49" t="s">
        <v>7</v>
      </c>
      <c r="BA13" s="49" t="s">
        <v>12</v>
      </c>
      <c r="BB13" s="49">
        <v>0.83355999999999997</v>
      </c>
      <c r="BD13" s="49" t="s">
        <v>35</v>
      </c>
      <c r="BE13" s="49">
        <v>292.23590999999982</v>
      </c>
    </row>
    <row r="14" spans="37:57" x14ac:dyDescent="0.2">
      <c r="AK14" s="49" t="s">
        <v>35</v>
      </c>
      <c r="AN14" s="49" t="str">
        <f t="shared" si="0"/>
        <v>AngolaOthers &amp; Cross sectoral</v>
      </c>
      <c r="AO14" s="49" t="s">
        <v>20</v>
      </c>
      <c r="AP14" s="49" t="s">
        <v>120</v>
      </c>
      <c r="AQ14" s="49">
        <v>57.754890000000003</v>
      </c>
      <c r="AS14" s="49" t="str">
        <f t="shared" si="1"/>
        <v>BeninUnknown</v>
      </c>
      <c r="AT14" s="49" t="s">
        <v>28</v>
      </c>
      <c r="AU14" s="49" t="s">
        <v>12</v>
      </c>
      <c r="AV14" s="49">
        <v>0</v>
      </c>
      <c r="AX14" s="49" t="str">
        <f t="shared" si="2"/>
        <v>AngolaPublicBilateral DFI</v>
      </c>
      <c r="AY14" s="49" t="s">
        <v>20</v>
      </c>
      <c r="AZ14" s="49" t="s">
        <v>14</v>
      </c>
      <c r="BA14" s="49" t="s">
        <v>15</v>
      </c>
      <c r="BB14" s="49">
        <v>49.417430000000003</v>
      </c>
      <c r="BD14" s="49" t="s">
        <v>36</v>
      </c>
      <c r="BE14" s="49">
        <v>90.828349915799805</v>
      </c>
    </row>
    <row r="15" spans="37:57" x14ac:dyDescent="0.2">
      <c r="AK15" s="49" t="s">
        <v>36</v>
      </c>
      <c r="AN15" s="49" t="str">
        <f t="shared" si="0"/>
        <v>AngolaAgriculture, Forestry, Other land uses and Fisheries</v>
      </c>
      <c r="AO15" s="49" t="s">
        <v>20</v>
      </c>
      <c r="AP15" s="49" t="s">
        <v>122</v>
      </c>
      <c r="AQ15" s="49">
        <v>33.192439999999991</v>
      </c>
      <c r="AS15" s="49" t="str">
        <f t="shared" si="1"/>
        <v>BotswanaAdaptation</v>
      </c>
      <c r="AT15" s="49" t="s">
        <v>29</v>
      </c>
      <c r="AU15" s="49" t="s">
        <v>16</v>
      </c>
      <c r="AV15" s="49">
        <v>1.1626199999999991</v>
      </c>
      <c r="AX15" s="49" t="str">
        <f t="shared" si="2"/>
        <v>AngolaPublicGovernment</v>
      </c>
      <c r="AY15" s="49" t="s">
        <v>20</v>
      </c>
      <c r="AZ15" s="49" t="s">
        <v>14</v>
      </c>
      <c r="BA15" s="49" t="s">
        <v>17</v>
      </c>
      <c r="BB15" s="49">
        <v>10.5047</v>
      </c>
      <c r="BD15" s="49" t="s">
        <v>37</v>
      </c>
      <c r="BE15" s="49">
        <v>423.61375571039576</v>
      </c>
    </row>
    <row r="16" spans="37:57" x14ac:dyDescent="0.2">
      <c r="AK16" s="49" t="s">
        <v>37</v>
      </c>
      <c r="AN16" s="49" t="str">
        <f t="shared" si="0"/>
        <v>AngolaWater, Wastewater and Waste</v>
      </c>
      <c r="AO16" s="49" t="s">
        <v>20</v>
      </c>
      <c r="AP16" s="49" t="s">
        <v>123</v>
      </c>
      <c r="AQ16" s="49">
        <v>0.53861000000000003</v>
      </c>
      <c r="AS16" s="49" t="str">
        <f t="shared" si="1"/>
        <v>BotswanaMitigation</v>
      </c>
      <c r="AT16" s="49" t="s">
        <v>29</v>
      </c>
      <c r="AU16" s="49" t="s">
        <v>10</v>
      </c>
      <c r="AV16" s="49">
        <v>54.418029999999995</v>
      </c>
      <c r="AX16" s="49" t="str">
        <f t="shared" si="2"/>
        <v>AngolaPublicMultilateral Climate Funds</v>
      </c>
      <c r="AY16" s="49" t="s">
        <v>20</v>
      </c>
      <c r="AZ16" s="49" t="s">
        <v>14</v>
      </c>
      <c r="BA16" s="49" t="s">
        <v>19</v>
      </c>
      <c r="BB16" s="49">
        <v>11.51958999999999</v>
      </c>
      <c r="BD16" s="49" t="s">
        <v>38</v>
      </c>
      <c r="BE16" s="49">
        <v>57.264889388799972</v>
      </c>
    </row>
    <row r="17" spans="37:57" x14ac:dyDescent="0.2">
      <c r="AK17" s="49" t="s">
        <v>38</v>
      </c>
      <c r="AN17" s="49" t="str">
        <f t="shared" si="0"/>
        <v>BeninEnergy systems</v>
      </c>
      <c r="AO17" s="49" t="s">
        <v>28</v>
      </c>
      <c r="AP17" s="49" t="s">
        <v>9</v>
      </c>
      <c r="AQ17" s="49">
        <v>33.55283</v>
      </c>
      <c r="AS17" s="49" t="str">
        <f t="shared" si="1"/>
        <v>BotswanaMultiple objectives</v>
      </c>
      <c r="AT17" s="49" t="s">
        <v>29</v>
      </c>
      <c r="AU17" s="49" t="s">
        <v>13</v>
      </c>
      <c r="AV17" s="49">
        <v>5.3600700000000003</v>
      </c>
      <c r="AX17" s="49" t="str">
        <f t="shared" si="2"/>
        <v>AngolaPublicMultilateral DFI</v>
      </c>
      <c r="AY17" s="49" t="s">
        <v>20</v>
      </c>
      <c r="AZ17" s="49" t="s">
        <v>14</v>
      </c>
      <c r="BA17" s="49" t="s">
        <v>25</v>
      </c>
      <c r="BB17" s="49">
        <v>134.79888</v>
      </c>
      <c r="BD17" s="49" t="s">
        <v>39</v>
      </c>
      <c r="BE17" s="49">
        <v>946.83494312662867</v>
      </c>
    </row>
    <row r="18" spans="37:57" x14ac:dyDescent="0.2">
      <c r="AK18" s="49" t="s">
        <v>39</v>
      </c>
      <c r="AN18" s="49" t="str">
        <f t="shared" si="0"/>
        <v>BeninIndustry</v>
      </c>
      <c r="AO18" s="49" t="s">
        <v>28</v>
      </c>
      <c r="AP18" s="49" t="s">
        <v>18</v>
      </c>
      <c r="AQ18" s="49">
        <v>0.53656771249000002</v>
      </c>
      <c r="AS18" s="49" t="str">
        <f t="shared" si="1"/>
        <v>Burkina FasoAdaptation</v>
      </c>
      <c r="AT18" s="49" t="s">
        <v>30</v>
      </c>
      <c r="AU18" s="49" t="s">
        <v>16</v>
      </c>
      <c r="AV18" s="49">
        <v>251.77340247574986</v>
      </c>
      <c r="AX18" s="49" t="str">
        <f t="shared" si="2"/>
        <v>AngolaPublicNational DFI</v>
      </c>
      <c r="AY18" s="49" t="s">
        <v>20</v>
      </c>
      <c r="AZ18" s="49" t="s">
        <v>14</v>
      </c>
      <c r="BA18" s="49" t="s">
        <v>26</v>
      </c>
      <c r="BB18" s="49">
        <v>48.55395</v>
      </c>
      <c r="BD18" s="49" t="s">
        <v>40</v>
      </c>
      <c r="BE18" s="49">
        <v>87.274687330199981</v>
      </c>
    </row>
    <row r="19" spans="37:57" x14ac:dyDescent="0.2">
      <c r="AK19" s="49" t="s">
        <v>40</v>
      </c>
      <c r="AN19" s="49" t="str">
        <f t="shared" si="0"/>
        <v>BeninInformation and Communications Technology</v>
      </c>
      <c r="AO19" s="49" t="s">
        <v>28</v>
      </c>
      <c r="AP19" s="49" t="s">
        <v>24</v>
      </c>
      <c r="AQ19" s="49">
        <v>0.95453999999999994</v>
      </c>
      <c r="AS19" s="49" t="str">
        <f t="shared" si="1"/>
        <v>Burkina FasoMitigation</v>
      </c>
      <c r="AT19" s="49" t="s">
        <v>30</v>
      </c>
      <c r="AU19" s="49" t="s">
        <v>10</v>
      </c>
      <c r="AV19" s="49">
        <v>280.18604999999997</v>
      </c>
      <c r="AX19" s="49" t="str">
        <f t="shared" si="2"/>
        <v>AngolaPublicSOE SOFI</v>
      </c>
      <c r="AY19" s="49" t="s">
        <v>20</v>
      </c>
      <c r="AZ19" s="49" t="s">
        <v>14</v>
      </c>
      <c r="BA19" s="49" t="s">
        <v>27</v>
      </c>
      <c r="BB19" s="49">
        <v>4.4400000000000004E-3</v>
      </c>
      <c r="BD19" s="49" t="s">
        <v>42</v>
      </c>
      <c r="BE19" s="49">
        <v>2618.1408749929778</v>
      </c>
    </row>
    <row r="20" spans="37:57" x14ac:dyDescent="0.2">
      <c r="AK20" s="49" t="s">
        <v>42</v>
      </c>
      <c r="AN20" s="49" t="str">
        <f t="shared" si="0"/>
        <v>BeninTransport</v>
      </c>
      <c r="AO20" s="49" t="s">
        <v>28</v>
      </c>
      <c r="AP20" s="49" t="s">
        <v>23</v>
      </c>
      <c r="AQ20" s="49">
        <v>3.3979099999999898</v>
      </c>
      <c r="AS20" s="49" t="str">
        <f t="shared" si="1"/>
        <v>Burkina FasoMultiple objectives</v>
      </c>
      <c r="AT20" s="49" t="s">
        <v>30</v>
      </c>
      <c r="AU20" s="49" t="s">
        <v>13</v>
      </c>
      <c r="AV20" s="49">
        <v>35.698872161949993</v>
      </c>
      <c r="AX20" s="49" t="str">
        <f t="shared" si="2"/>
        <v>BeninPrivateCorporation</v>
      </c>
      <c r="AY20" s="49" t="s">
        <v>28</v>
      </c>
      <c r="AZ20" s="49" t="s">
        <v>7</v>
      </c>
      <c r="BA20" s="49" t="s">
        <v>8</v>
      </c>
      <c r="BB20" s="49">
        <v>3.4480499999999998</v>
      </c>
      <c r="BD20" s="49" t="s">
        <v>43</v>
      </c>
      <c r="BE20" s="49">
        <v>40.540280000000003</v>
      </c>
    </row>
    <row r="21" spans="37:57" x14ac:dyDescent="0.2">
      <c r="AK21" s="49" t="s">
        <v>43</v>
      </c>
      <c r="AN21" s="49" t="str">
        <f t="shared" si="0"/>
        <v>BeninOthers &amp; Cross sectoral</v>
      </c>
      <c r="AO21" s="49" t="s">
        <v>28</v>
      </c>
      <c r="AP21" s="49" t="s">
        <v>120</v>
      </c>
      <c r="AQ21" s="49">
        <v>117.03564730937399</v>
      </c>
      <c r="AS21" s="49" t="str">
        <f t="shared" si="1"/>
        <v>Burkina FasoUnknown</v>
      </c>
      <c r="AT21" s="49" t="s">
        <v>30</v>
      </c>
      <c r="AU21" s="49" t="s">
        <v>12</v>
      </c>
      <c r="AV21" s="49">
        <v>0</v>
      </c>
      <c r="AX21" s="49" t="str">
        <f t="shared" si="2"/>
        <v>BeninPrivateInstitutional investors</v>
      </c>
      <c r="AY21" s="49" t="s">
        <v>28</v>
      </c>
      <c r="AZ21" s="49" t="s">
        <v>7</v>
      </c>
      <c r="BA21" s="49" t="s">
        <v>22</v>
      </c>
      <c r="BB21" s="49">
        <v>1.72851</v>
      </c>
      <c r="BD21" s="49" t="s">
        <v>44</v>
      </c>
      <c r="BE21" s="49">
        <v>40.696079999999895</v>
      </c>
    </row>
    <row r="22" spans="37:57" x14ac:dyDescent="0.2">
      <c r="AK22" s="49" t="s">
        <v>44</v>
      </c>
      <c r="AN22" s="49" t="str">
        <f t="shared" si="0"/>
        <v>BeninAgriculture, Forestry, Other land uses and Fisheries</v>
      </c>
      <c r="AO22" s="49" t="s">
        <v>28</v>
      </c>
      <c r="AP22" s="49" t="s">
        <v>122</v>
      </c>
      <c r="AQ22" s="49">
        <v>121.39409079106871</v>
      </c>
      <c r="AS22" s="49" t="str">
        <f t="shared" si="1"/>
        <v>BurundiAdaptation</v>
      </c>
      <c r="AT22" s="49" t="s">
        <v>31</v>
      </c>
      <c r="AU22" s="49" t="s">
        <v>16</v>
      </c>
      <c r="AV22" s="49">
        <v>41.886079999999858</v>
      </c>
      <c r="AX22" s="49" t="str">
        <f t="shared" si="2"/>
        <v>BeninPrivateUnknown</v>
      </c>
      <c r="AY22" s="49" t="s">
        <v>28</v>
      </c>
      <c r="AZ22" s="49" t="s">
        <v>7</v>
      </c>
      <c r="BA22" s="49" t="s">
        <v>12</v>
      </c>
      <c r="BB22" s="49">
        <v>0</v>
      </c>
      <c r="BD22" s="49" t="s">
        <v>45</v>
      </c>
      <c r="BE22" s="49">
        <v>31.737751793940696</v>
      </c>
    </row>
    <row r="23" spans="37:57" x14ac:dyDescent="0.2">
      <c r="AK23" s="49" t="s">
        <v>45</v>
      </c>
      <c r="AN23" s="49" t="str">
        <f t="shared" si="0"/>
        <v>BeninBuildings &amp; Infrastructure</v>
      </c>
      <c r="AO23" s="49" t="s">
        <v>28</v>
      </c>
      <c r="AP23" s="49" t="s">
        <v>121</v>
      </c>
      <c r="AQ23" s="49">
        <v>42.98301</v>
      </c>
      <c r="AS23" s="49" t="str">
        <f t="shared" si="1"/>
        <v>BurundiMitigation</v>
      </c>
      <c r="AT23" s="49" t="s">
        <v>31</v>
      </c>
      <c r="AU23" s="49" t="s">
        <v>10</v>
      </c>
      <c r="AV23" s="49">
        <v>63.323319999999995</v>
      </c>
      <c r="AX23" s="49" t="str">
        <f t="shared" si="2"/>
        <v>BeninPublicBilateral DFI</v>
      </c>
      <c r="AY23" s="49" t="s">
        <v>28</v>
      </c>
      <c r="AZ23" s="49" t="s">
        <v>14</v>
      </c>
      <c r="BA23" s="49" t="s">
        <v>15</v>
      </c>
      <c r="BB23" s="49">
        <v>69.375509999999991</v>
      </c>
      <c r="BD23" s="49" t="s">
        <v>46</v>
      </c>
      <c r="BE23" s="49">
        <v>1691.1037194366081</v>
      </c>
    </row>
    <row r="24" spans="37:57" x14ac:dyDescent="0.2">
      <c r="AK24" s="49" t="s">
        <v>46</v>
      </c>
      <c r="AN24" s="49" t="str">
        <f t="shared" si="0"/>
        <v>BeninWater, Wastewater and Waste</v>
      </c>
      <c r="AO24" s="49" t="s">
        <v>28</v>
      </c>
      <c r="AP24" s="49" t="s">
        <v>123</v>
      </c>
      <c r="AQ24" s="49">
        <v>40.230979999999889</v>
      </c>
      <c r="AS24" s="49" t="str">
        <f t="shared" si="1"/>
        <v>BurundiMultiple objectives</v>
      </c>
      <c r="AT24" s="49" t="s">
        <v>31</v>
      </c>
      <c r="AU24" s="49" t="s">
        <v>13</v>
      </c>
      <c r="AV24" s="49">
        <v>17.00961999999998</v>
      </c>
      <c r="AX24" s="49" t="str">
        <f t="shared" si="2"/>
        <v>BeninPublicGovernment</v>
      </c>
      <c r="AY24" s="49" t="s">
        <v>28</v>
      </c>
      <c r="AZ24" s="49" t="s">
        <v>14</v>
      </c>
      <c r="BA24" s="49" t="s">
        <v>17</v>
      </c>
      <c r="BB24" s="49">
        <v>53.45216045628289</v>
      </c>
      <c r="BD24" s="49" t="s">
        <v>48</v>
      </c>
      <c r="BE24" s="49">
        <v>83.243399999999994</v>
      </c>
    </row>
    <row r="25" spans="37:57" x14ac:dyDescent="0.2">
      <c r="AK25" s="49" t="s">
        <v>48</v>
      </c>
      <c r="AN25" s="49" t="str">
        <f t="shared" si="0"/>
        <v>BotswanaEnergy systems</v>
      </c>
      <c r="AO25" s="49" t="s">
        <v>29</v>
      </c>
      <c r="AP25" s="49" t="s">
        <v>9</v>
      </c>
      <c r="AQ25" s="49">
        <v>52.949999999999989</v>
      </c>
      <c r="AS25" s="49" t="str">
        <f t="shared" si="1"/>
        <v>BurundiUnknown</v>
      </c>
      <c r="AT25" s="49" t="s">
        <v>31</v>
      </c>
      <c r="AU25" s="49" t="s">
        <v>12</v>
      </c>
      <c r="AV25" s="49">
        <v>1.0217799999999999</v>
      </c>
      <c r="AX25" s="49" t="str">
        <f t="shared" si="2"/>
        <v>BeninPublicMultilateral Climate Funds</v>
      </c>
      <c r="AY25" s="49" t="s">
        <v>28</v>
      </c>
      <c r="AZ25" s="49" t="s">
        <v>14</v>
      </c>
      <c r="BA25" s="49" t="s">
        <v>19</v>
      </c>
      <c r="BB25" s="49">
        <v>15.07499</v>
      </c>
      <c r="BD25" s="49" t="s">
        <v>49</v>
      </c>
      <c r="BE25" s="49">
        <v>65.393741750000004</v>
      </c>
    </row>
    <row r="26" spans="37:57" x14ac:dyDescent="0.2">
      <c r="AK26" s="49" t="s">
        <v>49</v>
      </c>
      <c r="AN26" s="49" t="str">
        <f t="shared" si="0"/>
        <v>BotswanaInformation and Communications Technology</v>
      </c>
      <c r="AO26" s="49" t="s">
        <v>29</v>
      </c>
      <c r="AP26" s="49" t="s">
        <v>24</v>
      </c>
      <c r="AQ26" s="49">
        <v>9.0539999999999995E-2</v>
      </c>
      <c r="AS26" s="49" t="str">
        <f t="shared" si="1"/>
        <v>CameroonAdaptation</v>
      </c>
      <c r="AT26" s="49" t="s">
        <v>32</v>
      </c>
      <c r="AU26" s="49" t="s">
        <v>16</v>
      </c>
      <c r="AV26" s="49">
        <v>165.72848655221699</v>
      </c>
      <c r="AX26" s="49" t="str">
        <f t="shared" si="2"/>
        <v>BeninPublicMultilateral DFI</v>
      </c>
      <c r="AY26" s="49" t="s">
        <v>28</v>
      </c>
      <c r="AZ26" s="49" t="s">
        <v>14</v>
      </c>
      <c r="BA26" s="49" t="s">
        <v>25</v>
      </c>
      <c r="BB26" s="49">
        <v>216.65861535664968</v>
      </c>
      <c r="BD26" s="49" t="s">
        <v>50</v>
      </c>
      <c r="BE26" s="49">
        <v>830.1486538245548</v>
      </c>
    </row>
    <row r="27" spans="37:57" x14ac:dyDescent="0.2">
      <c r="AK27" s="49" t="s">
        <v>50</v>
      </c>
      <c r="AN27" s="49" t="str">
        <f t="shared" si="0"/>
        <v>BotswanaOthers &amp; Cross sectoral</v>
      </c>
      <c r="AO27" s="49" t="s">
        <v>29</v>
      </c>
      <c r="AP27" s="49" t="s">
        <v>120</v>
      </c>
      <c r="AQ27" s="49">
        <v>2.9955899999999991</v>
      </c>
      <c r="AS27" s="49" t="str">
        <f t="shared" si="1"/>
        <v>CameroonMitigation</v>
      </c>
      <c r="AT27" s="49" t="s">
        <v>32</v>
      </c>
      <c r="AU27" s="49" t="s">
        <v>10</v>
      </c>
      <c r="AV27" s="49">
        <v>183.97693999999996</v>
      </c>
      <c r="AX27" s="49" t="str">
        <f t="shared" si="2"/>
        <v>BeninPublicSOE SOFI</v>
      </c>
      <c r="AY27" s="49" t="s">
        <v>28</v>
      </c>
      <c r="AZ27" s="49" t="s">
        <v>14</v>
      </c>
      <c r="BA27" s="49" t="s">
        <v>27</v>
      </c>
      <c r="BB27" s="49">
        <v>0.24274000000000001</v>
      </c>
      <c r="BD27" s="49" t="s">
        <v>51</v>
      </c>
      <c r="BE27" s="49">
        <v>187.05184894102266</v>
      </c>
    </row>
    <row r="28" spans="37:57" x14ac:dyDescent="0.2">
      <c r="AK28" s="49" t="s">
        <v>51</v>
      </c>
      <c r="AN28" s="49" t="str">
        <f t="shared" si="0"/>
        <v>BotswanaAgriculture, Forestry, Other land uses and Fisheries</v>
      </c>
      <c r="AO28" s="49" t="s">
        <v>29</v>
      </c>
      <c r="AP28" s="49" t="s">
        <v>122</v>
      </c>
      <c r="AQ28" s="49">
        <v>3.4021399999999997</v>
      </c>
      <c r="AS28" s="49" t="str">
        <f t="shared" si="1"/>
        <v>CameroonMultiple objectives</v>
      </c>
      <c r="AT28" s="49" t="s">
        <v>32</v>
      </c>
      <c r="AU28" s="49" t="s">
        <v>13</v>
      </c>
      <c r="AV28" s="49">
        <v>40.790479999999988</v>
      </c>
      <c r="AX28" s="49" t="str">
        <f t="shared" si="2"/>
        <v>BeninPublicUnknown</v>
      </c>
      <c r="AY28" s="49" t="s">
        <v>28</v>
      </c>
      <c r="AZ28" s="49" t="s">
        <v>14</v>
      </c>
      <c r="BA28" s="49" t="s">
        <v>12</v>
      </c>
      <c r="BB28" s="49">
        <v>0.105</v>
      </c>
      <c r="BD28" s="49" t="s">
        <v>52</v>
      </c>
      <c r="BE28" s="49">
        <v>19.055221938309998</v>
      </c>
    </row>
    <row r="29" spans="37:57" x14ac:dyDescent="0.2">
      <c r="AK29" s="49" t="s">
        <v>52</v>
      </c>
      <c r="AN29" s="49" t="str">
        <f t="shared" si="0"/>
        <v>BotswanaBuildings &amp; Infrastructure</v>
      </c>
      <c r="AO29" s="49" t="s">
        <v>29</v>
      </c>
      <c r="AP29" s="49" t="s">
        <v>121</v>
      </c>
      <c r="AQ29" s="49">
        <v>1.50162</v>
      </c>
      <c r="AS29" s="49" t="str">
        <f t="shared" si="1"/>
        <v>CameroonUnknown</v>
      </c>
      <c r="AT29" s="49" t="s">
        <v>32</v>
      </c>
      <c r="AU29" s="49" t="s">
        <v>12</v>
      </c>
      <c r="AV29" s="49">
        <v>0</v>
      </c>
      <c r="AX29" s="49" t="str">
        <f t="shared" si="2"/>
        <v>BotswanaPrivateCommercial FI</v>
      </c>
      <c r="AY29" s="49" t="s">
        <v>29</v>
      </c>
      <c r="AZ29" s="49" t="s">
        <v>7</v>
      </c>
      <c r="BA29" s="49" t="s">
        <v>21</v>
      </c>
      <c r="BB29" s="49">
        <v>30.905000000000001</v>
      </c>
      <c r="BD29" s="49" t="s">
        <v>53</v>
      </c>
      <c r="BE29" s="49">
        <v>1918.9701687748213</v>
      </c>
    </row>
    <row r="30" spans="37:57" x14ac:dyDescent="0.2">
      <c r="AK30" s="49" t="s">
        <v>53</v>
      </c>
      <c r="AN30" s="49" t="str">
        <f t="shared" si="0"/>
        <v>BotswanaWater, Wastewater and Waste</v>
      </c>
      <c r="AO30" s="49" t="s">
        <v>29</v>
      </c>
      <c r="AP30" s="49" t="s">
        <v>123</v>
      </c>
      <c r="AQ30" s="49">
        <v>8.3000000000000001E-4</v>
      </c>
      <c r="AS30" s="49" t="str">
        <f t="shared" si="1"/>
        <v>Cape VerdeAdaptation</v>
      </c>
      <c r="AT30" s="49" t="s">
        <v>33</v>
      </c>
      <c r="AU30" s="49" t="s">
        <v>16</v>
      </c>
      <c r="AV30" s="49">
        <v>10.806295</v>
      </c>
      <c r="AX30" s="49" t="str">
        <f t="shared" si="2"/>
        <v>BotswanaPrivateCorporation</v>
      </c>
      <c r="AY30" s="49" t="s">
        <v>29</v>
      </c>
      <c r="AZ30" s="49" t="s">
        <v>7</v>
      </c>
      <c r="BA30" s="49" t="s">
        <v>8</v>
      </c>
      <c r="BB30" s="49">
        <v>13.255439999999998</v>
      </c>
      <c r="BD30" s="49" t="s">
        <v>54</v>
      </c>
      <c r="BE30" s="49">
        <v>237.91629355177238</v>
      </c>
    </row>
    <row r="31" spans="37:57" x14ac:dyDescent="0.2">
      <c r="AK31" s="49" t="s">
        <v>54</v>
      </c>
      <c r="AN31" s="49" t="str">
        <f t="shared" si="0"/>
        <v>Burkina FasoEnergy systems</v>
      </c>
      <c r="AO31" s="49" t="s">
        <v>30</v>
      </c>
      <c r="AP31" s="49" t="s">
        <v>9</v>
      </c>
      <c r="AQ31" s="49">
        <v>248.89830999999998</v>
      </c>
      <c r="AS31" s="49" t="str">
        <f t="shared" si="1"/>
        <v>Cape VerdeMitigation</v>
      </c>
      <c r="AT31" s="49" t="s">
        <v>33</v>
      </c>
      <c r="AU31" s="49" t="s">
        <v>10</v>
      </c>
      <c r="AV31" s="49">
        <v>3.75265</v>
      </c>
      <c r="AX31" s="49" t="str">
        <f t="shared" si="2"/>
        <v>BotswanaPrivateHouseholds Individuals</v>
      </c>
      <c r="AY31" s="49" t="s">
        <v>29</v>
      </c>
      <c r="AZ31" s="49" t="s">
        <v>7</v>
      </c>
      <c r="BA31" s="49" t="s">
        <v>11</v>
      </c>
      <c r="BB31" s="49">
        <v>1.42814</v>
      </c>
      <c r="BD31" s="49" t="s">
        <v>55</v>
      </c>
      <c r="BE31" s="49">
        <v>112.01020791935788</v>
      </c>
    </row>
    <row r="32" spans="37:57" x14ac:dyDescent="0.2">
      <c r="AK32" s="49" t="s">
        <v>55</v>
      </c>
      <c r="AN32" s="49" t="str">
        <f t="shared" si="0"/>
        <v>Burkina FasoIndustry</v>
      </c>
      <c r="AO32" s="49" t="s">
        <v>30</v>
      </c>
      <c r="AP32" s="49" t="s">
        <v>18</v>
      </c>
      <c r="AQ32" s="49">
        <v>9.5527426819229895</v>
      </c>
      <c r="AS32" s="49" t="str">
        <f t="shared" si="1"/>
        <v>Cape VerdeMultiple objectives</v>
      </c>
      <c r="AT32" s="49" t="s">
        <v>33</v>
      </c>
      <c r="AU32" s="49" t="s">
        <v>13</v>
      </c>
      <c r="AV32" s="49">
        <v>6.2448799999999878</v>
      </c>
      <c r="AX32" s="49" t="str">
        <f t="shared" si="2"/>
        <v>BotswanaPrivateUnknown</v>
      </c>
      <c r="AY32" s="49" t="s">
        <v>29</v>
      </c>
      <c r="AZ32" s="49" t="s">
        <v>7</v>
      </c>
      <c r="BA32" s="49" t="s">
        <v>12</v>
      </c>
      <c r="BB32" s="49">
        <v>0.27916000000000002</v>
      </c>
      <c r="BD32" s="49" t="s">
        <v>56</v>
      </c>
      <c r="BE32" s="49">
        <v>47.208039999999997</v>
      </c>
    </row>
    <row r="33" spans="37:57" x14ac:dyDescent="0.2">
      <c r="AK33" s="49" t="s">
        <v>56</v>
      </c>
      <c r="AN33" s="49" t="str">
        <f t="shared" si="0"/>
        <v>Burkina FasoInformation and Communications Technology</v>
      </c>
      <c r="AO33" s="49" t="s">
        <v>30</v>
      </c>
      <c r="AP33" s="49" t="s">
        <v>24</v>
      </c>
      <c r="AQ33" s="49">
        <v>0.93454999999999999</v>
      </c>
      <c r="AS33" s="49" t="str">
        <f t="shared" si="1"/>
        <v>Cape VerdeUnknown</v>
      </c>
      <c r="AT33" s="49" t="s">
        <v>33</v>
      </c>
      <c r="AU33" s="49" t="s">
        <v>12</v>
      </c>
      <c r="AV33" s="49">
        <v>0.38033</v>
      </c>
      <c r="AX33" s="49" t="str">
        <f t="shared" si="2"/>
        <v>BotswanaPublicBilateral DFI</v>
      </c>
      <c r="AY33" s="49" t="s">
        <v>29</v>
      </c>
      <c r="AZ33" s="49" t="s">
        <v>14</v>
      </c>
      <c r="BA33" s="49" t="s">
        <v>15</v>
      </c>
      <c r="BB33" s="49">
        <v>0.46029999999999999</v>
      </c>
      <c r="BD33" s="49" t="s">
        <v>57</v>
      </c>
      <c r="BE33" s="49">
        <v>352.53999479438977</v>
      </c>
    </row>
    <row r="34" spans="37:57" x14ac:dyDescent="0.2">
      <c r="AK34" s="49" t="s">
        <v>57</v>
      </c>
      <c r="AN34" s="49" t="str">
        <f t="shared" si="0"/>
        <v>Burkina FasoTransport</v>
      </c>
      <c r="AO34" s="49" t="s">
        <v>30</v>
      </c>
      <c r="AP34" s="49" t="s">
        <v>23</v>
      </c>
      <c r="AQ34" s="49">
        <v>5.0666000000000002</v>
      </c>
      <c r="AS34" s="49" t="str">
        <f t="shared" si="1"/>
        <v>Central African RepublicAdaptation</v>
      </c>
      <c r="AT34" s="49" t="s">
        <v>34</v>
      </c>
      <c r="AU34" s="49" t="s">
        <v>16</v>
      </c>
      <c r="AV34" s="49">
        <v>55.970719999999808</v>
      </c>
      <c r="AX34" s="49" t="str">
        <f t="shared" si="2"/>
        <v>BotswanaPublicGovernment</v>
      </c>
      <c r="AY34" s="49" t="s">
        <v>29</v>
      </c>
      <c r="AZ34" s="49" t="s">
        <v>14</v>
      </c>
      <c r="BA34" s="49" t="s">
        <v>17</v>
      </c>
      <c r="BB34" s="49">
        <v>1.4657599999999993</v>
      </c>
      <c r="BD34" s="49" t="s">
        <v>58</v>
      </c>
      <c r="BE34" s="49">
        <v>512.32809749913974</v>
      </c>
    </row>
    <row r="35" spans="37:57" x14ac:dyDescent="0.2">
      <c r="AK35" s="49" t="s">
        <v>58</v>
      </c>
      <c r="AN35" s="49" t="str">
        <f t="shared" si="0"/>
        <v>Burkina FasoOthers &amp; Cross sectoral</v>
      </c>
      <c r="AO35" s="49" t="s">
        <v>30</v>
      </c>
      <c r="AP35" s="49" t="s">
        <v>120</v>
      </c>
      <c r="AQ35" s="49">
        <v>95.039292320758889</v>
      </c>
      <c r="AS35" s="49" t="str">
        <f t="shared" si="1"/>
        <v>Central African RepublicMitigation</v>
      </c>
      <c r="AT35" s="49" t="s">
        <v>34</v>
      </c>
      <c r="AU35" s="49" t="s">
        <v>10</v>
      </c>
      <c r="AV35" s="49">
        <v>37.052729514419894</v>
      </c>
      <c r="AX35" s="49" t="str">
        <f t="shared" si="2"/>
        <v>BotswanaPublicMultilateral Climate Funds</v>
      </c>
      <c r="AY35" s="49" t="s">
        <v>29</v>
      </c>
      <c r="AZ35" s="49" t="s">
        <v>14</v>
      </c>
      <c r="BA35" s="49" t="s">
        <v>19</v>
      </c>
      <c r="BB35" s="49">
        <v>4.3469199999999999</v>
      </c>
      <c r="BD35" s="49" t="s">
        <v>59</v>
      </c>
      <c r="BE35" s="49">
        <v>376.37055585943529</v>
      </c>
    </row>
    <row r="36" spans="37:57" x14ac:dyDescent="0.2">
      <c r="AK36" s="49" t="s">
        <v>59</v>
      </c>
      <c r="AN36" s="49" t="str">
        <f t="shared" si="0"/>
        <v>Burkina FasoAgriculture, Forestry, Other land uses and Fisheries</v>
      </c>
      <c r="AO36" s="49" t="s">
        <v>30</v>
      </c>
      <c r="AP36" s="49" t="s">
        <v>122</v>
      </c>
      <c r="AQ36" s="49">
        <v>148.17744963501795</v>
      </c>
      <c r="AS36" s="49" t="str">
        <f t="shared" si="1"/>
        <v>Central African RepublicMultiple objectives</v>
      </c>
      <c r="AT36" s="49" t="s">
        <v>34</v>
      </c>
      <c r="AU36" s="49" t="s">
        <v>13</v>
      </c>
      <c r="AV36" s="49">
        <v>7.6641999999999895</v>
      </c>
      <c r="AX36" s="49" t="str">
        <f t="shared" si="2"/>
        <v>BotswanaPublicMultilateral DFI</v>
      </c>
      <c r="AY36" s="49" t="s">
        <v>29</v>
      </c>
      <c r="AZ36" s="49" t="s">
        <v>14</v>
      </c>
      <c r="BA36" s="49" t="s">
        <v>25</v>
      </c>
      <c r="BB36" s="49">
        <v>8.7999999999999901</v>
      </c>
      <c r="BD36" s="49" t="s">
        <v>60</v>
      </c>
      <c r="BE36" s="49">
        <v>107.11445999999978</v>
      </c>
    </row>
    <row r="37" spans="37:57" x14ac:dyDescent="0.2">
      <c r="AK37" s="49" t="s">
        <v>60</v>
      </c>
      <c r="AN37" s="49" t="str">
        <f t="shared" si="0"/>
        <v>Burkina FasoBuildings &amp; Infrastructure</v>
      </c>
      <c r="AO37" s="49" t="s">
        <v>30</v>
      </c>
      <c r="AP37" s="49" t="s">
        <v>121</v>
      </c>
      <c r="AQ37" s="49">
        <v>10.024659999999999</v>
      </c>
      <c r="AS37" s="49" t="str">
        <f t="shared" si="1"/>
        <v>ChadAdaptation</v>
      </c>
      <c r="AT37" s="49" t="s">
        <v>35</v>
      </c>
      <c r="AU37" s="49" t="s">
        <v>16</v>
      </c>
      <c r="AV37" s="49">
        <v>128.82710999999989</v>
      </c>
      <c r="AX37" s="49" t="str">
        <f t="shared" si="2"/>
        <v>Burkina FasoPrivateCommercial FI</v>
      </c>
      <c r="AY37" s="49" t="s">
        <v>30</v>
      </c>
      <c r="AZ37" s="49" t="s">
        <v>7</v>
      </c>
      <c r="BA37" s="49" t="s">
        <v>21</v>
      </c>
      <c r="BB37" s="49">
        <v>28.130050000000001</v>
      </c>
      <c r="BD37" s="49" t="s">
        <v>61</v>
      </c>
      <c r="BE37" s="49">
        <v>212.6987372806999</v>
      </c>
    </row>
    <row r="38" spans="37:57" x14ac:dyDescent="0.2">
      <c r="AK38" s="49" t="s">
        <v>61</v>
      </c>
      <c r="AN38" s="49" t="str">
        <f t="shared" si="0"/>
        <v>Burkina FasoWater, Wastewater and Waste</v>
      </c>
      <c r="AO38" s="49" t="s">
        <v>30</v>
      </c>
      <c r="AP38" s="49" t="s">
        <v>123</v>
      </c>
      <c r="AQ38" s="49">
        <v>49.964719999999993</v>
      </c>
      <c r="AS38" s="49" t="str">
        <f t="shared" si="1"/>
        <v>ChadMitigation</v>
      </c>
      <c r="AT38" s="49" t="s">
        <v>35</v>
      </c>
      <c r="AU38" s="49" t="s">
        <v>10</v>
      </c>
      <c r="AV38" s="49">
        <v>149.76063999999988</v>
      </c>
      <c r="AX38" s="49" t="str">
        <f t="shared" si="2"/>
        <v>Burkina FasoPrivateCorporation</v>
      </c>
      <c r="AY38" s="49" t="s">
        <v>30</v>
      </c>
      <c r="AZ38" s="49" t="s">
        <v>7</v>
      </c>
      <c r="BA38" s="49" t="s">
        <v>8</v>
      </c>
      <c r="BB38" s="49">
        <v>75.625850000000014</v>
      </c>
      <c r="BD38" s="49" t="s">
        <v>62</v>
      </c>
      <c r="BE38" s="49">
        <v>1995.644062499998</v>
      </c>
    </row>
    <row r="39" spans="37:57" x14ac:dyDescent="0.2">
      <c r="AK39" s="49" t="s">
        <v>62</v>
      </c>
      <c r="AN39" s="49" t="str">
        <f t="shared" si="0"/>
        <v>BurundiEnergy systems</v>
      </c>
      <c r="AO39" s="49" t="s">
        <v>31</v>
      </c>
      <c r="AP39" s="49" t="s">
        <v>9</v>
      </c>
      <c r="AQ39" s="49">
        <v>51.254269999999998</v>
      </c>
      <c r="AS39" s="49" t="str">
        <f t="shared" si="1"/>
        <v>ChadMultiple objectives</v>
      </c>
      <c r="AT39" s="49" t="s">
        <v>35</v>
      </c>
      <c r="AU39" s="49" t="s">
        <v>13</v>
      </c>
      <c r="AV39" s="49">
        <v>13.648160000000001</v>
      </c>
      <c r="AX39" s="49" t="str">
        <f t="shared" si="2"/>
        <v>Burkina FasoPrivateHouseholds Individuals</v>
      </c>
      <c r="AY39" s="49" t="s">
        <v>30</v>
      </c>
      <c r="AZ39" s="49" t="s">
        <v>7</v>
      </c>
      <c r="BA39" s="49" t="s">
        <v>11</v>
      </c>
      <c r="BB39" s="49">
        <v>0</v>
      </c>
      <c r="BD39" s="49" t="s">
        <v>63</v>
      </c>
      <c r="BE39" s="49">
        <v>1025.439824751498</v>
      </c>
    </row>
    <row r="40" spans="37:57" x14ac:dyDescent="0.2">
      <c r="AK40" s="49" t="s">
        <v>63</v>
      </c>
      <c r="AN40" s="49" t="str">
        <f t="shared" si="0"/>
        <v>BurundiIndustry</v>
      </c>
      <c r="AO40" s="49" t="s">
        <v>31</v>
      </c>
      <c r="AP40" s="49" t="s">
        <v>18</v>
      </c>
      <c r="AQ40" s="49">
        <v>1.6380599999999901</v>
      </c>
      <c r="AS40" s="49" t="str">
        <f t="shared" si="1"/>
        <v>ComorosAdaptation</v>
      </c>
      <c r="AT40" s="49" t="s">
        <v>36</v>
      </c>
      <c r="AU40" s="49" t="s">
        <v>16</v>
      </c>
      <c r="AV40" s="49">
        <v>67.813389999999799</v>
      </c>
      <c r="AX40" s="49" t="str">
        <f t="shared" si="2"/>
        <v>Burkina FasoPrivateInstitutional investors</v>
      </c>
      <c r="AY40" s="49" t="s">
        <v>30</v>
      </c>
      <c r="AZ40" s="49" t="s">
        <v>7</v>
      </c>
      <c r="BA40" s="49" t="s">
        <v>22</v>
      </c>
      <c r="BB40" s="49">
        <v>11.93074</v>
      </c>
      <c r="BD40" s="49" t="s">
        <v>64</v>
      </c>
      <c r="BE40" s="49">
        <v>202.32100415009987</v>
      </c>
    </row>
    <row r="41" spans="37:57" x14ac:dyDescent="0.2">
      <c r="AK41" s="49" t="s">
        <v>64</v>
      </c>
      <c r="AN41" s="49" t="str">
        <f t="shared" si="0"/>
        <v>BurundiTransport</v>
      </c>
      <c r="AO41" s="49" t="s">
        <v>31</v>
      </c>
      <c r="AP41" s="49" t="s">
        <v>23</v>
      </c>
      <c r="AQ41" s="49">
        <v>0.56573000000000007</v>
      </c>
      <c r="AS41" s="49" t="str">
        <f t="shared" si="1"/>
        <v>ComorosMitigation</v>
      </c>
      <c r="AT41" s="49" t="s">
        <v>36</v>
      </c>
      <c r="AU41" s="49" t="s">
        <v>10</v>
      </c>
      <c r="AV41" s="49">
        <v>21.303889915799999</v>
      </c>
      <c r="AX41" s="49" t="str">
        <f t="shared" si="2"/>
        <v>Burkina FasoPrivateUnknown</v>
      </c>
      <c r="AY41" s="49" t="s">
        <v>30</v>
      </c>
      <c r="AZ41" s="49" t="s">
        <v>7</v>
      </c>
      <c r="BA41" s="49" t="s">
        <v>12</v>
      </c>
      <c r="BB41" s="49">
        <v>0</v>
      </c>
      <c r="BD41" s="49" t="s">
        <v>65</v>
      </c>
      <c r="BE41" s="49">
        <v>543.31955340040895</v>
      </c>
    </row>
    <row r="42" spans="37:57" x14ac:dyDescent="0.2">
      <c r="AK42" s="49" t="s">
        <v>65</v>
      </c>
      <c r="AN42" s="49" t="str">
        <f t="shared" si="0"/>
        <v>BurundiOthers &amp; Cross sectoral</v>
      </c>
      <c r="AO42" s="49" t="s">
        <v>31</v>
      </c>
      <c r="AP42" s="49" t="s">
        <v>120</v>
      </c>
      <c r="AQ42" s="49">
        <v>31.055069999999965</v>
      </c>
      <c r="AS42" s="49" t="str">
        <f t="shared" si="1"/>
        <v>ComorosMultiple objectives</v>
      </c>
      <c r="AT42" s="49" t="s">
        <v>36</v>
      </c>
      <c r="AU42" s="49" t="s">
        <v>13</v>
      </c>
      <c r="AV42" s="49">
        <v>1.7110699999999979</v>
      </c>
      <c r="AX42" s="49" t="str">
        <f t="shared" si="2"/>
        <v>Burkina FasoPublicBilateral DFI</v>
      </c>
      <c r="AY42" s="49" t="s">
        <v>30</v>
      </c>
      <c r="AZ42" s="49" t="s">
        <v>14</v>
      </c>
      <c r="BA42" s="49" t="s">
        <v>15</v>
      </c>
      <c r="BB42" s="49">
        <v>98.474419999999995</v>
      </c>
      <c r="BD42" s="49" t="s">
        <v>66</v>
      </c>
      <c r="BE42" s="49">
        <v>1923.4056681183981</v>
      </c>
    </row>
    <row r="43" spans="37:57" x14ac:dyDescent="0.2">
      <c r="AK43" s="49" t="s">
        <v>66</v>
      </c>
      <c r="AN43" s="49" t="str">
        <f t="shared" si="0"/>
        <v>BurundiAgriculture, Forestry, Other land uses and Fisheries</v>
      </c>
      <c r="AO43" s="49" t="s">
        <v>31</v>
      </c>
      <c r="AP43" s="49" t="s">
        <v>122</v>
      </c>
      <c r="AQ43" s="49">
        <v>31.496679999999888</v>
      </c>
      <c r="AS43" s="49" t="str">
        <f t="shared" si="1"/>
        <v>Congo   Democratic RepublicAdaptation</v>
      </c>
      <c r="AT43" s="49" t="s">
        <v>37</v>
      </c>
      <c r="AU43" s="49" t="s">
        <v>16</v>
      </c>
      <c r="AV43" s="49">
        <v>278.96554671039593</v>
      </c>
      <c r="AX43" s="49" t="str">
        <f t="shared" si="2"/>
        <v>Burkina FasoPublicGovernment</v>
      </c>
      <c r="AY43" s="49" t="s">
        <v>30</v>
      </c>
      <c r="AZ43" s="49" t="s">
        <v>14</v>
      </c>
      <c r="BA43" s="49" t="s">
        <v>17</v>
      </c>
      <c r="BB43" s="49">
        <v>83.507451619799852</v>
      </c>
      <c r="BD43" s="49" t="s">
        <v>67</v>
      </c>
      <c r="BE43" s="49">
        <v>601.29191515781679</v>
      </c>
    </row>
    <row r="44" spans="37:57" x14ac:dyDescent="0.2">
      <c r="AK44" s="49" t="s">
        <v>67</v>
      </c>
      <c r="AN44" s="49" t="str">
        <f t="shared" si="0"/>
        <v>BurundiBuildings &amp; Infrastructure</v>
      </c>
      <c r="AO44" s="49" t="s">
        <v>31</v>
      </c>
      <c r="AP44" s="49" t="s">
        <v>121</v>
      </c>
      <c r="AQ44" s="49">
        <v>2.661249999999999</v>
      </c>
      <c r="AS44" s="49" t="str">
        <f t="shared" si="1"/>
        <v>Congo   Democratic RepublicMitigation</v>
      </c>
      <c r="AT44" s="49" t="s">
        <v>37</v>
      </c>
      <c r="AU44" s="49" t="s">
        <v>10</v>
      </c>
      <c r="AV44" s="49">
        <v>105.66200999999978</v>
      </c>
      <c r="AX44" s="49" t="str">
        <f t="shared" si="2"/>
        <v>Burkina FasoPublicMultilateral Climate Funds</v>
      </c>
      <c r="AY44" s="49" t="s">
        <v>30</v>
      </c>
      <c r="AZ44" s="49" t="s">
        <v>14</v>
      </c>
      <c r="BA44" s="49" t="s">
        <v>19</v>
      </c>
      <c r="BB44" s="49">
        <v>16.627353017899992</v>
      </c>
      <c r="BD44" s="49" t="s">
        <v>68</v>
      </c>
      <c r="BE44" s="49">
        <v>2.3238100000000004</v>
      </c>
    </row>
    <row r="45" spans="37:57" x14ac:dyDescent="0.2">
      <c r="AK45" s="49" t="s">
        <v>68</v>
      </c>
      <c r="AN45" s="49" t="str">
        <f t="shared" si="0"/>
        <v>BurundiWater, Wastewater and Waste</v>
      </c>
      <c r="AO45" s="49" t="s">
        <v>31</v>
      </c>
      <c r="AP45" s="49" t="s">
        <v>123</v>
      </c>
      <c r="AQ45" s="49">
        <v>4.5697399999999906</v>
      </c>
      <c r="AS45" s="49" t="str">
        <f t="shared" si="1"/>
        <v>Congo   Democratic RepublicMultiple objectives</v>
      </c>
      <c r="AT45" s="49" t="s">
        <v>37</v>
      </c>
      <c r="AU45" s="49" t="s">
        <v>13</v>
      </c>
      <c r="AV45" s="49">
        <v>38.986198999999999</v>
      </c>
      <c r="AX45" s="49" t="str">
        <f t="shared" si="2"/>
        <v>Burkina FasoPublicMultilateral DFI</v>
      </c>
      <c r="AY45" s="49" t="s">
        <v>30</v>
      </c>
      <c r="AZ45" s="49" t="s">
        <v>14</v>
      </c>
      <c r="BA45" s="49" t="s">
        <v>25</v>
      </c>
      <c r="BB45" s="49">
        <v>230.52080000000001</v>
      </c>
      <c r="BD45" s="49" t="s">
        <v>69</v>
      </c>
      <c r="BE45" s="49">
        <v>48.679419999999858</v>
      </c>
    </row>
    <row r="46" spans="37:57" x14ac:dyDescent="0.2">
      <c r="AK46" s="49" t="s">
        <v>69</v>
      </c>
      <c r="AN46" s="49" t="str">
        <f t="shared" si="0"/>
        <v>CameroonEnergy systems</v>
      </c>
      <c r="AO46" s="49" t="s">
        <v>32</v>
      </c>
      <c r="AP46" s="49" t="s">
        <v>9</v>
      </c>
      <c r="AQ46" s="49">
        <v>147.30163999999999</v>
      </c>
      <c r="AS46" s="49" t="str">
        <f t="shared" si="1"/>
        <v>Congo   Democratic RepublicUnknown</v>
      </c>
      <c r="AT46" s="49" t="s">
        <v>37</v>
      </c>
      <c r="AU46" s="49" t="s">
        <v>12</v>
      </c>
      <c r="AV46" s="49">
        <v>0</v>
      </c>
      <c r="AX46" s="49" t="str">
        <f t="shared" si="2"/>
        <v>Burkina FasoPublicSOE SOFI</v>
      </c>
      <c r="AY46" s="49" t="s">
        <v>30</v>
      </c>
      <c r="AZ46" s="49" t="s">
        <v>14</v>
      </c>
      <c r="BA46" s="49" t="s">
        <v>27</v>
      </c>
      <c r="BB46" s="49">
        <v>22.841659999999997</v>
      </c>
      <c r="BD46" s="49" t="s">
        <v>70</v>
      </c>
      <c r="BE46" s="49">
        <v>561.52792899733572</v>
      </c>
    </row>
    <row r="47" spans="37:57" x14ac:dyDescent="0.2">
      <c r="AK47" s="49" t="s">
        <v>70</v>
      </c>
      <c r="AN47" s="49" t="str">
        <f t="shared" si="0"/>
        <v>CameroonIndustry</v>
      </c>
      <c r="AO47" s="49" t="s">
        <v>32</v>
      </c>
      <c r="AP47" s="49" t="s">
        <v>18</v>
      </c>
      <c r="AQ47" s="49">
        <v>4.2843310088000006</v>
      </c>
      <c r="AS47" s="49" t="str">
        <f t="shared" si="1"/>
        <v>Congo   RepublicAdaptation</v>
      </c>
      <c r="AT47" s="49" t="s">
        <v>38</v>
      </c>
      <c r="AU47" s="49" t="s">
        <v>16</v>
      </c>
      <c r="AV47" s="49">
        <v>38.414229999999982</v>
      </c>
      <c r="AX47" s="49" t="str">
        <f t="shared" si="2"/>
        <v>BurundiPrivateInstitutional investors</v>
      </c>
      <c r="AY47" s="49" t="s">
        <v>31</v>
      </c>
      <c r="AZ47" s="49" t="s">
        <v>7</v>
      </c>
      <c r="BA47" s="49" t="s">
        <v>22</v>
      </c>
      <c r="BB47" s="49">
        <v>3.5699999999999998E-3</v>
      </c>
      <c r="BD47" s="49" t="s">
        <v>71</v>
      </c>
      <c r="BE47" s="49">
        <v>6.2500099999999996</v>
      </c>
    </row>
    <row r="48" spans="37:57" x14ac:dyDescent="0.2">
      <c r="AK48" s="49" t="s">
        <v>71</v>
      </c>
      <c r="AN48" s="49" t="str">
        <f t="shared" si="0"/>
        <v>CameroonTransport</v>
      </c>
      <c r="AO48" s="49" t="s">
        <v>32</v>
      </c>
      <c r="AP48" s="49" t="s">
        <v>23</v>
      </c>
      <c r="AQ48" s="49">
        <v>22.52525</v>
      </c>
      <c r="AS48" s="49" t="str">
        <f t="shared" si="1"/>
        <v>Congo   RepublicMitigation</v>
      </c>
      <c r="AT48" s="49" t="s">
        <v>38</v>
      </c>
      <c r="AU48" s="49" t="s">
        <v>10</v>
      </c>
      <c r="AV48" s="49">
        <v>14.790729388799999</v>
      </c>
      <c r="AX48" s="49" t="str">
        <f t="shared" si="2"/>
        <v>BurundiPrivateUnknown</v>
      </c>
      <c r="AY48" s="49" t="s">
        <v>31</v>
      </c>
      <c r="AZ48" s="49" t="s">
        <v>7</v>
      </c>
      <c r="BA48" s="49" t="s">
        <v>12</v>
      </c>
      <c r="BB48" s="49">
        <v>2.1737399999999996</v>
      </c>
      <c r="BD48" s="49" t="s">
        <v>72</v>
      </c>
      <c r="BE48" s="49">
        <v>163.71313996193888</v>
      </c>
    </row>
    <row r="49" spans="37:57" x14ac:dyDescent="0.2">
      <c r="AK49" s="49" t="s">
        <v>72</v>
      </c>
      <c r="AN49" s="49" t="str">
        <f t="shared" si="0"/>
        <v>CameroonOthers &amp; Cross sectoral</v>
      </c>
      <c r="AO49" s="49" t="s">
        <v>32</v>
      </c>
      <c r="AP49" s="49" t="s">
        <v>120</v>
      </c>
      <c r="AQ49" s="49">
        <v>52.448641788319975</v>
      </c>
      <c r="AS49" s="49" t="str">
        <f t="shared" si="1"/>
        <v>Congo   RepublicMultiple objectives</v>
      </c>
      <c r="AT49" s="49" t="s">
        <v>38</v>
      </c>
      <c r="AU49" s="49" t="s">
        <v>13</v>
      </c>
      <c r="AV49" s="49">
        <v>4.0599299999999898</v>
      </c>
      <c r="AX49" s="49" t="str">
        <f t="shared" si="2"/>
        <v>BurundiPublicBilateral DFI</v>
      </c>
      <c r="AY49" s="49" t="s">
        <v>31</v>
      </c>
      <c r="AZ49" s="49" t="s">
        <v>14</v>
      </c>
      <c r="BA49" s="49" t="s">
        <v>15</v>
      </c>
      <c r="BB49" s="49">
        <v>5.1999999999999995E-4</v>
      </c>
      <c r="BD49" s="49" t="s">
        <v>73</v>
      </c>
      <c r="BE49" s="49">
        <v>320.68141870839997</v>
      </c>
    </row>
    <row r="50" spans="37:57" x14ac:dyDescent="0.2">
      <c r="AK50" s="49" t="s">
        <v>73</v>
      </c>
      <c r="AN50" s="49" t="str">
        <f t="shared" si="0"/>
        <v>CameroonAgriculture, Forestry, Other land uses and Fisheries</v>
      </c>
      <c r="AO50" s="49" t="s">
        <v>32</v>
      </c>
      <c r="AP50" s="49" t="s">
        <v>122</v>
      </c>
      <c r="AQ50" s="49">
        <v>119.69608375509699</v>
      </c>
      <c r="AS50" s="49" t="str">
        <f t="shared" si="1"/>
        <v>Cote d IvoireAdaptation</v>
      </c>
      <c r="AT50" s="49" t="s">
        <v>39</v>
      </c>
      <c r="AU50" s="49" t="s">
        <v>16</v>
      </c>
      <c r="AV50" s="49">
        <v>298.02745155679878</v>
      </c>
      <c r="AX50" s="49" t="str">
        <f t="shared" si="2"/>
        <v>BurundiPublicGovernment</v>
      </c>
      <c r="AY50" s="49" t="s">
        <v>31</v>
      </c>
      <c r="AZ50" s="49" t="s">
        <v>14</v>
      </c>
      <c r="BA50" s="49" t="s">
        <v>17</v>
      </c>
      <c r="BB50" s="49">
        <v>48.104369999999953</v>
      </c>
      <c r="BD50" s="49" t="s">
        <v>74</v>
      </c>
      <c r="BE50" s="49">
        <v>1659.5796842999766</v>
      </c>
    </row>
    <row r="51" spans="37:57" x14ac:dyDescent="0.2">
      <c r="AK51" s="49" t="s">
        <v>74</v>
      </c>
      <c r="AN51" s="49" t="str">
        <f t="shared" si="0"/>
        <v>CameroonBuildings &amp; Infrastructure</v>
      </c>
      <c r="AO51" s="49" t="s">
        <v>32</v>
      </c>
      <c r="AP51" s="49" t="s">
        <v>121</v>
      </c>
      <c r="AQ51" s="49">
        <v>1.8675299999999999</v>
      </c>
      <c r="AS51" s="49" t="str">
        <f t="shared" si="1"/>
        <v>Cote d IvoireMitigation</v>
      </c>
      <c r="AT51" s="49" t="s">
        <v>39</v>
      </c>
      <c r="AU51" s="49" t="s">
        <v>10</v>
      </c>
      <c r="AV51" s="49">
        <v>453.78559826259988</v>
      </c>
      <c r="AX51" s="49" t="str">
        <f t="shared" si="2"/>
        <v>BurundiPublicMultilateral Climate Funds</v>
      </c>
      <c r="AY51" s="49" t="s">
        <v>31</v>
      </c>
      <c r="AZ51" s="49" t="s">
        <v>14</v>
      </c>
      <c r="BA51" s="49" t="s">
        <v>19</v>
      </c>
      <c r="BB51" s="49">
        <v>14.08739999999999</v>
      </c>
      <c r="BD51" s="49" t="s">
        <v>76</v>
      </c>
      <c r="BE51" s="49">
        <v>110.68920095438978</v>
      </c>
    </row>
    <row r="52" spans="37:57" x14ac:dyDescent="0.2">
      <c r="AK52" s="49" t="s">
        <v>76</v>
      </c>
      <c r="AN52" s="49" t="str">
        <f t="shared" si="0"/>
        <v>CameroonWater, Wastewater and Waste</v>
      </c>
      <c r="AO52" s="49" t="s">
        <v>32</v>
      </c>
      <c r="AP52" s="49" t="s">
        <v>123</v>
      </c>
      <c r="AQ52" s="49">
        <v>42.372430000000001</v>
      </c>
      <c r="AS52" s="49" t="str">
        <f t="shared" si="1"/>
        <v>Cote d IvoireMultiple objectives</v>
      </c>
      <c r="AT52" s="49" t="s">
        <v>39</v>
      </c>
      <c r="AU52" s="49" t="s">
        <v>13</v>
      </c>
      <c r="AV52" s="49">
        <v>192.45394330722993</v>
      </c>
      <c r="AX52" s="49" t="str">
        <f t="shared" si="2"/>
        <v>BurundiPublicMultilateral DFI</v>
      </c>
      <c r="AY52" s="49" t="s">
        <v>31</v>
      </c>
      <c r="AZ52" s="49" t="s">
        <v>14</v>
      </c>
      <c r="BA52" s="49" t="s">
        <v>25</v>
      </c>
      <c r="BB52" s="49">
        <v>58.871199999999888</v>
      </c>
      <c r="BD52" s="49" t="s">
        <v>77</v>
      </c>
      <c r="BE52" s="49">
        <v>170.98698801795967</v>
      </c>
    </row>
    <row r="53" spans="37:57" x14ac:dyDescent="0.2">
      <c r="AK53" s="49" t="s">
        <v>77</v>
      </c>
      <c r="AN53" s="49" t="str">
        <f t="shared" si="0"/>
        <v>Cape VerdeEnergy systems</v>
      </c>
      <c r="AO53" s="49" t="s">
        <v>33</v>
      </c>
      <c r="AP53" s="49" t="s">
        <v>9</v>
      </c>
      <c r="AQ53" s="49">
        <v>3.3424399999999999</v>
      </c>
      <c r="AS53" s="49" t="str">
        <f t="shared" si="1"/>
        <v>Cote d IvoireUnknown</v>
      </c>
      <c r="AT53" s="49" t="s">
        <v>39</v>
      </c>
      <c r="AU53" s="49" t="s">
        <v>12</v>
      </c>
      <c r="AV53" s="49">
        <v>2.5679500000000002</v>
      </c>
      <c r="AX53" s="49" t="str">
        <f t="shared" si="2"/>
        <v>CameroonPrivateCommercial FI</v>
      </c>
      <c r="AY53" s="49" t="s">
        <v>32</v>
      </c>
      <c r="AZ53" s="49" t="s">
        <v>7</v>
      </c>
      <c r="BA53" s="49" t="s">
        <v>21</v>
      </c>
      <c r="BB53" s="49">
        <v>5.9687000000000001</v>
      </c>
      <c r="BD53" s="49" t="s">
        <v>78</v>
      </c>
      <c r="BE53" s="49">
        <v>744.51811174232557</v>
      </c>
    </row>
    <row r="54" spans="37:57" x14ac:dyDescent="0.2">
      <c r="AK54" s="49" t="s">
        <v>78</v>
      </c>
      <c r="AN54" s="49" t="str">
        <f t="shared" si="0"/>
        <v>Cape VerdeInformation and Communications Technology</v>
      </c>
      <c r="AO54" s="49" t="s">
        <v>33</v>
      </c>
      <c r="AP54" s="49" t="s">
        <v>24</v>
      </c>
      <c r="AQ54" s="49">
        <v>0.87562000000000006</v>
      </c>
      <c r="AS54" s="49" t="str">
        <f t="shared" si="1"/>
        <v>DjiboutiAdaptation</v>
      </c>
      <c r="AT54" s="49" t="s">
        <v>40</v>
      </c>
      <c r="AU54" s="49" t="s">
        <v>16</v>
      </c>
      <c r="AV54" s="49">
        <v>40.597481407299995</v>
      </c>
      <c r="AX54" s="49" t="str">
        <f t="shared" si="2"/>
        <v>CameroonPrivateCorporation</v>
      </c>
      <c r="AY54" s="49" t="s">
        <v>32</v>
      </c>
      <c r="AZ54" s="49" t="s">
        <v>7</v>
      </c>
      <c r="BA54" s="49" t="s">
        <v>8</v>
      </c>
      <c r="BB54" s="49">
        <v>2.55803</v>
      </c>
      <c r="BD54" s="49" t="s">
        <v>79</v>
      </c>
      <c r="BE54" s="49">
        <v>126.34403809124989</v>
      </c>
    </row>
    <row r="55" spans="37:57" x14ac:dyDescent="0.2">
      <c r="AK55" s="49" t="s">
        <v>79</v>
      </c>
      <c r="AN55" s="49" t="str">
        <f t="shared" si="0"/>
        <v>Cape VerdeTransport</v>
      </c>
      <c r="AO55" s="49" t="s">
        <v>33</v>
      </c>
      <c r="AP55" s="49" t="s">
        <v>23</v>
      </c>
      <c r="AQ55" s="49">
        <v>4.7576399999999897</v>
      </c>
      <c r="AS55" s="49" t="str">
        <f t="shared" si="1"/>
        <v>DjiboutiMitigation</v>
      </c>
      <c r="AT55" s="49" t="s">
        <v>40</v>
      </c>
      <c r="AU55" s="49" t="s">
        <v>10</v>
      </c>
      <c r="AV55" s="49">
        <v>39.96161492289999</v>
      </c>
      <c r="AX55" s="49" t="str">
        <f t="shared" si="2"/>
        <v>CameroonPrivateInstitutional investors</v>
      </c>
      <c r="AY55" s="49" t="s">
        <v>32</v>
      </c>
      <c r="AZ55" s="49" t="s">
        <v>7</v>
      </c>
      <c r="BA55" s="49" t="s">
        <v>22</v>
      </c>
      <c r="BB55" s="49">
        <v>1.218569999999999</v>
      </c>
      <c r="BD55" s="49" t="s">
        <v>80</v>
      </c>
      <c r="BE55" s="49">
        <v>938.81636453980673</v>
      </c>
    </row>
    <row r="56" spans="37:57" x14ac:dyDescent="0.2">
      <c r="AK56" s="49" t="s">
        <v>80</v>
      </c>
      <c r="AN56" s="49" t="str">
        <f t="shared" si="0"/>
        <v>Cape VerdeOthers &amp; Cross sectoral</v>
      </c>
      <c r="AO56" s="49" t="s">
        <v>33</v>
      </c>
      <c r="AP56" s="49" t="s">
        <v>120</v>
      </c>
      <c r="AQ56" s="49">
        <v>10.599584999999999</v>
      </c>
      <c r="AS56" s="49" t="str">
        <f t="shared" si="1"/>
        <v>DjiboutiMultiple objectives</v>
      </c>
      <c r="AT56" s="49" t="s">
        <v>40</v>
      </c>
      <c r="AU56" s="49" t="s">
        <v>13</v>
      </c>
      <c r="AV56" s="49">
        <v>6.7155909999999999</v>
      </c>
      <c r="AX56" s="49" t="str">
        <f t="shared" si="2"/>
        <v>CameroonPrivateUnknown</v>
      </c>
      <c r="AY56" s="49" t="s">
        <v>32</v>
      </c>
      <c r="AZ56" s="49" t="s">
        <v>7</v>
      </c>
      <c r="BA56" s="49" t="s">
        <v>12</v>
      </c>
      <c r="BB56" s="49">
        <v>0.31791000000000003</v>
      </c>
      <c r="BD56" s="49" t="s">
        <v>81</v>
      </c>
      <c r="BE56" s="49">
        <v>712.23806535565177</v>
      </c>
    </row>
    <row r="57" spans="37:57" x14ac:dyDescent="0.2">
      <c r="AK57" s="49" t="s">
        <v>81</v>
      </c>
      <c r="AN57" s="49" t="str">
        <f t="shared" si="0"/>
        <v>Cape VerdeAgriculture, Forestry, Other land uses and Fisheries</v>
      </c>
      <c r="AO57" s="49" t="s">
        <v>33</v>
      </c>
      <c r="AP57" s="49" t="s">
        <v>122</v>
      </c>
      <c r="AQ57" s="49">
        <v>0.49890000000000001</v>
      </c>
      <c r="AS57" s="49" t="str">
        <f t="shared" si="1"/>
        <v>EgyptAdaptation</v>
      </c>
      <c r="AT57" s="49" t="s">
        <v>42</v>
      </c>
      <c r="AU57" s="49" t="s">
        <v>16</v>
      </c>
      <c r="AV57" s="49">
        <v>417.95846049297984</v>
      </c>
      <c r="AX57" s="49" t="str">
        <f t="shared" si="2"/>
        <v>CameroonPublicBilateral DFI</v>
      </c>
      <c r="AY57" s="49" t="s">
        <v>32</v>
      </c>
      <c r="AZ57" s="49" t="s">
        <v>14</v>
      </c>
      <c r="BA57" s="49" t="s">
        <v>15</v>
      </c>
      <c r="BB57" s="49">
        <v>2.3012699999999993</v>
      </c>
      <c r="BD57" s="49" t="s">
        <v>82</v>
      </c>
      <c r="BE57" s="49">
        <v>1210.3021122430675</v>
      </c>
    </row>
    <row r="58" spans="37:57" x14ac:dyDescent="0.2">
      <c r="AK58" s="49" t="s">
        <v>82</v>
      </c>
      <c r="AN58" s="49" t="str">
        <f t="shared" si="0"/>
        <v>Cape VerdeBuildings &amp; Infrastructure</v>
      </c>
      <c r="AO58" s="49" t="s">
        <v>33</v>
      </c>
      <c r="AP58" s="49" t="s">
        <v>121</v>
      </c>
      <c r="AQ58" s="49">
        <v>0.65345999999999993</v>
      </c>
      <c r="AS58" s="49" t="str">
        <f t="shared" si="1"/>
        <v>EgyptMitigation</v>
      </c>
      <c r="AT58" s="49" t="s">
        <v>42</v>
      </c>
      <c r="AU58" s="49" t="s">
        <v>10</v>
      </c>
      <c r="AV58" s="49">
        <v>1914.166194499998</v>
      </c>
      <c r="AX58" s="49" t="str">
        <f t="shared" si="2"/>
        <v>CameroonPublicGovernment</v>
      </c>
      <c r="AY58" s="49" t="s">
        <v>32</v>
      </c>
      <c r="AZ58" s="49" t="s">
        <v>14</v>
      </c>
      <c r="BA58" s="49" t="s">
        <v>17</v>
      </c>
      <c r="BB58" s="49">
        <v>69.047019621977</v>
      </c>
      <c r="BD58" s="49" t="s">
        <v>83</v>
      </c>
      <c r="BE58" s="49">
        <v>10.25</v>
      </c>
    </row>
    <row r="59" spans="37:57" x14ac:dyDescent="0.2">
      <c r="AK59" s="49" t="s">
        <v>83</v>
      </c>
      <c r="AN59" s="49" t="str">
        <f t="shared" si="0"/>
        <v>Cape VerdeWater, Wastewater and Waste</v>
      </c>
      <c r="AO59" s="49" t="s">
        <v>33</v>
      </c>
      <c r="AP59" s="49" t="s">
        <v>123</v>
      </c>
      <c r="AQ59" s="49">
        <v>0.45650999999999997</v>
      </c>
      <c r="AS59" s="49" t="str">
        <f t="shared" si="1"/>
        <v>EgyptMultiple objectives</v>
      </c>
      <c r="AT59" s="49" t="s">
        <v>42</v>
      </c>
      <c r="AU59" s="49" t="s">
        <v>13</v>
      </c>
      <c r="AV59" s="49">
        <v>137.17635999999999</v>
      </c>
      <c r="AX59" s="49" t="str">
        <f t="shared" si="2"/>
        <v>CameroonPublicMultilateral Climate Funds</v>
      </c>
      <c r="AY59" s="49" t="s">
        <v>32</v>
      </c>
      <c r="AZ59" s="49" t="s">
        <v>14</v>
      </c>
      <c r="BA59" s="49" t="s">
        <v>19</v>
      </c>
      <c r="BB59" s="49">
        <v>7.5135869302399882</v>
      </c>
      <c r="BD59" s="49" t="s">
        <v>84</v>
      </c>
      <c r="BE59" s="49">
        <v>51.434889999999989</v>
      </c>
    </row>
    <row r="60" spans="37:57" x14ac:dyDescent="0.2">
      <c r="AK60" s="49" t="s">
        <v>84</v>
      </c>
      <c r="AN60" s="49" t="str">
        <f t="shared" si="0"/>
        <v>Central African RepublicEnergy systems</v>
      </c>
      <c r="AO60" s="49" t="s">
        <v>34</v>
      </c>
      <c r="AP60" s="49" t="s">
        <v>9</v>
      </c>
      <c r="AQ60" s="49">
        <v>32.800329999999903</v>
      </c>
      <c r="AS60" s="49" t="str">
        <f t="shared" si="1"/>
        <v>EgyptUnknown</v>
      </c>
      <c r="AT60" s="49" t="s">
        <v>42</v>
      </c>
      <c r="AU60" s="49" t="s">
        <v>12</v>
      </c>
      <c r="AV60" s="49">
        <v>148.83986000000002</v>
      </c>
      <c r="AX60" s="49" t="str">
        <f t="shared" si="2"/>
        <v>CameroonPublicMultilateral DFI</v>
      </c>
      <c r="AY60" s="49" t="s">
        <v>32</v>
      </c>
      <c r="AZ60" s="49" t="s">
        <v>14</v>
      </c>
      <c r="BA60" s="49" t="s">
        <v>25</v>
      </c>
      <c r="BB60" s="49">
        <v>301.52575999999999</v>
      </c>
      <c r="BD60" s="49" t="s">
        <v>85</v>
      </c>
      <c r="BE60" s="49">
        <v>2358.0080462686269</v>
      </c>
    </row>
    <row r="61" spans="37:57" x14ac:dyDescent="0.2">
      <c r="AK61" s="49" t="s">
        <v>85</v>
      </c>
      <c r="AN61" s="49" t="str">
        <f t="shared" si="0"/>
        <v>Central African RepublicInformation and Communications Technology</v>
      </c>
      <c r="AO61" s="49" t="s">
        <v>34</v>
      </c>
      <c r="AP61" s="49" t="s">
        <v>24</v>
      </c>
      <c r="AQ61" s="49">
        <v>0.27299999999999902</v>
      </c>
      <c r="AS61" s="49" t="str">
        <f t="shared" si="1"/>
        <v>Equatorial GuineaAdaptation</v>
      </c>
      <c r="AT61" s="49" t="s">
        <v>43</v>
      </c>
      <c r="AU61" s="49" t="s">
        <v>16</v>
      </c>
      <c r="AV61" s="49">
        <v>31.790029999999998</v>
      </c>
      <c r="AX61" s="49" t="str">
        <f t="shared" si="2"/>
        <v>CameroonPublicSOE SOFI</v>
      </c>
      <c r="AY61" s="49" t="s">
        <v>32</v>
      </c>
      <c r="AZ61" s="49" t="s">
        <v>14</v>
      </c>
      <c r="BA61" s="49" t="s">
        <v>27</v>
      </c>
      <c r="BB61" s="49">
        <v>4.5060000000000003E-2</v>
      </c>
      <c r="BD61" s="49" t="s">
        <v>86</v>
      </c>
      <c r="BE61" s="49">
        <v>0.20224999999999999</v>
      </c>
    </row>
    <row r="62" spans="37:57" x14ac:dyDescent="0.2">
      <c r="AK62" s="49" t="s">
        <v>86</v>
      </c>
      <c r="AN62" s="49" t="str">
        <f t="shared" si="0"/>
        <v>Central African RepublicOthers &amp; Cross sectoral</v>
      </c>
      <c r="AO62" s="49" t="s">
        <v>34</v>
      </c>
      <c r="AP62" s="49" t="s">
        <v>120</v>
      </c>
      <c r="AQ62" s="49">
        <v>35.829899514419893</v>
      </c>
      <c r="AS62" s="49" t="str">
        <f t="shared" si="1"/>
        <v>Equatorial GuineaMitigation</v>
      </c>
      <c r="AT62" s="49" t="s">
        <v>43</v>
      </c>
      <c r="AU62" s="49" t="s">
        <v>10</v>
      </c>
      <c r="AV62" s="49">
        <v>7.9900000000000006E-3</v>
      </c>
      <c r="AX62" s="49" t="str">
        <f t="shared" si="2"/>
        <v>Cape VerdePrivateCorporation</v>
      </c>
      <c r="AY62" s="49" t="s">
        <v>33</v>
      </c>
      <c r="AZ62" s="49" t="s">
        <v>7</v>
      </c>
      <c r="BA62" s="49" t="s">
        <v>8</v>
      </c>
      <c r="BB62" s="49">
        <v>0</v>
      </c>
      <c r="BD62" s="49" t="s">
        <v>87</v>
      </c>
      <c r="BE62" s="49">
        <v>240.98756399999976</v>
      </c>
    </row>
    <row r="63" spans="37:57" x14ac:dyDescent="0.2">
      <c r="AK63" s="49" t="s">
        <v>87</v>
      </c>
      <c r="AN63" s="49" t="str">
        <f t="shared" si="0"/>
        <v>Central African RepublicAgriculture, Forestry, Other land uses and Fisheries</v>
      </c>
      <c r="AO63" s="49" t="s">
        <v>34</v>
      </c>
      <c r="AP63" s="49" t="s">
        <v>122</v>
      </c>
      <c r="AQ63" s="49">
        <v>27.684089999999898</v>
      </c>
      <c r="AS63" s="49" t="str">
        <f t="shared" si="1"/>
        <v>Equatorial GuineaMultiple objectives</v>
      </c>
      <c r="AT63" s="49" t="s">
        <v>43</v>
      </c>
      <c r="AU63" s="49" t="s">
        <v>13</v>
      </c>
      <c r="AV63" s="49">
        <v>8.7422599999999999</v>
      </c>
      <c r="AX63" s="49" t="str">
        <f t="shared" si="2"/>
        <v>Cape VerdePrivateHouseholds Individuals</v>
      </c>
      <c r="AY63" s="49" t="s">
        <v>33</v>
      </c>
      <c r="AZ63" s="49" t="s">
        <v>7</v>
      </c>
      <c r="BA63" s="49" t="s">
        <v>11</v>
      </c>
      <c r="BB63" s="49">
        <v>0</v>
      </c>
      <c r="BD63" s="49" t="s">
        <v>88</v>
      </c>
      <c r="BE63" s="49">
        <v>417.07096888200988</v>
      </c>
    </row>
    <row r="64" spans="37:57" x14ac:dyDescent="0.2">
      <c r="AK64" s="49" t="s">
        <v>88</v>
      </c>
      <c r="AN64" s="49" t="str">
        <f t="shared" si="0"/>
        <v>Central African RepublicBuildings &amp; Infrastructure</v>
      </c>
      <c r="AO64" s="49" t="s">
        <v>34</v>
      </c>
      <c r="AP64" s="49" t="s">
        <v>121</v>
      </c>
      <c r="AQ64" s="49">
        <v>3.6792500000000001</v>
      </c>
      <c r="AS64" s="49" t="str">
        <f t="shared" si="1"/>
        <v>Equatorial GuineaUnknown</v>
      </c>
      <c r="AT64" s="49" t="s">
        <v>43</v>
      </c>
      <c r="AU64" s="49" t="s">
        <v>12</v>
      </c>
      <c r="AV64" s="49">
        <v>0</v>
      </c>
      <c r="AX64" s="49" t="str">
        <f t="shared" si="2"/>
        <v>Cape VerdePrivateUnknown</v>
      </c>
      <c r="AY64" s="49" t="s">
        <v>33</v>
      </c>
      <c r="AZ64" s="49" t="s">
        <v>7</v>
      </c>
      <c r="BA64" s="49" t="s">
        <v>12</v>
      </c>
      <c r="BB64" s="49">
        <v>0.38033</v>
      </c>
    </row>
    <row r="65" spans="40:57" x14ac:dyDescent="0.2">
      <c r="AN65" s="49" t="str">
        <f t="shared" si="0"/>
        <v>Central African RepublicWater, Wastewater and Waste</v>
      </c>
      <c r="AO65" s="49" t="s">
        <v>34</v>
      </c>
      <c r="AP65" s="49" t="s">
        <v>123</v>
      </c>
      <c r="AQ65" s="49">
        <v>0.42108000000000001</v>
      </c>
      <c r="AS65" s="49" t="str">
        <f t="shared" si="1"/>
        <v>EritreaAdaptation</v>
      </c>
      <c r="AT65" s="49" t="s">
        <v>44</v>
      </c>
      <c r="AU65" s="49" t="s">
        <v>16</v>
      </c>
      <c r="AV65" s="49">
        <v>27.694389999999899</v>
      </c>
      <c r="AX65" s="49" t="str">
        <f t="shared" si="2"/>
        <v>Cape VerdePublicGovernment</v>
      </c>
      <c r="AY65" s="49" t="s">
        <v>33</v>
      </c>
      <c r="AZ65" s="49" t="s">
        <v>14</v>
      </c>
      <c r="BA65" s="49" t="s">
        <v>17</v>
      </c>
      <c r="BB65" s="49">
        <v>9.2204549999999887</v>
      </c>
      <c r="BE65" s="49" t="s">
        <v>89</v>
      </c>
    </row>
    <row r="66" spans="40:57" x14ac:dyDescent="0.2">
      <c r="AN66" s="49" t="str">
        <f t="shared" si="0"/>
        <v>ChadEnergy systems</v>
      </c>
      <c r="AO66" s="49" t="s">
        <v>35</v>
      </c>
      <c r="AP66" s="49" t="s">
        <v>9</v>
      </c>
      <c r="AQ66" s="49">
        <v>136.86988999999991</v>
      </c>
      <c r="AS66" s="49" t="str">
        <f t="shared" si="1"/>
        <v>EritreaMitigation</v>
      </c>
      <c r="AT66" s="49" t="s">
        <v>44</v>
      </c>
      <c r="AU66" s="49" t="s">
        <v>10</v>
      </c>
      <c r="AV66" s="49">
        <v>11.69472</v>
      </c>
      <c r="AX66" s="49" t="str">
        <f t="shared" si="2"/>
        <v>Cape VerdePublicMultilateral Climate Funds</v>
      </c>
      <c r="AY66" s="49" t="s">
        <v>33</v>
      </c>
      <c r="AZ66" s="49" t="s">
        <v>14</v>
      </c>
      <c r="BA66" s="49" t="s">
        <v>19</v>
      </c>
      <c r="BB66" s="49">
        <v>0.89096999999999904</v>
      </c>
      <c r="BD66" s="49" t="s">
        <v>117</v>
      </c>
      <c r="BE66" s="49">
        <v>29513.203715487089</v>
      </c>
    </row>
    <row r="67" spans="40:57" x14ac:dyDescent="0.2">
      <c r="AN67" s="49" t="str">
        <f t="shared" si="0"/>
        <v>ChadIndustry</v>
      </c>
      <c r="AO67" s="49" t="s">
        <v>35</v>
      </c>
      <c r="AP67" s="49" t="s">
        <v>18</v>
      </c>
      <c r="AQ67" s="49">
        <v>0.47125</v>
      </c>
      <c r="AS67" s="49" t="str">
        <f t="shared" si="1"/>
        <v>EritreaMultiple objectives</v>
      </c>
      <c r="AT67" s="49" t="s">
        <v>44</v>
      </c>
      <c r="AU67" s="49" t="s">
        <v>13</v>
      </c>
      <c r="AV67" s="49">
        <v>1.3069699999999989</v>
      </c>
      <c r="AX67" s="49" t="str">
        <f t="shared" si="2"/>
        <v>Cape VerdePublicMultilateral DFI</v>
      </c>
      <c r="AY67" s="49" t="s">
        <v>33</v>
      </c>
      <c r="AZ67" s="49" t="s">
        <v>14</v>
      </c>
      <c r="BA67" s="49" t="s">
        <v>25</v>
      </c>
      <c r="BB67" s="49">
        <v>10.692399999999999</v>
      </c>
    </row>
    <row r="68" spans="40:57" x14ac:dyDescent="0.2">
      <c r="AN68" s="49" t="str">
        <f t="shared" ref="AN68:AN131" si="3">AO68&amp;AP68</f>
        <v>ChadInformation and Communications Technology</v>
      </c>
      <c r="AO68" s="49" t="s">
        <v>35</v>
      </c>
      <c r="AP68" s="49" t="s">
        <v>24</v>
      </c>
      <c r="AQ68" s="49">
        <v>0.69599999999999906</v>
      </c>
      <c r="AS68" s="49" t="str">
        <f t="shared" ref="AS68:AS131" si="4">AT68&amp;AU68</f>
        <v>EritreaUnknown</v>
      </c>
      <c r="AT68" s="49" t="s">
        <v>44</v>
      </c>
      <c r="AU68" s="49" t="s">
        <v>12</v>
      </c>
      <c r="AV68" s="49">
        <v>0</v>
      </c>
      <c r="AX68" s="49" t="str">
        <f t="shared" ref="AX68:AX131" si="5">AY68&amp;AZ68&amp;BA68</f>
        <v>Central African RepublicPrivateInstitutional investors</v>
      </c>
      <c r="AY68" s="49" t="s">
        <v>34</v>
      </c>
      <c r="AZ68" s="49" t="s">
        <v>7</v>
      </c>
      <c r="BA68" s="49" t="s">
        <v>22</v>
      </c>
      <c r="BB68" s="49">
        <v>2.9749999999999996</v>
      </c>
    </row>
    <row r="69" spans="40:57" x14ac:dyDescent="0.2">
      <c r="AN69" s="49" t="str">
        <f t="shared" si="3"/>
        <v>ChadTransport</v>
      </c>
      <c r="AO69" s="49" t="s">
        <v>35</v>
      </c>
      <c r="AP69" s="49" t="s">
        <v>23</v>
      </c>
      <c r="AQ69" s="49">
        <v>6.2654999999999994</v>
      </c>
      <c r="AS69" s="49" t="str">
        <f t="shared" si="4"/>
        <v>EswatiniAdaptation</v>
      </c>
      <c r="AT69" s="49" t="s">
        <v>45</v>
      </c>
      <c r="AU69" s="49" t="s">
        <v>16</v>
      </c>
      <c r="AV69" s="49">
        <v>16.85126</v>
      </c>
      <c r="AX69" s="49" t="str">
        <f t="shared" si="5"/>
        <v>Central African RepublicPublicBilateral DFI</v>
      </c>
      <c r="AY69" s="49" t="s">
        <v>34</v>
      </c>
      <c r="AZ69" s="49" t="s">
        <v>14</v>
      </c>
      <c r="BA69" s="49" t="s">
        <v>15</v>
      </c>
      <c r="BB69" s="49">
        <v>10.976619999999899</v>
      </c>
    </row>
    <row r="70" spans="40:57" x14ac:dyDescent="0.2">
      <c r="AN70" s="49" t="str">
        <f t="shared" si="3"/>
        <v>ChadOthers &amp; Cross sectoral</v>
      </c>
      <c r="AO70" s="49" t="s">
        <v>35</v>
      </c>
      <c r="AP70" s="49" t="s">
        <v>120</v>
      </c>
      <c r="AQ70" s="49">
        <v>63.672999999999995</v>
      </c>
      <c r="AS70" s="49" t="str">
        <f t="shared" si="4"/>
        <v>EswatiniMitigation</v>
      </c>
      <c r="AT70" s="49" t="s">
        <v>45</v>
      </c>
      <c r="AU70" s="49" t="s">
        <v>10</v>
      </c>
      <c r="AV70" s="49">
        <v>9.6949999999999985</v>
      </c>
      <c r="AX70" s="49" t="str">
        <f t="shared" si="5"/>
        <v>Central African RepublicPublicGovernment</v>
      </c>
      <c r="AY70" s="49" t="s">
        <v>34</v>
      </c>
      <c r="AZ70" s="49" t="s">
        <v>14</v>
      </c>
      <c r="BA70" s="49" t="s">
        <v>17</v>
      </c>
      <c r="BB70" s="49">
        <v>25.687630000000002</v>
      </c>
    </row>
    <row r="71" spans="40:57" x14ac:dyDescent="0.2">
      <c r="AN71" s="49" t="str">
        <f t="shared" si="3"/>
        <v>ChadAgriculture, Forestry, Other land uses and Fisheries</v>
      </c>
      <c r="AO71" s="49" t="s">
        <v>35</v>
      </c>
      <c r="AP71" s="49" t="s">
        <v>122</v>
      </c>
      <c r="AQ71" s="49">
        <v>54.206669999999889</v>
      </c>
      <c r="AS71" s="49" t="str">
        <f t="shared" si="4"/>
        <v>EswatiniMultiple objectives</v>
      </c>
      <c r="AT71" s="49" t="s">
        <v>45</v>
      </c>
      <c r="AU71" s="49" t="s">
        <v>13</v>
      </c>
      <c r="AV71" s="49">
        <v>4.8556617939406976</v>
      </c>
      <c r="AX71" s="49" t="str">
        <f t="shared" si="5"/>
        <v>Central African RepublicPublicMultilateral Climate Funds</v>
      </c>
      <c r="AY71" s="49" t="s">
        <v>34</v>
      </c>
      <c r="AZ71" s="49" t="s">
        <v>14</v>
      </c>
      <c r="BA71" s="49" t="s">
        <v>19</v>
      </c>
      <c r="BB71" s="49">
        <v>4.5597099999999893</v>
      </c>
    </row>
    <row r="72" spans="40:57" x14ac:dyDescent="0.2">
      <c r="AN72" s="49" t="str">
        <f t="shared" si="3"/>
        <v>ChadBuildings &amp; Infrastructure</v>
      </c>
      <c r="AO72" s="49" t="s">
        <v>35</v>
      </c>
      <c r="AP72" s="49" t="s">
        <v>121</v>
      </c>
      <c r="AQ72" s="49">
        <v>16.911270000000002</v>
      </c>
      <c r="AS72" s="49" t="str">
        <f t="shared" si="4"/>
        <v>EswatiniUnknown</v>
      </c>
      <c r="AT72" s="49" t="s">
        <v>45</v>
      </c>
      <c r="AU72" s="49" t="s">
        <v>12</v>
      </c>
      <c r="AV72" s="49">
        <v>0.33583000000000002</v>
      </c>
      <c r="AX72" s="49" t="str">
        <f t="shared" si="5"/>
        <v>Central African RepublicPublicMultilateral DFI</v>
      </c>
      <c r="AY72" s="49" t="s">
        <v>34</v>
      </c>
      <c r="AZ72" s="49" t="s">
        <v>14</v>
      </c>
      <c r="BA72" s="49" t="s">
        <v>25</v>
      </c>
      <c r="BB72" s="49">
        <v>56.488689514419796</v>
      </c>
    </row>
    <row r="73" spans="40:57" x14ac:dyDescent="0.2">
      <c r="AN73" s="49" t="str">
        <f t="shared" si="3"/>
        <v>ChadWater, Wastewater and Waste</v>
      </c>
      <c r="AO73" s="49" t="s">
        <v>35</v>
      </c>
      <c r="AP73" s="49" t="s">
        <v>123</v>
      </c>
      <c r="AQ73" s="49">
        <v>13.142330000000001</v>
      </c>
      <c r="AS73" s="49" t="str">
        <f t="shared" si="4"/>
        <v>EthiopiaAdaptation</v>
      </c>
      <c r="AT73" s="49" t="s">
        <v>46</v>
      </c>
      <c r="AU73" s="49" t="s">
        <v>16</v>
      </c>
      <c r="AV73" s="49">
        <v>944.77919918660768</v>
      </c>
      <c r="AX73" s="49" t="str">
        <f t="shared" si="5"/>
        <v>ChadPrivateCommercial FI</v>
      </c>
      <c r="AY73" s="49" t="s">
        <v>35</v>
      </c>
      <c r="AZ73" s="49" t="s">
        <v>7</v>
      </c>
      <c r="BA73" s="49" t="s">
        <v>21</v>
      </c>
      <c r="BB73" s="49">
        <v>55.590499999999999</v>
      </c>
    </row>
    <row r="74" spans="40:57" x14ac:dyDescent="0.2">
      <c r="AN74" s="49" t="str">
        <f t="shared" si="3"/>
        <v>ComorosEnergy systems</v>
      </c>
      <c r="AO74" s="49" t="s">
        <v>36</v>
      </c>
      <c r="AP74" s="49" t="s">
        <v>9</v>
      </c>
      <c r="AQ74" s="49">
        <v>20.704129999999999</v>
      </c>
      <c r="AS74" s="49" t="str">
        <f t="shared" si="4"/>
        <v>EthiopiaMitigation</v>
      </c>
      <c r="AT74" s="49" t="s">
        <v>46</v>
      </c>
      <c r="AU74" s="49" t="s">
        <v>10</v>
      </c>
      <c r="AV74" s="49">
        <v>639.87215999999967</v>
      </c>
      <c r="AX74" s="49" t="str">
        <f t="shared" si="5"/>
        <v>ChadPrivateCorporation</v>
      </c>
      <c r="AY74" s="49" t="s">
        <v>35</v>
      </c>
      <c r="AZ74" s="49" t="s">
        <v>7</v>
      </c>
      <c r="BA74" s="49" t="s">
        <v>8</v>
      </c>
      <c r="BB74" s="49">
        <v>27.16657</v>
      </c>
    </row>
    <row r="75" spans="40:57" x14ac:dyDescent="0.2">
      <c r="AN75" s="49" t="str">
        <f t="shared" si="3"/>
        <v>ComorosIndustry</v>
      </c>
      <c r="AO75" s="49" t="s">
        <v>36</v>
      </c>
      <c r="AP75" s="49" t="s">
        <v>18</v>
      </c>
      <c r="AQ75" s="49">
        <v>2.39316</v>
      </c>
      <c r="AS75" s="49" t="str">
        <f t="shared" si="4"/>
        <v>EthiopiaMultiple objectives</v>
      </c>
      <c r="AT75" s="49" t="s">
        <v>46</v>
      </c>
      <c r="AU75" s="49" t="s">
        <v>13</v>
      </c>
      <c r="AV75" s="49">
        <v>106.45236025</v>
      </c>
      <c r="AX75" s="49" t="str">
        <f t="shared" si="5"/>
        <v>ChadPrivateInstitutional investors</v>
      </c>
      <c r="AY75" s="49" t="s">
        <v>35</v>
      </c>
      <c r="AZ75" s="49" t="s">
        <v>7</v>
      </c>
      <c r="BA75" s="49" t="s">
        <v>22</v>
      </c>
      <c r="BB75" s="49">
        <v>0.42675000000000002</v>
      </c>
    </row>
    <row r="76" spans="40:57" x14ac:dyDescent="0.2">
      <c r="AN76" s="49" t="str">
        <f t="shared" si="3"/>
        <v>ComorosInformation and Communications Technology</v>
      </c>
      <c r="AO76" s="49" t="s">
        <v>36</v>
      </c>
      <c r="AP76" s="49" t="s">
        <v>24</v>
      </c>
      <c r="AQ76" s="49">
        <v>0.8</v>
      </c>
      <c r="AS76" s="49" t="str">
        <f t="shared" si="4"/>
        <v>GabonAdaptation</v>
      </c>
      <c r="AT76" s="49" t="s">
        <v>48</v>
      </c>
      <c r="AU76" s="49" t="s">
        <v>16</v>
      </c>
      <c r="AV76" s="49">
        <v>29.78281999999999</v>
      </c>
      <c r="AX76" s="49" t="str">
        <f t="shared" si="5"/>
        <v>ChadPublicBilateral DFI</v>
      </c>
      <c r="AY76" s="49" t="s">
        <v>35</v>
      </c>
      <c r="AZ76" s="49" t="s">
        <v>14</v>
      </c>
      <c r="BA76" s="49" t="s">
        <v>15</v>
      </c>
      <c r="BB76" s="49">
        <v>35.181910000000002</v>
      </c>
    </row>
    <row r="77" spans="40:57" x14ac:dyDescent="0.2">
      <c r="AN77" s="49" t="str">
        <f t="shared" si="3"/>
        <v>ComorosTransport</v>
      </c>
      <c r="AO77" s="49" t="s">
        <v>36</v>
      </c>
      <c r="AP77" s="49" t="s">
        <v>23</v>
      </c>
      <c r="AQ77" s="49">
        <v>13.0994999999999</v>
      </c>
      <c r="AS77" s="49" t="str">
        <f t="shared" si="4"/>
        <v>GabonMitigation</v>
      </c>
      <c r="AT77" s="49" t="s">
        <v>48</v>
      </c>
      <c r="AU77" s="49" t="s">
        <v>10</v>
      </c>
      <c r="AV77" s="49">
        <v>48.983010000000007</v>
      </c>
      <c r="AX77" s="49" t="str">
        <f t="shared" si="5"/>
        <v>ChadPublicGovernment</v>
      </c>
      <c r="AY77" s="49" t="s">
        <v>35</v>
      </c>
      <c r="AZ77" s="49" t="s">
        <v>14</v>
      </c>
      <c r="BA77" s="49" t="s">
        <v>17</v>
      </c>
      <c r="BB77" s="49">
        <v>28.778239999999993</v>
      </c>
    </row>
    <row r="78" spans="40:57" x14ac:dyDescent="0.2">
      <c r="AN78" s="49" t="str">
        <f t="shared" si="3"/>
        <v>ComorosOthers &amp; Cross sectoral</v>
      </c>
      <c r="AO78" s="49" t="s">
        <v>36</v>
      </c>
      <c r="AP78" s="49" t="s">
        <v>120</v>
      </c>
      <c r="AQ78" s="49">
        <v>43.642809915799901</v>
      </c>
      <c r="AS78" s="49" t="str">
        <f t="shared" si="4"/>
        <v>GabonMultiple objectives</v>
      </c>
      <c r="AT78" s="49" t="s">
        <v>48</v>
      </c>
      <c r="AU78" s="49" t="s">
        <v>13</v>
      </c>
      <c r="AV78" s="49">
        <v>4.4775700000000001</v>
      </c>
      <c r="AX78" s="49" t="str">
        <f t="shared" si="5"/>
        <v>ChadPublicMultilateral Climate Funds</v>
      </c>
      <c r="AY78" s="49" t="s">
        <v>35</v>
      </c>
      <c r="AZ78" s="49" t="s">
        <v>14</v>
      </c>
      <c r="BA78" s="49" t="s">
        <v>19</v>
      </c>
      <c r="BB78" s="49">
        <v>5.6433</v>
      </c>
    </row>
    <row r="79" spans="40:57" x14ac:dyDescent="0.2">
      <c r="AN79" s="49" t="str">
        <f t="shared" si="3"/>
        <v>ComorosAgriculture, Forestry, Other land uses and Fisheries</v>
      </c>
      <c r="AO79" s="49" t="s">
        <v>36</v>
      </c>
      <c r="AP79" s="49" t="s">
        <v>122</v>
      </c>
      <c r="AQ79" s="49">
        <v>7.3387899999999986</v>
      </c>
      <c r="AS79" s="49" t="str">
        <f t="shared" si="4"/>
        <v>GambiaAdaptation</v>
      </c>
      <c r="AT79" s="49" t="s">
        <v>49</v>
      </c>
      <c r="AU79" s="49" t="s">
        <v>16</v>
      </c>
      <c r="AV79" s="49">
        <v>32.193910000000002</v>
      </c>
      <c r="AX79" s="49" t="str">
        <f t="shared" si="5"/>
        <v>ChadPublicMultilateral DFI</v>
      </c>
      <c r="AY79" s="49" t="s">
        <v>35</v>
      </c>
      <c r="AZ79" s="49" t="s">
        <v>14</v>
      </c>
      <c r="BA79" s="49" t="s">
        <v>25</v>
      </c>
      <c r="BB79" s="49">
        <v>139.44863999999978</v>
      </c>
    </row>
    <row r="80" spans="40:57" x14ac:dyDescent="0.2">
      <c r="AN80" s="49" t="str">
        <f t="shared" si="3"/>
        <v>ComorosBuildings &amp; Infrastructure</v>
      </c>
      <c r="AO80" s="49" t="s">
        <v>36</v>
      </c>
      <c r="AP80" s="49" t="s">
        <v>121</v>
      </c>
      <c r="AQ80" s="49">
        <v>2.8482199999999991</v>
      </c>
      <c r="AS80" s="49" t="str">
        <f t="shared" si="4"/>
        <v>GambiaMitigation</v>
      </c>
      <c r="AT80" s="49" t="s">
        <v>49</v>
      </c>
      <c r="AU80" s="49" t="s">
        <v>10</v>
      </c>
      <c r="AV80" s="49">
        <v>23.536211750000003</v>
      </c>
      <c r="AX80" s="49" t="str">
        <f t="shared" si="5"/>
        <v>ComorosPrivateUnknown</v>
      </c>
      <c r="AY80" s="49" t="s">
        <v>36</v>
      </c>
      <c r="AZ80" s="49" t="s">
        <v>7</v>
      </c>
      <c r="BA80" s="49" t="s">
        <v>12</v>
      </c>
      <c r="BB80" s="49">
        <v>0.21916000000000002</v>
      </c>
    </row>
    <row r="81" spans="40:54" x14ac:dyDescent="0.2">
      <c r="AN81" s="49" t="str">
        <f t="shared" si="3"/>
        <v>ComorosWater, Wastewater and Waste</v>
      </c>
      <c r="AO81" s="49" t="s">
        <v>36</v>
      </c>
      <c r="AP81" s="49" t="s">
        <v>123</v>
      </c>
      <c r="AQ81" s="49">
        <v>1.74E-3</v>
      </c>
      <c r="AS81" s="49" t="str">
        <f t="shared" si="4"/>
        <v>GambiaMultiple objectives</v>
      </c>
      <c r="AT81" s="49" t="s">
        <v>49</v>
      </c>
      <c r="AU81" s="49" t="s">
        <v>13</v>
      </c>
      <c r="AV81" s="49">
        <v>9.6636199999999981</v>
      </c>
      <c r="AX81" s="49" t="str">
        <f t="shared" si="5"/>
        <v>ComorosPublicBilateral DFI</v>
      </c>
      <c r="AY81" s="49" t="s">
        <v>36</v>
      </c>
      <c r="AZ81" s="49" t="s">
        <v>14</v>
      </c>
      <c r="BA81" s="49" t="s">
        <v>15</v>
      </c>
      <c r="BB81" s="49">
        <v>17.940649999999902</v>
      </c>
    </row>
    <row r="82" spans="40:54" x14ac:dyDescent="0.2">
      <c r="AN82" s="49" t="str">
        <f t="shared" si="3"/>
        <v>Congo   Democratic RepublicEnergy systems</v>
      </c>
      <c r="AO82" s="49" t="s">
        <v>37</v>
      </c>
      <c r="AP82" s="49" t="s">
        <v>9</v>
      </c>
      <c r="AQ82" s="49">
        <v>10.50019</v>
      </c>
      <c r="AS82" s="49" t="str">
        <f t="shared" si="4"/>
        <v>GhanaAdaptation</v>
      </c>
      <c r="AT82" s="49" t="s">
        <v>50</v>
      </c>
      <c r="AU82" s="49" t="s">
        <v>16</v>
      </c>
      <c r="AV82" s="49">
        <v>403.01579399455488</v>
      </c>
      <c r="AX82" s="49" t="str">
        <f t="shared" si="5"/>
        <v>ComorosPublicGovernment</v>
      </c>
      <c r="AY82" s="49" t="s">
        <v>36</v>
      </c>
      <c r="AZ82" s="49" t="s">
        <v>14</v>
      </c>
      <c r="BA82" s="49" t="s">
        <v>17</v>
      </c>
      <c r="BB82" s="49">
        <v>8.5827399999999976</v>
      </c>
    </row>
    <row r="83" spans="40:54" x14ac:dyDescent="0.2">
      <c r="AN83" s="49" t="str">
        <f t="shared" si="3"/>
        <v>Congo   Democratic RepublicIndustry</v>
      </c>
      <c r="AO83" s="49" t="s">
        <v>37</v>
      </c>
      <c r="AP83" s="49" t="s">
        <v>18</v>
      </c>
      <c r="AQ83" s="49">
        <v>0.137520147629</v>
      </c>
      <c r="AS83" s="49" t="str">
        <f t="shared" si="4"/>
        <v>GhanaMitigation</v>
      </c>
      <c r="AT83" s="49" t="s">
        <v>50</v>
      </c>
      <c r="AU83" s="49" t="s">
        <v>10</v>
      </c>
      <c r="AV83" s="49">
        <v>386.04784582999991</v>
      </c>
      <c r="AX83" s="49" t="str">
        <f t="shared" si="5"/>
        <v>ComorosPublicMultilateral Climate Funds</v>
      </c>
      <c r="AY83" s="49" t="s">
        <v>36</v>
      </c>
      <c r="AZ83" s="49" t="s">
        <v>14</v>
      </c>
      <c r="BA83" s="49" t="s">
        <v>19</v>
      </c>
      <c r="BB83" s="49">
        <v>1.477539999999999</v>
      </c>
    </row>
    <row r="84" spans="40:54" x14ac:dyDescent="0.2">
      <c r="AN84" s="49" t="str">
        <f t="shared" si="3"/>
        <v>Congo   Democratic RepublicInformation and Communications Technology</v>
      </c>
      <c r="AO84" s="49" t="s">
        <v>37</v>
      </c>
      <c r="AP84" s="49" t="s">
        <v>24</v>
      </c>
      <c r="AQ84" s="49">
        <v>2.7300200000000001</v>
      </c>
      <c r="AS84" s="49" t="str">
        <f t="shared" si="4"/>
        <v>GhanaMultiple objectives</v>
      </c>
      <c r="AT84" s="49" t="s">
        <v>50</v>
      </c>
      <c r="AU84" s="49" t="s">
        <v>13</v>
      </c>
      <c r="AV84" s="49">
        <v>31.881713999999974</v>
      </c>
      <c r="AX84" s="49" t="str">
        <f t="shared" si="5"/>
        <v>ComorosPublicMultilateral DFI</v>
      </c>
      <c r="AY84" s="49" t="s">
        <v>36</v>
      </c>
      <c r="AZ84" s="49" t="s">
        <v>14</v>
      </c>
      <c r="BA84" s="49" t="s">
        <v>25</v>
      </c>
      <c r="BB84" s="49">
        <v>62.608259915799898</v>
      </c>
    </row>
    <row r="85" spans="40:54" x14ac:dyDescent="0.2">
      <c r="AN85" s="49" t="str">
        <f t="shared" si="3"/>
        <v>Congo   Democratic RepublicTransport</v>
      </c>
      <c r="AO85" s="49" t="s">
        <v>37</v>
      </c>
      <c r="AP85" s="49" t="s">
        <v>23</v>
      </c>
      <c r="AQ85" s="49">
        <v>17.629369999999902</v>
      </c>
      <c r="AS85" s="49" t="str">
        <f t="shared" si="4"/>
        <v>GhanaUnknown</v>
      </c>
      <c r="AT85" s="49" t="s">
        <v>50</v>
      </c>
      <c r="AU85" s="49" t="s">
        <v>12</v>
      </c>
      <c r="AV85" s="49">
        <v>9.2033000000000005</v>
      </c>
      <c r="AX85" s="49" t="str">
        <f t="shared" si="5"/>
        <v>Congo   Democratic RepublicPrivateCorporation</v>
      </c>
      <c r="AY85" s="49" t="s">
        <v>37</v>
      </c>
      <c r="AZ85" s="49" t="s">
        <v>7</v>
      </c>
      <c r="BA85" s="49" t="s">
        <v>8</v>
      </c>
      <c r="BB85" s="49">
        <v>0.17094000000000001</v>
      </c>
    </row>
    <row r="86" spans="40:54" x14ac:dyDescent="0.2">
      <c r="AN86" s="49" t="str">
        <f t="shared" si="3"/>
        <v>Congo   Democratic RepublicOthers &amp; Cross sectoral</v>
      </c>
      <c r="AO86" s="49" t="s">
        <v>37</v>
      </c>
      <c r="AP86" s="49" t="s">
        <v>120</v>
      </c>
      <c r="AQ86" s="49">
        <v>214.32746163718491</v>
      </c>
      <c r="AS86" s="49" t="str">
        <f t="shared" si="4"/>
        <v>GuineaAdaptation</v>
      </c>
      <c r="AT86" s="49" t="s">
        <v>51</v>
      </c>
      <c r="AU86" s="49" t="s">
        <v>16</v>
      </c>
      <c r="AV86" s="49">
        <v>82.6870466910228</v>
      </c>
      <c r="AX86" s="49" t="str">
        <f t="shared" si="5"/>
        <v>Congo   Democratic RepublicPrivateInstitutional investors</v>
      </c>
      <c r="AY86" s="49" t="s">
        <v>37</v>
      </c>
      <c r="AZ86" s="49" t="s">
        <v>7</v>
      </c>
      <c r="BA86" s="49" t="s">
        <v>22</v>
      </c>
      <c r="BB86" s="49">
        <v>0.30544000000000004</v>
      </c>
    </row>
    <row r="87" spans="40:54" x14ac:dyDescent="0.2">
      <c r="AN87" s="49" t="str">
        <f t="shared" si="3"/>
        <v>Congo   Democratic RepublicAgriculture, Forestry, Other land uses and Fisheries</v>
      </c>
      <c r="AO87" s="49" t="s">
        <v>37</v>
      </c>
      <c r="AP87" s="49" t="s">
        <v>122</v>
      </c>
      <c r="AQ87" s="49">
        <v>54.744893925581898</v>
      </c>
      <c r="AS87" s="49" t="str">
        <f t="shared" si="4"/>
        <v>GuineaMitigation</v>
      </c>
      <c r="AT87" s="49" t="s">
        <v>51</v>
      </c>
      <c r="AU87" s="49" t="s">
        <v>10</v>
      </c>
      <c r="AV87" s="49">
        <v>88.31468224999989</v>
      </c>
      <c r="AX87" s="49" t="str">
        <f t="shared" si="5"/>
        <v>Congo   Democratic RepublicPrivateUnknown</v>
      </c>
      <c r="AY87" s="49" t="s">
        <v>37</v>
      </c>
      <c r="AZ87" s="49" t="s">
        <v>7</v>
      </c>
      <c r="BA87" s="49" t="s">
        <v>12</v>
      </c>
      <c r="BB87" s="49">
        <v>7.5663400000000003</v>
      </c>
    </row>
    <row r="88" spans="40:54" x14ac:dyDescent="0.2">
      <c r="AN88" s="49" t="str">
        <f t="shared" si="3"/>
        <v>Congo   Democratic RepublicBuildings &amp; Infrastructure</v>
      </c>
      <c r="AO88" s="49" t="s">
        <v>37</v>
      </c>
      <c r="AP88" s="49" t="s">
        <v>121</v>
      </c>
      <c r="AQ88" s="49">
        <v>103.58033</v>
      </c>
      <c r="AS88" s="49" t="str">
        <f t="shared" si="4"/>
        <v>GuineaMultiple objectives</v>
      </c>
      <c r="AT88" s="49" t="s">
        <v>51</v>
      </c>
      <c r="AU88" s="49" t="s">
        <v>13</v>
      </c>
      <c r="AV88" s="49">
        <v>16.050119999999989</v>
      </c>
      <c r="AX88" s="49" t="str">
        <f t="shared" si="5"/>
        <v>Congo   Democratic RepublicPublicBilateral DFI</v>
      </c>
      <c r="AY88" s="49" t="s">
        <v>37</v>
      </c>
      <c r="AZ88" s="49" t="s">
        <v>14</v>
      </c>
      <c r="BA88" s="49" t="s">
        <v>15</v>
      </c>
      <c r="BB88" s="49">
        <v>58.58052</v>
      </c>
    </row>
    <row r="89" spans="40:54" x14ac:dyDescent="0.2">
      <c r="AN89" s="49" t="str">
        <f t="shared" si="3"/>
        <v>Congo   Democratic RepublicWater, Wastewater and Waste</v>
      </c>
      <c r="AO89" s="49" t="s">
        <v>37</v>
      </c>
      <c r="AP89" s="49" t="s">
        <v>123</v>
      </c>
      <c r="AQ89" s="49">
        <v>19.96397</v>
      </c>
      <c r="AS89" s="49" t="str">
        <f t="shared" si="4"/>
        <v>Guinea BissauAdaptation</v>
      </c>
      <c r="AT89" s="49" t="s">
        <v>52</v>
      </c>
      <c r="AU89" s="49" t="s">
        <v>16</v>
      </c>
      <c r="AV89" s="49">
        <v>15.547369999999999</v>
      </c>
      <c r="AX89" s="49" t="str">
        <f t="shared" si="5"/>
        <v>Congo   Democratic RepublicPublicGovernment</v>
      </c>
      <c r="AY89" s="49" t="s">
        <v>37</v>
      </c>
      <c r="AZ89" s="49" t="s">
        <v>14</v>
      </c>
      <c r="BA89" s="49" t="s">
        <v>17</v>
      </c>
      <c r="BB89" s="49">
        <v>77.488095710396792</v>
      </c>
    </row>
    <row r="90" spans="40:54" x14ac:dyDescent="0.2">
      <c r="AN90" s="49" t="str">
        <f t="shared" si="3"/>
        <v>Congo   RepublicEnergy systems</v>
      </c>
      <c r="AO90" s="49" t="s">
        <v>38</v>
      </c>
      <c r="AP90" s="49" t="s">
        <v>9</v>
      </c>
      <c r="AQ90" s="49">
        <v>5.4559999999999997E-2</v>
      </c>
      <c r="AS90" s="49" t="str">
        <f t="shared" si="4"/>
        <v>Guinea BissauMitigation</v>
      </c>
      <c r="AT90" s="49" t="s">
        <v>52</v>
      </c>
      <c r="AU90" s="49" t="s">
        <v>10</v>
      </c>
      <c r="AV90" s="49">
        <v>2.1607119383099991</v>
      </c>
      <c r="AX90" s="49" t="str">
        <f t="shared" si="5"/>
        <v>Congo   Democratic RepublicPublicMultilateral Climate Funds</v>
      </c>
      <c r="AY90" s="49" t="s">
        <v>37</v>
      </c>
      <c r="AZ90" s="49" t="s">
        <v>14</v>
      </c>
      <c r="BA90" s="49" t="s">
        <v>19</v>
      </c>
      <c r="BB90" s="49">
        <v>18.897929999999999</v>
      </c>
    </row>
    <row r="91" spans="40:54" x14ac:dyDescent="0.2">
      <c r="AN91" s="49" t="str">
        <f t="shared" si="3"/>
        <v>Congo   RepublicInformation and Communications Technology</v>
      </c>
      <c r="AO91" s="49" t="s">
        <v>38</v>
      </c>
      <c r="AP91" s="49" t="s">
        <v>24</v>
      </c>
      <c r="AQ91" s="49">
        <v>0.27300000000000002</v>
      </c>
      <c r="AS91" s="49" t="str">
        <f t="shared" si="4"/>
        <v>Guinea BissauMultiple objectives</v>
      </c>
      <c r="AT91" s="49" t="s">
        <v>52</v>
      </c>
      <c r="AU91" s="49" t="s">
        <v>13</v>
      </c>
      <c r="AV91" s="49">
        <v>1.34714</v>
      </c>
      <c r="AX91" s="49" t="str">
        <f t="shared" si="5"/>
        <v>Congo   Democratic RepublicPublicMultilateral DFI</v>
      </c>
      <c r="AY91" s="49" t="s">
        <v>37</v>
      </c>
      <c r="AZ91" s="49" t="s">
        <v>14</v>
      </c>
      <c r="BA91" s="49" t="s">
        <v>25</v>
      </c>
      <c r="BB91" s="49">
        <v>260.34186999999889</v>
      </c>
    </row>
    <row r="92" spans="40:54" x14ac:dyDescent="0.2">
      <c r="AN92" s="49" t="str">
        <f t="shared" si="3"/>
        <v>Congo   RepublicOthers &amp; Cross sectoral</v>
      </c>
      <c r="AO92" s="49" t="s">
        <v>38</v>
      </c>
      <c r="AP92" s="49" t="s">
        <v>120</v>
      </c>
      <c r="AQ92" s="49">
        <v>18.568429388799991</v>
      </c>
      <c r="AS92" s="49" t="str">
        <f t="shared" si="4"/>
        <v>Guinea BissauUnknown</v>
      </c>
      <c r="AT92" s="49" t="s">
        <v>52</v>
      </c>
      <c r="AU92" s="49" t="s">
        <v>12</v>
      </c>
      <c r="AV92" s="49">
        <v>0</v>
      </c>
      <c r="AX92" s="49" t="str">
        <f t="shared" si="5"/>
        <v>Congo   Democratic RepublicPublicSOE SOFI</v>
      </c>
      <c r="AY92" s="49" t="s">
        <v>37</v>
      </c>
      <c r="AZ92" s="49" t="s">
        <v>14</v>
      </c>
      <c r="BA92" s="49" t="s">
        <v>27</v>
      </c>
      <c r="BB92" s="49">
        <v>0.26262000000000002</v>
      </c>
    </row>
    <row r="93" spans="40:54" x14ac:dyDescent="0.2">
      <c r="AN93" s="49" t="str">
        <f t="shared" si="3"/>
        <v>Congo   RepublicAgriculture, Forestry, Other land uses and Fisheries</v>
      </c>
      <c r="AO93" s="49" t="s">
        <v>38</v>
      </c>
      <c r="AP93" s="49" t="s">
        <v>122</v>
      </c>
      <c r="AQ93" s="49">
        <v>35.859169999999992</v>
      </c>
      <c r="AS93" s="49" t="str">
        <f t="shared" si="4"/>
        <v>KenyaAdaptation</v>
      </c>
      <c r="AT93" s="49" t="s">
        <v>53</v>
      </c>
      <c r="AU93" s="49" t="s">
        <v>16</v>
      </c>
      <c r="AV93" s="49">
        <v>819.46192657022289</v>
      </c>
      <c r="AX93" s="49" t="str">
        <f t="shared" si="5"/>
        <v>Congo   RepublicPrivateInstitutional investors</v>
      </c>
      <c r="AY93" s="49" t="s">
        <v>38</v>
      </c>
      <c r="AZ93" s="49" t="s">
        <v>7</v>
      </c>
      <c r="BA93" s="49" t="s">
        <v>22</v>
      </c>
      <c r="BB93" s="49">
        <v>3.5699999999999998E-3</v>
      </c>
    </row>
    <row r="94" spans="40:54" x14ac:dyDescent="0.2">
      <c r="AN94" s="49" t="str">
        <f t="shared" si="3"/>
        <v>Congo   RepublicBuildings &amp; Infrastructure</v>
      </c>
      <c r="AO94" s="49" t="s">
        <v>38</v>
      </c>
      <c r="AP94" s="49" t="s">
        <v>121</v>
      </c>
      <c r="AQ94" s="49">
        <v>0.20318000000000003</v>
      </c>
      <c r="AS94" s="49" t="str">
        <f t="shared" si="4"/>
        <v>KenyaMitigation</v>
      </c>
      <c r="AT94" s="49" t="s">
        <v>53</v>
      </c>
      <c r="AU94" s="49" t="s">
        <v>10</v>
      </c>
      <c r="AV94" s="49">
        <v>1003.911519999999</v>
      </c>
      <c r="AX94" s="49" t="str">
        <f t="shared" si="5"/>
        <v>Congo   RepublicPrivateUnknown</v>
      </c>
      <c r="AY94" s="49" t="s">
        <v>38</v>
      </c>
      <c r="AZ94" s="49" t="s">
        <v>7</v>
      </c>
      <c r="BA94" s="49" t="s">
        <v>12</v>
      </c>
      <c r="BB94" s="49">
        <v>0.63580999999999999</v>
      </c>
    </row>
    <row r="95" spans="40:54" x14ac:dyDescent="0.2">
      <c r="AN95" s="49" t="str">
        <f t="shared" si="3"/>
        <v>Congo   RepublicWater, Wastewater and Waste</v>
      </c>
      <c r="AO95" s="49" t="s">
        <v>38</v>
      </c>
      <c r="AP95" s="49" t="s">
        <v>123</v>
      </c>
      <c r="AQ95" s="49">
        <v>2.3065499999999899</v>
      </c>
      <c r="AS95" s="49" t="str">
        <f t="shared" si="4"/>
        <v>KenyaMultiple objectives</v>
      </c>
      <c r="AT95" s="49" t="s">
        <v>53</v>
      </c>
      <c r="AU95" s="49" t="s">
        <v>13</v>
      </c>
      <c r="AV95" s="49">
        <v>85.672972204599972</v>
      </c>
      <c r="AX95" s="49" t="str">
        <f t="shared" si="5"/>
        <v>Congo   RepublicPublicGovernment</v>
      </c>
      <c r="AY95" s="49" t="s">
        <v>38</v>
      </c>
      <c r="AZ95" s="49" t="s">
        <v>14</v>
      </c>
      <c r="BA95" s="49" t="s">
        <v>17</v>
      </c>
      <c r="BB95" s="49">
        <v>11.253569999999989</v>
      </c>
    </row>
    <row r="96" spans="40:54" x14ac:dyDescent="0.2">
      <c r="AN96" s="49" t="str">
        <f t="shared" si="3"/>
        <v>Cote d IvoireEnergy systems</v>
      </c>
      <c r="AO96" s="49" t="s">
        <v>39</v>
      </c>
      <c r="AP96" s="49" t="s">
        <v>9</v>
      </c>
      <c r="AQ96" s="49">
        <v>219.94630000000001</v>
      </c>
      <c r="AS96" s="49" t="str">
        <f t="shared" si="4"/>
        <v>KenyaUnknown</v>
      </c>
      <c r="AT96" s="49" t="s">
        <v>53</v>
      </c>
      <c r="AU96" s="49" t="s">
        <v>12</v>
      </c>
      <c r="AV96" s="49">
        <v>9.9237500000000001</v>
      </c>
      <c r="AX96" s="49" t="str">
        <f t="shared" si="5"/>
        <v>Congo   RepublicPublicMultilateral Climate Funds</v>
      </c>
      <c r="AY96" s="49" t="s">
        <v>38</v>
      </c>
      <c r="AZ96" s="49" t="s">
        <v>14</v>
      </c>
      <c r="BA96" s="49" t="s">
        <v>19</v>
      </c>
      <c r="BB96" s="49">
        <v>12.40533938879998</v>
      </c>
    </row>
    <row r="97" spans="40:54" x14ac:dyDescent="0.2">
      <c r="AN97" s="49" t="str">
        <f t="shared" si="3"/>
        <v>Cote d IvoireIndustry</v>
      </c>
      <c r="AO97" s="49" t="s">
        <v>39</v>
      </c>
      <c r="AP97" s="49" t="s">
        <v>18</v>
      </c>
      <c r="AQ97" s="49">
        <v>1.78944E-6</v>
      </c>
      <c r="AS97" s="49" t="str">
        <f t="shared" si="4"/>
        <v>LesothoAdaptation</v>
      </c>
      <c r="AT97" s="49" t="s">
        <v>54</v>
      </c>
      <c r="AU97" s="49" t="s">
        <v>16</v>
      </c>
      <c r="AV97" s="49">
        <v>100.97624999999999</v>
      </c>
      <c r="AX97" s="49" t="str">
        <f t="shared" si="5"/>
        <v>Congo   RepublicPublicMultilateral DFI</v>
      </c>
      <c r="AY97" s="49" t="s">
        <v>38</v>
      </c>
      <c r="AZ97" s="49" t="s">
        <v>14</v>
      </c>
      <c r="BA97" s="49" t="s">
        <v>25</v>
      </c>
      <c r="BB97" s="49">
        <v>32.9666</v>
      </c>
    </row>
    <row r="98" spans="40:54" x14ac:dyDescent="0.2">
      <c r="AN98" s="49" t="str">
        <f t="shared" si="3"/>
        <v>Cote d IvoireInformation and Communications Technology</v>
      </c>
      <c r="AO98" s="49" t="s">
        <v>39</v>
      </c>
      <c r="AP98" s="49" t="s">
        <v>24</v>
      </c>
      <c r="AQ98" s="49">
        <v>0.84455000000000002</v>
      </c>
      <c r="AS98" s="49" t="str">
        <f t="shared" si="4"/>
        <v>LesothoMitigation</v>
      </c>
      <c r="AT98" s="49" t="s">
        <v>54</v>
      </c>
      <c r="AU98" s="49" t="s">
        <v>10</v>
      </c>
      <c r="AV98" s="49">
        <v>22.938109999999998</v>
      </c>
      <c r="AX98" s="49" t="str">
        <f t="shared" si="5"/>
        <v>Cote d IvoirePrivateCommercial FI</v>
      </c>
      <c r="AY98" s="49" t="s">
        <v>39</v>
      </c>
      <c r="AZ98" s="49" t="s">
        <v>7</v>
      </c>
      <c r="BA98" s="49" t="s">
        <v>21</v>
      </c>
      <c r="BB98" s="49">
        <v>67.308499999999995</v>
      </c>
    </row>
    <row r="99" spans="40:54" x14ac:dyDescent="0.2">
      <c r="AN99" s="49" t="str">
        <f t="shared" si="3"/>
        <v>Cote d IvoireTransport</v>
      </c>
      <c r="AO99" s="49" t="s">
        <v>39</v>
      </c>
      <c r="AP99" s="49" t="s">
        <v>23</v>
      </c>
      <c r="AQ99" s="49">
        <v>83.945260000000005</v>
      </c>
      <c r="AS99" s="49" t="str">
        <f t="shared" si="4"/>
        <v>LesothoMultiple objectives</v>
      </c>
      <c r="AT99" s="49" t="s">
        <v>54</v>
      </c>
      <c r="AU99" s="49" t="s">
        <v>13</v>
      </c>
      <c r="AV99" s="49">
        <v>114.0019335517724</v>
      </c>
      <c r="AX99" s="49" t="str">
        <f t="shared" si="5"/>
        <v>Cote d IvoirePrivateCorporation</v>
      </c>
      <c r="AY99" s="49" t="s">
        <v>39</v>
      </c>
      <c r="AZ99" s="49" t="s">
        <v>7</v>
      </c>
      <c r="BA99" s="49" t="s">
        <v>8</v>
      </c>
      <c r="BB99" s="49">
        <v>29.95195</v>
      </c>
    </row>
    <row r="100" spans="40:54" x14ac:dyDescent="0.2">
      <c r="AN100" s="49" t="str">
        <f t="shared" si="3"/>
        <v>Cote d IvoireOthers &amp; Cross sectoral</v>
      </c>
      <c r="AO100" s="49" t="s">
        <v>39</v>
      </c>
      <c r="AP100" s="49" t="s">
        <v>120</v>
      </c>
      <c r="AQ100" s="49">
        <v>279.29744248295987</v>
      </c>
      <c r="AS100" s="49" t="str">
        <f t="shared" si="4"/>
        <v>LesothoUnknown</v>
      </c>
      <c r="AT100" s="49" t="s">
        <v>54</v>
      </c>
      <c r="AU100" s="49" t="s">
        <v>12</v>
      </c>
      <c r="AV100" s="49">
        <v>0</v>
      </c>
      <c r="AX100" s="49" t="str">
        <f t="shared" si="5"/>
        <v>Cote d IvoirePrivateInstitutional investors</v>
      </c>
      <c r="AY100" s="49" t="s">
        <v>39</v>
      </c>
      <c r="AZ100" s="49" t="s">
        <v>7</v>
      </c>
      <c r="BA100" s="49" t="s">
        <v>22</v>
      </c>
      <c r="BB100" s="49">
        <v>1.09531</v>
      </c>
    </row>
    <row r="101" spans="40:54" x14ac:dyDescent="0.2">
      <c r="AN101" s="49" t="str">
        <f t="shared" si="3"/>
        <v>Cote d IvoireAgriculture, Forestry, Other land uses and Fisheries</v>
      </c>
      <c r="AO101" s="49" t="s">
        <v>39</v>
      </c>
      <c r="AP101" s="49" t="s">
        <v>122</v>
      </c>
      <c r="AQ101" s="49">
        <v>103.26463885422879</v>
      </c>
      <c r="AS101" s="49" t="str">
        <f t="shared" si="4"/>
        <v>LiberiaAdaptation</v>
      </c>
      <c r="AT101" s="49" t="s">
        <v>55</v>
      </c>
      <c r="AU101" s="49" t="s">
        <v>16</v>
      </c>
      <c r="AV101" s="49">
        <v>35.27592791935799</v>
      </c>
      <c r="AX101" s="49" t="str">
        <f t="shared" si="5"/>
        <v>Cote d IvoirePrivateUnknown</v>
      </c>
      <c r="AY101" s="49" t="s">
        <v>39</v>
      </c>
      <c r="AZ101" s="49" t="s">
        <v>7</v>
      </c>
      <c r="BA101" s="49" t="s">
        <v>12</v>
      </c>
      <c r="BB101" s="49">
        <v>6.0473800000000004</v>
      </c>
    </row>
    <row r="102" spans="40:54" x14ac:dyDescent="0.2">
      <c r="AN102" s="49" t="str">
        <f t="shared" si="3"/>
        <v>Cote d IvoireBuildings &amp; Infrastructure</v>
      </c>
      <c r="AO102" s="49" t="s">
        <v>39</v>
      </c>
      <c r="AP102" s="49" t="s">
        <v>121</v>
      </c>
      <c r="AQ102" s="49">
        <v>6.3945099999999995</v>
      </c>
      <c r="AS102" s="49" t="str">
        <f t="shared" si="4"/>
        <v>LiberiaMitigation</v>
      </c>
      <c r="AT102" s="49" t="s">
        <v>55</v>
      </c>
      <c r="AU102" s="49" t="s">
        <v>10</v>
      </c>
      <c r="AV102" s="49">
        <v>71.812789999999893</v>
      </c>
      <c r="AX102" s="49" t="str">
        <f t="shared" si="5"/>
        <v>Cote d IvoirePublicBilateral DFI</v>
      </c>
      <c r="AY102" s="49" t="s">
        <v>39</v>
      </c>
      <c r="AZ102" s="49" t="s">
        <v>14</v>
      </c>
      <c r="BA102" s="49" t="s">
        <v>15</v>
      </c>
      <c r="BB102" s="49">
        <v>269.32405999999997</v>
      </c>
    </row>
    <row r="103" spans="40:54" x14ac:dyDescent="0.2">
      <c r="AN103" s="49" t="str">
        <f t="shared" si="3"/>
        <v>Cote d IvoireWater, Wastewater and Waste</v>
      </c>
      <c r="AO103" s="49" t="s">
        <v>39</v>
      </c>
      <c r="AP103" s="49" t="s">
        <v>123</v>
      </c>
      <c r="AQ103" s="49">
        <v>253.14224000000002</v>
      </c>
      <c r="AS103" s="49" t="str">
        <f t="shared" si="4"/>
        <v>LiberiaMultiple objectives</v>
      </c>
      <c r="AT103" s="49" t="s">
        <v>55</v>
      </c>
      <c r="AU103" s="49" t="s">
        <v>13</v>
      </c>
      <c r="AV103" s="49">
        <v>4.1551499999999999</v>
      </c>
      <c r="AX103" s="49" t="str">
        <f t="shared" si="5"/>
        <v>Cote d IvoirePublicGovernment</v>
      </c>
      <c r="AY103" s="49" t="s">
        <v>39</v>
      </c>
      <c r="AZ103" s="49" t="s">
        <v>14</v>
      </c>
      <c r="BA103" s="49" t="s">
        <v>17</v>
      </c>
      <c r="BB103" s="49">
        <v>80.33024486402897</v>
      </c>
    </row>
    <row r="104" spans="40:54" x14ac:dyDescent="0.2">
      <c r="AN104" s="49" t="str">
        <f t="shared" si="3"/>
        <v>DjiboutiEnergy systems</v>
      </c>
      <c r="AO104" s="49" t="s">
        <v>40</v>
      </c>
      <c r="AP104" s="49" t="s">
        <v>9</v>
      </c>
      <c r="AQ104" s="49">
        <v>37.546829999999993</v>
      </c>
      <c r="AS104" s="49" t="str">
        <f t="shared" si="4"/>
        <v>LiberiaUnknown</v>
      </c>
      <c r="AT104" s="49" t="s">
        <v>55</v>
      </c>
      <c r="AU104" s="49" t="s">
        <v>12</v>
      </c>
      <c r="AV104" s="49">
        <v>0.76634000000000002</v>
      </c>
      <c r="AX104" s="49" t="str">
        <f t="shared" si="5"/>
        <v>Cote d IvoirePublicMultilateral Climate Funds</v>
      </c>
      <c r="AY104" s="49" t="s">
        <v>39</v>
      </c>
      <c r="AZ104" s="49" t="s">
        <v>14</v>
      </c>
      <c r="BA104" s="49" t="s">
        <v>19</v>
      </c>
      <c r="BB104" s="49">
        <v>12.350998262599889</v>
      </c>
    </row>
    <row r="105" spans="40:54" x14ac:dyDescent="0.2">
      <c r="AN105" s="49" t="str">
        <f t="shared" si="3"/>
        <v>DjiboutiInformation and Communications Technology</v>
      </c>
      <c r="AO105" s="49" t="s">
        <v>40</v>
      </c>
      <c r="AP105" s="49" t="s">
        <v>24</v>
      </c>
      <c r="AQ105" s="49">
        <v>0.03</v>
      </c>
      <c r="AS105" s="49" t="str">
        <f t="shared" si="4"/>
        <v>LibyaAdaptation</v>
      </c>
      <c r="AT105" s="49" t="s">
        <v>56</v>
      </c>
      <c r="AU105" s="49" t="s">
        <v>16</v>
      </c>
      <c r="AV105" s="49">
        <v>2.9411399999999999</v>
      </c>
      <c r="AX105" s="49" t="str">
        <f t="shared" si="5"/>
        <v>Cote d IvoirePublicMultilateral DFI</v>
      </c>
      <c r="AY105" s="49" t="s">
        <v>39</v>
      </c>
      <c r="AZ105" s="49" t="s">
        <v>14</v>
      </c>
      <c r="BA105" s="49" t="s">
        <v>25</v>
      </c>
      <c r="BB105" s="49">
        <v>471.49221999999975</v>
      </c>
    </row>
    <row r="106" spans="40:54" x14ac:dyDescent="0.2">
      <c r="AN106" s="49" t="str">
        <f t="shared" si="3"/>
        <v>DjiboutiTransport</v>
      </c>
      <c r="AO106" s="49" t="s">
        <v>40</v>
      </c>
      <c r="AP106" s="49" t="s">
        <v>23</v>
      </c>
      <c r="AQ106" s="49">
        <v>5.1999999999999995E-4</v>
      </c>
      <c r="AS106" s="49" t="str">
        <f t="shared" si="4"/>
        <v>LibyaMitigation</v>
      </c>
      <c r="AT106" s="49" t="s">
        <v>56</v>
      </c>
      <c r="AU106" s="49" t="s">
        <v>10</v>
      </c>
      <c r="AV106" s="49">
        <v>44.166329999999995</v>
      </c>
      <c r="AX106" s="49" t="str">
        <f t="shared" si="5"/>
        <v>Cote d IvoirePublicSOE SOFI</v>
      </c>
      <c r="AY106" s="49" t="s">
        <v>39</v>
      </c>
      <c r="AZ106" s="49" t="s">
        <v>14</v>
      </c>
      <c r="BA106" s="49" t="s">
        <v>27</v>
      </c>
      <c r="BB106" s="49">
        <v>0.50577999999999901</v>
      </c>
    </row>
    <row r="107" spans="40:54" x14ac:dyDescent="0.2">
      <c r="AN107" s="49" t="str">
        <f t="shared" si="3"/>
        <v>DjiboutiOthers &amp; Cross sectoral</v>
      </c>
      <c r="AO107" s="49" t="s">
        <v>40</v>
      </c>
      <c r="AP107" s="49" t="s">
        <v>120</v>
      </c>
      <c r="AQ107" s="49">
        <v>29.416307330199992</v>
      </c>
      <c r="AS107" s="49" t="str">
        <f t="shared" si="4"/>
        <v>LibyaMultiple objectives</v>
      </c>
      <c r="AT107" s="49" t="s">
        <v>56</v>
      </c>
      <c r="AU107" s="49" t="s">
        <v>13</v>
      </c>
      <c r="AV107" s="49">
        <v>0.10057000000000001</v>
      </c>
      <c r="AX107" s="49" t="str">
        <f t="shared" si="5"/>
        <v>Cote d IvoirePublicUnknown</v>
      </c>
      <c r="AY107" s="49" t="s">
        <v>39</v>
      </c>
      <c r="AZ107" s="49" t="s">
        <v>14</v>
      </c>
      <c r="BA107" s="49" t="s">
        <v>12</v>
      </c>
      <c r="BB107" s="49">
        <v>0.6</v>
      </c>
    </row>
    <row r="108" spans="40:54" x14ac:dyDescent="0.2">
      <c r="AN108" s="49" t="str">
        <f t="shared" si="3"/>
        <v>DjiboutiAgriculture, Forestry, Other land uses and Fisheries</v>
      </c>
      <c r="AO108" s="49" t="s">
        <v>40</v>
      </c>
      <c r="AP108" s="49" t="s">
        <v>122</v>
      </c>
      <c r="AQ108" s="49">
        <v>5.9881700000000002</v>
      </c>
      <c r="AS108" s="49" t="str">
        <f t="shared" si="4"/>
        <v>MadagascarAdaptation</v>
      </c>
      <c r="AT108" s="49" t="s">
        <v>57</v>
      </c>
      <c r="AU108" s="49" t="s">
        <v>16</v>
      </c>
      <c r="AV108" s="49">
        <v>169.44346861437887</v>
      </c>
      <c r="AX108" s="49" t="str">
        <f t="shared" si="5"/>
        <v>Cote d IvoireUnknownUnknown</v>
      </c>
      <c r="AY108" s="49" t="s">
        <v>39</v>
      </c>
      <c r="AZ108" s="49" t="s">
        <v>12</v>
      </c>
      <c r="BA108" s="49" t="s">
        <v>12</v>
      </c>
      <c r="BB108" s="49">
        <v>7.8285</v>
      </c>
    </row>
    <row r="109" spans="40:54" x14ac:dyDescent="0.2">
      <c r="AN109" s="49" t="str">
        <f t="shared" si="3"/>
        <v>DjiboutiBuildings &amp; Infrastructure</v>
      </c>
      <c r="AO109" s="49" t="s">
        <v>40</v>
      </c>
      <c r="AP109" s="49" t="s">
        <v>121</v>
      </c>
      <c r="AQ109" s="49">
        <v>0.91691</v>
      </c>
      <c r="AS109" s="49" t="str">
        <f t="shared" si="4"/>
        <v>MadagascarMitigation</v>
      </c>
      <c r="AT109" s="49" t="s">
        <v>57</v>
      </c>
      <c r="AU109" s="49" t="s">
        <v>10</v>
      </c>
      <c r="AV109" s="49">
        <v>133.54623118001086</v>
      </c>
      <c r="AX109" s="49" t="str">
        <f t="shared" si="5"/>
        <v>DjiboutiPrivateCommercial FI</v>
      </c>
      <c r="AY109" s="49" t="s">
        <v>40</v>
      </c>
      <c r="AZ109" s="49" t="s">
        <v>7</v>
      </c>
      <c r="BA109" s="49" t="s">
        <v>21</v>
      </c>
      <c r="BB109" s="49">
        <v>7.875</v>
      </c>
    </row>
    <row r="110" spans="40:54" x14ac:dyDescent="0.2">
      <c r="AN110" s="49" t="str">
        <f t="shared" si="3"/>
        <v>DjiboutiWater, Wastewater and Waste</v>
      </c>
      <c r="AO110" s="49" t="s">
        <v>40</v>
      </c>
      <c r="AP110" s="49" t="s">
        <v>123</v>
      </c>
      <c r="AQ110" s="49">
        <v>13.37595</v>
      </c>
      <c r="AS110" s="49" t="str">
        <f t="shared" si="4"/>
        <v>MadagascarMultiple objectives</v>
      </c>
      <c r="AT110" s="49" t="s">
        <v>57</v>
      </c>
      <c r="AU110" s="49" t="s">
        <v>13</v>
      </c>
      <c r="AV110" s="49">
        <v>49.392064999999988</v>
      </c>
      <c r="AX110" s="49" t="str">
        <f t="shared" si="5"/>
        <v>DjiboutiPrivateCorporation</v>
      </c>
      <c r="AY110" s="49" t="s">
        <v>40</v>
      </c>
      <c r="AZ110" s="49" t="s">
        <v>7</v>
      </c>
      <c r="BA110" s="49" t="s">
        <v>8</v>
      </c>
      <c r="BB110" s="49">
        <v>8.0250000000000004</v>
      </c>
    </row>
    <row r="111" spans="40:54" x14ac:dyDescent="0.2">
      <c r="AN111" s="49" t="str">
        <f t="shared" si="3"/>
        <v>EgyptEnergy systems</v>
      </c>
      <c r="AO111" s="49" t="s">
        <v>42</v>
      </c>
      <c r="AP111" s="49" t="s">
        <v>9</v>
      </c>
      <c r="AQ111" s="49">
        <v>764.3842599999989</v>
      </c>
      <c r="AS111" s="49" t="str">
        <f t="shared" si="4"/>
        <v>MadagascarUnknown</v>
      </c>
      <c r="AT111" s="49" t="s">
        <v>57</v>
      </c>
      <c r="AU111" s="49" t="s">
        <v>12</v>
      </c>
      <c r="AV111" s="49">
        <v>0.15823000000000001</v>
      </c>
      <c r="AX111" s="49" t="str">
        <f t="shared" si="5"/>
        <v>DjiboutiPrivateFunds</v>
      </c>
      <c r="AY111" s="49" t="s">
        <v>40</v>
      </c>
      <c r="AZ111" s="49" t="s">
        <v>7</v>
      </c>
      <c r="BA111" s="49" t="s">
        <v>41</v>
      </c>
      <c r="BB111" s="49">
        <v>7.875</v>
      </c>
    </row>
    <row r="112" spans="40:54" x14ac:dyDescent="0.2">
      <c r="AN112" s="49" t="str">
        <f t="shared" si="3"/>
        <v>EgyptIndustry</v>
      </c>
      <c r="AO112" s="49" t="s">
        <v>42</v>
      </c>
      <c r="AP112" s="49" t="s">
        <v>18</v>
      </c>
      <c r="AQ112" s="49">
        <v>0.49533000000000005</v>
      </c>
      <c r="AS112" s="49" t="str">
        <f t="shared" si="4"/>
        <v>MalawiAdaptation</v>
      </c>
      <c r="AT112" s="49" t="s">
        <v>58</v>
      </c>
      <c r="AU112" s="49" t="s">
        <v>16</v>
      </c>
      <c r="AV112" s="49">
        <v>312.04240749913981</v>
      </c>
      <c r="AX112" s="49" t="str">
        <f t="shared" si="5"/>
        <v>DjiboutiPrivateInstitutional investors</v>
      </c>
      <c r="AY112" s="49" t="s">
        <v>40</v>
      </c>
      <c r="AZ112" s="49" t="s">
        <v>7</v>
      </c>
      <c r="BA112" s="49" t="s">
        <v>22</v>
      </c>
      <c r="BB112" s="49">
        <v>8.5749999999999993</v>
      </c>
    </row>
    <row r="113" spans="40:54" x14ac:dyDescent="0.2">
      <c r="AN113" s="49" t="str">
        <f t="shared" si="3"/>
        <v>EgyptTransport</v>
      </c>
      <c r="AO113" s="49" t="s">
        <v>42</v>
      </c>
      <c r="AP113" s="49" t="s">
        <v>23</v>
      </c>
      <c r="AQ113" s="49">
        <v>919.69181000000003</v>
      </c>
      <c r="AS113" s="49" t="str">
        <f t="shared" si="4"/>
        <v>MalawiMitigation</v>
      </c>
      <c r="AT113" s="49" t="s">
        <v>58</v>
      </c>
      <c r="AU113" s="49" t="s">
        <v>10</v>
      </c>
      <c r="AV113" s="49">
        <v>176.04805999999988</v>
      </c>
      <c r="AX113" s="49" t="str">
        <f t="shared" si="5"/>
        <v>DjiboutiPrivateUnknown</v>
      </c>
      <c r="AY113" s="49" t="s">
        <v>40</v>
      </c>
      <c r="AZ113" s="49" t="s">
        <v>7</v>
      </c>
      <c r="BA113" s="49" t="s">
        <v>12</v>
      </c>
      <c r="BB113" s="49">
        <v>0</v>
      </c>
    </row>
    <row r="114" spans="40:54" x14ac:dyDescent="0.2">
      <c r="AN114" s="49" t="str">
        <f t="shared" si="3"/>
        <v>EgyptOthers &amp; Cross sectoral</v>
      </c>
      <c r="AO114" s="49" t="s">
        <v>42</v>
      </c>
      <c r="AP114" s="49" t="s">
        <v>120</v>
      </c>
      <c r="AQ114" s="49">
        <v>339.76597499297901</v>
      </c>
      <c r="AS114" s="49" t="str">
        <f t="shared" si="4"/>
        <v>MalawiMultiple objectives</v>
      </c>
      <c r="AT114" s="49" t="s">
        <v>58</v>
      </c>
      <c r="AU114" s="49" t="s">
        <v>13</v>
      </c>
      <c r="AV114" s="49">
        <v>24.23762999999996</v>
      </c>
      <c r="AX114" s="49" t="str">
        <f t="shared" si="5"/>
        <v>DjiboutiPublicBilateral DFI</v>
      </c>
      <c r="AY114" s="49" t="s">
        <v>40</v>
      </c>
      <c r="AZ114" s="49" t="s">
        <v>14</v>
      </c>
      <c r="BA114" s="49" t="s">
        <v>15</v>
      </c>
      <c r="BB114" s="49">
        <v>9.6509299999999989</v>
      </c>
    </row>
    <row r="115" spans="40:54" x14ac:dyDescent="0.2">
      <c r="AN115" s="49" t="str">
        <f t="shared" si="3"/>
        <v>EgyptAgriculture, Forestry, Other land uses and Fisheries</v>
      </c>
      <c r="AO115" s="49" t="s">
        <v>42</v>
      </c>
      <c r="AP115" s="49" t="s">
        <v>122</v>
      </c>
      <c r="AQ115" s="49">
        <v>73.044089999999798</v>
      </c>
      <c r="AS115" s="49" t="str">
        <f t="shared" si="4"/>
        <v>MaliAdaptation</v>
      </c>
      <c r="AT115" s="49" t="s">
        <v>59</v>
      </c>
      <c r="AU115" s="49" t="s">
        <v>16</v>
      </c>
      <c r="AV115" s="49">
        <v>191.20389560943559</v>
      </c>
      <c r="AX115" s="49" t="str">
        <f t="shared" si="5"/>
        <v>DjiboutiPublicGovernment</v>
      </c>
      <c r="AY115" s="49" t="s">
        <v>40</v>
      </c>
      <c r="AZ115" s="49" t="s">
        <v>14</v>
      </c>
      <c r="BA115" s="49" t="s">
        <v>17</v>
      </c>
      <c r="BB115" s="49">
        <v>12.822810999999989</v>
      </c>
    </row>
    <row r="116" spans="40:54" x14ac:dyDescent="0.2">
      <c r="AN116" s="49" t="str">
        <f t="shared" si="3"/>
        <v>EgyptBuildings &amp; Infrastructure</v>
      </c>
      <c r="AO116" s="49" t="s">
        <v>42</v>
      </c>
      <c r="AP116" s="49" t="s">
        <v>121</v>
      </c>
      <c r="AQ116" s="49">
        <v>271.72361000000001</v>
      </c>
      <c r="AS116" s="49" t="str">
        <f t="shared" si="4"/>
        <v>MaliMitigation</v>
      </c>
      <c r="AT116" s="49" t="s">
        <v>59</v>
      </c>
      <c r="AU116" s="49" t="s">
        <v>10</v>
      </c>
      <c r="AV116" s="49">
        <v>138.81946999999971</v>
      </c>
      <c r="AX116" s="49" t="str">
        <f t="shared" si="5"/>
        <v>DjiboutiPublicMultilateral Climate Funds</v>
      </c>
      <c r="AY116" s="49" t="s">
        <v>40</v>
      </c>
      <c r="AZ116" s="49" t="s">
        <v>14</v>
      </c>
      <c r="BA116" s="49" t="s">
        <v>19</v>
      </c>
      <c r="BB116" s="49">
        <v>6.7379199999999901</v>
      </c>
    </row>
    <row r="117" spans="40:54" x14ac:dyDescent="0.2">
      <c r="AN117" s="49" t="str">
        <f t="shared" si="3"/>
        <v>EgyptWater, Wastewater and Waste</v>
      </c>
      <c r="AO117" s="49" t="s">
        <v>42</v>
      </c>
      <c r="AP117" s="49" t="s">
        <v>123</v>
      </c>
      <c r="AQ117" s="49">
        <v>249.03579999999999</v>
      </c>
      <c r="AS117" s="49" t="str">
        <f t="shared" si="4"/>
        <v>MaliMultiple objectives</v>
      </c>
      <c r="AT117" s="49" t="s">
        <v>59</v>
      </c>
      <c r="AU117" s="49" t="s">
        <v>13</v>
      </c>
      <c r="AV117" s="49">
        <v>46.347190250000004</v>
      </c>
      <c r="AX117" s="49" t="str">
        <f t="shared" si="5"/>
        <v>DjiboutiPublicMultilateral DFI</v>
      </c>
      <c r="AY117" s="49" t="s">
        <v>40</v>
      </c>
      <c r="AZ117" s="49" t="s">
        <v>14</v>
      </c>
      <c r="BA117" s="49" t="s">
        <v>25</v>
      </c>
      <c r="BB117" s="49">
        <v>25.713026330199998</v>
      </c>
    </row>
    <row r="118" spans="40:54" x14ac:dyDescent="0.2">
      <c r="AN118" s="49" t="str">
        <f t="shared" si="3"/>
        <v>Equatorial GuineaOthers &amp; Cross sectoral</v>
      </c>
      <c r="AO118" s="49" t="s">
        <v>43</v>
      </c>
      <c r="AP118" s="49" t="s">
        <v>120</v>
      </c>
      <c r="AQ118" s="49">
        <v>8.1793800000000019</v>
      </c>
      <c r="AS118" s="49" t="str">
        <f t="shared" si="4"/>
        <v>MaliUnknown</v>
      </c>
      <c r="AT118" s="49" t="s">
        <v>59</v>
      </c>
      <c r="AU118" s="49" t="s">
        <v>12</v>
      </c>
      <c r="AV118" s="49">
        <v>0</v>
      </c>
      <c r="AX118" s="49" t="str">
        <f t="shared" si="5"/>
        <v>EgyptPrivateCommercial FI</v>
      </c>
      <c r="AY118" s="49" t="s">
        <v>42</v>
      </c>
      <c r="AZ118" s="49" t="s">
        <v>7</v>
      </c>
      <c r="BA118" s="49" t="s">
        <v>21</v>
      </c>
      <c r="BB118" s="49">
        <v>18.664999999999999</v>
      </c>
    </row>
    <row r="119" spans="40:54" x14ac:dyDescent="0.2">
      <c r="AN119" s="49" t="str">
        <f t="shared" si="3"/>
        <v>Equatorial GuineaAgriculture, Forestry, Other land uses and Fisheries</v>
      </c>
      <c r="AO119" s="49" t="s">
        <v>43</v>
      </c>
      <c r="AP119" s="49" t="s">
        <v>122</v>
      </c>
      <c r="AQ119" s="49">
        <v>32.360900000000001</v>
      </c>
      <c r="AS119" s="49" t="str">
        <f t="shared" si="4"/>
        <v>MauritaniaAdaptation</v>
      </c>
      <c r="AT119" s="49" t="s">
        <v>60</v>
      </c>
      <c r="AU119" s="49" t="s">
        <v>16</v>
      </c>
      <c r="AV119" s="49">
        <v>70.617999999999796</v>
      </c>
      <c r="AX119" s="49" t="str">
        <f t="shared" si="5"/>
        <v>EgyptPrivateCorporation</v>
      </c>
      <c r="AY119" s="49" t="s">
        <v>42</v>
      </c>
      <c r="AZ119" s="49" t="s">
        <v>7</v>
      </c>
      <c r="BA119" s="49" t="s">
        <v>8</v>
      </c>
      <c r="BB119" s="49">
        <v>109.58145</v>
      </c>
    </row>
    <row r="120" spans="40:54" x14ac:dyDescent="0.2">
      <c r="AN120" s="49" t="str">
        <f t="shared" si="3"/>
        <v>EritreaEnergy systems</v>
      </c>
      <c r="AO120" s="49" t="s">
        <v>44</v>
      </c>
      <c r="AP120" s="49" t="s">
        <v>9</v>
      </c>
      <c r="AQ120" s="49">
        <v>11.697010000000001</v>
      </c>
      <c r="AS120" s="49" t="str">
        <f t="shared" si="4"/>
        <v>MauritaniaMitigation</v>
      </c>
      <c r="AT120" s="49" t="s">
        <v>60</v>
      </c>
      <c r="AU120" s="49" t="s">
        <v>10</v>
      </c>
      <c r="AV120" s="49">
        <v>34.583869999999997</v>
      </c>
      <c r="AX120" s="49" t="str">
        <f t="shared" si="5"/>
        <v>EgyptPrivateHouseholds Individuals</v>
      </c>
      <c r="AY120" s="49" t="s">
        <v>42</v>
      </c>
      <c r="AZ120" s="49" t="s">
        <v>7</v>
      </c>
      <c r="BA120" s="49" t="s">
        <v>11</v>
      </c>
      <c r="BB120" s="49">
        <v>55.104949999999903</v>
      </c>
    </row>
    <row r="121" spans="40:54" x14ac:dyDescent="0.2">
      <c r="AN121" s="49" t="str">
        <f t="shared" si="3"/>
        <v>EritreaOthers &amp; Cross sectoral</v>
      </c>
      <c r="AO121" s="49" t="s">
        <v>44</v>
      </c>
      <c r="AP121" s="49" t="s">
        <v>120</v>
      </c>
      <c r="AQ121" s="49">
        <v>2.8190099999999991</v>
      </c>
      <c r="AS121" s="49" t="str">
        <f t="shared" si="4"/>
        <v>MauritaniaMultiple objectives</v>
      </c>
      <c r="AT121" s="49" t="s">
        <v>60</v>
      </c>
      <c r="AU121" s="49" t="s">
        <v>13</v>
      </c>
      <c r="AV121" s="49">
        <v>1.9125899999999989</v>
      </c>
      <c r="AX121" s="49" t="str">
        <f t="shared" si="5"/>
        <v>EgyptPrivateUnknown</v>
      </c>
      <c r="AY121" s="49" t="s">
        <v>42</v>
      </c>
      <c r="AZ121" s="49" t="s">
        <v>7</v>
      </c>
      <c r="BA121" s="49" t="s">
        <v>12</v>
      </c>
      <c r="BB121" s="49">
        <v>149.19079000000002</v>
      </c>
    </row>
    <row r="122" spans="40:54" x14ac:dyDescent="0.2">
      <c r="AN122" s="49" t="str">
        <f t="shared" si="3"/>
        <v>EritreaAgriculture, Forestry, Other land uses and Fisheries</v>
      </c>
      <c r="AO122" s="49" t="s">
        <v>44</v>
      </c>
      <c r="AP122" s="49" t="s">
        <v>122</v>
      </c>
      <c r="AQ122" s="49">
        <v>24.834679999999899</v>
      </c>
      <c r="AS122" s="49" t="str">
        <f t="shared" si="4"/>
        <v>MauritaniaUnknown</v>
      </c>
      <c r="AT122" s="49" t="s">
        <v>60</v>
      </c>
      <c r="AU122" s="49" t="s">
        <v>12</v>
      </c>
      <c r="AV122" s="49">
        <v>0</v>
      </c>
      <c r="AX122" s="49" t="str">
        <f t="shared" si="5"/>
        <v>EgyptPublicBilateral DFI</v>
      </c>
      <c r="AY122" s="49" t="s">
        <v>42</v>
      </c>
      <c r="AZ122" s="49" t="s">
        <v>14</v>
      </c>
      <c r="BA122" s="49" t="s">
        <v>15</v>
      </c>
      <c r="BB122" s="49">
        <v>236.19852999999998</v>
      </c>
    </row>
    <row r="123" spans="40:54" x14ac:dyDescent="0.2">
      <c r="AN123" s="49" t="str">
        <f t="shared" si="3"/>
        <v>EritreaWater, Wastewater and Waste</v>
      </c>
      <c r="AO123" s="49" t="s">
        <v>44</v>
      </c>
      <c r="AP123" s="49" t="s">
        <v>123</v>
      </c>
      <c r="AQ123" s="49">
        <v>1.34538</v>
      </c>
      <c r="AS123" s="49" t="str">
        <f t="shared" si="4"/>
        <v>MauritiusAdaptation</v>
      </c>
      <c r="AT123" s="49" t="s">
        <v>61</v>
      </c>
      <c r="AU123" s="49" t="s">
        <v>16</v>
      </c>
      <c r="AV123" s="49">
        <v>24.800909999999881</v>
      </c>
      <c r="AX123" s="49" t="str">
        <f t="shared" si="5"/>
        <v>EgyptPublicGovernment</v>
      </c>
      <c r="AY123" s="49" t="s">
        <v>42</v>
      </c>
      <c r="AZ123" s="49" t="s">
        <v>14</v>
      </c>
      <c r="BA123" s="49" t="s">
        <v>17</v>
      </c>
      <c r="BB123" s="49">
        <v>711.91939000000002</v>
      </c>
    </row>
    <row r="124" spans="40:54" x14ac:dyDescent="0.2">
      <c r="AN124" s="49" t="str">
        <f t="shared" si="3"/>
        <v>EswatiniEnergy systems</v>
      </c>
      <c r="AO124" s="49" t="s">
        <v>45</v>
      </c>
      <c r="AP124" s="49" t="s">
        <v>9</v>
      </c>
      <c r="AQ124" s="49">
        <v>7.6370199999999988</v>
      </c>
      <c r="AS124" s="49" t="str">
        <f t="shared" si="4"/>
        <v>MauritiusMitigation</v>
      </c>
      <c r="AT124" s="49" t="s">
        <v>61</v>
      </c>
      <c r="AU124" s="49" t="s">
        <v>10</v>
      </c>
      <c r="AV124" s="49">
        <v>7.4891000000000005</v>
      </c>
      <c r="AX124" s="49" t="str">
        <f t="shared" si="5"/>
        <v>EgyptPublicMultilateral Climate Funds</v>
      </c>
      <c r="AY124" s="49" t="s">
        <v>42</v>
      </c>
      <c r="AZ124" s="49" t="s">
        <v>14</v>
      </c>
      <c r="BA124" s="49" t="s">
        <v>19</v>
      </c>
      <c r="BB124" s="49">
        <v>1.55533049298</v>
      </c>
    </row>
    <row r="125" spans="40:54" x14ac:dyDescent="0.2">
      <c r="AN125" s="49" t="str">
        <f t="shared" si="3"/>
        <v>EswatiniOthers &amp; Cross sectoral</v>
      </c>
      <c r="AO125" s="49" t="s">
        <v>45</v>
      </c>
      <c r="AP125" s="49" t="s">
        <v>120</v>
      </c>
      <c r="AQ125" s="49">
        <v>4.6287112573736975</v>
      </c>
      <c r="AS125" s="49" t="str">
        <f t="shared" si="4"/>
        <v>MauritiusMultiple objectives</v>
      </c>
      <c r="AT125" s="49" t="s">
        <v>61</v>
      </c>
      <c r="AU125" s="49" t="s">
        <v>13</v>
      </c>
      <c r="AV125" s="49">
        <v>180.40872728070002</v>
      </c>
      <c r="AX125" s="49" t="str">
        <f t="shared" si="5"/>
        <v>EgyptPublicMultilateral DFI</v>
      </c>
      <c r="AY125" s="49" t="s">
        <v>42</v>
      </c>
      <c r="AZ125" s="49" t="s">
        <v>14</v>
      </c>
      <c r="BA125" s="49" t="s">
        <v>25</v>
      </c>
      <c r="BB125" s="49">
        <v>1335.9213644999977</v>
      </c>
    </row>
    <row r="126" spans="40:54" x14ac:dyDescent="0.2">
      <c r="AN126" s="49" t="str">
        <f t="shared" si="3"/>
        <v>EswatiniAgriculture, Forestry, Other land uses and Fisheries</v>
      </c>
      <c r="AO126" s="49" t="s">
        <v>45</v>
      </c>
      <c r="AP126" s="49" t="s">
        <v>122</v>
      </c>
      <c r="AQ126" s="49">
        <v>2.1632500000000001</v>
      </c>
      <c r="AS126" s="49" t="str">
        <f t="shared" si="4"/>
        <v>MauritiusUnknown</v>
      </c>
      <c r="AT126" s="49" t="s">
        <v>61</v>
      </c>
      <c r="AU126" s="49" t="s">
        <v>12</v>
      </c>
      <c r="AV126" s="49">
        <v>0</v>
      </c>
      <c r="AX126" s="49" t="str">
        <f t="shared" si="5"/>
        <v>EgyptPublicSOE SOFI</v>
      </c>
      <c r="AY126" s="49" t="s">
        <v>42</v>
      </c>
      <c r="AZ126" s="49" t="s">
        <v>14</v>
      </c>
      <c r="BA126" s="49" t="s">
        <v>27</v>
      </c>
      <c r="BB126" s="49">
        <v>4.0699999999999998E-3</v>
      </c>
    </row>
    <row r="127" spans="40:54" x14ac:dyDescent="0.2">
      <c r="AN127" s="49" t="str">
        <f t="shared" si="3"/>
        <v>EswatiniBuildings &amp; Infrastructure</v>
      </c>
      <c r="AO127" s="49" t="s">
        <v>45</v>
      </c>
      <c r="AP127" s="49" t="s">
        <v>121</v>
      </c>
      <c r="AQ127" s="49">
        <v>1.7405365669999999E-3</v>
      </c>
      <c r="AS127" s="49" t="str">
        <f t="shared" si="4"/>
        <v>MoroccoAdaptation</v>
      </c>
      <c r="AT127" s="49" t="s">
        <v>62</v>
      </c>
      <c r="AU127" s="49" t="s">
        <v>16</v>
      </c>
      <c r="AV127" s="49">
        <v>743.08575250000001</v>
      </c>
      <c r="AX127" s="49" t="str">
        <f t="shared" si="5"/>
        <v>Equatorial GuineaPrivateInstitutional investors</v>
      </c>
      <c r="AY127" s="49" t="s">
        <v>43</v>
      </c>
      <c r="AZ127" s="49" t="s">
        <v>7</v>
      </c>
      <c r="BA127" s="49" t="s">
        <v>22</v>
      </c>
      <c r="BB127" s="49">
        <v>2.5</v>
      </c>
    </row>
    <row r="128" spans="40:54" x14ac:dyDescent="0.2">
      <c r="AN128" s="49" t="str">
        <f t="shared" si="3"/>
        <v>EswatiniWater, Wastewater and Waste</v>
      </c>
      <c r="AO128" s="49" t="s">
        <v>45</v>
      </c>
      <c r="AP128" s="49" t="s">
        <v>123</v>
      </c>
      <c r="AQ128" s="49">
        <v>17.307029999999997</v>
      </c>
      <c r="AS128" s="49" t="str">
        <f t="shared" si="4"/>
        <v>MoroccoMitigation</v>
      </c>
      <c r="AT128" s="49" t="s">
        <v>62</v>
      </c>
      <c r="AU128" s="49" t="s">
        <v>10</v>
      </c>
      <c r="AV128" s="49">
        <v>1110.169009999998</v>
      </c>
      <c r="AX128" s="49" t="str">
        <f t="shared" si="5"/>
        <v>Equatorial GuineaPrivateUnknown</v>
      </c>
      <c r="AY128" s="49" t="s">
        <v>43</v>
      </c>
      <c r="AZ128" s="49" t="s">
        <v>7</v>
      </c>
      <c r="BA128" s="49" t="s">
        <v>12</v>
      </c>
      <c r="BB128" s="49">
        <v>0.63580999999999999</v>
      </c>
    </row>
    <row r="129" spans="40:54" x14ac:dyDescent="0.2">
      <c r="AN129" s="49" t="str">
        <f t="shared" si="3"/>
        <v>EthiopiaEnergy systems</v>
      </c>
      <c r="AO129" s="49" t="s">
        <v>46</v>
      </c>
      <c r="AP129" s="49" t="s">
        <v>9</v>
      </c>
      <c r="AQ129" s="49">
        <v>180.14203999999998</v>
      </c>
      <c r="AS129" s="49" t="str">
        <f t="shared" si="4"/>
        <v>MoroccoMultiple objectives</v>
      </c>
      <c r="AT129" s="49" t="s">
        <v>62</v>
      </c>
      <c r="AU129" s="49" t="s">
        <v>13</v>
      </c>
      <c r="AV129" s="49">
        <v>135.91802999999999</v>
      </c>
      <c r="AX129" s="49" t="str">
        <f t="shared" si="5"/>
        <v>Equatorial GuineaPublicGovernment</v>
      </c>
      <c r="AY129" s="49" t="s">
        <v>43</v>
      </c>
      <c r="AZ129" s="49" t="s">
        <v>14</v>
      </c>
      <c r="BA129" s="49" t="s">
        <v>17</v>
      </c>
      <c r="BB129" s="49">
        <v>1.76895</v>
      </c>
    </row>
    <row r="130" spans="40:54" x14ac:dyDescent="0.2">
      <c r="AN130" s="49" t="str">
        <f t="shared" si="3"/>
        <v>EthiopiaIndustry</v>
      </c>
      <c r="AO130" s="49" t="s">
        <v>46</v>
      </c>
      <c r="AP130" s="49" t="s">
        <v>18</v>
      </c>
      <c r="AQ130" s="49">
        <v>7.6701699969999898E-2</v>
      </c>
      <c r="AS130" s="49" t="str">
        <f t="shared" si="4"/>
        <v>MoroccoUnknown</v>
      </c>
      <c r="AT130" s="49" t="s">
        <v>62</v>
      </c>
      <c r="AU130" s="49" t="s">
        <v>12</v>
      </c>
      <c r="AV130" s="49">
        <v>6.4712699999999899</v>
      </c>
      <c r="AX130" s="49" t="str">
        <f t="shared" si="5"/>
        <v>Equatorial GuineaPublicMultilateral Climate Funds</v>
      </c>
      <c r="AY130" s="49" t="s">
        <v>43</v>
      </c>
      <c r="AZ130" s="49" t="s">
        <v>14</v>
      </c>
      <c r="BA130" s="49" t="s">
        <v>19</v>
      </c>
      <c r="BB130" s="49">
        <v>3.64513</v>
      </c>
    </row>
    <row r="131" spans="40:54" x14ac:dyDescent="0.2">
      <c r="AN131" s="49" t="str">
        <f t="shared" si="3"/>
        <v>EthiopiaTransport</v>
      </c>
      <c r="AO131" s="49" t="s">
        <v>46</v>
      </c>
      <c r="AP131" s="49" t="s">
        <v>23</v>
      </c>
      <c r="AQ131" s="49">
        <v>105.31853</v>
      </c>
      <c r="AS131" s="49" t="str">
        <f t="shared" si="4"/>
        <v>MozambiqueAdaptation</v>
      </c>
      <c r="AT131" s="49" t="s">
        <v>63</v>
      </c>
      <c r="AU131" s="49" t="s">
        <v>16</v>
      </c>
      <c r="AV131" s="49">
        <v>423.324199999999</v>
      </c>
      <c r="AX131" s="49" t="str">
        <f t="shared" si="5"/>
        <v>Equatorial GuineaPublicMultilateral DFI</v>
      </c>
      <c r="AY131" s="49" t="s">
        <v>43</v>
      </c>
      <c r="AZ131" s="49" t="s">
        <v>14</v>
      </c>
      <c r="BA131" s="49" t="s">
        <v>25</v>
      </c>
      <c r="BB131" s="49">
        <v>31.58944</v>
      </c>
    </row>
    <row r="132" spans="40:54" x14ac:dyDescent="0.2">
      <c r="AN132" s="49" t="str">
        <f t="shared" ref="AN132:AN195" si="6">AO132&amp;AP132</f>
        <v>EthiopiaOthers &amp; Cross sectoral</v>
      </c>
      <c r="AO132" s="49" t="s">
        <v>46</v>
      </c>
      <c r="AP132" s="49" t="s">
        <v>120</v>
      </c>
      <c r="AQ132" s="49">
        <v>584.63950498126508</v>
      </c>
      <c r="AS132" s="49" t="str">
        <f t="shared" ref="AS132:AS195" si="7">AT132&amp;AU132</f>
        <v>MozambiqueMitigation</v>
      </c>
      <c r="AT132" s="49" t="s">
        <v>63</v>
      </c>
      <c r="AU132" s="49" t="s">
        <v>10</v>
      </c>
      <c r="AV132" s="49">
        <v>409.63559999999984</v>
      </c>
      <c r="AX132" s="49" t="str">
        <f t="shared" ref="AX132:AX195" si="8">AY132&amp;AZ132&amp;BA132</f>
        <v>Equatorial GuineaPublicUnknown</v>
      </c>
      <c r="AY132" s="49" t="s">
        <v>43</v>
      </c>
      <c r="AZ132" s="49" t="s">
        <v>14</v>
      </c>
      <c r="BA132" s="49" t="s">
        <v>12</v>
      </c>
      <c r="BB132" s="49">
        <v>0.40095000000000003</v>
      </c>
    </row>
    <row r="133" spans="40:54" x14ac:dyDescent="0.2">
      <c r="AN133" s="49" t="str">
        <f t="shared" si="6"/>
        <v>EthiopiaAgriculture, Forestry, Other land uses and Fisheries</v>
      </c>
      <c r="AO133" s="49" t="s">
        <v>46</v>
      </c>
      <c r="AP133" s="49" t="s">
        <v>122</v>
      </c>
      <c r="AQ133" s="49">
        <v>486.39127275537271</v>
      </c>
      <c r="AS133" s="49" t="str">
        <f t="shared" si="7"/>
        <v>MozambiqueMultiple objectives</v>
      </c>
      <c r="AT133" s="49" t="s">
        <v>63</v>
      </c>
      <c r="AU133" s="49" t="s">
        <v>13</v>
      </c>
      <c r="AV133" s="49">
        <v>192.48002475149917</v>
      </c>
      <c r="AX133" s="49" t="str">
        <f t="shared" si="8"/>
        <v>EritreaPrivateCorporation</v>
      </c>
      <c r="AY133" s="49" t="s">
        <v>44</v>
      </c>
      <c r="AZ133" s="49" t="s">
        <v>7</v>
      </c>
      <c r="BA133" s="49" t="s">
        <v>8</v>
      </c>
      <c r="BB133" s="49">
        <v>11.6891</v>
      </c>
    </row>
    <row r="134" spans="40:54" x14ac:dyDescent="0.2">
      <c r="AN134" s="49" t="str">
        <f t="shared" si="6"/>
        <v>EthiopiaBuildings &amp; Infrastructure</v>
      </c>
      <c r="AO134" s="49" t="s">
        <v>46</v>
      </c>
      <c r="AP134" s="49" t="s">
        <v>121</v>
      </c>
      <c r="AQ134" s="49">
        <v>58.103219999999901</v>
      </c>
      <c r="AS134" s="49" t="str">
        <f t="shared" si="7"/>
        <v>MozambiqueUnknown</v>
      </c>
      <c r="AT134" s="49" t="s">
        <v>63</v>
      </c>
      <c r="AU134" s="49" t="s">
        <v>12</v>
      </c>
      <c r="AV134" s="49">
        <v>0</v>
      </c>
      <c r="AX134" s="49" t="str">
        <f t="shared" si="8"/>
        <v>EritreaPrivateInstitutional investors</v>
      </c>
      <c r="AY134" s="49" t="s">
        <v>44</v>
      </c>
      <c r="AZ134" s="49" t="s">
        <v>7</v>
      </c>
      <c r="BA134" s="49" t="s">
        <v>22</v>
      </c>
      <c r="BB134" s="49">
        <v>3.5699999999999998E-3</v>
      </c>
    </row>
    <row r="135" spans="40:54" x14ac:dyDescent="0.2">
      <c r="AN135" s="49" t="str">
        <f t="shared" si="6"/>
        <v>EthiopiaWater, Wastewater and Waste</v>
      </c>
      <c r="AO135" s="49" t="s">
        <v>46</v>
      </c>
      <c r="AP135" s="49" t="s">
        <v>123</v>
      </c>
      <c r="AQ135" s="49">
        <v>276.43245000000002</v>
      </c>
      <c r="AS135" s="49" t="str">
        <f t="shared" si="7"/>
        <v>NamibiaAdaptation</v>
      </c>
      <c r="AT135" s="49" t="s">
        <v>64</v>
      </c>
      <c r="AU135" s="49" t="s">
        <v>16</v>
      </c>
      <c r="AV135" s="49">
        <v>68.459069999999869</v>
      </c>
      <c r="AX135" s="49" t="str">
        <f t="shared" si="8"/>
        <v>EritreaPrivateUnknown</v>
      </c>
      <c r="AY135" s="49" t="s">
        <v>44</v>
      </c>
      <c r="AZ135" s="49" t="s">
        <v>7</v>
      </c>
      <c r="BA135" s="49" t="s">
        <v>12</v>
      </c>
      <c r="BB135" s="49">
        <v>0.12441000000000001</v>
      </c>
    </row>
    <row r="136" spans="40:54" x14ac:dyDescent="0.2">
      <c r="AN136" s="49" t="str">
        <f t="shared" si="6"/>
        <v>GabonOthers &amp; Cross sectoral</v>
      </c>
      <c r="AO136" s="49" t="s">
        <v>48</v>
      </c>
      <c r="AP136" s="49" t="s">
        <v>120</v>
      </c>
      <c r="AQ136" s="49">
        <v>68.24821</v>
      </c>
      <c r="AS136" s="49" t="str">
        <f t="shared" si="7"/>
        <v>NamibiaMitigation</v>
      </c>
      <c r="AT136" s="49" t="s">
        <v>64</v>
      </c>
      <c r="AU136" s="49" t="s">
        <v>10</v>
      </c>
      <c r="AV136" s="49">
        <v>56.339870000000005</v>
      </c>
      <c r="AX136" s="49" t="str">
        <f t="shared" si="8"/>
        <v>EritreaPublicBilateral DFI</v>
      </c>
      <c r="AY136" s="49" t="s">
        <v>44</v>
      </c>
      <c r="AZ136" s="49" t="s">
        <v>14</v>
      </c>
      <c r="BA136" s="49" t="s">
        <v>15</v>
      </c>
      <c r="BB136" s="49">
        <v>0.21895000000000001</v>
      </c>
    </row>
    <row r="137" spans="40:54" x14ac:dyDescent="0.2">
      <c r="AN137" s="49" t="str">
        <f t="shared" si="6"/>
        <v>GabonAgriculture, Forestry, Other land uses and Fisheries</v>
      </c>
      <c r="AO137" s="49" t="s">
        <v>48</v>
      </c>
      <c r="AP137" s="49" t="s">
        <v>122</v>
      </c>
      <c r="AQ137" s="49">
        <v>0.49519000000000002</v>
      </c>
      <c r="AS137" s="49" t="str">
        <f t="shared" si="7"/>
        <v>NamibiaMultiple objectives</v>
      </c>
      <c r="AT137" s="49" t="s">
        <v>64</v>
      </c>
      <c r="AU137" s="49" t="s">
        <v>13</v>
      </c>
      <c r="AV137" s="49">
        <v>76.522274150099989</v>
      </c>
      <c r="AX137" s="49" t="str">
        <f t="shared" si="8"/>
        <v>EritreaPublicGovernment</v>
      </c>
      <c r="AY137" s="49" t="s">
        <v>44</v>
      </c>
      <c r="AZ137" s="49" t="s">
        <v>14</v>
      </c>
      <c r="BA137" s="49" t="s">
        <v>17</v>
      </c>
      <c r="BB137" s="49">
        <v>3.2846000000000002</v>
      </c>
    </row>
    <row r="138" spans="40:54" x14ac:dyDescent="0.2">
      <c r="AN138" s="49" t="str">
        <f t="shared" si="6"/>
        <v>GabonBuildings &amp; Infrastructure</v>
      </c>
      <c r="AO138" s="49" t="s">
        <v>48</v>
      </c>
      <c r="AP138" s="49" t="s">
        <v>121</v>
      </c>
      <c r="AQ138" s="49">
        <v>14.5</v>
      </c>
      <c r="AS138" s="49" t="str">
        <f t="shared" si="7"/>
        <v>NamibiaUnknown</v>
      </c>
      <c r="AT138" s="49" t="s">
        <v>64</v>
      </c>
      <c r="AU138" s="49" t="s">
        <v>12</v>
      </c>
      <c r="AV138" s="49">
        <v>0.99978999999999996</v>
      </c>
      <c r="AX138" s="49" t="str">
        <f t="shared" si="8"/>
        <v>EritreaPublicMultilateral Climate Funds</v>
      </c>
      <c r="AY138" s="49" t="s">
        <v>44</v>
      </c>
      <c r="AZ138" s="49" t="s">
        <v>14</v>
      </c>
      <c r="BA138" s="49" t="s">
        <v>19</v>
      </c>
      <c r="BB138" s="49">
        <v>1.149819999999999</v>
      </c>
    </row>
    <row r="139" spans="40:54" x14ac:dyDescent="0.2">
      <c r="AN139" s="49" t="str">
        <f t="shared" si="6"/>
        <v>GambiaEnergy systems</v>
      </c>
      <c r="AO139" s="49" t="s">
        <v>49</v>
      </c>
      <c r="AP139" s="49" t="s">
        <v>9</v>
      </c>
      <c r="AQ139" s="49">
        <v>22.480501750000002</v>
      </c>
      <c r="AS139" s="49" t="str">
        <f t="shared" si="7"/>
        <v>NigerAdaptation</v>
      </c>
      <c r="AT139" s="49" t="s">
        <v>65</v>
      </c>
      <c r="AU139" s="49" t="s">
        <v>16</v>
      </c>
      <c r="AV139" s="49">
        <v>371.94976999999892</v>
      </c>
      <c r="AX139" s="49" t="str">
        <f t="shared" si="8"/>
        <v>EritreaPublicMultilateral DFI</v>
      </c>
      <c r="AY139" s="49" t="s">
        <v>44</v>
      </c>
      <c r="AZ139" s="49" t="s">
        <v>14</v>
      </c>
      <c r="BA139" s="49" t="s">
        <v>25</v>
      </c>
      <c r="BB139" s="49">
        <v>24.225629999999899</v>
      </c>
    </row>
    <row r="140" spans="40:54" x14ac:dyDescent="0.2">
      <c r="AN140" s="49" t="str">
        <f t="shared" si="6"/>
        <v>GambiaInformation and Communications Technology</v>
      </c>
      <c r="AO140" s="49" t="s">
        <v>49</v>
      </c>
      <c r="AP140" s="49" t="s">
        <v>24</v>
      </c>
      <c r="AQ140" s="49">
        <v>0.21</v>
      </c>
      <c r="AS140" s="49" t="str">
        <f t="shared" si="7"/>
        <v>NigerMitigation</v>
      </c>
      <c r="AT140" s="49" t="s">
        <v>65</v>
      </c>
      <c r="AU140" s="49" t="s">
        <v>10</v>
      </c>
      <c r="AV140" s="49">
        <v>124.70341000000001</v>
      </c>
      <c r="AX140" s="49" t="str">
        <f t="shared" si="8"/>
        <v>EswatiniPrivateInstitutional investors</v>
      </c>
      <c r="AY140" s="49" t="s">
        <v>45</v>
      </c>
      <c r="AZ140" s="49" t="s">
        <v>7</v>
      </c>
      <c r="BA140" s="49" t="s">
        <v>22</v>
      </c>
      <c r="BB140" s="49">
        <v>7.467E-2</v>
      </c>
    </row>
    <row r="141" spans="40:54" x14ac:dyDescent="0.2">
      <c r="AN141" s="49" t="str">
        <f t="shared" si="6"/>
        <v>GambiaOthers &amp; Cross sectoral</v>
      </c>
      <c r="AO141" s="49" t="s">
        <v>49</v>
      </c>
      <c r="AP141" s="49" t="s">
        <v>120</v>
      </c>
      <c r="AQ141" s="49">
        <v>22.052289999999999</v>
      </c>
      <c r="AS141" s="49" t="str">
        <f t="shared" si="7"/>
        <v>NigerMultiple objectives</v>
      </c>
      <c r="AT141" s="49" t="s">
        <v>65</v>
      </c>
      <c r="AU141" s="49" t="s">
        <v>13</v>
      </c>
      <c r="AV141" s="49">
        <v>46.577213400409988</v>
      </c>
      <c r="AX141" s="49" t="str">
        <f t="shared" si="8"/>
        <v>EswatiniPrivateUnknown</v>
      </c>
      <c r="AY141" s="49" t="s">
        <v>45</v>
      </c>
      <c r="AZ141" s="49" t="s">
        <v>7</v>
      </c>
      <c r="BA141" s="49" t="s">
        <v>12</v>
      </c>
      <c r="BB141" s="49">
        <v>0.39962000000000003</v>
      </c>
    </row>
    <row r="142" spans="40:54" x14ac:dyDescent="0.2">
      <c r="AN142" s="49" t="str">
        <f t="shared" si="6"/>
        <v>GambiaAgriculture, Forestry, Other land uses and Fisheries</v>
      </c>
      <c r="AO142" s="49" t="s">
        <v>49</v>
      </c>
      <c r="AP142" s="49" t="s">
        <v>122</v>
      </c>
      <c r="AQ142" s="49">
        <v>7.4974399999999983</v>
      </c>
      <c r="AS142" s="49" t="str">
        <f t="shared" si="7"/>
        <v>NigerUnknown</v>
      </c>
      <c r="AT142" s="49" t="s">
        <v>65</v>
      </c>
      <c r="AU142" s="49" t="s">
        <v>12</v>
      </c>
      <c r="AV142" s="49">
        <v>8.9160000000000003E-2</v>
      </c>
      <c r="AX142" s="49" t="str">
        <f t="shared" si="8"/>
        <v>EswatiniPublicBilateral DFI</v>
      </c>
      <c r="AY142" s="49" t="s">
        <v>45</v>
      </c>
      <c r="AZ142" s="49" t="s">
        <v>14</v>
      </c>
      <c r="BA142" s="49" t="s">
        <v>15</v>
      </c>
      <c r="BB142" s="49">
        <v>2.4109999999999999E-2</v>
      </c>
    </row>
    <row r="143" spans="40:54" x14ac:dyDescent="0.2">
      <c r="AN143" s="49" t="str">
        <f t="shared" si="6"/>
        <v>GambiaWater, Wastewater and Waste</v>
      </c>
      <c r="AO143" s="49" t="s">
        <v>49</v>
      </c>
      <c r="AP143" s="49" t="s">
        <v>123</v>
      </c>
      <c r="AQ143" s="49">
        <v>13.153509999999999</v>
      </c>
      <c r="AS143" s="49" t="str">
        <f t="shared" si="7"/>
        <v>NigeriaAdaptation</v>
      </c>
      <c r="AT143" s="49" t="s">
        <v>66</v>
      </c>
      <c r="AU143" s="49" t="s">
        <v>16</v>
      </c>
      <c r="AV143" s="49">
        <v>663.5884811183995</v>
      </c>
      <c r="AX143" s="49" t="str">
        <f t="shared" si="8"/>
        <v>EswatiniPublicGovernment</v>
      </c>
      <c r="AY143" s="49" t="s">
        <v>45</v>
      </c>
      <c r="AZ143" s="49" t="s">
        <v>14</v>
      </c>
      <c r="BA143" s="49" t="s">
        <v>17</v>
      </c>
      <c r="BB143" s="49">
        <v>6.6202117939406984</v>
      </c>
    </row>
    <row r="144" spans="40:54" x14ac:dyDescent="0.2">
      <c r="AN144" s="49" t="str">
        <f t="shared" si="6"/>
        <v>GhanaEnergy systems</v>
      </c>
      <c r="AO144" s="49" t="s">
        <v>50</v>
      </c>
      <c r="AP144" s="49" t="s">
        <v>9</v>
      </c>
      <c r="AQ144" s="49">
        <v>206.83850000000001</v>
      </c>
      <c r="AS144" s="49" t="str">
        <f t="shared" si="7"/>
        <v>NigeriaMitigation</v>
      </c>
      <c r="AT144" s="49" t="s">
        <v>66</v>
      </c>
      <c r="AU144" s="49" t="s">
        <v>10</v>
      </c>
      <c r="AV144" s="49">
        <v>1073.7949499999979</v>
      </c>
      <c r="AX144" s="49" t="str">
        <f t="shared" si="8"/>
        <v>EswatiniPublicMultilateral Climate Funds</v>
      </c>
      <c r="AY144" s="49" t="s">
        <v>45</v>
      </c>
      <c r="AZ144" s="49" t="s">
        <v>14</v>
      </c>
      <c r="BA144" s="49" t="s">
        <v>19</v>
      </c>
      <c r="BB144" s="49">
        <v>0.76210999999999807</v>
      </c>
    </row>
    <row r="145" spans="40:54" x14ac:dyDescent="0.2">
      <c r="AN145" s="49" t="str">
        <f t="shared" si="6"/>
        <v>GhanaIndustry</v>
      </c>
      <c r="AO145" s="49" t="s">
        <v>50</v>
      </c>
      <c r="AP145" s="49" t="s">
        <v>18</v>
      </c>
      <c r="AQ145" s="49">
        <v>1.9613208499849992</v>
      </c>
      <c r="AS145" s="49" t="str">
        <f t="shared" si="7"/>
        <v>NigeriaMultiple objectives</v>
      </c>
      <c r="AT145" s="49" t="s">
        <v>66</v>
      </c>
      <c r="AU145" s="49" t="s">
        <v>13</v>
      </c>
      <c r="AV145" s="49">
        <v>54.858916999999984</v>
      </c>
      <c r="AX145" s="49" t="str">
        <f t="shared" si="8"/>
        <v>EswatiniPublicMultilateral DFI</v>
      </c>
      <c r="AY145" s="49" t="s">
        <v>45</v>
      </c>
      <c r="AZ145" s="49" t="s">
        <v>14</v>
      </c>
      <c r="BA145" s="49" t="s">
        <v>25</v>
      </c>
      <c r="BB145" s="49">
        <v>23.857029999999995</v>
      </c>
    </row>
    <row r="146" spans="40:54" x14ac:dyDescent="0.2">
      <c r="AN146" s="49" t="str">
        <f t="shared" si="6"/>
        <v>GhanaInformation and Communications Technology</v>
      </c>
      <c r="AO146" s="49" t="s">
        <v>50</v>
      </c>
      <c r="AP146" s="49" t="s">
        <v>24</v>
      </c>
      <c r="AQ146" s="49">
        <v>2.2554500000000002</v>
      </c>
      <c r="AS146" s="49" t="str">
        <f t="shared" si="7"/>
        <v>NigeriaUnknown</v>
      </c>
      <c r="AT146" s="49" t="s">
        <v>66</v>
      </c>
      <c r="AU146" s="49" t="s">
        <v>12</v>
      </c>
      <c r="AV146" s="49">
        <v>131.16332</v>
      </c>
      <c r="AX146" s="49" t="str">
        <f t="shared" si="8"/>
        <v>EthiopiaPrivateCommercial FI</v>
      </c>
      <c r="AY146" s="49" t="s">
        <v>46</v>
      </c>
      <c r="AZ146" s="49" t="s">
        <v>7</v>
      </c>
      <c r="BA146" s="49" t="s">
        <v>21</v>
      </c>
      <c r="BB146" s="49">
        <v>96.605000000000004</v>
      </c>
    </row>
    <row r="147" spans="40:54" x14ac:dyDescent="0.2">
      <c r="AN147" s="49" t="str">
        <f t="shared" si="6"/>
        <v>GhanaTransport</v>
      </c>
      <c r="AO147" s="49" t="s">
        <v>50</v>
      </c>
      <c r="AP147" s="49" t="s">
        <v>23</v>
      </c>
      <c r="AQ147" s="49">
        <v>10.454609999999999</v>
      </c>
      <c r="AS147" s="49" t="str">
        <f t="shared" si="7"/>
        <v>RwandaAdaptation</v>
      </c>
      <c r="AT147" s="49" t="s">
        <v>67</v>
      </c>
      <c r="AU147" s="49" t="s">
        <v>16</v>
      </c>
      <c r="AV147" s="49">
        <v>282.31301253777565</v>
      </c>
      <c r="AX147" s="49" t="str">
        <f t="shared" si="8"/>
        <v>EthiopiaPrivateCorporation</v>
      </c>
      <c r="AY147" s="49" t="s">
        <v>46</v>
      </c>
      <c r="AZ147" s="49" t="s">
        <v>7</v>
      </c>
      <c r="BA147" s="49" t="s">
        <v>8</v>
      </c>
      <c r="BB147" s="49">
        <v>13.323620000000002</v>
      </c>
    </row>
    <row r="148" spans="40:54" x14ac:dyDescent="0.2">
      <c r="AN148" s="49" t="str">
        <f t="shared" si="6"/>
        <v>GhanaOthers &amp; Cross sectoral</v>
      </c>
      <c r="AO148" s="49" t="s">
        <v>50</v>
      </c>
      <c r="AP148" s="49" t="s">
        <v>120</v>
      </c>
      <c r="AQ148" s="49">
        <v>202.30371262294389</v>
      </c>
      <c r="AS148" s="49" t="str">
        <f t="shared" si="7"/>
        <v>RwandaMitigation</v>
      </c>
      <c r="AT148" s="49" t="s">
        <v>67</v>
      </c>
      <c r="AU148" s="49" t="s">
        <v>10</v>
      </c>
      <c r="AV148" s="49">
        <v>205.92100999999997</v>
      </c>
      <c r="AX148" s="49" t="str">
        <f t="shared" si="8"/>
        <v>EthiopiaPrivateInstitutional investors</v>
      </c>
      <c r="AY148" s="49" t="s">
        <v>46</v>
      </c>
      <c r="AZ148" s="49" t="s">
        <v>7</v>
      </c>
      <c r="BA148" s="49" t="s">
        <v>22</v>
      </c>
      <c r="BB148" s="49">
        <v>25.664889999999907</v>
      </c>
    </row>
    <row r="149" spans="40:54" x14ac:dyDescent="0.2">
      <c r="AN149" s="49" t="str">
        <f t="shared" si="6"/>
        <v>GhanaAgriculture, Forestry, Other land uses and Fisheries</v>
      </c>
      <c r="AO149" s="49" t="s">
        <v>50</v>
      </c>
      <c r="AP149" s="49" t="s">
        <v>122</v>
      </c>
      <c r="AQ149" s="49">
        <v>235.02711035162596</v>
      </c>
      <c r="AS149" s="49" t="str">
        <f t="shared" si="7"/>
        <v>RwandaMultiple objectives</v>
      </c>
      <c r="AT149" s="49" t="s">
        <v>67</v>
      </c>
      <c r="AU149" s="49" t="s">
        <v>13</v>
      </c>
      <c r="AV149" s="49">
        <v>113.04483262004089</v>
      </c>
      <c r="AX149" s="49" t="str">
        <f t="shared" si="8"/>
        <v>EthiopiaPublicBilateral DFI</v>
      </c>
      <c r="AY149" s="49" t="s">
        <v>46</v>
      </c>
      <c r="AZ149" s="49" t="s">
        <v>14</v>
      </c>
      <c r="BA149" s="49" t="s">
        <v>15</v>
      </c>
      <c r="BB149" s="49">
        <v>139.35374999999996</v>
      </c>
    </row>
    <row r="150" spans="40:54" x14ac:dyDescent="0.2">
      <c r="AN150" s="49" t="str">
        <f t="shared" si="6"/>
        <v>GhanaBuildings &amp; Infrastructure</v>
      </c>
      <c r="AO150" s="49" t="s">
        <v>50</v>
      </c>
      <c r="AP150" s="49" t="s">
        <v>121</v>
      </c>
      <c r="AQ150" s="49">
        <v>26.456099999999992</v>
      </c>
      <c r="AS150" s="49" t="str">
        <f t="shared" si="7"/>
        <v>RwandaUnknown</v>
      </c>
      <c r="AT150" s="49" t="s">
        <v>67</v>
      </c>
      <c r="AU150" s="49" t="s">
        <v>12</v>
      </c>
      <c r="AV150" s="49">
        <v>1.306E-2</v>
      </c>
      <c r="AX150" s="49" t="str">
        <f t="shared" si="8"/>
        <v xml:space="preserve">EthiopiaPublicExport Credit Agency  ECA </v>
      </c>
      <c r="AY150" s="49" t="s">
        <v>46</v>
      </c>
      <c r="AZ150" s="49" t="s">
        <v>14</v>
      </c>
      <c r="BA150" s="49" t="s">
        <v>47</v>
      </c>
      <c r="BB150" s="49">
        <v>31.610199999999999</v>
      </c>
    </row>
    <row r="151" spans="40:54" x14ac:dyDescent="0.2">
      <c r="AN151" s="49" t="str">
        <f t="shared" si="6"/>
        <v>GhanaWater, Wastewater and Waste</v>
      </c>
      <c r="AO151" s="49" t="s">
        <v>50</v>
      </c>
      <c r="AP151" s="49" t="s">
        <v>123</v>
      </c>
      <c r="AQ151" s="49">
        <v>144.85185000000001</v>
      </c>
      <c r="AS151" s="49" t="str">
        <f t="shared" si="7"/>
        <v>Saint HelenaAdaptation</v>
      </c>
      <c r="AT151" s="49" t="s">
        <v>68</v>
      </c>
      <c r="AU151" s="49" t="s">
        <v>16</v>
      </c>
      <c r="AV151" s="49">
        <v>2.2981600000000002</v>
      </c>
      <c r="AX151" s="49" t="str">
        <f t="shared" si="8"/>
        <v>EthiopiaPublicGovernment</v>
      </c>
      <c r="AY151" s="49" t="s">
        <v>46</v>
      </c>
      <c r="AZ151" s="49" t="s">
        <v>14</v>
      </c>
      <c r="BA151" s="49" t="s">
        <v>17</v>
      </c>
      <c r="BB151" s="49">
        <v>511.31264943660796</v>
      </c>
    </row>
    <row r="152" spans="40:54" x14ac:dyDescent="0.2">
      <c r="AN152" s="49" t="str">
        <f t="shared" si="6"/>
        <v>GuineaEnergy systems</v>
      </c>
      <c r="AO152" s="49" t="s">
        <v>51</v>
      </c>
      <c r="AP152" s="49" t="s">
        <v>9</v>
      </c>
      <c r="AQ152" s="49">
        <v>77.300269999999898</v>
      </c>
      <c r="AS152" s="49" t="str">
        <f t="shared" si="7"/>
        <v>Saint HelenaMultiple objectives</v>
      </c>
      <c r="AT152" s="49" t="s">
        <v>68</v>
      </c>
      <c r="AU152" s="49" t="s">
        <v>13</v>
      </c>
      <c r="AV152" s="49">
        <v>2.5649999999999999E-2</v>
      </c>
      <c r="AX152" s="49" t="str">
        <f t="shared" si="8"/>
        <v>EthiopiaPublicMultilateral Climate Funds</v>
      </c>
      <c r="AY152" s="49" t="s">
        <v>46</v>
      </c>
      <c r="AZ152" s="49" t="s">
        <v>14</v>
      </c>
      <c r="BA152" s="49" t="s">
        <v>19</v>
      </c>
      <c r="BB152" s="49">
        <v>103.25900999999999</v>
      </c>
    </row>
    <row r="153" spans="40:54" x14ac:dyDescent="0.2">
      <c r="AN153" s="49" t="str">
        <f t="shared" si="6"/>
        <v>GuineaIndustry</v>
      </c>
      <c r="AO153" s="49" t="s">
        <v>51</v>
      </c>
      <c r="AP153" s="49" t="s">
        <v>18</v>
      </c>
      <c r="AQ153" s="49">
        <v>1.08260127945</v>
      </c>
      <c r="AS153" s="49" t="str">
        <f t="shared" si="7"/>
        <v>Sao Tome and PrincipeAdaptation</v>
      </c>
      <c r="AT153" s="49" t="s">
        <v>69</v>
      </c>
      <c r="AU153" s="49" t="s">
        <v>16</v>
      </c>
      <c r="AV153" s="49">
        <v>22.02639999999997</v>
      </c>
      <c r="AX153" s="49" t="str">
        <f t="shared" si="8"/>
        <v>EthiopiaPublicMultilateral DFI</v>
      </c>
      <c r="AY153" s="49" t="s">
        <v>46</v>
      </c>
      <c r="AZ153" s="49" t="s">
        <v>14</v>
      </c>
      <c r="BA153" s="49" t="s">
        <v>25</v>
      </c>
      <c r="BB153" s="49">
        <v>769.44826999999975</v>
      </c>
    </row>
    <row r="154" spans="40:54" x14ac:dyDescent="0.2">
      <c r="AN154" s="49" t="str">
        <f t="shared" si="6"/>
        <v>GuineaInformation and Communications Technology</v>
      </c>
      <c r="AO154" s="49" t="s">
        <v>51</v>
      </c>
      <c r="AP154" s="49" t="s">
        <v>24</v>
      </c>
      <c r="AQ154" s="49">
        <v>8.4000000000000005E-2</v>
      </c>
      <c r="AS154" s="49" t="str">
        <f t="shared" si="7"/>
        <v>Sao Tome and PrincipeMitigation</v>
      </c>
      <c r="AT154" s="49" t="s">
        <v>69</v>
      </c>
      <c r="AU154" s="49" t="s">
        <v>10</v>
      </c>
      <c r="AV154" s="49">
        <v>24.652279999999891</v>
      </c>
      <c r="AX154" s="49" t="str">
        <f t="shared" si="8"/>
        <v>EthiopiaPublicSOE SOFI</v>
      </c>
      <c r="AY154" s="49" t="s">
        <v>46</v>
      </c>
      <c r="AZ154" s="49" t="s">
        <v>14</v>
      </c>
      <c r="BA154" s="49" t="s">
        <v>27</v>
      </c>
      <c r="BB154" s="49">
        <v>0.52633000000000008</v>
      </c>
    </row>
    <row r="155" spans="40:54" x14ac:dyDescent="0.2">
      <c r="AN155" s="49" t="str">
        <f t="shared" si="6"/>
        <v>GuineaTransport</v>
      </c>
      <c r="AO155" s="49" t="s">
        <v>51</v>
      </c>
      <c r="AP155" s="49" t="s">
        <v>23</v>
      </c>
      <c r="AQ155" s="49">
        <v>3.06</v>
      </c>
      <c r="AS155" s="49" t="str">
        <f t="shared" si="7"/>
        <v>Sao Tome and PrincipeMultiple objectives</v>
      </c>
      <c r="AT155" s="49" t="s">
        <v>69</v>
      </c>
      <c r="AU155" s="49" t="s">
        <v>13</v>
      </c>
      <c r="AV155" s="49">
        <v>2.00074</v>
      </c>
      <c r="AX155" s="49" t="str">
        <f t="shared" si="8"/>
        <v>GabonPrivateInstitutional investors</v>
      </c>
      <c r="AY155" s="49" t="s">
        <v>48</v>
      </c>
      <c r="AZ155" s="49" t="s">
        <v>7</v>
      </c>
      <c r="BA155" s="49" t="s">
        <v>22</v>
      </c>
      <c r="BB155" s="49">
        <v>0.26474999999999999</v>
      </c>
    </row>
    <row r="156" spans="40:54" x14ac:dyDescent="0.2">
      <c r="AN156" s="49" t="str">
        <f t="shared" si="6"/>
        <v>GuineaOthers &amp; Cross sectoral</v>
      </c>
      <c r="AO156" s="49" t="s">
        <v>51</v>
      </c>
      <c r="AP156" s="49" t="s">
        <v>120</v>
      </c>
      <c r="AQ156" s="49">
        <v>35.670442268119871</v>
      </c>
      <c r="AS156" s="49" t="str">
        <f t="shared" si="7"/>
        <v>SenegalAdaptation</v>
      </c>
      <c r="AT156" s="49" t="s">
        <v>70</v>
      </c>
      <c r="AU156" s="49" t="s">
        <v>16</v>
      </c>
      <c r="AV156" s="49">
        <v>184.54439564213598</v>
      </c>
      <c r="AX156" s="49" t="str">
        <f t="shared" si="8"/>
        <v>GabonPublicBilateral DFI</v>
      </c>
      <c r="AY156" s="49" t="s">
        <v>48</v>
      </c>
      <c r="AZ156" s="49" t="s">
        <v>14</v>
      </c>
      <c r="BA156" s="49" t="s">
        <v>15</v>
      </c>
      <c r="BB156" s="49">
        <v>5.6379999999999993E-2</v>
      </c>
    </row>
    <row r="157" spans="40:54" x14ac:dyDescent="0.2">
      <c r="AN157" s="49" t="str">
        <f t="shared" si="6"/>
        <v>GuineaAgriculture, Forestry, Other land uses and Fisheries</v>
      </c>
      <c r="AO157" s="49" t="s">
        <v>51</v>
      </c>
      <c r="AP157" s="49" t="s">
        <v>122</v>
      </c>
      <c r="AQ157" s="49">
        <v>48.125053143452988</v>
      </c>
      <c r="AS157" s="49" t="str">
        <f t="shared" si="7"/>
        <v>SenegalMitigation</v>
      </c>
      <c r="AT157" s="49" t="s">
        <v>70</v>
      </c>
      <c r="AU157" s="49" t="s">
        <v>10</v>
      </c>
      <c r="AV157" s="49">
        <v>320.28297999999972</v>
      </c>
      <c r="AX157" s="49" t="str">
        <f t="shared" si="8"/>
        <v>GabonPublicGovernment</v>
      </c>
      <c r="AY157" s="49" t="s">
        <v>48</v>
      </c>
      <c r="AZ157" s="49" t="s">
        <v>14</v>
      </c>
      <c r="BA157" s="49" t="s">
        <v>17</v>
      </c>
      <c r="BB157" s="49">
        <v>47.780449999999995</v>
      </c>
    </row>
    <row r="158" spans="40:54" x14ac:dyDescent="0.2">
      <c r="AN158" s="49" t="str">
        <f t="shared" si="6"/>
        <v>GuineaBuildings &amp; Infrastructure</v>
      </c>
      <c r="AO158" s="49" t="s">
        <v>51</v>
      </c>
      <c r="AP158" s="49" t="s">
        <v>121</v>
      </c>
      <c r="AQ158" s="49">
        <v>2.8059200000000004</v>
      </c>
      <c r="AS158" s="49" t="str">
        <f t="shared" si="7"/>
        <v>SenegalMultiple objectives</v>
      </c>
      <c r="AT158" s="49" t="s">
        <v>70</v>
      </c>
      <c r="AU158" s="49" t="s">
        <v>13</v>
      </c>
      <c r="AV158" s="49">
        <v>56.641663355199995</v>
      </c>
      <c r="AX158" s="49" t="str">
        <f t="shared" si="8"/>
        <v>GabonPublicMultilateral Climate Funds</v>
      </c>
      <c r="AY158" s="49" t="s">
        <v>48</v>
      </c>
      <c r="AZ158" s="49" t="s">
        <v>14</v>
      </c>
      <c r="BA158" s="49" t="s">
        <v>19</v>
      </c>
      <c r="BB158" s="49">
        <v>4.3122599999999993</v>
      </c>
    </row>
    <row r="159" spans="40:54" x14ac:dyDescent="0.2">
      <c r="AN159" s="49" t="str">
        <f t="shared" si="6"/>
        <v>GuineaWater, Wastewater and Waste</v>
      </c>
      <c r="AO159" s="49" t="s">
        <v>51</v>
      </c>
      <c r="AP159" s="49" t="s">
        <v>123</v>
      </c>
      <c r="AQ159" s="49">
        <v>18.923562249999904</v>
      </c>
      <c r="AS159" s="49" t="str">
        <f t="shared" si="7"/>
        <v>SenegalUnknown</v>
      </c>
      <c r="AT159" s="49" t="s">
        <v>70</v>
      </c>
      <c r="AU159" s="49" t="s">
        <v>12</v>
      </c>
      <c r="AV159" s="49">
        <v>5.8889999999999998E-2</v>
      </c>
      <c r="AX159" s="49" t="str">
        <f t="shared" si="8"/>
        <v>GabonPublicMultilateral DFI</v>
      </c>
      <c r="AY159" s="49" t="s">
        <v>48</v>
      </c>
      <c r="AZ159" s="49" t="s">
        <v>14</v>
      </c>
      <c r="BA159" s="49" t="s">
        <v>25</v>
      </c>
      <c r="BB159" s="49">
        <v>30.829560000000001</v>
      </c>
    </row>
    <row r="160" spans="40:54" x14ac:dyDescent="0.2">
      <c r="AN160" s="49" t="str">
        <f t="shared" si="6"/>
        <v>Guinea BissauEnergy systems</v>
      </c>
      <c r="AO160" s="49" t="s">
        <v>52</v>
      </c>
      <c r="AP160" s="49" t="s">
        <v>9</v>
      </c>
      <c r="AQ160" s="49">
        <v>0.11473</v>
      </c>
      <c r="AS160" s="49" t="str">
        <f t="shared" si="7"/>
        <v>SeychellesAdaptation</v>
      </c>
      <c r="AT160" s="49" t="s">
        <v>71</v>
      </c>
      <c r="AU160" s="49" t="s">
        <v>16</v>
      </c>
      <c r="AV160" s="49">
        <v>1.2500100000000001</v>
      </c>
      <c r="AX160" s="49" t="str">
        <f t="shared" si="8"/>
        <v>GambiaPrivateCorporation</v>
      </c>
      <c r="AY160" s="49" t="s">
        <v>49</v>
      </c>
      <c r="AZ160" s="49" t="s">
        <v>7</v>
      </c>
      <c r="BA160" s="49" t="s">
        <v>8</v>
      </c>
      <c r="BB160" s="49">
        <v>0.1</v>
      </c>
    </row>
    <row r="161" spans="40:54" x14ac:dyDescent="0.2">
      <c r="AN161" s="49" t="str">
        <f t="shared" si="6"/>
        <v>Guinea BissauTransport</v>
      </c>
      <c r="AO161" s="49" t="s">
        <v>52</v>
      </c>
      <c r="AP161" s="49" t="s">
        <v>23</v>
      </c>
      <c r="AQ161" s="49">
        <v>4.0881999999999987</v>
      </c>
      <c r="AS161" s="49" t="str">
        <f t="shared" si="7"/>
        <v>SeychellesMultiple objectives</v>
      </c>
      <c r="AT161" s="49" t="s">
        <v>71</v>
      </c>
      <c r="AU161" s="49" t="s">
        <v>13</v>
      </c>
      <c r="AV161" s="49">
        <v>5</v>
      </c>
      <c r="AX161" s="49" t="str">
        <f t="shared" si="8"/>
        <v>GambiaPrivateInstitutional investors</v>
      </c>
      <c r="AY161" s="49" t="s">
        <v>49</v>
      </c>
      <c r="AZ161" s="49" t="s">
        <v>7</v>
      </c>
      <c r="BA161" s="49" t="s">
        <v>22</v>
      </c>
      <c r="BB161" s="49">
        <v>0.53837999999999997</v>
      </c>
    </row>
    <row r="162" spans="40:54" x14ac:dyDescent="0.2">
      <c r="AN162" s="49" t="str">
        <f t="shared" si="6"/>
        <v>Guinea BissauOthers &amp; Cross sectoral</v>
      </c>
      <c r="AO162" s="49" t="s">
        <v>52</v>
      </c>
      <c r="AP162" s="49" t="s">
        <v>120</v>
      </c>
      <c r="AQ162" s="49">
        <v>5.58480193831</v>
      </c>
      <c r="AS162" s="49" t="str">
        <f t="shared" si="7"/>
        <v>SeychellesUnknown</v>
      </c>
      <c r="AT162" s="49" t="s">
        <v>71</v>
      </c>
      <c r="AU162" s="49" t="s">
        <v>12</v>
      </c>
      <c r="AV162" s="49">
        <v>0</v>
      </c>
      <c r="AX162" s="49" t="str">
        <f t="shared" si="8"/>
        <v>GambiaPrivateUnknown</v>
      </c>
      <c r="AY162" s="49" t="s">
        <v>49</v>
      </c>
      <c r="AZ162" s="49" t="s">
        <v>7</v>
      </c>
      <c r="BA162" s="49" t="s">
        <v>12</v>
      </c>
      <c r="BB162" s="49">
        <v>0</v>
      </c>
    </row>
    <row r="163" spans="40:54" x14ac:dyDescent="0.2">
      <c r="AN163" s="49" t="str">
        <f t="shared" si="6"/>
        <v>Guinea BissauAgriculture, Forestry, Other land uses and Fisheries</v>
      </c>
      <c r="AO163" s="49" t="s">
        <v>52</v>
      </c>
      <c r="AP163" s="49" t="s">
        <v>122</v>
      </c>
      <c r="AQ163" s="49">
        <v>8.70688</v>
      </c>
      <c r="AS163" s="49" t="str">
        <f t="shared" si="7"/>
        <v>Sierra LeoneAdaptation</v>
      </c>
      <c r="AT163" s="49" t="s">
        <v>72</v>
      </c>
      <c r="AU163" s="49" t="s">
        <v>16</v>
      </c>
      <c r="AV163" s="49">
        <v>80.196455711938967</v>
      </c>
      <c r="AX163" s="49" t="str">
        <f t="shared" si="8"/>
        <v>GambiaPublicBilateral DFI</v>
      </c>
      <c r="AY163" s="49" t="s">
        <v>49</v>
      </c>
      <c r="AZ163" s="49" t="s">
        <v>14</v>
      </c>
      <c r="BA163" s="49" t="s">
        <v>15</v>
      </c>
      <c r="BB163" s="49">
        <v>9.4017099999999996</v>
      </c>
    </row>
    <row r="164" spans="40:54" x14ac:dyDescent="0.2">
      <c r="AN164" s="49" t="str">
        <f t="shared" si="6"/>
        <v>Guinea BissauBuildings &amp; Infrastructure</v>
      </c>
      <c r="AO164" s="49" t="s">
        <v>52</v>
      </c>
      <c r="AP164" s="49" t="s">
        <v>121</v>
      </c>
      <c r="AQ164" s="49">
        <v>0.44550000000000001</v>
      </c>
      <c r="AS164" s="49" t="str">
        <f t="shared" si="7"/>
        <v>Sierra LeoneMitigation</v>
      </c>
      <c r="AT164" s="49" t="s">
        <v>72</v>
      </c>
      <c r="AU164" s="49" t="s">
        <v>10</v>
      </c>
      <c r="AV164" s="49">
        <v>67.53528999999989</v>
      </c>
      <c r="AX164" s="49" t="str">
        <f t="shared" si="8"/>
        <v>GambiaPublicGovernment</v>
      </c>
      <c r="AY164" s="49" t="s">
        <v>49</v>
      </c>
      <c r="AZ164" s="49" t="s">
        <v>14</v>
      </c>
      <c r="BA164" s="49" t="s">
        <v>17</v>
      </c>
      <c r="BB164" s="49">
        <v>17.669049999999999</v>
      </c>
    </row>
    <row r="165" spans="40:54" x14ac:dyDescent="0.2">
      <c r="AN165" s="49" t="str">
        <f t="shared" si="6"/>
        <v>Guinea BissauWater, Wastewater and Waste</v>
      </c>
      <c r="AO165" s="49" t="s">
        <v>52</v>
      </c>
      <c r="AP165" s="49" t="s">
        <v>123</v>
      </c>
      <c r="AQ165" s="49">
        <v>0.11511</v>
      </c>
      <c r="AS165" s="49" t="str">
        <f t="shared" si="7"/>
        <v>Sierra LeoneMultiple objectives</v>
      </c>
      <c r="AT165" s="49" t="s">
        <v>72</v>
      </c>
      <c r="AU165" s="49" t="s">
        <v>13</v>
      </c>
      <c r="AV165" s="49">
        <v>15.43333425</v>
      </c>
      <c r="AX165" s="49" t="str">
        <f t="shared" si="8"/>
        <v>GambiaPublicMultilateral Climate Funds</v>
      </c>
      <c r="AY165" s="49" t="s">
        <v>49</v>
      </c>
      <c r="AZ165" s="49" t="s">
        <v>14</v>
      </c>
      <c r="BA165" s="49" t="s">
        <v>19</v>
      </c>
      <c r="BB165" s="49">
        <v>8.1415000000000006</v>
      </c>
    </row>
    <row r="166" spans="40:54" x14ac:dyDescent="0.2">
      <c r="AN166" s="49" t="str">
        <f t="shared" si="6"/>
        <v>KenyaEnergy systems</v>
      </c>
      <c r="AO166" s="49" t="s">
        <v>53</v>
      </c>
      <c r="AP166" s="49" t="s">
        <v>9</v>
      </c>
      <c r="AQ166" s="49">
        <v>479.72897999999975</v>
      </c>
      <c r="AS166" s="49" t="str">
        <f t="shared" si="7"/>
        <v>Sierra LeoneUnknown</v>
      </c>
      <c r="AT166" s="49" t="s">
        <v>72</v>
      </c>
      <c r="AU166" s="49" t="s">
        <v>12</v>
      </c>
      <c r="AV166" s="49">
        <v>0.54805999999999999</v>
      </c>
      <c r="AX166" s="49" t="str">
        <f t="shared" si="8"/>
        <v>GambiaPublicMultilateral DFI</v>
      </c>
      <c r="AY166" s="49" t="s">
        <v>49</v>
      </c>
      <c r="AZ166" s="49" t="s">
        <v>14</v>
      </c>
      <c r="BA166" s="49" t="s">
        <v>25</v>
      </c>
      <c r="BB166" s="49">
        <v>29.543101750000002</v>
      </c>
    </row>
    <row r="167" spans="40:54" x14ac:dyDescent="0.2">
      <c r="AN167" s="49" t="str">
        <f t="shared" si="6"/>
        <v>KenyaIndustry</v>
      </c>
      <c r="AO167" s="49" t="s">
        <v>53</v>
      </c>
      <c r="AP167" s="49" t="s">
        <v>18</v>
      </c>
      <c r="AQ167" s="49">
        <v>62.702381118399998</v>
      </c>
      <c r="AS167" s="49" t="str">
        <f t="shared" si="7"/>
        <v>SomaliaAdaptation</v>
      </c>
      <c r="AT167" s="49" t="s">
        <v>73</v>
      </c>
      <c r="AU167" s="49" t="s">
        <v>16</v>
      </c>
      <c r="AV167" s="49">
        <v>258.37215870839998</v>
      </c>
      <c r="AX167" s="49" t="str">
        <f t="shared" si="8"/>
        <v>GhanaPrivateCommercial FI</v>
      </c>
      <c r="AY167" s="49" t="s">
        <v>50</v>
      </c>
      <c r="AZ167" s="49" t="s">
        <v>7</v>
      </c>
      <c r="BA167" s="49" t="s">
        <v>21</v>
      </c>
      <c r="BB167" s="49">
        <v>44.809350000000002</v>
      </c>
    </row>
    <row r="168" spans="40:54" x14ac:dyDescent="0.2">
      <c r="AN168" s="49" t="str">
        <f t="shared" si="6"/>
        <v>KenyaInformation and Communications Technology</v>
      </c>
      <c r="AO168" s="49" t="s">
        <v>53</v>
      </c>
      <c r="AP168" s="49" t="s">
        <v>24</v>
      </c>
      <c r="AQ168" s="49">
        <v>57.952120000000001</v>
      </c>
      <c r="AS168" s="49" t="str">
        <f t="shared" si="7"/>
        <v>SomaliaMitigation</v>
      </c>
      <c r="AT168" s="49" t="s">
        <v>73</v>
      </c>
      <c r="AU168" s="49" t="s">
        <v>10</v>
      </c>
      <c r="AV168" s="49">
        <v>41.290539999999964</v>
      </c>
      <c r="AX168" s="49" t="str">
        <f t="shared" si="8"/>
        <v>GhanaPrivateCorporation</v>
      </c>
      <c r="AY168" s="49" t="s">
        <v>50</v>
      </c>
      <c r="AZ168" s="49" t="s">
        <v>7</v>
      </c>
      <c r="BA168" s="49" t="s">
        <v>8</v>
      </c>
      <c r="BB168" s="49">
        <v>39.105579999999996</v>
      </c>
    </row>
    <row r="169" spans="40:54" x14ac:dyDescent="0.2">
      <c r="AN169" s="49" t="str">
        <f t="shared" si="6"/>
        <v>KenyaTransport</v>
      </c>
      <c r="AO169" s="49" t="s">
        <v>53</v>
      </c>
      <c r="AP169" s="49" t="s">
        <v>23</v>
      </c>
      <c r="AQ169" s="49">
        <v>575.78968999999893</v>
      </c>
      <c r="AS169" s="49" t="str">
        <f t="shared" si="7"/>
        <v>SomaliaMultiple objectives</v>
      </c>
      <c r="AT169" s="49" t="s">
        <v>73</v>
      </c>
      <c r="AU169" s="49" t="s">
        <v>13</v>
      </c>
      <c r="AV169" s="49">
        <v>21.018719999999981</v>
      </c>
      <c r="AX169" s="49" t="str">
        <f t="shared" si="8"/>
        <v>GhanaPrivateHouseholds Individuals</v>
      </c>
      <c r="AY169" s="49" t="s">
        <v>50</v>
      </c>
      <c r="AZ169" s="49" t="s">
        <v>7</v>
      </c>
      <c r="BA169" s="49" t="s">
        <v>11</v>
      </c>
      <c r="BB169" s="49">
        <v>13.266249999999999</v>
      </c>
    </row>
    <row r="170" spans="40:54" x14ac:dyDescent="0.2">
      <c r="AN170" s="49" t="str">
        <f t="shared" si="6"/>
        <v>KenyaOthers &amp; Cross sectoral</v>
      </c>
      <c r="AO170" s="49" t="s">
        <v>53</v>
      </c>
      <c r="AP170" s="49" t="s">
        <v>120</v>
      </c>
      <c r="AQ170" s="49">
        <v>341.04564915672404</v>
      </c>
      <c r="AS170" s="49" t="str">
        <f t="shared" si="7"/>
        <v>SomaliaUnknown</v>
      </c>
      <c r="AT170" s="49" t="s">
        <v>73</v>
      </c>
      <c r="AU170" s="49" t="s">
        <v>12</v>
      </c>
      <c r="AV170" s="49">
        <v>0</v>
      </c>
      <c r="AX170" s="49" t="str">
        <f t="shared" si="8"/>
        <v>GhanaPrivateInstitutional investors</v>
      </c>
      <c r="AY170" s="49" t="s">
        <v>50</v>
      </c>
      <c r="AZ170" s="49" t="s">
        <v>7</v>
      </c>
      <c r="BA170" s="49" t="s">
        <v>22</v>
      </c>
      <c r="BB170" s="49">
        <v>3.1666599999999994</v>
      </c>
    </row>
    <row r="171" spans="40:54" x14ac:dyDescent="0.2">
      <c r="AN171" s="49" t="str">
        <f t="shared" si="6"/>
        <v>KenyaAgriculture, Forestry, Other land uses and Fisheries</v>
      </c>
      <c r="AO171" s="49" t="s">
        <v>53</v>
      </c>
      <c r="AP171" s="49" t="s">
        <v>122</v>
      </c>
      <c r="AQ171" s="49">
        <v>234.83062849969889</v>
      </c>
      <c r="AS171" s="49" t="str">
        <f t="shared" si="7"/>
        <v>South AfricaAdaptation</v>
      </c>
      <c r="AT171" s="49" t="s">
        <v>74</v>
      </c>
      <c r="AU171" s="49" t="s">
        <v>16</v>
      </c>
      <c r="AV171" s="49">
        <v>293.34496999999999</v>
      </c>
      <c r="AX171" s="49" t="str">
        <f t="shared" si="8"/>
        <v>GhanaPrivateUnknown</v>
      </c>
      <c r="AY171" s="49" t="s">
        <v>50</v>
      </c>
      <c r="AZ171" s="49" t="s">
        <v>7</v>
      </c>
      <c r="BA171" s="49" t="s">
        <v>12</v>
      </c>
      <c r="BB171" s="49">
        <v>5.2362700000000002</v>
      </c>
    </row>
    <row r="172" spans="40:54" x14ac:dyDescent="0.2">
      <c r="AN172" s="49" t="str">
        <f t="shared" si="6"/>
        <v>KenyaBuildings &amp; Infrastructure</v>
      </c>
      <c r="AO172" s="49" t="s">
        <v>53</v>
      </c>
      <c r="AP172" s="49" t="s">
        <v>121</v>
      </c>
      <c r="AQ172" s="49">
        <v>58.457529999999991</v>
      </c>
      <c r="AS172" s="49" t="str">
        <f t="shared" si="7"/>
        <v>South AfricaMitigation</v>
      </c>
      <c r="AT172" s="49" t="s">
        <v>74</v>
      </c>
      <c r="AU172" s="49" t="s">
        <v>10</v>
      </c>
      <c r="AV172" s="49">
        <v>1260.6407199999994</v>
      </c>
      <c r="AX172" s="49" t="str">
        <f t="shared" si="8"/>
        <v>GhanaPublicBilateral DFI</v>
      </c>
      <c r="AY172" s="49" t="s">
        <v>50</v>
      </c>
      <c r="AZ172" s="49" t="s">
        <v>14</v>
      </c>
      <c r="BA172" s="49" t="s">
        <v>15</v>
      </c>
      <c r="BB172" s="49">
        <v>37.150410000000001</v>
      </c>
    </row>
    <row r="173" spans="40:54" x14ac:dyDescent="0.2">
      <c r="AN173" s="49" t="str">
        <f t="shared" si="6"/>
        <v>KenyaWater, Wastewater and Waste</v>
      </c>
      <c r="AO173" s="49" t="s">
        <v>53</v>
      </c>
      <c r="AP173" s="49" t="s">
        <v>123</v>
      </c>
      <c r="AQ173" s="49">
        <v>108.46318999999997</v>
      </c>
      <c r="AS173" s="49" t="str">
        <f t="shared" si="7"/>
        <v>South AfricaMultiple objectives</v>
      </c>
      <c r="AT173" s="49" t="s">
        <v>74</v>
      </c>
      <c r="AU173" s="49" t="s">
        <v>13</v>
      </c>
      <c r="AV173" s="49">
        <v>104.71093429997687</v>
      </c>
      <c r="AX173" s="49" t="str">
        <f t="shared" si="8"/>
        <v xml:space="preserve">GhanaPublicExport Credit Agency  ECA </v>
      </c>
      <c r="AY173" s="49" t="s">
        <v>50</v>
      </c>
      <c r="AZ173" s="49" t="s">
        <v>14</v>
      </c>
      <c r="BA173" s="49" t="s">
        <v>47</v>
      </c>
      <c r="BB173" s="49">
        <v>34.118949999999998</v>
      </c>
    </row>
    <row r="174" spans="40:54" x14ac:dyDescent="0.2">
      <c r="AN174" s="49" t="str">
        <f t="shared" si="6"/>
        <v>LesothoEnergy systems</v>
      </c>
      <c r="AO174" s="49" t="s">
        <v>54</v>
      </c>
      <c r="AP174" s="49" t="s">
        <v>9</v>
      </c>
      <c r="AQ174" s="49">
        <v>20.475360000000002</v>
      </c>
      <c r="AS174" s="49" t="str">
        <f t="shared" si="7"/>
        <v>South AfricaUnknown</v>
      </c>
      <c r="AT174" s="49" t="s">
        <v>74</v>
      </c>
      <c r="AU174" s="49" t="s">
        <v>12</v>
      </c>
      <c r="AV174" s="49">
        <v>0.88305999999999996</v>
      </c>
      <c r="AX174" s="49" t="str">
        <f t="shared" si="8"/>
        <v>GhanaPublicGovernment</v>
      </c>
      <c r="AY174" s="49" t="s">
        <v>50</v>
      </c>
      <c r="AZ174" s="49" t="s">
        <v>14</v>
      </c>
      <c r="BA174" s="49" t="s">
        <v>17</v>
      </c>
      <c r="BB174" s="49">
        <v>353.24550799455488</v>
      </c>
    </row>
    <row r="175" spans="40:54" x14ac:dyDescent="0.2">
      <c r="AN175" s="49" t="str">
        <f t="shared" si="6"/>
        <v>LesothoIndustry</v>
      </c>
      <c r="AO175" s="49" t="s">
        <v>54</v>
      </c>
      <c r="AP175" s="49" t="s">
        <v>18</v>
      </c>
      <c r="AQ175" s="49">
        <v>0.85470000000000002</v>
      </c>
      <c r="AS175" s="49" t="str">
        <f t="shared" si="7"/>
        <v>South SudanAdaptation</v>
      </c>
      <c r="AT175" s="49" t="s">
        <v>76</v>
      </c>
      <c r="AU175" s="49" t="s">
        <v>16</v>
      </c>
      <c r="AV175" s="49">
        <v>90.966754204389787</v>
      </c>
      <c r="AX175" s="49" t="str">
        <f t="shared" si="8"/>
        <v>GhanaPublicMultilateral Climate Funds</v>
      </c>
      <c r="AY175" s="49" t="s">
        <v>50</v>
      </c>
      <c r="AZ175" s="49" t="s">
        <v>14</v>
      </c>
      <c r="BA175" s="49" t="s">
        <v>19</v>
      </c>
      <c r="BB175" s="49">
        <v>33.891935829999966</v>
      </c>
    </row>
    <row r="176" spans="40:54" x14ac:dyDescent="0.2">
      <c r="AN176" s="49" t="str">
        <f t="shared" si="6"/>
        <v>LesothoInformation and Communications Technology</v>
      </c>
      <c r="AO176" s="49" t="s">
        <v>54</v>
      </c>
      <c r="AP176" s="49" t="s">
        <v>24</v>
      </c>
      <c r="AQ176" s="49">
        <v>0.44999999999999901</v>
      </c>
      <c r="AS176" s="49" t="str">
        <f t="shared" si="7"/>
        <v>South SudanMitigation</v>
      </c>
      <c r="AT176" s="49" t="s">
        <v>76</v>
      </c>
      <c r="AU176" s="49" t="s">
        <v>10</v>
      </c>
      <c r="AV176" s="49">
        <v>14.58548</v>
      </c>
      <c r="AX176" s="49" t="str">
        <f t="shared" si="8"/>
        <v>GhanaPublicMultilateral DFI</v>
      </c>
      <c r="AY176" s="49" t="s">
        <v>50</v>
      </c>
      <c r="AZ176" s="49" t="s">
        <v>14</v>
      </c>
      <c r="BA176" s="49" t="s">
        <v>25</v>
      </c>
      <c r="BB176" s="49">
        <v>247.62037999999998</v>
      </c>
    </row>
    <row r="177" spans="40:54" x14ac:dyDescent="0.2">
      <c r="AN177" s="49" t="str">
        <f t="shared" si="6"/>
        <v>LesothoOthers &amp; Cross sectoral</v>
      </c>
      <c r="AO177" s="49" t="s">
        <v>54</v>
      </c>
      <c r="AP177" s="49" t="s">
        <v>120</v>
      </c>
      <c r="AQ177" s="49">
        <v>27.223643298813791</v>
      </c>
      <c r="AS177" s="49" t="str">
        <f t="shared" si="7"/>
        <v>South SudanMultiple objectives</v>
      </c>
      <c r="AT177" s="49" t="s">
        <v>76</v>
      </c>
      <c r="AU177" s="49" t="s">
        <v>13</v>
      </c>
      <c r="AV177" s="49">
        <v>5.1369667499999894</v>
      </c>
      <c r="AX177" s="49" t="str">
        <f t="shared" si="8"/>
        <v>GhanaPublicSOE SOFI</v>
      </c>
      <c r="AY177" s="49" t="s">
        <v>50</v>
      </c>
      <c r="AZ177" s="49" t="s">
        <v>14</v>
      </c>
      <c r="BA177" s="49" t="s">
        <v>27</v>
      </c>
      <c r="BB177" s="49">
        <v>15.737360000000001</v>
      </c>
    </row>
    <row r="178" spans="40:54" x14ac:dyDescent="0.2">
      <c r="AN178" s="49" t="str">
        <f t="shared" si="6"/>
        <v>LesothoAgriculture, Forestry, Other land uses and Fisheries</v>
      </c>
      <c r="AO178" s="49" t="s">
        <v>54</v>
      </c>
      <c r="AP178" s="49" t="s">
        <v>122</v>
      </c>
      <c r="AQ178" s="49">
        <v>14.944880000000001</v>
      </c>
      <c r="AS178" s="49" t="str">
        <f t="shared" si="7"/>
        <v>SudanAdaptation</v>
      </c>
      <c r="AT178" s="49" t="s">
        <v>77</v>
      </c>
      <c r="AU178" s="49" t="s">
        <v>16</v>
      </c>
      <c r="AV178" s="49">
        <v>117.43025840879982</v>
      </c>
      <c r="AX178" s="49" t="str">
        <f t="shared" si="8"/>
        <v>GhanaUnknownUnknown</v>
      </c>
      <c r="AY178" s="49" t="s">
        <v>50</v>
      </c>
      <c r="AZ178" s="49" t="s">
        <v>12</v>
      </c>
      <c r="BA178" s="49" t="s">
        <v>12</v>
      </c>
      <c r="BB178" s="49">
        <v>2.8</v>
      </c>
    </row>
    <row r="179" spans="40:54" x14ac:dyDescent="0.2">
      <c r="AN179" s="49" t="str">
        <f t="shared" si="6"/>
        <v>LesothoBuildings &amp; Infrastructure</v>
      </c>
      <c r="AO179" s="49" t="s">
        <v>54</v>
      </c>
      <c r="AP179" s="49" t="s">
        <v>121</v>
      </c>
      <c r="AQ179" s="49">
        <v>8.2025295859999999E-4</v>
      </c>
      <c r="AS179" s="49" t="str">
        <f t="shared" si="7"/>
        <v>SudanMitigation</v>
      </c>
      <c r="AT179" s="49" t="s">
        <v>77</v>
      </c>
      <c r="AU179" s="49" t="s">
        <v>10</v>
      </c>
      <c r="AV179" s="49">
        <v>34.731069609159988</v>
      </c>
      <c r="AX179" s="49" t="str">
        <f t="shared" si="8"/>
        <v>GuineaPrivateInstitutional investors</v>
      </c>
      <c r="AY179" s="49" t="s">
        <v>51</v>
      </c>
      <c r="AZ179" s="49" t="s">
        <v>7</v>
      </c>
      <c r="BA179" s="49" t="s">
        <v>22</v>
      </c>
      <c r="BB179" s="49">
        <v>0.25107000000000002</v>
      </c>
    </row>
    <row r="180" spans="40:54" x14ac:dyDescent="0.2">
      <c r="AN180" s="49" t="str">
        <f t="shared" si="6"/>
        <v>LesothoWater, Wastewater and Waste</v>
      </c>
      <c r="AO180" s="49" t="s">
        <v>54</v>
      </c>
      <c r="AP180" s="49" t="s">
        <v>123</v>
      </c>
      <c r="AQ180" s="49">
        <v>173.96688999999998</v>
      </c>
      <c r="AS180" s="49" t="str">
        <f t="shared" si="7"/>
        <v>SudanMultiple objectives</v>
      </c>
      <c r="AT180" s="49" t="s">
        <v>77</v>
      </c>
      <c r="AU180" s="49" t="s">
        <v>13</v>
      </c>
      <c r="AV180" s="49">
        <v>18.318089999999891</v>
      </c>
      <c r="AX180" s="49" t="str">
        <f t="shared" si="8"/>
        <v>GuineaPrivateUnknown</v>
      </c>
      <c r="AY180" s="49" t="s">
        <v>51</v>
      </c>
      <c r="AZ180" s="49" t="s">
        <v>7</v>
      </c>
      <c r="BA180" s="49" t="s">
        <v>12</v>
      </c>
      <c r="BB180" s="49">
        <v>4.3810000000000002E-2</v>
      </c>
    </row>
    <row r="181" spans="40:54" x14ac:dyDescent="0.2">
      <c r="AN181" s="49" t="str">
        <f t="shared" si="6"/>
        <v>LiberiaEnergy systems</v>
      </c>
      <c r="AO181" s="49" t="s">
        <v>55</v>
      </c>
      <c r="AP181" s="49" t="s">
        <v>9</v>
      </c>
      <c r="AQ181" s="49">
        <v>51.094209999999904</v>
      </c>
      <c r="AS181" s="49" t="str">
        <f t="shared" si="7"/>
        <v>SudanUnknown</v>
      </c>
      <c r="AT181" s="49" t="s">
        <v>77</v>
      </c>
      <c r="AU181" s="49" t="s">
        <v>12</v>
      </c>
      <c r="AV181" s="49">
        <v>0.50756999999999997</v>
      </c>
      <c r="AX181" s="49" t="str">
        <f t="shared" si="8"/>
        <v>GuineaPublicBilateral DFI</v>
      </c>
      <c r="AY181" s="49" t="s">
        <v>51</v>
      </c>
      <c r="AZ181" s="49" t="s">
        <v>14</v>
      </c>
      <c r="BA181" s="49" t="s">
        <v>15</v>
      </c>
      <c r="BB181" s="49">
        <v>42.236670000000004</v>
      </c>
    </row>
    <row r="182" spans="40:54" x14ac:dyDescent="0.2">
      <c r="AN182" s="49" t="str">
        <f t="shared" si="6"/>
        <v>LiberiaIndustry</v>
      </c>
      <c r="AO182" s="49" t="s">
        <v>55</v>
      </c>
      <c r="AP182" s="49" t="s">
        <v>18</v>
      </c>
      <c r="AQ182" s="49">
        <v>0.31902999999999898</v>
      </c>
      <c r="AS182" s="49" t="str">
        <f t="shared" si="7"/>
        <v>TanzaniaAdaptation</v>
      </c>
      <c r="AT182" s="49" t="s">
        <v>78</v>
      </c>
      <c r="AU182" s="49" t="s">
        <v>16</v>
      </c>
      <c r="AV182" s="49">
        <v>367.14701490665868</v>
      </c>
      <c r="AX182" s="49" t="str">
        <f t="shared" si="8"/>
        <v>GuineaPublicGovernment</v>
      </c>
      <c r="AY182" s="49" t="s">
        <v>51</v>
      </c>
      <c r="AZ182" s="49" t="s">
        <v>14</v>
      </c>
      <c r="BA182" s="49" t="s">
        <v>17</v>
      </c>
      <c r="BB182" s="49">
        <v>52.111426691022793</v>
      </c>
    </row>
    <row r="183" spans="40:54" x14ac:dyDescent="0.2">
      <c r="AN183" s="49" t="str">
        <f t="shared" si="6"/>
        <v>LiberiaInformation and Communications Technology</v>
      </c>
      <c r="AO183" s="49" t="s">
        <v>55</v>
      </c>
      <c r="AP183" s="49" t="s">
        <v>24</v>
      </c>
      <c r="AQ183" s="49">
        <v>0.45</v>
      </c>
      <c r="AS183" s="49" t="str">
        <f t="shared" si="7"/>
        <v>TanzaniaMitigation</v>
      </c>
      <c r="AT183" s="49" t="s">
        <v>78</v>
      </c>
      <c r="AU183" s="49" t="s">
        <v>10</v>
      </c>
      <c r="AV183" s="49">
        <v>280.33907550380002</v>
      </c>
      <c r="AX183" s="49" t="str">
        <f t="shared" si="8"/>
        <v>GuineaPublicMultilateral Climate Funds</v>
      </c>
      <c r="AY183" s="49" t="s">
        <v>51</v>
      </c>
      <c r="AZ183" s="49" t="s">
        <v>14</v>
      </c>
      <c r="BA183" s="49" t="s">
        <v>19</v>
      </c>
      <c r="BB183" s="49">
        <v>10.29458</v>
      </c>
    </row>
    <row r="184" spans="40:54" x14ac:dyDescent="0.2">
      <c r="AN184" s="49" t="str">
        <f t="shared" si="6"/>
        <v>LiberiaTransport</v>
      </c>
      <c r="AO184" s="49" t="s">
        <v>55</v>
      </c>
      <c r="AP184" s="49" t="s">
        <v>23</v>
      </c>
      <c r="AQ184" s="49">
        <v>2.80647</v>
      </c>
      <c r="AS184" s="49" t="str">
        <f t="shared" si="7"/>
        <v>TanzaniaMultiple objectives</v>
      </c>
      <c r="AT184" s="49" t="s">
        <v>78</v>
      </c>
      <c r="AU184" s="49" t="s">
        <v>13</v>
      </c>
      <c r="AV184" s="49">
        <v>85.860511331866888</v>
      </c>
      <c r="AX184" s="49" t="str">
        <f t="shared" si="8"/>
        <v>GuineaPublicMultilateral DFI</v>
      </c>
      <c r="AY184" s="49" t="s">
        <v>51</v>
      </c>
      <c r="AZ184" s="49" t="s">
        <v>14</v>
      </c>
      <c r="BA184" s="49" t="s">
        <v>25</v>
      </c>
      <c r="BB184" s="49">
        <v>80.753132249999894</v>
      </c>
    </row>
    <row r="185" spans="40:54" x14ac:dyDescent="0.2">
      <c r="AN185" s="49" t="str">
        <f t="shared" si="6"/>
        <v>LiberiaOthers &amp; Cross sectoral</v>
      </c>
      <c r="AO185" s="49" t="s">
        <v>55</v>
      </c>
      <c r="AP185" s="49" t="s">
        <v>120</v>
      </c>
      <c r="AQ185" s="49">
        <v>32.42623319111798</v>
      </c>
      <c r="AS185" s="49" t="str">
        <f t="shared" si="7"/>
        <v>TanzaniaUnknown</v>
      </c>
      <c r="AT185" s="49" t="s">
        <v>78</v>
      </c>
      <c r="AU185" s="49" t="s">
        <v>12</v>
      </c>
      <c r="AV185" s="49">
        <v>11.17151</v>
      </c>
      <c r="AX185" s="49" t="str">
        <f t="shared" si="8"/>
        <v>GuineaPublicSOE SOFI</v>
      </c>
      <c r="AY185" s="49" t="s">
        <v>51</v>
      </c>
      <c r="AZ185" s="49" t="s">
        <v>14</v>
      </c>
      <c r="BA185" s="49" t="s">
        <v>27</v>
      </c>
      <c r="BB185" s="49">
        <v>1.116E-2</v>
      </c>
    </row>
    <row r="186" spans="40:54" x14ac:dyDescent="0.2">
      <c r="AN186" s="49" t="str">
        <f t="shared" si="6"/>
        <v>LiberiaAgriculture, Forestry, Other land uses and Fisheries</v>
      </c>
      <c r="AO186" s="49" t="s">
        <v>55</v>
      </c>
      <c r="AP186" s="49" t="s">
        <v>122</v>
      </c>
      <c r="AQ186" s="49">
        <v>22.778484728240002</v>
      </c>
      <c r="AS186" s="49" t="str">
        <f t="shared" si="7"/>
        <v>TogoAdaptation</v>
      </c>
      <c r="AT186" s="49" t="s">
        <v>79</v>
      </c>
      <c r="AU186" s="49" t="s">
        <v>16</v>
      </c>
      <c r="AV186" s="49">
        <v>53.123820131219979</v>
      </c>
      <c r="AX186" s="49" t="str">
        <f t="shared" si="8"/>
        <v>GuineaPublicUnknown</v>
      </c>
      <c r="AY186" s="49" t="s">
        <v>51</v>
      </c>
      <c r="AZ186" s="49" t="s">
        <v>14</v>
      </c>
      <c r="BA186" s="49" t="s">
        <v>12</v>
      </c>
      <c r="BB186" s="49">
        <v>1.35</v>
      </c>
    </row>
    <row r="187" spans="40:54" x14ac:dyDescent="0.2">
      <c r="AN187" s="49" t="str">
        <f t="shared" si="6"/>
        <v>LiberiaBuildings &amp; Infrastructure</v>
      </c>
      <c r="AO187" s="49" t="s">
        <v>55</v>
      </c>
      <c r="AP187" s="49" t="s">
        <v>121</v>
      </c>
      <c r="AQ187" s="49">
        <v>0.7</v>
      </c>
      <c r="AS187" s="49" t="str">
        <f t="shared" si="7"/>
        <v>TogoMitigation</v>
      </c>
      <c r="AT187" s="49" t="s">
        <v>79</v>
      </c>
      <c r="AU187" s="49" t="s">
        <v>10</v>
      </c>
      <c r="AV187" s="49">
        <v>61.759889999999899</v>
      </c>
      <c r="AX187" s="49" t="str">
        <f t="shared" si="8"/>
        <v>Guinea BissauPrivateUnknown</v>
      </c>
      <c r="AY187" s="49" t="s">
        <v>52</v>
      </c>
      <c r="AZ187" s="49" t="s">
        <v>7</v>
      </c>
      <c r="BA187" s="49" t="s">
        <v>12</v>
      </c>
      <c r="BB187" s="49">
        <v>3.0960000000000001E-2</v>
      </c>
    </row>
    <row r="188" spans="40:54" x14ac:dyDescent="0.2">
      <c r="AN188" s="49" t="str">
        <f t="shared" si="6"/>
        <v>LiberiaWater, Wastewater and Waste</v>
      </c>
      <c r="AO188" s="49" t="s">
        <v>55</v>
      </c>
      <c r="AP188" s="49" t="s">
        <v>123</v>
      </c>
      <c r="AQ188" s="49">
        <v>1.4357800000000001</v>
      </c>
      <c r="AS188" s="49" t="str">
        <f t="shared" si="7"/>
        <v>TogoMultiple objectives</v>
      </c>
      <c r="AT188" s="49" t="s">
        <v>79</v>
      </c>
      <c r="AU188" s="49" t="s">
        <v>13</v>
      </c>
      <c r="AV188" s="49">
        <v>11.460327960029998</v>
      </c>
      <c r="AX188" s="49" t="str">
        <f t="shared" si="8"/>
        <v>Guinea BissauPublicBilateral DFI</v>
      </c>
      <c r="AY188" s="49" t="s">
        <v>52</v>
      </c>
      <c r="AZ188" s="49" t="s">
        <v>14</v>
      </c>
      <c r="BA188" s="49" t="s">
        <v>15</v>
      </c>
      <c r="BB188" s="49">
        <v>0.21368000000000001</v>
      </c>
    </row>
    <row r="189" spans="40:54" x14ac:dyDescent="0.2">
      <c r="AN189" s="49" t="str">
        <f t="shared" si="6"/>
        <v>LibyaEnergy systems</v>
      </c>
      <c r="AO189" s="49" t="s">
        <v>56</v>
      </c>
      <c r="AP189" s="49" t="s">
        <v>9</v>
      </c>
      <c r="AQ189" s="49">
        <v>44.15</v>
      </c>
      <c r="AS189" s="49" t="str">
        <f t="shared" si="7"/>
        <v>TogoUnknown</v>
      </c>
      <c r="AT189" s="49" t="s">
        <v>79</v>
      </c>
      <c r="AU189" s="49" t="s">
        <v>12</v>
      </c>
      <c r="AV189" s="49">
        <v>0</v>
      </c>
      <c r="AX189" s="49" t="str">
        <f t="shared" si="8"/>
        <v>Guinea BissauPublicGovernment</v>
      </c>
      <c r="AY189" s="49" t="s">
        <v>52</v>
      </c>
      <c r="AZ189" s="49" t="s">
        <v>14</v>
      </c>
      <c r="BA189" s="49" t="s">
        <v>17</v>
      </c>
      <c r="BB189" s="49">
        <v>4.2241399999999993</v>
      </c>
    </row>
    <row r="190" spans="40:54" x14ac:dyDescent="0.2">
      <c r="AN190" s="49" t="str">
        <f t="shared" si="6"/>
        <v>LibyaOthers &amp; Cross sectoral</v>
      </c>
      <c r="AO190" s="49" t="s">
        <v>56</v>
      </c>
      <c r="AP190" s="49" t="s">
        <v>120</v>
      </c>
      <c r="AQ190" s="49">
        <v>2.29488</v>
      </c>
      <c r="AS190" s="49" t="str">
        <f t="shared" si="7"/>
        <v>TunisiaAdaptation</v>
      </c>
      <c r="AT190" s="49" t="s">
        <v>80</v>
      </c>
      <c r="AU190" s="49" t="s">
        <v>16</v>
      </c>
      <c r="AV190" s="49">
        <v>292.70196239710702</v>
      </c>
      <c r="AX190" s="49" t="str">
        <f t="shared" si="8"/>
        <v>Guinea BissauPublicMultilateral Climate Funds</v>
      </c>
      <c r="AY190" s="49" t="s">
        <v>52</v>
      </c>
      <c r="AZ190" s="49" t="s">
        <v>14</v>
      </c>
      <c r="BA190" s="49" t="s">
        <v>19</v>
      </c>
      <c r="BB190" s="49">
        <v>3.4063899999999996</v>
      </c>
    </row>
    <row r="191" spans="40:54" x14ac:dyDescent="0.2">
      <c r="AN191" s="49" t="str">
        <f t="shared" si="6"/>
        <v>LibyaAgriculture, Forestry, Other land uses and Fisheries</v>
      </c>
      <c r="AO191" s="49" t="s">
        <v>56</v>
      </c>
      <c r="AP191" s="49" t="s">
        <v>122</v>
      </c>
      <c r="AQ191" s="49">
        <v>0.42225000000000001</v>
      </c>
      <c r="AS191" s="49" t="str">
        <f t="shared" si="7"/>
        <v>TunisiaMitigation</v>
      </c>
      <c r="AT191" s="49" t="s">
        <v>80</v>
      </c>
      <c r="AU191" s="49" t="s">
        <v>10</v>
      </c>
      <c r="AV191" s="49">
        <v>580.53670999999974</v>
      </c>
      <c r="AX191" s="49" t="str">
        <f t="shared" si="8"/>
        <v>Guinea BissauPublicMultilateral DFI</v>
      </c>
      <c r="AY191" s="49" t="s">
        <v>52</v>
      </c>
      <c r="AZ191" s="49" t="s">
        <v>14</v>
      </c>
      <c r="BA191" s="49" t="s">
        <v>25</v>
      </c>
      <c r="BB191" s="49">
        <v>11.180051938309999</v>
      </c>
    </row>
    <row r="192" spans="40:54" x14ac:dyDescent="0.2">
      <c r="AN192" s="49" t="str">
        <f t="shared" si="6"/>
        <v>LibyaBuildings &amp; Infrastructure</v>
      </c>
      <c r="AO192" s="49" t="s">
        <v>56</v>
      </c>
      <c r="AP192" s="49" t="s">
        <v>121</v>
      </c>
      <c r="AQ192" s="49">
        <v>0.34090999999999999</v>
      </c>
      <c r="AS192" s="49" t="str">
        <f t="shared" si="7"/>
        <v>TunisiaMultiple objectives</v>
      </c>
      <c r="AT192" s="49" t="s">
        <v>80</v>
      </c>
      <c r="AU192" s="49" t="s">
        <v>13</v>
      </c>
      <c r="AV192" s="49">
        <v>55.072582142699993</v>
      </c>
      <c r="AX192" s="49" t="str">
        <f t="shared" si="8"/>
        <v>KenyaPrivateCommercial FI</v>
      </c>
      <c r="AY192" s="49" t="s">
        <v>53</v>
      </c>
      <c r="AZ192" s="49" t="s">
        <v>7</v>
      </c>
      <c r="BA192" s="49" t="s">
        <v>21</v>
      </c>
      <c r="BB192" s="49">
        <v>9.09084</v>
      </c>
    </row>
    <row r="193" spans="40:54" x14ac:dyDescent="0.2">
      <c r="AN193" s="49" t="str">
        <f t="shared" si="6"/>
        <v>MadagascarEnergy systems</v>
      </c>
      <c r="AO193" s="49" t="s">
        <v>57</v>
      </c>
      <c r="AP193" s="49" t="s">
        <v>9</v>
      </c>
      <c r="AQ193" s="49">
        <v>123.50939118001091</v>
      </c>
      <c r="AS193" s="49" t="str">
        <f t="shared" si="7"/>
        <v>TunisiaUnknown</v>
      </c>
      <c r="AT193" s="49" t="s">
        <v>80</v>
      </c>
      <c r="AU193" s="49" t="s">
        <v>12</v>
      </c>
      <c r="AV193" s="49">
        <v>10.50511</v>
      </c>
      <c r="AX193" s="49" t="str">
        <f t="shared" si="8"/>
        <v>KenyaPrivateCorporation</v>
      </c>
      <c r="AY193" s="49" t="s">
        <v>53</v>
      </c>
      <c r="AZ193" s="49" t="s">
        <v>7</v>
      </c>
      <c r="BA193" s="49" t="s">
        <v>8</v>
      </c>
      <c r="BB193" s="49">
        <v>303.00827000000004</v>
      </c>
    </row>
    <row r="194" spans="40:54" x14ac:dyDescent="0.2">
      <c r="AN194" s="49" t="str">
        <f t="shared" si="6"/>
        <v>MadagascarIndustry</v>
      </c>
      <c r="AO194" s="49" t="s">
        <v>57</v>
      </c>
      <c r="AP194" s="49" t="s">
        <v>18</v>
      </c>
      <c r="AQ194" s="49">
        <v>2.1254300000000002</v>
      </c>
      <c r="AS194" s="49" t="str">
        <f t="shared" si="7"/>
        <v>UgandaAdaptation</v>
      </c>
      <c r="AT194" s="49" t="s">
        <v>81</v>
      </c>
      <c r="AU194" s="49" t="s">
        <v>16</v>
      </c>
      <c r="AV194" s="49">
        <v>373.78549035565175</v>
      </c>
      <c r="AX194" s="49" t="str">
        <f t="shared" si="8"/>
        <v>KenyaPrivateFunds</v>
      </c>
      <c r="AY194" s="49" t="s">
        <v>53</v>
      </c>
      <c r="AZ194" s="49" t="s">
        <v>7</v>
      </c>
      <c r="BA194" s="49" t="s">
        <v>41</v>
      </c>
      <c r="BB194" s="49">
        <v>1.75518</v>
      </c>
    </row>
    <row r="195" spans="40:54" x14ac:dyDescent="0.2">
      <c r="AN195" s="49" t="str">
        <f t="shared" si="6"/>
        <v>MadagascarTransport</v>
      </c>
      <c r="AO195" s="49" t="s">
        <v>57</v>
      </c>
      <c r="AP195" s="49" t="s">
        <v>23</v>
      </c>
      <c r="AQ195" s="49">
        <v>9.351659999999999</v>
      </c>
      <c r="AS195" s="49" t="str">
        <f t="shared" si="7"/>
        <v>UgandaMitigation</v>
      </c>
      <c r="AT195" s="49" t="s">
        <v>81</v>
      </c>
      <c r="AU195" s="49" t="s">
        <v>10</v>
      </c>
      <c r="AV195" s="49">
        <v>222.15452999999999</v>
      </c>
      <c r="AX195" s="49" t="str">
        <f t="shared" si="8"/>
        <v>KenyaPrivateHouseholds Individuals</v>
      </c>
      <c r="AY195" s="49" t="s">
        <v>53</v>
      </c>
      <c r="AZ195" s="49" t="s">
        <v>7</v>
      </c>
      <c r="BA195" s="49" t="s">
        <v>11</v>
      </c>
      <c r="BB195" s="49">
        <v>31.078249999999901</v>
      </c>
    </row>
    <row r="196" spans="40:54" x14ac:dyDescent="0.2">
      <c r="AN196" s="49" t="str">
        <f t="shared" ref="AN196:AN259" si="9">AO196&amp;AP196</f>
        <v>MadagascarOthers &amp; Cross sectoral</v>
      </c>
      <c r="AO196" s="49" t="s">
        <v>57</v>
      </c>
      <c r="AP196" s="49" t="s">
        <v>120</v>
      </c>
      <c r="AQ196" s="49">
        <v>138.21793361437886</v>
      </c>
      <c r="AS196" s="49" t="str">
        <f t="shared" ref="AS196:AS219" si="10">AT196&amp;AU196</f>
        <v>UgandaMultiple objectives</v>
      </c>
      <c r="AT196" s="49" t="s">
        <v>81</v>
      </c>
      <c r="AU196" s="49" t="s">
        <v>13</v>
      </c>
      <c r="AV196" s="49">
        <v>116.2980449999999</v>
      </c>
      <c r="AX196" s="49" t="str">
        <f t="shared" ref="AX196:AX259" si="11">AY196&amp;AZ196&amp;BA196</f>
        <v>KenyaPrivateInstitutional investors</v>
      </c>
      <c r="AY196" s="49" t="s">
        <v>53</v>
      </c>
      <c r="AZ196" s="49" t="s">
        <v>7</v>
      </c>
      <c r="BA196" s="49" t="s">
        <v>22</v>
      </c>
      <c r="BB196" s="49">
        <v>29.293829999999993</v>
      </c>
    </row>
    <row r="197" spans="40:54" x14ac:dyDescent="0.2">
      <c r="AN197" s="49" t="str">
        <f t="shared" si="9"/>
        <v>MadagascarAgriculture, Forestry, Other land uses and Fisheries</v>
      </c>
      <c r="AO197" s="49" t="s">
        <v>57</v>
      </c>
      <c r="AP197" s="49" t="s">
        <v>122</v>
      </c>
      <c r="AQ197" s="49">
        <v>54.768709999999992</v>
      </c>
      <c r="AS197" s="49" t="str">
        <f t="shared" si="10"/>
        <v>UgandaUnknown</v>
      </c>
      <c r="AT197" s="49" t="s">
        <v>81</v>
      </c>
      <c r="AU197" s="49" t="s">
        <v>12</v>
      </c>
      <c r="AV197" s="49">
        <v>0</v>
      </c>
      <c r="AX197" s="49" t="str">
        <f t="shared" si="11"/>
        <v>KenyaPrivateUnknown</v>
      </c>
      <c r="AY197" s="49" t="s">
        <v>53</v>
      </c>
      <c r="AZ197" s="49" t="s">
        <v>7</v>
      </c>
      <c r="BA197" s="49" t="s">
        <v>12</v>
      </c>
      <c r="BB197" s="49">
        <v>16.038399999999999</v>
      </c>
    </row>
    <row r="198" spans="40:54" x14ac:dyDescent="0.2">
      <c r="AN198" s="49" t="str">
        <f t="shared" si="9"/>
        <v>MadagascarBuildings &amp; Infrastructure</v>
      </c>
      <c r="AO198" s="49" t="s">
        <v>57</v>
      </c>
      <c r="AP198" s="49" t="s">
        <v>121</v>
      </c>
      <c r="AQ198" s="49">
        <v>16.877049999999997</v>
      </c>
      <c r="AS198" s="49" t="str">
        <f t="shared" si="10"/>
        <v>Unspecified Multiple Countries AfricaAdaptation</v>
      </c>
      <c r="AT198" s="49" t="s">
        <v>82</v>
      </c>
      <c r="AU198" s="49" t="s">
        <v>16</v>
      </c>
      <c r="AV198" s="49">
        <v>322.19874621886964</v>
      </c>
      <c r="AX198" s="49" t="str">
        <f t="shared" si="11"/>
        <v>KenyaPublicBilateral DFI</v>
      </c>
      <c r="AY198" s="49" t="s">
        <v>53</v>
      </c>
      <c r="AZ198" s="49" t="s">
        <v>14</v>
      </c>
      <c r="BA198" s="49" t="s">
        <v>15</v>
      </c>
      <c r="BB198" s="49">
        <v>644.2013999999989</v>
      </c>
    </row>
    <row r="199" spans="40:54" x14ac:dyDescent="0.2">
      <c r="AN199" s="49" t="str">
        <f t="shared" si="9"/>
        <v>MadagascarWater, Wastewater and Waste</v>
      </c>
      <c r="AO199" s="49" t="s">
        <v>57</v>
      </c>
      <c r="AP199" s="49" t="s">
        <v>123</v>
      </c>
      <c r="AQ199" s="49">
        <v>7.6898200000000001</v>
      </c>
      <c r="AS199" s="49" t="str">
        <f t="shared" si="10"/>
        <v>Unspecified Multiple Countries AfricaMitigation</v>
      </c>
      <c r="AT199" s="49" t="s">
        <v>82</v>
      </c>
      <c r="AU199" s="49" t="s">
        <v>10</v>
      </c>
      <c r="AV199" s="49">
        <v>617.95336602419763</v>
      </c>
      <c r="AX199" s="49" t="str">
        <f t="shared" si="11"/>
        <v xml:space="preserve">KenyaPublicExport Credit Agency  ECA </v>
      </c>
      <c r="AY199" s="49" t="s">
        <v>53</v>
      </c>
      <c r="AZ199" s="49" t="s">
        <v>14</v>
      </c>
      <c r="BA199" s="49" t="s">
        <v>47</v>
      </c>
      <c r="BB199" s="49">
        <v>50.174999999999997</v>
      </c>
    </row>
    <row r="200" spans="40:54" x14ac:dyDescent="0.2">
      <c r="AN200" s="49" t="str">
        <f t="shared" si="9"/>
        <v>MalawiEnergy systems</v>
      </c>
      <c r="AO200" s="49" t="s">
        <v>58</v>
      </c>
      <c r="AP200" s="49" t="s">
        <v>9</v>
      </c>
      <c r="AQ200" s="49">
        <v>119.71614000000001</v>
      </c>
      <c r="AS200" s="49" t="str">
        <f t="shared" si="10"/>
        <v>Unspecified Multiple Countries AfricaMultiple objectives</v>
      </c>
      <c r="AT200" s="49" t="s">
        <v>82</v>
      </c>
      <c r="AU200" s="49" t="s">
        <v>13</v>
      </c>
      <c r="AV200" s="49">
        <v>244.74551</v>
      </c>
      <c r="AX200" s="49" t="str">
        <f t="shared" si="11"/>
        <v>KenyaPublicGovernment</v>
      </c>
      <c r="AY200" s="49" t="s">
        <v>53</v>
      </c>
      <c r="AZ200" s="49" t="s">
        <v>14</v>
      </c>
      <c r="BA200" s="49" t="s">
        <v>17</v>
      </c>
      <c r="BB200" s="49">
        <v>241.19285657022277</v>
      </c>
    </row>
    <row r="201" spans="40:54" x14ac:dyDescent="0.2">
      <c r="AN201" s="49" t="str">
        <f t="shared" si="9"/>
        <v>MalawiTransport</v>
      </c>
      <c r="AO201" s="49" t="s">
        <v>58</v>
      </c>
      <c r="AP201" s="49" t="s">
        <v>23</v>
      </c>
      <c r="AQ201" s="49">
        <v>47.256770000000003</v>
      </c>
      <c r="AS201" s="49" t="str">
        <f t="shared" si="10"/>
        <v>Unspecified Multiple Countries AfricaUnknown</v>
      </c>
      <c r="AT201" s="49" t="s">
        <v>82</v>
      </c>
      <c r="AU201" s="49" t="s">
        <v>12</v>
      </c>
      <c r="AV201" s="49">
        <v>25.404489999999999</v>
      </c>
      <c r="AX201" s="49" t="str">
        <f t="shared" si="11"/>
        <v>KenyaPublicMultilateral Climate Funds</v>
      </c>
      <c r="AY201" s="49" t="s">
        <v>53</v>
      </c>
      <c r="AZ201" s="49" t="s">
        <v>14</v>
      </c>
      <c r="BA201" s="49" t="s">
        <v>19</v>
      </c>
      <c r="BB201" s="49">
        <v>20.9878422046</v>
      </c>
    </row>
    <row r="202" spans="40:54" x14ac:dyDescent="0.2">
      <c r="AN202" s="49" t="str">
        <f t="shared" si="9"/>
        <v>MalawiOthers &amp; Cross sectoral</v>
      </c>
      <c r="AO202" s="49" t="s">
        <v>58</v>
      </c>
      <c r="AP202" s="49" t="s">
        <v>120</v>
      </c>
      <c r="AQ202" s="49">
        <v>175.23836749913977</v>
      </c>
      <c r="AS202" s="49" t="str">
        <f t="shared" si="10"/>
        <v>Unspecified Multiple Countries Eastern AfricaMitigation</v>
      </c>
      <c r="AT202" s="49" t="s">
        <v>83</v>
      </c>
      <c r="AU202" s="49" t="s">
        <v>10</v>
      </c>
      <c r="AV202" s="49">
        <v>10.25</v>
      </c>
      <c r="AX202" s="49" t="str">
        <f t="shared" si="11"/>
        <v>KenyaPublicMultilateral DFI</v>
      </c>
      <c r="AY202" s="49" t="s">
        <v>53</v>
      </c>
      <c r="AZ202" s="49" t="s">
        <v>14</v>
      </c>
      <c r="BA202" s="49" t="s">
        <v>25</v>
      </c>
      <c r="BB202" s="49">
        <v>571.49795000000006</v>
      </c>
    </row>
    <row r="203" spans="40:54" x14ac:dyDescent="0.2">
      <c r="AN203" s="49" t="str">
        <f t="shared" si="9"/>
        <v>MalawiAgriculture, Forestry, Other land uses and Fisheries</v>
      </c>
      <c r="AO203" s="49" t="s">
        <v>58</v>
      </c>
      <c r="AP203" s="49" t="s">
        <v>122</v>
      </c>
      <c r="AQ203" s="49">
        <v>85.549539999999951</v>
      </c>
      <c r="AS203" s="49" t="str">
        <f t="shared" si="10"/>
        <v>Unspecified Multiple Countries Northern AfricaAdaptation</v>
      </c>
      <c r="AT203" s="49" t="s">
        <v>84</v>
      </c>
      <c r="AU203" s="49" t="s">
        <v>16</v>
      </c>
      <c r="AV203" s="49">
        <v>18.605949999999986</v>
      </c>
      <c r="AX203" s="49" t="str">
        <f t="shared" si="11"/>
        <v>KenyaPublicSOE SOFI</v>
      </c>
      <c r="AY203" s="49" t="s">
        <v>53</v>
      </c>
      <c r="AZ203" s="49" t="s">
        <v>14</v>
      </c>
      <c r="BA203" s="49" t="s">
        <v>27</v>
      </c>
      <c r="BB203" s="49">
        <v>0.65034999999999998</v>
      </c>
    </row>
    <row r="204" spans="40:54" x14ac:dyDescent="0.2">
      <c r="AN204" s="49" t="str">
        <f t="shared" si="9"/>
        <v>MalawiBuildings &amp; Infrastructure</v>
      </c>
      <c r="AO204" s="49" t="s">
        <v>58</v>
      </c>
      <c r="AP204" s="49" t="s">
        <v>121</v>
      </c>
      <c r="AQ204" s="49">
        <v>42.45082999999989</v>
      </c>
      <c r="AS204" s="49" t="str">
        <f t="shared" si="10"/>
        <v>Unspecified Multiple Countries Northern AfricaMitigation</v>
      </c>
      <c r="AT204" s="49" t="s">
        <v>84</v>
      </c>
      <c r="AU204" s="49" t="s">
        <v>10</v>
      </c>
      <c r="AV204" s="49">
        <v>32.200010000000006</v>
      </c>
      <c r="AX204" s="49" t="str">
        <f t="shared" si="11"/>
        <v>LesothoPrivateCommercial FI</v>
      </c>
      <c r="AY204" s="49" t="s">
        <v>54</v>
      </c>
      <c r="AZ204" s="49" t="s">
        <v>7</v>
      </c>
      <c r="BA204" s="49" t="s">
        <v>21</v>
      </c>
      <c r="BB204" s="49">
        <v>6.9649999999999999</v>
      </c>
    </row>
    <row r="205" spans="40:54" x14ac:dyDescent="0.2">
      <c r="AN205" s="49" t="str">
        <f t="shared" si="9"/>
        <v>MalawiWater, Wastewater and Waste</v>
      </c>
      <c r="AO205" s="49" t="s">
        <v>58</v>
      </c>
      <c r="AP205" s="49" t="s">
        <v>123</v>
      </c>
      <c r="AQ205" s="49">
        <v>42.116449999999986</v>
      </c>
      <c r="AS205" s="49" t="str">
        <f t="shared" si="10"/>
        <v>Unspecified Multiple Countries Northern AfricaMultiple objectives</v>
      </c>
      <c r="AT205" s="49" t="s">
        <v>84</v>
      </c>
      <c r="AU205" s="49" t="s">
        <v>13</v>
      </c>
      <c r="AV205" s="49">
        <v>0.62892999999999999</v>
      </c>
      <c r="AX205" s="49" t="str">
        <f t="shared" si="11"/>
        <v>LesothoPrivateCorporation</v>
      </c>
      <c r="AY205" s="49" t="s">
        <v>54</v>
      </c>
      <c r="AZ205" s="49" t="s">
        <v>7</v>
      </c>
      <c r="BA205" s="49" t="s">
        <v>8</v>
      </c>
      <c r="BB205" s="49">
        <v>2.9849999999999999</v>
      </c>
    </row>
    <row r="206" spans="40:54" x14ac:dyDescent="0.2">
      <c r="AN206" s="49" t="str">
        <f t="shared" si="9"/>
        <v>MaliEnergy systems</v>
      </c>
      <c r="AO206" s="49" t="s">
        <v>59</v>
      </c>
      <c r="AP206" s="49" t="s">
        <v>9</v>
      </c>
      <c r="AQ206" s="49">
        <v>141.2190299999998</v>
      </c>
      <c r="AS206" s="49" t="str">
        <f t="shared" si="10"/>
        <v>Unspecified Multiple Countries Sub Saharan AfricaAdaptation</v>
      </c>
      <c r="AT206" s="49" t="s">
        <v>85</v>
      </c>
      <c r="AU206" s="49" t="s">
        <v>16</v>
      </c>
      <c r="AV206" s="49">
        <v>701.58379601862862</v>
      </c>
      <c r="AX206" s="49" t="str">
        <f t="shared" si="11"/>
        <v>LesothoPrivateHouseholds Individuals</v>
      </c>
      <c r="AY206" s="49" t="s">
        <v>54</v>
      </c>
      <c r="AZ206" s="49" t="s">
        <v>7</v>
      </c>
      <c r="BA206" s="49" t="s">
        <v>11</v>
      </c>
      <c r="BB206" s="49">
        <v>0</v>
      </c>
    </row>
    <row r="207" spans="40:54" x14ac:dyDescent="0.2">
      <c r="AN207" s="49" t="str">
        <f t="shared" si="9"/>
        <v>MaliIndustry</v>
      </c>
      <c r="AO207" s="49" t="s">
        <v>59</v>
      </c>
      <c r="AP207" s="49" t="s">
        <v>18</v>
      </c>
      <c r="AQ207" s="49">
        <v>0.52</v>
      </c>
      <c r="AS207" s="49" t="str">
        <f t="shared" si="10"/>
        <v>Unspecified Multiple Countries Sub Saharan AfricaMitigation</v>
      </c>
      <c r="AT207" s="49" t="s">
        <v>85</v>
      </c>
      <c r="AU207" s="49" t="s">
        <v>10</v>
      </c>
      <c r="AV207" s="49">
        <v>1137.3893899999998</v>
      </c>
      <c r="AX207" s="49" t="str">
        <f t="shared" si="11"/>
        <v>LesothoPrivateInstitutional investors</v>
      </c>
      <c r="AY207" s="49" t="s">
        <v>54</v>
      </c>
      <c r="AZ207" s="49" t="s">
        <v>7</v>
      </c>
      <c r="BA207" s="49" t="s">
        <v>22</v>
      </c>
      <c r="BB207" s="49">
        <v>0.13572999999999999</v>
      </c>
    </row>
    <row r="208" spans="40:54" x14ac:dyDescent="0.2">
      <c r="AN208" s="49" t="str">
        <f t="shared" si="9"/>
        <v>MaliInformation and Communications Technology</v>
      </c>
      <c r="AO208" s="49" t="s">
        <v>59</v>
      </c>
      <c r="AP208" s="49" t="s">
        <v>24</v>
      </c>
      <c r="AQ208" s="49">
        <v>0.70123999999999997</v>
      </c>
      <c r="AS208" s="49" t="str">
        <f t="shared" si="10"/>
        <v>Unspecified Multiple Countries Sub Saharan AfricaMultiple objectives</v>
      </c>
      <c r="AT208" s="49" t="s">
        <v>85</v>
      </c>
      <c r="AU208" s="49" t="s">
        <v>13</v>
      </c>
      <c r="AV208" s="49">
        <v>518.79371025</v>
      </c>
      <c r="AX208" s="49" t="str">
        <f t="shared" si="11"/>
        <v>LesothoPrivateUnknown</v>
      </c>
      <c r="AY208" s="49" t="s">
        <v>54</v>
      </c>
      <c r="AZ208" s="49" t="s">
        <v>7</v>
      </c>
      <c r="BA208" s="49" t="s">
        <v>12</v>
      </c>
      <c r="BB208" s="49">
        <v>0</v>
      </c>
    </row>
    <row r="209" spans="40:54" x14ac:dyDescent="0.2">
      <c r="AN209" s="49" t="str">
        <f t="shared" si="9"/>
        <v>MaliOthers &amp; Cross sectoral</v>
      </c>
      <c r="AO209" s="49" t="s">
        <v>59</v>
      </c>
      <c r="AP209" s="49" t="s">
        <v>120</v>
      </c>
      <c r="AQ209" s="49">
        <v>91.090905841349979</v>
      </c>
      <c r="AS209" s="49" t="str">
        <f t="shared" si="10"/>
        <v>Unspecified Multiple Countries Sub Saharan AfricaUnknown</v>
      </c>
      <c r="AT209" s="49" t="s">
        <v>85</v>
      </c>
      <c r="AU209" s="49" t="s">
        <v>12</v>
      </c>
      <c r="AV209" s="49">
        <v>0.24115</v>
      </c>
      <c r="AX209" s="49" t="str">
        <f t="shared" si="11"/>
        <v>LesothoPublicBilateral DFI</v>
      </c>
      <c r="AY209" s="49" t="s">
        <v>54</v>
      </c>
      <c r="AZ209" s="49" t="s">
        <v>14</v>
      </c>
      <c r="BA209" s="49" t="s">
        <v>15</v>
      </c>
      <c r="BB209" s="49">
        <v>7.2589999999999988E-2</v>
      </c>
    </row>
    <row r="210" spans="40:54" x14ac:dyDescent="0.2">
      <c r="AN210" s="49" t="str">
        <f t="shared" si="9"/>
        <v>MaliAgriculture, Forestry, Other land uses and Fisheries</v>
      </c>
      <c r="AO210" s="49" t="s">
        <v>59</v>
      </c>
      <c r="AP210" s="49" t="s">
        <v>122</v>
      </c>
      <c r="AQ210" s="49">
        <v>90.116790018085595</v>
      </c>
      <c r="AS210" s="49" t="str">
        <f t="shared" si="10"/>
        <v>Unspecified Multiple Countries Western AfricaMitigation</v>
      </c>
      <c r="AT210" s="49" t="s">
        <v>86</v>
      </c>
      <c r="AU210" s="49" t="s">
        <v>10</v>
      </c>
      <c r="AV210" s="49">
        <v>7.1340000000000001E-2</v>
      </c>
      <c r="AX210" s="49" t="str">
        <f t="shared" si="11"/>
        <v>LesothoPublicGovernment</v>
      </c>
      <c r="AY210" s="49" t="s">
        <v>54</v>
      </c>
      <c r="AZ210" s="49" t="s">
        <v>14</v>
      </c>
      <c r="BA210" s="49" t="s">
        <v>17</v>
      </c>
      <c r="BB210" s="49">
        <v>138.33130355177241</v>
      </c>
    </row>
    <row r="211" spans="40:54" x14ac:dyDescent="0.2">
      <c r="AN211" s="49" t="str">
        <f t="shared" si="9"/>
        <v>MaliBuildings &amp; Infrastructure</v>
      </c>
      <c r="AO211" s="49" t="s">
        <v>59</v>
      </c>
      <c r="AP211" s="49" t="s">
        <v>121</v>
      </c>
      <c r="AQ211" s="49">
        <v>0.40571000000000002</v>
      </c>
      <c r="AS211" s="49" t="str">
        <f t="shared" si="10"/>
        <v>Unspecified Multiple Countries Western AfricaMultiple objectives</v>
      </c>
      <c r="AT211" s="49" t="s">
        <v>86</v>
      </c>
      <c r="AU211" s="49" t="s">
        <v>13</v>
      </c>
      <c r="AV211" s="49">
        <v>0.13091</v>
      </c>
      <c r="AX211" s="49" t="str">
        <f t="shared" si="11"/>
        <v>LesothoPublicMultilateral Climate Funds</v>
      </c>
      <c r="AY211" s="49" t="s">
        <v>54</v>
      </c>
      <c r="AZ211" s="49" t="s">
        <v>14</v>
      </c>
      <c r="BA211" s="49" t="s">
        <v>19</v>
      </c>
      <c r="BB211" s="49">
        <v>11.599439999999992</v>
      </c>
    </row>
    <row r="212" spans="40:54" x14ac:dyDescent="0.2">
      <c r="AN212" s="49" t="str">
        <f t="shared" si="9"/>
        <v>MaliWater, Wastewater and Waste</v>
      </c>
      <c r="AO212" s="49" t="s">
        <v>59</v>
      </c>
      <c r="AP212" s="49" t="s">
        <v>123</v>
      </c>
      <c r="AQ212" s="49">
        <v>52.316879999999905</v>
      </c>
      <c r="AS212" s="49" t="str">
        <f t="shared" si="10"/>
        <v>ZambiaAdaptation</v>
      </c>
      <c r="AT212" s="49" t="s">
        <v>87</v>
      </c>
      <c r="AU212" s="49" t="s">
        <v>16</v>
      </c>
      <c r="AV212" s="49">
        <v>121.49972999999979</v>
      </c>
      <c r="AX212" s="49" t="str">
        <f t="shared" si="11"/>
        <v>LesothoPublicMultilateral DFI</v>
      </c>
      <c r="AY212" s="49" t="s">
        <v>54</v>
      </c>
      <c r="AZ212" s="49" t="s">
        <v>14</v>
      </c>
      <c r="BA212" s="49" t="s">
        <v>25</v>
      </c>
      <c r="BB212" s="49">
        <v>56.797229999999999</v>
      </c>
    </row>
    <row r="213" spans="40:54" x14ac:dyDescent="0.2">
      <c r="AN213" s="49" t="str">
        <f t="shared" si="9"/>
        <v>MauritaniaEnergy systems</v>
      </c>
      <c r="AO213" s="49" t="s">
        <v>60</v>
      </c>
      <c r="AP213" s="49" t="s">
        <v>9</v>
      </c>
      <c r="AQ213" s="49">
        <v>11.38923</v>
      </c>
      <c r="AS213" s="49" t="str">
        <f t="shared" si="10"/>
        <v>ZambiaMitigation</v>
      </c>
      <c r="AT213" s="49" t="s">
        <v>87</v>
      </c>
      <c r="AU213" s="49" t="s">
        <v>10</v>
      </c>
      <c r="AV213" s="49">
        <v>107.43191999999996</v>
      </c>
      <c r="AX213" s="49" t="str">
        <f t="shared" si="11"/>
        <v>LesothoUnknownUnknown</v>
      </c>
      <c r="AY213" s="49" t="s">
        <v>54</v>
      </c>
      <c r="AZ213" s="49" t="s">
        <v>12</v>
      </c>
      <c r="BA213" s="49" t="s">
        <v>12</v>
      </c>
      <c r="BB213" s="49">
        <v>21.03</v>
      </c>
    </row>
    <row r="214" spans="40:54" x14ac:dyDescent="0.2">
      <c r="AN214" s="49" t="str">
        <f t="shared" si="9"/>
        <v>MauritaniaIndustry</v>
      </c>
      <c r="AO214" s="49" t="s">
        <v>60</v>
      </c>
      <c r="AP214" s="49" t="s">
        <v>18</v>
      </c>
      <c r="AQ214" s="49">
        <v>0</v>
      </c>
      <c r="AS214" s="49" t="str">
        <f t="shared" si="10"/>
        <v>ZambiaMultiple objectives</v>
      </c>
      <c r="AT214" s="49" t="s">
        <v>87</v>
      </c>
      <c r="AU214" s="49" t="s">
        <v>13</v>
      </c>
      <c r="AV214" s="49">
        <v>12.055913999999978</v>
      </c>
      <c r="AX214" s="49" t="str">
        <f t="shared" si="11"/>
        <v>LiberiaPrivateCorporation</v>
      </c>
      <c r="AY214" s="49" t="s">
        <v>55</v>
      </c>
      <c r="AZ214" s="49" t="s">
        <v>7</v>
      </c>
      <c r="BA214" s="49" t="s">
        <v>8</v>
      </c>
      <c r="BB214" s="49">
        <v>1.71428</v>
      </c>
    </row>
    <row r="215" spans="40:54" x14ac:dyDescent="0.2">
      <c r="AN215" s="49" t="str">
        <f t="shared" si="9"/>
        <v>MauritaniaTransport</v>
      </c>
      <c r="AO215" s="49" t="s">
        <v>60</v>
      </c>
      <c r="AP215" s="49" t="s">
        <v>23</v>
      </c>
      <c r="AQ215" s="49">
        <v>5.7000000000000002E-3</v>
      </c>
      <c r="AS215" s="49" t="str">
        <f t="shared" si="10"/>
        <v>ZambiaUnknown</v>
      </c>
      <c r="AT215" s="49" t="s">
        <v>87</v>
      </c>
      <c r="AU215" s="49" t="s">
        <v>12</v>
      </c>
      <c r="AV215" s="49">
        <v>0</v>
      </c>
      <c r="AX215" s="49" t="str">
        <f t="shared" si="11"/>
        <v>LiberiaPrivateUnknown</v>
      </c>
      <c r="AY215" s="49" t="s">
        <v>55</v>
      </c>
      <c r="AZ215" s="49" t="s">
        <v>7</v>
      </c>
      <c r="BA215" s="49" t="s">
        <v>12</v>
      </c>
      <c r="BB215" s="49">
        <v>16.577590000000001</v>
      </c>
    </row>
    <row r="216" spans="40:54" x14ac:dyDescent="0.2">
      <c r="AN216" s="49" t="str">
        <f t="shared" si="9"/>
        <v>MauritaniaOthers &amp; Cross sectoral</v>
      </c>
      <c r="AO216" s="49" t="s">
        <v>60</v>
      </c>
      <c r="AP216" s="49" t="s">
        <v>120</v>
      </c>
      <c r="AQ216" s="49">
        <v>40.971219999999896</v>
      </c>
      <c r="AS216" s="49" t="str">
        <f t="shared" si="10"/>
        <v>ZimbabweAdaptation</v>
      </c>
      <c r="AT216" s="49" t="s">
        <v>88</v>
      </c>
      <c r="AU216" s="49" t="s">
        <v>16</v>
      </c>
      <c r="AV216" s="49">
        <v>88.851219999999898</v>
      </c>
      <c r="AX216" s="49" t="str">
        <f t="shared" si="11"/>
        <v>LiberiaPublicBilateral DFI</v>
      </c>
      <c r="AY216" s="49" t="s">
        <v>55</v>
      </c>
      <c r="AZ216" s="49" t="s">
        <v>14</v>
      </c>
      <c r="BA216" s="49" t="s">
        <v>15</v>
      </c>
      <c r="BB216" s="49">
        <v>5.73874</v>
      </c>
    </row>
    <row r="217" spans="40:54" x14ac:dyDescent="0.2">
      <c r="AN217" s="49" t="str">
        <f t="shared" si="9"/>
        <v>MauritaniaAgriculture, Forestry, Other land uses and Fisheries</v>
      </c>
      <c r="AO217" s="49" t="s">
        <v>60</v>
      </c>
      <c r="AP217" s="49" t="s">
        <v>122</v>
      </c>
      <c r="AQ217" s="49">
        <v>37.725029999999883</v>
      </c>
      <c r="AS217" s="49" t="str">
        <f t="shared" si="10"/>
        <v>ZimbabweMitigation</v>
      </c>
      <c r="AT217" s="49" t="s">
        <v>88</v>
      </c>
      <c r="AU217" s="49" t="s">
        <v>10</v>
      </c>
      <c r="AV217" s="49">
        <v>305.79341999999997</v>
      </c>
      <c r="AX217" s="49" t="str">
        <f t="shared" si="11"/>
        <v>LiberiaPublicGovernment</v>
      </c>
      <c r="AY217" s="49" t="s">
        <v>55</v>
      </c>
      <c r="AZ217" s="49" t="s">
        <v>14</v>
      </c>
      <c r="BA217" s="49" t="s">
        <v>17</v>
      </c>
      <c r="BB217" s="49">
        <v>33.162729999999989</v>
      </c>
    </row>
    <row r="218" spans="40:54" x14ac:dyDescent="0.2">
      <c r="AN218" s="49" t="str">
        <f t="shared" si="9"/>
        <v>MauritaniaBuildings &amp; Infrastructure</v>
      </c>
      <c r="AO218" s="49" t="s">
        <v>60</v>
      </c>
      <c r="AP218" s="49" t="s">
        <v>121</v>
      </c>
      <c r="AQ218" s="49">
        <v>5.7228399999999997</v>
      </c>
      <c r="AS218" s="49" t="str">
        <f t="shared" si="10"/>
        <v>ZimbabweMultiple objectives</v>
      </c>
      <c r="AT218" s="49" t="s">
        <v>88</v>
      </c>
      <c r="AU218" s="49" t="s">
        <v>13</v>
      </c>
      <c r="AV218" s="49">
        <v>22.426328882010001</v>
      </c>
      <c r="AX218" s="49" t="str">
        <f t="shared" si="11"/>
        <v>LiberiaPublicMultilateral Climate Funds</v>
      </c>
      <c r="AY218" s="49" t="s">
        <v>55</v>
      </c>
      <c r="AZ218" s="49" t="s">
        <v>14</v>
      </c>
      <c r="BA218" s="49" t="s">
        <v>19</v>
      </c>
      <c r="BB218" s="49">
        <v>15.457614728239999</v>
      </c>
    </row>
    <row r="219" spans="40:54" x14ac:dyDescent="0.2">
      <c r="AN219" s="49" t="str">
        <f t="shared" si="9"/>
        <v>MauritaniaWater, Wastewater and Waste</v>
      </c>
      <c r="AO219" s="49" t="s">
        <v>60</v>
      </c>
      <c r="AP219" s="49" t="s">
        <v>123</v>
      </c>
      <c r="AQ219" s="49">
        <v>11.300439999999989</v>
      </c>
      <c r="AS219" s="49" t="str">
        <f t="shared" si="10"/>
        <v>ZimbabweUnknown</v>
      </c>
      <c r="AT219" s="49" t="s">
        <v>88</v>
      </c>
      <c r="AU219" s="49" t="s">
        <v>12</v>
      </c>
      <c r="AV219" s="49">
        <v>0</v>
      </c>
      <c r="AX219" s="49" t="str">
        <f t="shared" si="11"/>
        <v>LiberiaPublicMultilateral DFI</v>
      </c>
      <c r="AY219" s="49" t="s">
        <v>55</v>
      </c>
      <c r="AZ219" s="49" t="s">
        <v>14</v>
      </c>
      <c r="BA219" s="49" t="s">
        <v>25</v>
      </c>
      <c r="BB219" s="49">
        <v>39.359253191117887</v>
      </c>
    </row>
    <row r="220" spans="40:54" x14ac:dyDescent="0.2">
      <c r="AN220" s="49" t="str">
        <f t="shared" si="9"/>
        <v>MauritiusEnergy systems</v>
      </c>
      <c r="AO220" s="49" t="s">
        <v>61</v>
      </c>
      <c r="AP220" s="49" t="s">
        <v>9</v>
      </c>
      <c r="AQ220" s="49">
        <v>0.75014000000000003</v>
      </c>
      <c r="AX220" s="49" t="str">
        <f t="shared" si="11"/>
        <v>LibyaPrivateCommercial FI</v>
      </c>
      <c r="AY220" s="49" t="s">
        <v>56</v>
      </c>
      <c r="AZ220" s="49" t="s">
        <v>7</v>
      </c>
      <c r="BA220" s="49" t="s">
        <v>21</v>
      </c>
      <c r="BB220" s="49">
        <v>30.905000000000001</v>
      </c>
    </row>
    <row r="221" spans="40:54" x14ac:dyDescent="0.2">
      <c r="AN221" s="49" t="str">
        <f t="shared" si="9"/>
        <v>MauritiusIndustry</v>
      </c>
      <c r="AO221" s="49" t="s">
        <v>61</v>
      </c>
      <c r="AP221" s="49" t="s">
        <v>18</v>
      </c>
      <c r="AQ221" s="49">
        <v>0</v>
      </c>
      <c r="AU221" s="49" t="s">
        <v>4</v>
      </c>
      <c r="AV221" s="49" t="s">
        <v>89</v>
      </c>
      <c r="AX221" s="49" t="str">
        <f t="shared" si="11"/>
        <v>LibyaPrivateCorporation</v>
      </c>
      <c r="AY221" s="49" t="s">
        <v>56</v>
      </c>
      <c r="AZ221" s="49" t="s">
        <v>7</v>
      </c>
      <c r="BA221" s="49" t="s">
        <v>8</v>
      </c>
      <c r="BB221" s="49">
        <v>13.244999999999999</v>
      </c>
    </row>
    <row r="222" spans="40:54" x14ac:dyDescent="0.2">
      <c r="AN222" s="49" t="str">
        <f t="shared" si="9"/>
        <v>MauritiusTransport</v>
      </c>
      <c r="AO222" s="49" t="s">
        <v>61</v>
      </c>
      <c r="AP222" s="49" t="s">
        <v>23</v>
      </c>
      <c r="AQ222" s="49">
        <v>1.615</v>
      </c>
      <c r="AS222" s="49" t="str">
        <f t="shared" ref="AS222:AS225" si="12">AT222&amp;AU222</f>
        <v>AfricaAdaptation</v>
      </c>
      <c r="AT222" s="49" t="s">
        <v>117</v>
      </c>
      <c r="AU222" s="49" t="s">
        <v>16</v>
      </c>
      <c r="AV222" s="49">
        <v>11369.134202157073</v>
      </c>
      <c r="AX222" s="49" t="str">
        <f t="shared" si="11"/>
        <v>LibyaPublicGovernment</v>
      </c>
      <c r="AY222" s="49" t="s">
        <v>56</v>
      </c>
      <c r="AZ222" s="49" t="s">
        <v>14</v>
      </c>
      <c r="BA222" s="49" t="s">
        <v>17</v>
      </c>
      <c r="BB222" s="49">
        <v>3.0580400000000001</v>
      </c>
    </row>
    <row r="223" spans="40:54" x14ac:dyDescent="0.2">
      <c r="AN223" s="49" t="str">
        <f t="shared" si="9"/>
        <v>MauritiusOthers &amp; Cross sectoral</v>
      </c>
      <c r="AO223" s="49" t="s">
        <v>61</v>
      </c>
      <c r="AP223" s="49" t="s">
        <v>120</v>
      </c>
      <c r="AQ223" s="49">
        <v>207.16553728069988</v>
      </c>
      <c r="AS223" s="49" t="str">
        <f t="shared" si="12"/>
        <v>AfricaMitigation</v>
      </c>
      <c r="AT223" s="49" t="s">
        <v>117</v>
      </c>
      <c r="AU223" s="49" t="s">
        <v>10</v>
      </c>
      <c r="AV223" s="49">
        <v>14588.448580590009</v>
      </c>
      <c r="AX223" s="49" t="str">
        <f t="shared" si="11"/>
        <v>MadagascarPrivateCommercial FI</v>
      </c>
      <c r="AY223" s="49" t="s">
        <v>57</v>
      </c>
      <c r="AZ223" s="49" t="s">
        <v>7</v>
      </c>
      <c r="BA223" s="49" t="s">
        <v>21</v>
      </c>
      <c r="BB223" s="49">
        <v>7.3639299999999999</v>
      </c>
    </row>
    <row r="224" spans="40:54" x14ac:dyDescent="0.2">
      <c r="AN224" s="49" t="str">
        <f t="shared" si="9"/>
        <v>MauritiusAgriculture, Forestry, Other land uses and Fisheries</v>
      </c>
      <c r="AO224" s="49" t="s">
        <v>61</v>
      </c>
      <c r="AP224" s="49" t="s">
        <v>122</v>
      </c>
      <c r="AQ224" s="49">
        <v>3.1616099999999903</v>
      </c>
      <c r="AS224" s="49" t="str">
        <f t="shared" si="12"/>
        <v>AfricaMultiple objectives</v>
      </c>
      <c r="AT224" s="49" t="s">
        <v>117</v>
      </c>
      <c r="AU224" s="49" t="s">
        <v>13</v>
      </c>
      <c r="AV224" s="49">
        <v>3194.3671227400309</v>
      </c>
      <c r="AX224" s="49" t="str">
        <f t="shared" si="11"/>
        <v>MadagascarPrivateCorporation</v>
      </c>
      <c r="AY224" s="49" t="s">
        <v>57</v>
      </c>
      <c r="AZ224" s="49" t="s">
        <v>7</v>
      </c>
      <c r="BA224" s="49" t="s">
        <v>8</v>
      </c>
      <c r="BB224" s="49">
        <v>3.1559699999999999</v>
      </c>
    </row>
    <row r="225" spans="40:54" x14ac:dyDescent="0.2">
      <c r="AN225" s="49" t="str">
        <f t="shared" si="9"/>
        <v>MauritiusBuildings &amp; Infrastructure</v>
      </c>
      <c r="AO225" s="49" t="s">
        <v>61</v>
      </c>
      <c r="AP225" s="49" t="s">
        <v>121</v>
      </c>
      <c r="AQ225" s="49">
        <v>0</v>
      </c>
      <c r="AS225" s="49" t="str">
        <f t="shared" si="12"/>
        <v>AfricaUnknown</v>
      </c>
      <c r="AT225" s="49" t="s">
        <v>117</v>
      </c>
      <c r="AU225" s="49" t="s">
        <v>12</v>
      </c>
      <c r="AV225" s="49">
        <v>361.25380999999999</v>
      </c>
      <c r="AX225" s="49" t="str">
        <f t="shared" si="11"/>
        <v>MadagascarPrivateInstitutional investors</v>
      </c>
      <c r="AY225" s="49" t="s">
        <v>57</v>
      </c>
      <c r="AZ225" s="49" t="s">
        <v>7</v>
      </c>
      <c r="BA225" s="49" t="s">
        <v>22</v>
      </c>
      <c r="BB225" s="49">
        <v>4.4868999999999994</v>
      </c>
    </row>
    <row r="226" spans="40:54" x14ac:dyDescent="0.2">
      <c r="AN226" s="49" t="str">
        <f t="shared" si="9"/>
        <v>MauritiusWater, Wastewater and Waste</v>
      </c>
      <c r="AO226" s="49" t="s">
        <v>61</v>
      </c>
      <c r="AP226" s="49" t="s">
        <v>123</v>
      </c>
      <c r="AQ226" s="49">
        <v>6.45E-3</v>
      </c>
      <c r="AX226" s="49" t="str">
        <f t="shared" si="11"/>
        <v>MadagascarPrivateUnknown</v>
      </c>
      <c r="AY226" s="49" t="s">
        <v>57</v>
      </c>
      <c r="AZ226" s="49" t="s">
        <v>7</v>
      </c>
      <c r="BA226" s="49" t="s">
        <v>12</v>
      </c>
      <c r="BB226" s="49">
        <v>0.15823000000000001</v>
      </c>
    </row>
    <row r="227" spans="40:54" x14ac:dyDescent="0.2">
      <c r="AN227" s="49" t="str">
        <f t="shared" si="9"/>
        <v>MoroccoEnergy systems</v>
      </c>
      <c r="AO227" s="49" t="s">
        <v>62</v>
      </c>
      <c r="AP227" s="49" t="s">
        <v>9</v>
      </c>
      <c r="AQ227" s="49">
        <v>787.37316999999894</v>
      </c>
      <c r="AX227" s="49" t="str">
        <f t="shared" si="11"/>
        <v>MadagascarPublicBilateral DFI</v>
      </c>
      <c r="AY227" s="49" t="s">
        <v>57</v>
      </c>
      <c r="AZ227" s="49" t="s">
        <v>14</v>
      </c>
      <c r="BA227" s="49" t="s">
        <v>15</v>
      </c>
      <c r="BB227" s="49">
        <v>47.814100000000003</v>
      </c>
    </row>
    <row r="228" spans="40:54" x14ac:dyDescent="0.2">
      <c r="AN228" s="49" t="str">
        <f t="shared" si="9"/>
        <v>MoroccoIndustry</v>
      </c>
      <c r="AO228" s="49" t="s">
        <v>62</v>
      </c>
      <c r="AP228" s="49" t="s">
        <v>18</v>
      </c>
      <c r="AQ228" s="49">
        <v>0.45584000000000002</v>
      </c>
      <c r="AX228" s="49" t="str">
        <f t="shared" si="11"/>
        <v>MadagascarPublicGovernment</v>
      </c>
      <c r="AY228" s="49" t="s">
        <v>57</v>
      </c>
      <c r="AZ228" s="49" t="s">
        <v>14</v>
      </c>
      <c r="BA228" s="49" t="s">
        <v>17</v>
      </c>
      <c r="BB228" s="49">
        <v>78.229255336428778</v>
      </c>
    </row>
    <row r="229" spans="40:54" x14ac:dyDescent="0.2">
      <c r="AN229" s="49" t="str">
        <f t="shared" si="9"/>
        <v>MoroccoInformation and Communications Technology</v>
      </c>
      <c r="AO229" s="49" t="s">
        <v>62</v>
      </c>
      <c r="AP229" s="49" t="s">
        <v>24</v>
      </c>
      <c r="AQ229" s="49">
        <v>22.35</v>
      </c>
      <c r="AX229" s="49" t="str">
        <f t="shared" si="11"/>
        <v>MadagascarPublicMultilateral Climate Funds</v>
      </c>
      <c r="AY229" s="49" t="s">
        <v>57</v>
      </c>
      <c r="AZ229" s="49" t="s">
        <v>14</v>
      </c>
      <c r="BA229" s="49" t="s">
        <v>19</v>
      </c>
      <c r="BB229" s="49">
        <v>17.127359999999971</v>
      </c>
    </row>
    <row r="230" spans="40:54" x14ac:dyDescent="0.2">
      <c r="AN230" s="49" t="str">
        <f t="shared" si="9"/>
        <v>MoroccoTransport</v>
      </c>
      <c r="AO230" s="49" t="s">
        <v>62</v>
      </c>
      <c r="AP230" s="49" t="s">
        <v>23</v>
      </c>
      <c r="AQ230" s="49">
        <v>162.97414000000001</v>
      </c>
      <c r="AX230" s="49" t="str">
        <f t="shared" si="11"/>
        <v>MadagascarPublicMultilateral DFI</v>
      </c>
      <c r="AY230" s="49" t="s">
        <v>57</v>
      </c>
      <c r="AZ230" s="49" t="s">
        <v>14</v>
      </c>
      <c r="BA230" s="49" t="s">
        <v>25</v>
      </c>
      <c r="BB230" s="49">
        <v>194.15765945796099</v>
      </c>
    </row>
    <row r="231" spans="40:54" x14ac:dyDescent="0.2">
      <c r="AN231" s="49" t="str">
        <f t="shared" si="9"/>
        <v>MoroccoOthers &amp; Cross sectoral</v>
      </c>
      <c r="AO231" s="49" t="s">
        <v>62</v>
      </c>
      <c r="AP231" s="49" t="s">
        <v>120</v>
      </c>
      <c r="AQ231" s="49">
        <v>671.93852999999888</v>
      </c>
      <c r="AX231" s="49" t="str">
        <f t="shared" si="11"/>
        <v>MadagascarPublicSOE SOFI</v>
      </c>
      <c r="AY231" s="49" t="s">
        <v>57</v>
      </c>
      <c r="AZ231" s="49" t="s">
        <v>14</v>
      </c>
      <c r="BA231" s="49" t="s">
        <v>27</v>
      </c>
      <c r="BB231" s="49">
        <v>4.6589999999999999E-2</v>
      </c>
    </row>
    <row r="232" spans="40:54" x14ac:dyDescent="0.2">
      <c r="AN232" s="49" t="str">
        <f t="shared" si="9"/>
        <v>MoroccoAgriculture, Forestry, Other land uses and Fisheries</v>
      </c>
      <c r="AO232" s="49" t="s">
        <v>62</v>
      </c>
      <c r="AP232" s="49" t="s">
        <v>122</v>
      </c>
      <c r="AQ232" s="49">
        <v>156.28807999999998</v>
      </c>
      <c r="AX232" s="49" t="str">
        <f t="shared" si="11"/>
        <v>MalawiPrivateCorporation</v>
      </c>
      <c r="AY232" s="49" t="s">
        <v>58</v>
      </c>
      <c r="AZ232" s="49" t="s">
        <v>7</v>
      </c>
      <c r="BA232" s="49" t="s">
        <v>8</v>
      </c>
      <c r="BB232" s="49">
        <v>7.1785600000000001</v>
      </c>
    </row>
    <row r="233" spans="40:54" x14ac:dyDescent="0.2">
      <c r="AN233" s="49" t="str">
        <f t="shared" si="9"/>
        <v>MoroccoBuildings &amp; Infrastructure</v>
      </c>
      <c r="AO233" s="49" t="s">
        <v>62</v>
      </c>
      <c r="AP233" s="49" t="s">
        <v>121</v>
      </c>
      <c r="AQ233" s="49">
        <v>22.866669999999996</v>
      </c>
      <c r="AX233" s="49" t="str">
        <f t="shared" si="11"/>
        <v>MalawiPrivateInstitutional investors</v>
      </c>
      <c r="AY233" s="49" t="s">
        <v>58</v>
      </c>
      <c r="AZ233" s="49" t="s">
        <v>7</v>
      </c>
      <c r="BA233" s="49" t="s">
        <v>22</v>
      </c>
      <c r="BB233" s="49">
        <v>8.5276499999999889</v>
      </c>
    </row>
    <row r="234" spans="40:54" x14ac:dyDescent="0.2">
      <c r="AN234" s="49" t="str">
        <f t="shared" si="9"/>
        <v>MoroccoWater, Wastewater and Waste</v>
      </c>
      <c r="AO234" s="49" t="s">
        <v>62</v>
      </c>
      <c r="AP234" s="49" t="s">
        <v>123</v>
      </c>
      <c r="AQ234" s="49">
        <v>171.39763250000001</v>
      </c>
      <c r="AX234" s="49" t="str">
        <f t="shared" si="11"/>
        <v>MalawiPrivateUnknown</v>
      </c>
      <c r="AY234" s="49" t="s">
        <v>58</v>
      </c>
      <c r="AZ234" s="49" t="s">
        <v>7</v>
      </c>
      <c r="BA234" s="49" t="s">
        <v>12</v>
      </c>
      <c r="BB234" s="49">
        <v>43.612839999999998</v>
      </c>
    </row>
    <row r="235" spans="40:54" x14ac:dyDescent="0.2">
      <c r="AN235" s="49" t="str">
        <f t="shared" si="9"/>
        <v>MozambiqueEnergy systems</v>
      </c>
      <c r="AO235" s="49" t="s">
        <v>63</v>
      </c>
      <c r="AP235" s="49" t="s">
        <v>9</v>
      </c>
      <c r="AQ235" s="49">
        <v>498.37501999999984</v>
      </c>
      <c r="AX235" s="49" t="str">
        <f t="shared" si="11"/>
        <v>MalawiPublicBilateral DFI</v>
      </c>
      <c r="AY235" s="49" t="s">
        <v>58</v>
      </c>
      <c r="AZ235" s="49" t="s">
        <v>14</v>
      </c>
      <c r="BA235" s="49" t="s">
        <v>15</v>
      </c>
      <c r="BB235" s="49">
        <v>62.95571000000001</v>
      </c>
    </row>
    <row r="236" spans="40:54" x14ac:dyDescent="0.2">
      <c r="AN236" s="49" t="str">
        <f t="shared" si="9"/>
        <v>MozambiqueIndustry</v>
      </c>
      <c r="AO236" s="49" t="s">
        <v>63</v>
      </c>
      <c r="AP236" s="49" t="s">
        <v>18</v>
      </c>
      <c r="AQ236" s="49">
        <v>0.99815999999999905</v>
      </c>
      <c r="AX236" s="49" t="str">
        <f t="shared" si="11"/>
        <v>MalawiPublicGovernment</v>
      </c>
      <c r="AY236" s="49" t="s">
        <v>58</v>
      </c>
      <c r="AZ236" s="49" t="s">
        <v>14</v>
      </c>
      <c r="BA236" s="49" t="s">
        <v>17</v>
      </c>
      <c r="BB236" s="49">
        <v>140.59005499999972</v>
      </c>
    </row>
    <row r="237" spans="40:54" x14ac:dyDescent="0.2">
      <c r="AN237" s="49" t="str">
        <f t="shared" si="9"/>
        <v>MozambiqueInformation and Communications Technology</v>
      </c>
      <c r="AO237" s="49" t="s">
        <v>63</v>
      </c>
      <c r="AP237" s="49" t="s">
        <v>24</v>
      </c>
      <c r="AQ237" s="49">
        <v>1.8562099999999901</v>
      </c>
      <c r="AX237" s="49" t="str">
        <f t="shared" si="11"/>
        <v>MalawiPublicMultilateral Climate Funds</v>
      </c>
      <c r="AY237" s="49" t="s">
        <v>58</v>
      </c>
      <c r="AZ237" s="49" t="s">
        <v>14</v>
      </c>
      <c r="BA237" s="49" t="s">
        <v>19</v>
      </c>
      <c r="BB237" s="49">
        <v>13.870399999999991</v>
      </c>
    </row>
    <row r="238" spans="40:54" x14ac:dyDescent="0.2">
      <c r="AN238" s="49" t="str">
        <f t="shared" si="9"/>
        <v>MozambiqueTransport</v>
      </c>
      <c r="AO238" s="49" t="s">
        <v>63</v>
      </c>
      <c r="AP238" s="49" t="s">
        <v>23</v>
      </c>
      <c r="AQ238" s="49">
        <v>38.625879999999995</v>
      </c>
      <c r="AX238" s="49" t="str">
        <f t="shared" si="11"/>
        <v>MalawiPublicMultilateral DFI</v>
      </c>
      <c r="AY238" s="49" t="s">
        <v>58</v>
      </c>
      <c r="AZ238" s="49" t="s">
        <v>14</v>
      </c>
      <c r="BA238" s="49" t="s">
        <v>25</v>
      </c>
      <c r="BB238" s="49">
        <v>235.5928824991399</v>
      </c>
    </row>
    <row r="239" spans="40:54" x14ac:dyDescent="0.2">
      <c r="AN239" s="49" t="str">
        <f t="shared" si="9"/>
        <v>MozambiqueOthers &amp; Cross sectoral</v>
      </c>
      <c r="AO239" s="49" t="s">
        <v>63</v>
      </c>
      <c r="AP239" s="49" t="s">
        <v>120</v>
      </c>
      <c r="AQ239" s="49">
        <v>294.73210475149841</v>
      </c>
      <c r="AX239" s="49" t="str">
        <f t="shared" si="11"/>
        <v>MaliPrivateCommercial FI</v>
      </c>
      <c r="AY239" s="49" t="s">
        <v>59</v>
      </c>
      <c r="AZ239" s="49" t="s">
        <v>7</v>
      </c>
      <c r="BA239" s="49" t="s">
        <v>21</v>
      </c>
      <c r="BB239" s="49">
        <v>13.3</v>
      </c>
    </row>
    <row r="240" spans="40:54" x14ac:dyDescent="0.2">
      <c r="AN240" s="49" t="str">
        <f t="shared" si="9"/>
        <v>MozambiqueAgriculture, Forestry, Other land uses and Fisheries</v>
      </c>
      <c r="AO240" s="49" t="s">
        <v>63</v>
      </c>
      <c r="AP240" s="49" t="s">
        <v>122</v>
      </c>
      <c r="AQ240" s="49">
        <v>70.454859999999996</v>
      </c>
      <c r="AX240" s="49" t="str">
        <f t="shared" si="11"/>
        <v>MaliPrivateCorporation</v>
      </c>
      <c r="AY240" s="49" t="s">
        <v>59</v>
      </c>
      <c r="AZ240" s="49" t="s">
        <v>7</v>
      </c>
      <c r="BA240" s="49" t="s">
        <v>8</v>
      </c>
      <c r="BB240" s="49">
        <v>18.390599999999999</v>
      </c>
    </row>
    <row r="241" spans="40:54" x14ac:dyDescent="0.2">
      <c r="AN241" s="49" t="str">
        <f t="shared" si="9"/>
        <v>MozambiqueBuildings &amp; Infrastructure</v>
      </c>
      <c r="AO241" s="49" t="s">
        <v>63</v>
      </c>
      <c r="AP241" s="49" t="s">
        <v>121</v>
      </c>
      <c r="AQ241" s="49">
        <v>20.184100000000001</v>
      </c>
      <c r="AX241" s="49" t="str">
        <f t="shared" si="11"/>
        <v>MaliPrivateInstitutional investors</v>
      </c>
      <c r="AY241" s="49" t="s">
        <v>59</v>
      </c>
      <c r="AZ241" s="49" t="s">
        <v>7</v>
      </c>
      <c r="BA241" s="49" t="s">
        <v>22</v>
      </c>
      <c r="BB241" s="49">
        <v>1.6512199999999999</v>
      </c>
    </row>
    <row r="242" spans="40:54" x14ac:dyDescent="0.2">
      <c r="AN242" s="49" t="str">
        <f t="shared" si="9"/>
        <v>MozambiqueWater, Wastewater and Waste</v>
      </c>
      <c r="AO242" s="49" t="s">
        <v>63</v>
      </c>
      <c r="AP242" s="49" t="s">
        <v>123</v>
      </c>
      <c r="AQ242" s="49">
        <v>100.21348999999989</v>
      </c>
      <c r="AX242" s="49" t="str">
        <f t="shared" si="11"/>
        <v>MaliPrivateUnknown</v>
      </c>
      <c r="AY242" s="49" t="s">
        <v>59</v>
      </c>
      <c r="AZ242" s="49" t="s">
        <v>7</v>
      </c>
      <c r="BA242" s="49" t="s">
        <v>12</v>
      </c>
      <c r="BB242" s="49">
        <v>0</v>
      </c>
    </row>
    <row r="243" spans="40:54" x14ac:dyDescent="0.2">
      <c r="AN243" s="49" t="str">
        <f t="shared" si="9"/>
        <v>NamibiaEnergy systems</v>
      </c>
      <c r="AO243" s="49" t="s">
        <v>64</v>
      </c>
      <c r="AP243" s="49" t="s">
        <v>9</v>
      </c>
      <c r="AQ243" s="49">
        <v>33.146680000000003</v>
      </c>
      <c r="AX243" s="49" t="str">
        <f t="shared" si="11"/>
        <v>MaliPublicBilateral DFI</v>
      </c>
      <c r="AY243" s="49" t="s">
        <v>59</v>
      </c>
      <c r="AZ243" s="49" t="s">
        <v>14</v>
      </c>
      <c r="BA243" s="49" t="s">
        <v>15</v>
      </c>
      <c r="BB243" s="49">
        <v>108.94812999999999</v>
      </c>
    </row>
    <row r="244" spans="40:54" x14ac:dyDescent="0.2">
      <c r="AN244" s="49" t="str">
        <f t="shared" si="9"/>
        <v>NamibiaIndustry</v>
      </c>
      <c r="AO244" s="49" t="s">
        <v>64</v>
      </c>
      <c r="AP244" s="49" t="s">
        <v>18</v>
      </c>
      <c r="AQ244" s="49">
        <v>9.7479499999999994</v>
      </c>
      <c r="AX244" s="49" t="str">
        <f t="shared" si="11"/>
        <v>MaliPublicGovernment</v>
      </c>
      <c r="AY244" s="49" t="s">
        <v>59</v>
      </c>
      <c r="AZ244" s="49" t="s">
        <v>14</v>
      </c>
      <c r="BA244" s="49" t="s">
        <v>17</v>
      </c>
      <c r="BB244" s="49">
        <v>80.426210268085683</v>
      </c>
    </row>
    <row r="245" spans="40:54" x14ac:dyDescent="0.2">
      <c r="AN245" s="49" t="str">
        <f t="shared" si="9"/>
        <v>NamibiaTransport</v>
      </c>
      <c r="AO245" s="49" t="s">
        <v>64</v>
      </c>
      <c r="AP245" s="49" t="s">
        <v>23</v>
      </c>
      <c r="AQ245" s="49">
        <v>6.74343</v>
      </c>
      <c r="AX245" s="49" t="str">
        <f t="shared" si="11"/>
        <v>MaliPublicMultilateral Climate Funds</v>
      </c>
      <c r="AY245" s="49" t="s">
        <v>59</v>
      </c>
      <c r="AZ245" s="49" t="s">
        <v>14</v>
      </c>
      <c r="BA245" s="49" t="s">
        <v>19</v>
      </c>
      <c r="BB245" s="49">
        <v>24.06607559134989</v>
      </c>
    </row>
    <row r="246" spans="40:54" x14ac:dyDescent="0.2">
      <c r="AN246" s="49" t="str">
        <f t="shared" si="9"/>
        <v>NamibiaOthers &amp; Cross sectoral</v>
      </c>
      <c r="AO246" s="49" t="s">
        <v>64</v>
      </c>
      <c r="AP246" s="49" t="s">
        <v>120</v>
      </c>
      <c r="AQ246" s="49">
        <v>67.747524150099991</v>
      </c>
      <c r="AX246" s="49" t="str">
        <f t="shared" si="11"/>
        <v>MaliPublicMultilateral DFI</v>
      </c>
      <c r="AY246" s="49" t="s">
        <v>59</v>
      </c>
      <c r="AZ246" s="49" t="s">
        <v>14</v>
      </c>
      <c r="BA246" s="49" t="s">
        <v>25</v>
      </c>
      <c r="BB246" s="49">
        <v>124.41115999999968</v>
      </c>
    </row>
    <row r="247" spans="40:54" x14ac:dyDescent="0.2">
      <c r="AN247" s="49" t="str">
        <f t="shared" si="9"/>
        <v>NamibiaAgriculture, Forestry, Other land uses and Fisheries</v>
      </c>
      <c r="AO247" s="49" t="s">
        <v>64</v>
      </c>
      <c r="AP247" s="49" t="s">
        <v>122</v>
      </c>
      <c r="AQ247" s="49">
        <v>50.060269999999974</v>
      </c>
      <c r="AX247" s="49" t="str">
        <f t="shared" si="11"/>
        <v>MaliPublicNational DFI</v>
      </c>
      <c r="AY247" s="49" t="s">
        <v>59</v>
      </c>
      <c r="AZ247" s="49" t="s">
        <v>14</v>
      </c>
      <c r="BA247" s="49" t="s">
        <v>26</v>
      </c>
      <c r="BB247" s="49">
        <v>5.1282100000000002</v>
      </c>
    </row>
    <row r="248" spans="40:54" x14ac:dyDescent="0.2">
      <c r="AN248" s="49" t="str">
        <f t="shared" si="9"/>
        <v>NamibiaBuildings &amp; Infrastructure</v>
      </c>
      <c r="AO248" s="49" t="s">
        <v>64</v>
      </c>
      <c r="AP248" s="49" t="s">
        <v>121</v>
      </c>
      <c r="AQ248" s="49">
        <v>2.1735199999999999</v>
      </c>
      <c r="AX248" s="49" t="str">
        <f t="shared" si="11"/>
        <v>MaliPublicSOE SOFI</v>
      </c>
      <c r="AY248" s="49" t="s">
        <v>59</v>
      </c>
      <c r="AZ248" s="49" t="s">
        <v>14</v>
      </c>
      <c r="BA248" s="49" t="s">
        <v>27</v>
      </c>
      <c r="BB248" s="49">
        <v>4.8949999999999994E-2</v>
      </c>
    </row>
    <row r="249" spans="40:54" x14ac:dyDescent="0.2">
      <c r="AN249" s="49" t="str">
        <f t="shared" si="9"/>
        <v>NamibiaWater, Wastewater and Waste</v>
      </c>
      <c r="AO249" s="49" t="s">
        <v>64</v>
      </c>
      <c r="AP249" s="49" t="s">
        <v>123</v>
      </c>
      <c r="AQ249" s="49">
        <v>32.701629999999902</v>
      </c>
      <c r="AX249" s="49" t="str">
        <f t="shared" si="11"/>
        <v>MauritaniaPrivateInstitutional investors</v>
      </c>
      <c r="AY249" s="49" t="s">
        <v>60</v>
      </c>
      <c r="AZ249" s="49" t="s">
        <v>7</v>
      </c>
      <c r="BA249" s="49" t="s">
        <v>22</v>
      </c>
      <c r="BB249" s="49">
        <v>0.25</v>
      </c>
    </row>
    <row r="250" spans="40:54" x14ac:dyDescent="0.2">
      <c r="AN250" s="49" t="str">
        <f t="shared" si="9"/>
        <v>NigerEnergy systems</v>
      </c>
      <c r="AO250" s="49" t="s">
        <v>65</v>
      </c>
      <c r="AP250" s="49" t="s">
        <v>9</v>
      </c>
      <c r="AQ250" s="49">
        <v>123.33309</v>
      </c>
      <c r="AX250" s="49" t="str">
        <f t="shared" si="11"/>
        <v>MauritaniaPrivateUnknown</v>
      </c>
      <c r="AY250" s="49" t="s">
        <v>60</v>
      </c>
      <c r="AZ250" s="49" t="s">
        <v>7</v>
      </c>
      <c r="BA250" s="49" t="s">
        <v>12</v>
      </c>
      <c r="BB250" s="49">
        <v>0</v>
      </c>
    </row>
    <row r="251" spans="40:54" x14ac:dyDescent="0.2">
      <c r="AN251" s="49" t="str">
        <f t="shared" si="9"/>
        <v>NigerIndustry</v>
      </c>
      <c r="AO251" s="49" t="s">
        <v>65</v>
      </c>
      <c r="AP251" s="49" t="s">
        <v>18</v>
      </c>
      <c r="AQ251" s="49">
        <v>1.5332299999999992</v>
      </c>
      <c r="AX251" s="49" t="str">
        <f t="shared" si="11"/>
        <v>MauritaniaPublicBilateral DFI</v>
      </c>
      <c r="AY251" s="49" t="s">
        <v>60</v>
      </c>
      <c r="AZ251" s="49" t="s">
        <v>14</v>
      </c>
      <c r="BA251" s="49" t="s">
        <v>15</v>
      </c>
      <c r="BB251" s="49">
        <v>26.769649999999992</v>
      </c>
    </row>
    <row r="252" spans="40:54" x14ac:dyDescent="0.2">
      <c r="AN252" s="49" t="str">
        <f t="shared" si="9"/>
        <v>NigerInformation and Communications Technology</v>
      </c>
      <c r="AO252" s="49" t="s">
        <v>65</v>
      </c>
      <c r="AP252" s="49" t="s">
        <v>24</v>
      </c>
      <c r="AQ252" s="49">
        <v>6.0130800000000004</v>
      </c>
      <c r="AX252" s="49" t="str">
        <f t="shared" si="11"/>
        <v>MauritaniaPublicGovernment</v>
      </c>
      <c r="AY252" s="49" t="s">
        <v>60</v>
      </c>
      <c r="AZ252" s="49" t="s">
        <v>14</v>
      </c>
      <c r="BA252" s="49" t="s">
        <v>17</v>
      </c>
      <c r="BB252" s="49">
        <v>9.6220299999999881</v>
      </c>
    </row>
    <row r="253" spans="40:54" x14ac:dyDescent="0.2">
      <c r="AN253" s="49" t="str">
        <f t="shared" si="9"/>
        <v>NigerTransport</v>
      </c>
      <c r="AO253" s="49" t="s">
        <v>65</v>
      </c>
      <c r="AP253" s="49" t="s">
        <v>23</v>
      </c>
      <c r="AQ253" s="49">
        <v>8.4726499999999998</v>
      </c>
      <c r="AX253" s="49" t="str">
        <f t="shared" si="11"/>
        <v>MauritaniaPublicMultilateral Climate Funds</v>
      </c>
      <c r="AY253" s="49" t="s">
        <v>60</v>
      </c>
      <c r="AZ253" s="49" t="s">
        <v>14</v>
      </c>
      <c r="BA253" s="49" t="s">
        <v>19</v>
      </c>
      <c r="BB253" s="49">
        <v>5.3455099999999991</v>
      </c>
    </row>
    <row r="254" spans="40:54" x14ac:dyDescent="0.2">
      <c r="AN254" s="49" t="str">
        <f t="shared" si="9"/>
        <v>NigerOthers &amp; Cross sectoral</v>
      </c>
      <c r="AO254" s="49" t="s">
        <v>65</v>
      </c>
      <c r="AP254" s="49" t="s">
        <v>120</v>
      </c>
      <c r="AQ254" s="49">
        <v>134.76983340040999</v>
      </c>
      <c r="AX254" s="49" t="str">
        <f t="shared" si="11"/>
        <v>MauritaniaPublicMultilateral DFI</v>
      </c>
      <c r="AY254" s="49" t="s">
        <v>60</v>
      </c>
      <c r="AZ254" s="49" t="s">
        <v>14</v>
      </c>
      <c r="BA254" s="49" t="s">
        <v>25</v>
      </c>
      <c r="BB254" s="49">
        <v>65.116109999999793</v>
      </c>
    </row>
    <row r="255" spans="40:54" x14ac:dyDescent="0.2">
      <c r="AN255" s="49" t="str">
        <f t="shared" si="9"/>
        <v>NigerAgriculture, Forestry, Other land uses and Fisheries</v>
      </c>
      <c r="AO255" s="49" t="s">
        <v>65</v>
      </c>
      <c r="AP255" s="49" t="s">
        <v>122</v>
      </c>
      <c r="AQ255" s="49">
        <v>214.69477999999899</v>
      </c>
      <c r="AX255" s="49" t="str">
        <f t="shared" si="11"/>
        <v>MauritaniaPublicSOE SOFI</v>
      </c>
      <c r="AY255" s="49" t="s">
        <v>60</v>
      </c>
      <c r="AZ255" s="49" t="s">
        <v>14</v>
      </c>
      <c r="BA255" s="49" t="s">
        <v>27</v>
      </c>
      <c r="BB255" s="49">
        <v>1.116E-2</v>
      </c>
    </row>
    <row r="256" spans="40:54" x14ac:dyDescent="0.2">
      <c r="AN256" s="49" t="str">
        <f t="shared" si="9"/>
        <v>NigerBuildings &amp; Infrastructure</v>
      </c>
      <c r="AO256" s="49" t="s">
        <v>65</v>
      </c>
      <c r="AP256" s="49" t="s">
        <v>121</v>
      </c>
      <c r="AQ256" s="49">
        <v>11.11659</v>
      </c>
      <c r="AX256" s="49" t="str">
        <f t="shared" si="11"/>
        <v>MauritiusPrivateCorporation</v>
      </c>
      <c r="AY256" s="49" t="s">
        <v>61</v>
      </c>
      <c r="AZ256" s="49" t="s">
        <v>7</v>
      </c>
      <c r="BA256" s="49" t="s">
        <v>8</v>
      </c>
      <c r="BB256" s="49">
        <v>0</v>
      </c>
    </row>
    <row r="257" spans="40:54" x14ac:dyDescent="0.2">
      <c r="AN257" s="49" t="str">
        <f t="shared" si="9"/>
        <v>NigerWater, Wastewater and Waste</v>
      </c>
      <c r="AO257" s="49" t="s">
        <v>65</v>
      </c>
      <c r="AP257" s="49" t="s">
        <v>123</v>
      </c>
      <c r="AQ257" s="49">
        <v>43.386299999999899</v>
      </c>
      <c r="AX257" s="49" t="str">
        <f t="shared" si="11"/>
        <v>MauritiusPrivateHouseholds Individuals</v>
      </c>
      <c r="AY257" s="49" t="s">
        <v>61</v>
      </c>
      <c r="AZ257" s="49" t="s">
        <v>7</v>
      </c>
      <c r="BA257" s="49" t="s">
        <v>11</v>
      </c>
      <c r="BB257" s="49">
        <v>0</v>
      </c>
    </row>
    <row r="258" spans="40:54" x14ac:dyDescent="0.2">
      <c r="AN258" s="49" t="str">
        <f t="shared" si="9"/>
        <v>NigeriaEnergy systems</v>
      </c>
      <c r="AO258" s="49" t="s">
        <v>66</v>
      </c>
      <c r="AP258" s="49" t="s">
        <v>9</v>
      </c>
      <c r="AQ258" s="49">
        <v>797.5551199999976</v>
      </c>
      <c r="AX258" s="49" t="str">
        <f t="shared" si="11"/>
        <v>MauritiusPrivateUnknown</v>
      </c>
      <c r="AY258" s="49" t="s">
        <v>61</v>
      </c>
      <c r="AZ258" s="49" t="s">
        <v>7</v>
      </c>
      <c r="BA258" s="49" t="s">
        <v>12</v>
      </c>
      <c r="BB258" s="49">
        <v>2.707E-2</v>
      </c>
    </row>
    <row r="259" spans="40:54" x14ac:dyDescent="0.2">
      <c r="AN259" s="49" t="str">
        <f t="shared" si="9"/>
        <v>NigeriaIndustry</v>
      </c>
      <c r="AO259" s="49" t="s">
        <v>66</v>
      </c>
      <c r="AP259" s="49" t="s">
        <v>18</v>
      </c>
      <c r="AQ259" s="49">
        <v>8.0400111839999996E-2</v>
      </c>
      <c r="AX259" s="49" t="str">
        <f t="shared" si="11"/>
        <v>MauritiusPublicBilateral DFI</v>
      </c>
      <c r="AY259" s="49" t="s">
        <v>61</v>
      </c>
      <c r="AZ259" s="49" t="s">
        <v>14</v>
      </c>
      <c r="BA259" s="49" t="s">
        <v>15</v>
      </c>
      <c r="BB259" s="49">
        <v>178.35975000000002</v>
      </c>
    </row>
    <row r="260" spans="40:54" x14ac:dyDescent="0.2">
      <c r="AN260" s="49" t="str">
        <f t="shared" ref="AN260:AN323" si="13">AO260&amp;AP260</f>
        <v>NigeriaTransport</v>
      </c>
      <c r="AO260" s="49" t="s">
        <v>66</v>
      </c>
      <c r="AP260" s="49" t="s">
        <v>23</v>
      </c>
      <c r="AQ260" s="49">
        <v>128.24824999999998</v>
      </c>
      <c r="AX260" s="49" t="str">
        <f t="shared" ref="AX260:AX323" si="14">AY260&amp;AZ260&amp;BA260</f>
        <v>MauritiusPublicGovernment</v>
      </c>
      <c r="AY260" s="49" t="s">
        <v>61</v>
      </c>
      <c r="AZ260" s="49" t="s">
        <v>14</v>
      </c>
      <c r="BA260" s="49" t="s">
        <v>17</v>
      </c>
      <c r="BB260" s="49">
        <v>14.41600728069997</v>
      </c>
    </row>
    <row r="261" spans="40:54" x14ac:dyDescent="0.2">
      <c r="AN261" s="49" t="str">
        <f t="shared" si="13"/>
        <v>NigeriaOthers &amp; Cross sectoral</v>
      </c>
      <c r="AO261" s="49" t="s">
        <v>66</v>
      </c>
      <c r="AP261" s="49" t="s">
        <v>120</v>
      </c>
      <c r="AQ261" s="49">
        <v>626.08496716775869</v>
      </c>
      <c r="AX261" s="49" t="str">
        <f t="shared" si="14"/>
        <v>MauritiusPublicMultilateral Climate Funds</v>
      </c>
      <c r="AY261" s="49" t="s">
        <v>61</v>
      </c>
      <c r="AZ261" s="49" t="s">
        <v>14</v>
      </c>
      <c r="BA261" s="49" t="s">
        <v>19</v>
      </c>
      <c r="BB261" s="49">
        <v>4.56081</v>
      </c>
    </row>
    <row r="262" spans="40:54" x14ac:dyDescent="0.2">
      <c r="AN262" s="49" t="str">
        <f t="shared" si="13"/>
        <v>NigeriaAgriculture, Forestry, Other land uses and Fisheries</v>
      </c>
      <c r="AO262" s="49" t="s">
        <v>66</v>
      </c>
      <c r="AP262" s="49" t="s">
        <v>122</v>
      </c>
      <c r="AQ262" s="49">
        <v>300.70307083880084</v>
      </c>
      <c r="AX262" s="49" t="str">
        <f t="shared" si="14"/>
        <v>MauritiusPublicMultilateral DFI</v>
      </c>
      <c r="AY262" s="49" t="s">
        <v>61</v>
      </c>
      <c r="AZ262" s="49" t="s">
        <v>14</v>
      </c>
      <c r="BA262" s="49" t="s">
        <v>25</v>
      </c>
      <c r="BB262" s="49">
        <v>15.335099999999899</v>
      </c>
    </row>
    <row r="263" spans="40:54" x14ac:dyDescent="0.2">
      <c r="AN263" s="49" t="str">
        <f t="shared" si="13"/>
        <v>NigeriaBuildings &amp; Infrastructure</v>
      </c>
      <c r="AO263" s="49" t="s">
        <v>66</v>
      </c>
      <c r="AP263" s="49" t="s">
        <v>121</v>
      </c>
      <c r="AQ263" s="49">
        <v>39.695179999999894</v>
      </c>
      <c r="AX263" s="49" t="str">
        <f t="shared" si="14"/>
        <v>MoroccoPrivateCommercial FI</v>
      </c>
      <c r="AY263" s="49" t="s">
        <v>62</v>
      </c>
      <c r="AZ263" s="49" t="s">
        <v>7</v>
      </c>
      <c r="BA263" s="49" t="s">
        <v>21</v>
      </c>
      <c r="BB263" s="49">
        <v>188.203</v>
      </c>
    </row>
    <row r="264" spans="40:54" x14ac:dyDescent="0.2">
      <c r="AN264" s="49" t="str">
        <f t="shared" si="13"/>
        <v>NigeriaWater, Wastewater and Waste</v>
      </c>
      <c r="AO264" s="49" t="s">
        <v>66</v>
      </c>
      <c r="AP264" s="49" t="s">
        <v>123</v>
      </c>
      <c r="AQ264" s="49">
        <v>31.0386799999999</v>
      </c>
      <c r="AX264" s="49" t="str">
        <f t="shared" si="14"/>
        <v>MoroccoPrivateCorporation</v>
      </c>
      <c r="AY264" s="49" t="s">
        <v>62</v>
      </c>
      <c r="AZ264" s="49" t="s">
        <v>7</v>
      </c>
      <c r="BA264" s="49" t="s">
        <v>8</v>
      </c>
      <c r="BB264" s="49">
        <v>123.914509999999</v>
      </c>
    </row>
    <row r="265" spans="40:54" x14ac:dyDescent="0.2">
      <c r="AN265" s="49" t="str">
        <f t="shared" si="13"/>
        <v>RwandaEnergy systems</v>
      </c>
      <c r="AO265" s="49" t="s">
        <v>67</v>
      </c>
      <c r="AP265" s="49" t="s">
        <v>9</v>
      </c>
      <c r="AQ265" s="49">
        <v>173.50291999999999</v>
      </c>
      <c r="AX265" s="49" t="str">
        <f t="shared" si="14"/>
        <v>MoroccoPrivateHouseholds Individuals</v>
      </c>
      <c r="AY265" s="49" t="s">
        <v>62</v>
      </c>
      <c r="AZ265" s="49" t="s">
        <v>7</v>
      </c>
      <c r="BA265" s="49" t="s">
        <v>11</v>
      </c>
      <c r="BB265" s="49">
        <v>23.656749999999999</v>
      </c>
    </row>
    <row r="266" spans="40:54" x14ac:dyDescent="0.2">
      <c r="AN266" s="49" t="str">
        <f t="shared" si="13"/>
        <v>RwandaIndustry</v>
      </c>
      <c r="AO266" s="49" t="s">
        <v>67</v>
      </c>
      <c r="AP266" s="49" t="s">
        <v>18</v>
      </c>
      <c r="AQ266" s="49">
        <v>1.608040384763</v>
      </c>
      <c r="AX266" s="49" t="str">
        <f t="shared" si="14"/>
        <v>MoroccoPrivateInstitutional investors</v>
      </c>
      <c r="AY266" s="49" t="s">
        <v>62</v>
      </c>
      <c r="AZ266" s="49" t="s">
        <v>7</v>
      </c>
      <c r="BA266" s="49" t="s">
        <v>22</v>
      </c>
      <c r="BB266" s="49">
        <v>0.61570000000000003</v>
      </c>
    </row>
    <row r="267" spans="40:54" x14ac:dyDescent="0.2">
      <c r="AN267" s="49" t="str">
        <f t="shared" si="13"/>
        <v>RwandaTransport</v>
      </c>
      <c r="AO267" s="49" t="s">
        <v>67</v>
      </c>
      <c r="AP267" s="49" t="s">
        <v>23</v>
      </c>
      <c r="AQ267" s="49">
        <v>0.21850999999999898</v>
      </c>
      <c r="AX267" s="49" t="str">
        <f t="shared" si="14"/>
        <v>MoroccoPrivateUnknown</v>
      </c>
      <c r="AY267" s="49" t="s">
        <v>62</v>
      </c>
      <c r="AZ267" s="49" t="s">
        <v>7</v>
      </c>
      <c r="BA267" s="49" t="s">
        <v>12</v>
      </c>
      <c r="BB267" s="49">
        <v>8.3654299999999804</v>
      </c>
    </row>
    <row r="268" spans="40:54" x14ac:dyDescent="0.2">
      <c r="AN268" s="49" t="str">
        <f t="shared" si="13"/>
        <v>RwandaOthers &amp; Cross sectoral</v>
      </c>
      <c r="AO268" s="49" t="s">
        <v>67</v>
      </c>
      <c r="AP268" s="49" t="s">
        <v>120</v>
      </c>
      <c r="AQ268" s="49">
        <v>171.14825609603088</v>
      </c>
      <c r="AX268" s="49" t="str">
        <f t="shared" si="14"/>
        <v>MoroccoPublicBilateral DFI</v>
      </c>
      <c r="AY268" s="49" t="s">
        <v>62</v>
      </c>
      <c r="AZ268" s="49" t="s">
        <v>14</v>
      </c>
      <c r="BA268" s="49" t="s">
        <v>15</v>
      </c>
      <c r="BB268" s="49">
        <v>520.26618999999994</v>
      </c>
    </row>
    <row r="269" spans="40:54" x14ac:dyDescent="0.2">
      <c r="AN269" s="49" t="str">
        <f t="shared" si="13"/>
        <v>RwandaAgriculture, Forestry, Other land uses and Fisheries</v>
      </c>
      <c r="AO269" s="49" t="s">
        <v>67</v>
      </c>
      <c r="AP269" s="49" t="s">
        <v>122</v>
      </c>
      <c r="AQ269" s="49">
        <v>157.71523867702277</v>
      </c>
      <c r="AX269" s="49" t="str">
        <f t="shared" si="14"/>
        <v xml:space="preserve">MoroccoPublicExport Credit Agency  ECA </v>
      </c>
      <c r="AY269" s="49" t="s">
        <v>62</v>
      </c>
      <c r="AZ269" s="49" t="s">
        <v>14</v>
      </c>
      <c r="BA269" s="49" t="s">
        <v>47</v>
      </c>
      <c r="BB269" s="49">
        <v>24.29</v>
      </c>
    </row>
    <row r="270" spans="40:54" x14ac:dyDescent="0.2">
      <c r="AN270" s="49" t="str">
        <f t="shared" si="13"/>
        <v>RwandaBuildings &amp; Infrastructure</v>
      </c>
      <c r="AO270" s="49" t="s">
        <v>67</v>
      </c>
      <c r="AP270" s="49" t="s">
        <v>121</v>
      </c>
      <c r="AQ270" s="49">
        <v>6.6919999999999895</v>
      </c>
      <c r="AX270" s="49" t="str">
        <f t="shared" si="14"/>
        <v>MoroccoPublicGovernment</v>
      </c>
      <c r="AY270" s="49" t="s">
        <v>62</v>
      </c>
      <c r="AZ270" s="49" t="s">
        <v>14</v>
      </c>
      <c r="BA270" s="49" t="s">
        <v>17</v>
      </c>
      <c r="BB270" s="49">
        <v>51.668819999999997</v>
      </c>
    </row>
    <row r="271" spans="40:54" x14ac:dyDescent="0.2">
      <c r="AN271" s="49" t="str">
        <f t="shared" si="13"/>
        <v>RwandaWater, Wastewater and Waste</v>
      </c>
      <c r="AO271" s="49" t="s">
        <v>67</v>
      </c>
      <c r="AP271" s="49" t="s">
        <v>123</v>
      </c>
      <c r="AQ271" s="49">
        <v>90.406949999999881</v>
      </c>
      <c r="AX271" s="49" t="str">
        <f t="shared" si="14"/>
        <v>MoroccoPublicMultilateral Climate Funds</v>
      </c>
      <c r="AY271" s="49" t="s">
        <v>62</v>
      </c>
      <c r="AZ271" s="49" t="s">
        <v>14</v>
      </c>
      <c r="BA271" s="49" t="s">
        <v>19</v>
      </c>
      <c r="BB271" s="49">
        <v>6.0345499999999985</v>
      </c>
    </row>
    <row r="272" spans="40:54" x14ac:dyDescent="0.2">
      <c r="AN272" s="49" t="str">
        <f t="shared" si="13"/>
        <v>Saint HelenaOthers &amp; Cross sectoral</v>
      </c>
      <c r="AO272" s="49" t="s">
        <v>68</v>
      </c>
      <c r="AP272" s="49" t="s">
        <v>120</v>
      </c>
      <c r="AQ272" s="49">
        <v>2.3145100000000003</v>
      </c>
      <c r="AX272" s="49" t="str">
        <f t="shared" si="14"/>
        <v>MoroccoPublicMultilateral DFI</v>
      </c>
      <c r="AY272" s="49" t="s">
        <v>62</v>
      </c>
      <c r="AZ272" s="49" t="s">
        <v>14</v>
      </c>
      <c r="BA272" s="49" t="s">
        <v>25</v>
      </c>
      <c r="BB272" s="49">
        <v>1037.6416524999988</v>
      </c>
    </row>
    <row r="273" spans="40:54" x14ac:dyDescent="0.2">
      <c r="AN273" s="49" t="str">
        <f t="shared" si="13"/>
        <v>Saint HelenaAgriculture, Forestry, Other land uses and Fisheries</v>
      </c>
      <c r="AO273" s="49" t="s">
        <v>68</v>
      </c>
      <c r="AP273" s="49" t="s">
        <v>122</v>
      </c>
      <c r="AQ273" s="49">
        <v>9.2999999999999992E-3</v>
      </c>
      <c r="AX273" s="49" t="str">
        <f t="shared" si="14"/>
        <v>MoroccoPublicNational DFI</v>
      </c>
      <c r="AY273" s="49" t="s">
        <v>62</v>
      </c>
      <c r="AZ273" s="49" t="s">
        <v>14</v>
      </c>
      <c r="BA273" s="49" t="s">
        <v>26</v>
      </c>
      <c r="BB273" s="49">
        <v>0.14491999999999999</v>
      </c>
    </row>
    <row r="274" spans="40:54" x14ac:dyDescent="0.2">
      <c r="AN274" s="49" t="str">
        <f t="shared" si="13"/>
        <v>Sao Tome and PrincipeEnergy systems</v>
      </c>
      <c r="AO274" s="49" t="s">
        <v>69</v>
      </c>
      <c r="AP274" s="49" t="s">
        <v>9</v>
      </c>
      <c r="AQ274" s="49">
        <v>8.8666599999999907</v>
      </c>
      <c r="AX274" s="49" t="str">
        <f t="shared" si="14"/>
        <v>MoroccoPublicSOE SOFI</v>
      </c>
      <c r="AY274" s="49" t="s">
        <v>62</v>
      </c>
      <c r="AZ274" s="49" t="s">
        <v>14</v>
      </c>
      <c r="BA274" s="49" t="s">
        <v>27</v>
      </c>
      <c r="BB274" s="49">
        <v>10.84254</v>
      </c>
    </row>
    <row r="275" spans="40:54" x14ac:dyDescent="0.2">
      <c r="AN275" s="49" t="str">
        <f t="shared" si="13"/>
        <v>Sao Tome and PrincipeTransport</v>
      </c>
      <c r="AO275" s="49" t="s">
        <v>69</v>
      </c>
      <c r="AP275" s="49" t="s">
        <v>23</v>
      </c>
      <c r="AQ275" s="49">
        <v>8.5369799999999891</v>
      </c>
      <c r="AX275" s="49" t="str">
        <f t="shared" si="14"/>
        <v>MozambiquePrivateCorporation</v>
      </c>
      <c r="AY275" s="49" t="s">
        <v>63</v>
      </c>
      <c r="AZ275" s="49" t="s">
        <v>7</v>
      </c>
      <c r="BA275" s="49" t="s">
        <v>8</v>
      </c>
      <c r="BB275" s="49">
        <v>144</v>
      </c>
    </row>
    <row r="276" spans="40:54" x14ac:dyDescent="0.2">
      <c r="AN276" s="49" t="str">
        <f t="shared" si="13"/>
        <v>Sao Tome and PrincipeOthers &amp; Cross sectoral</v>
      </c>
      <c r="AO276" s="49" t="s">
        <v>69</v>
      </c>
      <c r="AP276" s="49" t="s">
        <v>120</v>
      </c>
      <c r="AQ276" s="49">
        <v>21.51592999999988</v>
      </c>
      <c r="AX276" s="49" t="str">
        <f t="shared" si="14"/>
        <v>MozambiquePrivateHouseholds Individuals</v>
      </c>
      <c r="AY276" s="49" t="s">
        <v>63</v>
      </c>
      <c r="AZ276" s="49" t="s">
        <v>7</v>
      </c>
      <c r="BA276" s="49" t="s">
        <v>11</v>
      </c>
      <c r="BB276" s="49">
        <v>0</v>
      </c>
    </row>
    <row r="277" spans="40:54" x14ac:dyDescent="0.2">
      <c r="AN277" s="49" t="str">
        <f t="shared" si="13"/>
        <v>Sao Tome and PrincipeAgriculture, Forestry, Other land uses and Fisheries</v>
      </c>
      <c r="AO277" s="49" t="s">
        <v>69</v>
      </c>
      <c r="AP277" s="49" t="s">
        <v>122</v>
      </c>
      <c r="AQ277" s="49">
        <v>4.3165399999999998</v>
      </c>
      <c r="AX277" s="49" t="str">
        <f t="shared" si="14"/>
        <v>MozambiquePrivateInstitutional investors</v>
      </c>
      <c r="AY277" s="49" t="s">
        <v>63</v>
      </c>
      <c r="AZ277" s="49" t="s">
        <v>7</v>
      </c>
      <c r="BA277" s="49" t="s">
        <v>22</v>
      </c>
      <c r="BB277" s="49">
        <v>12.51484</v>
      </c>
    </row>
    <row r="278" spans="40:54" x14ac:dyDescent="0.2">
      <c r="AN278" s="49" t="str">
        <f t="shared" si="13"/>
        <v>Sao Tome and PrincipeBuildings &amp; Infrastructure</v>
      </c>
      <c r="AO278" s="49" t="s">
        <v>69</v>
      </c>
      <c r="AP278" s="49" t="s">
        <v>121</v>
      </c>
      <c r="AQ278" s="49">
        <v>3.4077600000000001</v>
      </c>
      <c r="AX278" s="49" t="str">
        <f t="shared" si="14"/>
        <v>MozambiquePrivateUnknown</v>
      </c>
      <c r="AY278" s="49" t="s">
        <v>63</v>
      </c>
      <c r="AZ278" s="49" t="s">
        <v>7</v>
      </c>
      <c r="BA278" s="49" t="s">
        <v>12</v>
      </c>
      <c r="BB278" s="49">
        <v>0</v>
      </c>
    </row>
    <row r="279" spans="40:54" x14ac:dyDescent="0.2">
      <c r="AN279" s="49" t="str">
        <f t="shared" si="13"/>
        <v>Sao Tome and PrincipeWater, Wastewater and Waste</v>
      </c>
      <c r="AO279" s="49" t="s">
        <v>69</v>
      </c>
      <c r="AP279" s="49" t="s">
        <v>123</v>
      </c>
      <c r="AQ279" s="49">
        <v>2.0355500000000002</v>
      </c>
      <c r="AX279" s="49" t="str">
        <f t="shared" si="14"/>
        <v>MozambiquePublicBilateral DFI</v>
      </c>
      <c r="AY279" s="49" t="s">
        <v>63</v>
      </c>
      <c r="AZ279" s="49" t="s">
        <v>14</v>
      </c>
      <c r="BA279" s="49" t="s">
        <v>15</v>
      </c>
      <c r="BB279" s="49">
        <v>65.603300000000004</v>
      </c>
    </row>
    <row r="280" spans="40:54" x14ac:dyDescent="0.2">
      <c r="AN280" s="49" t="str">
        <f t="shared" si="13"/>
        <v>SenegalEnergy systems</v>
      </c>
      <c r="AO280" s="49" t="s">
        <v>70</v>
      </c>
      <c r="AP280" s="49" t="s">
        <v>9</v>
      </c>
      <c r="AQ280" s="49">
        <v>147.23216999999988</v>
      </c>
      <c r="AX280" s="49" t="str">
        <f t="shared" si="14"/>
        <v>MozambiquePublicGovernment</v>
      </c>
      <c r="AY280" s="49" t="s">
        <v>63</v>
      </c>
      <c r="AZ280" s="49" t="s">
        <v>14</v>
      </c>
      <c r="BA280" s="49" t="s">
        <v>17</v>
      </c>
      <c r="BB280" s="49">
        <v>322.06066475149822</v>
      </c>
    </row>
    <row r="281" spans="40:54" x14ac:dyDescent="0.2">
      <c r="AN281" s="49" t="str">
        <f t="shared" si="13"/>
        <v>SenegalIndustry</v>
      </c>
      <c r="AO281" s="49" t="s">
        <v>70</v>
      </c>
      <c r="AP281" s="49" t="s">
        <v>18</v>
      </c>
      <c r="AQ281" s="49">
        <v>0.14292773038999998</v>
      </c>
      <c r="AX281" s="49" t="str">
        <f t="shared" si="14"/>
        <v>MozambiquePublicMultilateral Climate Funds</v>
      </c>
      <c r="AY281" s="49" t="s">
        <v>63</v>
      </c>
      <c r="AZ281" s="49" t="s">
        <v>14</v>
      </c>
      <c r="BA281" s="49" t="s">
        <v>19</v>
      </c>
      <c r="BB281" s="49">
        <v>17.52336</v>
      </c>
    </row>
    <row r="282" spans="40:54" x14ac:dyDescent="0.2">
      <c r="AN282" s="49" t="str">
        <f t="shared" si="13"/>
        <v>SenegalInformation and Communications Technology</v>
      </c>
      <c r="AO282" s="49" t="s">
        <v>70</v>
      </c>
      <c r="AP282" s="49" t="s">
        <v>24</v>
      </c>
      <c r="AQ282" s="49">
        <v>5.9289999999999995E-2</v>
      </c>
      <c r="AX282" s="49" t="str">
        <f t="shared" si="14"/>
        <v>MozambiquePublicMultilateral DFI</v>
      </c>
      <c r="AY282" s="49" t="s">
        <v>63</v>
      </c>
      <c r="AZ282" s="49" t="s">
        <v>14</v>
      </c>
      <c r="BA282" s="49" t="s">
        <v>25</v>
      </c>
      <c r="BB282" s="49">
        <v>358.68890999999979</v>
      </c>
    </row>
    <row r="283" spans="40:54" x14ac:dyDescent="0.2">
      <c r="AN283" s="49" t="str">
        <f t="shared" si="13"/>
        <v>SenegalTransport</v>
      </c>
      <c r="AO283" s="49" t="s">
        <v>70</v>
      </c>
      <c r="AP283" s="49" t="s">
        <v>23</v>
      </c>
      <c r="AQ283" s="49">
        <v>55.972520000000003</v>
      </c>
      <c r="AX283" s="49" t="str">
        <f t="shared" si="14"/>
        <v>MozambiquePublicSOE SOFI</v>
      </c>
      <c r="AY283" s="49" t="s">
        <v>63</v>
      </c>
      <c r="AZ283" s="49" t="s">
        <v>14</v>
      </c>
      <c r="BA283" s="49" t="s">
        <v>27</v>
      </c>
      <c r="BB283" s="49">
        <v>105.04875</v>
      </c>
    </row>
    <row r="284" spans="40:54" x14ac:dyDescent="0.2">
      <c r="AN284" s="49" t="str">
        <f t="shared" si="13"/>
        <v>SenegalOthers &amp; Cross sectoral</v>
      </c>
      <c r="AO284" s="49" t="s">
        <v>70</v>
      </c>
      <c r="AP284" s="49" t="s">
        <v>120</v>
      </c>
      <c r="AQ284" s="49">
        <v>140.75276290279299</v>
      </c>
      <c r="AX284" s="49" t="str">
        <f t="shared" si="14"/>
        <v>NamibiaPrivateCommercial FI</v>
      </c>
      <c r="AY284" s="49" t="s">
        <v>64</v>
      </c>
      <c r="AZ284" s="49" t="s">
        <v>7</v>
      </c>
      <c r="BA284" s="49" t="s">
        <v>21</v>
      </c>
      <c r="BB284" s="49">
        <v>11.761649999999999</v>
      </c>
    </row>
    <row r="285" spans="40:54" x14ac:dyDescent="0.2">
      <c r="AN285" s="49" t="str">
        <f t="shared" si="13"/>
        <v>SenegalAgriculture, Forestry, Other land uses and Fisheries</v>
      </c>
      <c r="AO285" s="49" t="s">
        <v>70</v>
      </c>
      <c r="AP285" s="49" t="s">
        <v>122</v>
      </c>
      <c r="AQ285" s="49">
        <v>90.436128364152893</v>
      </c>
      <c r="AX285" s="49" t="str">
        <f t="shared" si="14"/>
        <v>NamibiaPrivateCorporation</v>
      </c>
      <c r="AY285" s="49" t="s">
        <v>64</v>
      </c>
      <c r="AZ285" s="49" t="s">
        <v>7</v>
      </c>
      <c r="BA285" s="49" t="s">
        <v>8</v>
      </c>
      <c r="BB285" s="49">
        <v>12.446899999999999</v>
      </c>
    </row>
    <row r="286" spans="40:54" x14ac:dyDescent="0.2">
      <c r="AN286" s="49" t="str">
        <f t="shared" si="13"/>
        <v>SenegalBuildings &amp; Infrastructure</v>
      </c>
      <c r="AO286" s="49" t="s">
        <v>70</v>
      </c>
      <c r="AP286" s="49" t="s">
        <v>121</v>
      </c>
      <c r="AQ286" s="49">
        <v>3.2462799999999996</v>
      </c>
      <c r="AX286" s="49" t="str">
        <f t="shared" si="14"/>
        <v>NamibiaPrivateHouseholds Individuals</v>
      </c>
      <c r="AY286" s="49" t="s">
        <v>64</v>
      </c>
      <c r="AZ286" s="49" t="s">
        <v>7</v>
      </c>
      <c r="BA286" s="49" t="s">
        <v>11</v>
      </c>
      <c r="BB286" s="49">
        <v>6.0386000000000006</v>
      </c>
    </row>
    <row r="287" spans="40:54" x14ac:dyDescent="0.2">
      <c r="AN287" s="49" t="str">
        <f t="shared" si="13"/>
        <v>SenegalWater, Wastewater and Waste</v>
      </c>
      <c r="AO287" s="49" t="s">
        <v>70</v>
      </c>
      <c r="AP287" s="49" t="s">
        <v>123</v>
      </c>
      <c r="AQ287" s="49">
        <v>123.68584999999999</v>
      </c>
      <c r="AX287" s="49" t="str">
        <f t="shared" si="14"/>
        <v>NamibiaPrivateInstitutional investors</v>
      </c>
      <c r="AY287" s="49" t="s">
        <v>64</v>
      </c>
      <c r="AZ287" s="49" t="s">
        <v>7</v>
      </c>
      <c r="BA287" s="49" t="s">
        <v>22</v>
      </c>
      <c r="BB287" s="49">
        <v>0.33500000000000002</v>
      </c>
    </row>
    <row r="288" spans="40:54" x14ac:dyDescent="0.2">
      <c r="AN288" s="49" t="str">
        <f t="shared" si="13"/>
        <v>SeychellesOthers &amp; Cross sectoral</v>
      </c>
      <c r="AO288" s="49" t="s">
        <v>71</v>
      </c>
      <c r="AP288" s="49" t="s">
        <v>120</v>
      </c>
      <c r="AQ288" s="49">
        <v>6.2500099999999996</v>
      </c>
      <c r="AX288" s="49" t="str">
        <f t="shared" si="14"/>
        <v>NamibiaPrivateUnknown</v>
      </c>
      <c r="AY288" s="49" t="s">
        <v>64</v>
      </c>
      <c r="AZ288" s="49" t="s">
        <v>7</v>
      </c>
      <c r="BA288" s="49" t="s">
        <v>12</v>
      </c>
      <c r="BB288" s="49">
        <v>1.5326299999999999</v>
      </c>
    </row>
    <row r="289" spans="40:54" x14ac:dyDescent="0.2">
      <c r="AN289" s="49" t="str">
        <f t="shared" si="13"/>
        <v>SeychellesAgriculture, Forestry, Other land uses and Fisheries</v>
      </c>
      <c r="AO289" s="49" t="s">
        <v>71</v>
      </c>
      <c r="AP289" s="49" t="s">
        <v>122</v>
      </c>
      <c r="AQ289" s="49">
        <v>0</v>
      </c>
      <c r="AX289" s="49" t="str">
        <f t="shared" si="14"/>
        <v>NamibiaPublicBilateral DFI</v>
      </c>
      <c r="AY289" s="49" t="s">
        <v>64</v>
      </c>
      <c r="AZ289" s="49" t="s">
        <v>14</v>
      </c>
      <c r="BA289" s="49" t="s">
        <v>15</v>
      </c>
      <c r="BB289" s="49">
        <v>18.123080000000002</v>
      </c>
    </row>
    <row r="290" spans="40:54" x14ac:dyDescent="0.2">
      <c r="AN290" s="49" t="str">
        <f t="shared" si="13"/>
        <v>Sierra LeoneEnergy systems</v>
      </c>
      <c r="AO290" s="49" t="s">
        <v>72</v>
      </c>
      <c r="AP290" s="49" t="s">
        <v>9</v>
      </c>
      <c r="AQ290" s="49">
        <v>56.9538399999999</v>
      </c>
      <c r="AX290" s="49" t="str">
        <f t="shared" si="14"/>
        <v>NamibiaPublicGovernment</v>
      </c>
      <c r="AY290" s="49" t="s">
        <v>64</v>
      </c>
      <c r="AZ290" s="49" t="s">
        <v>14</v>
      </c>
      <c r="BA290" s="49" t="s">
        <v>17</v>
      </c>
      <c r="BB290" s="49">
        <v>91.430319999999995</v>
      </c>
    </row>
    <row r="291" spans="40:54" x14ac:dyDescent="0.2">
      <c r="AN291" s="49" t="str">
        <f t="shared" si="13"/>
        <v>Sierra LeoneIndustry</v>
      </c>
      <c r="AO291" s="49" t="s">
        <v>72</v>
      </c>
      <c r="AP291" s="49" t="s">
        <v>18</v>
      </c>
      <c r="AQ291" s="49">
        <v>3.1170899999999899</v>
      </c>
      <c r="AX291" s="49" t="str">
        <f t="shared" si="14"/>
        <v>NamibiaPublicMultilateral Climate Funds</v>
      </c>
      <c r="AY291" s="49" t="s">
        <v>64</v>
      </c>
      <c r="AZ291" s="49" t="s">
        <v>14</v>
      </c>
      <c r="BA291" s="49" t="s">
        <v>19</v>
      </c>
      <c r="BB291" s="49">
        <v>15.445014150099988</v>
      </c>
    </row>
    <row r="292" spans="40:54" x14ac:dyDescent="0.2">
      <c r="AN292" s="49" t="str">
        <f t="shared" si="13"/>
        <v>Sierra LeoneInformation and Communications Technology</v>
      </c>
      <c r="AO292" s="49" t="s">
        <v>72</v>
      </c>
      <c r="AP292" s="49" t="s">
        <v>24</v>
      </c>
      <c r="AQ292" s="49">
        <v>0.45</v>
      </c>
      <c r="AX292" s="49" t="str">
        <f t="shared" si="14"/>
        <v>NamibiaPublicMultilateral DFI</v>
      </c>
      <c r="AY292" s="49" t="s">
        <v>64</v>
      </c>
      <c r="AZ292" s="49" t="s">
        <v>14</v>
      </c>
      <c r="BA292" s="49" t="s">
        <v>25</v>
      </c>
      <c r="BB292" s="49">
        <v>40.1422799999999</v>
      </c>
    </row>
    <row r="293" spans="40:54" x14ac:dyDescent="0.2">
      <c r="AN293" s="49" t="str">
        <f t="shared" si="13"/>
        <v>Sierra LeoneTransport</v>
      </c>
      <c r="AO293" s="49" t="s">
        <v>72</v>
      </c>
      <c r="AP293" s="49" t="s">
        <v>23</v>
      </c>
      <c r="AQ293" s="49">
        <v>18.168430000000001</v>
      </c>
      <c r="AX293" s="49" t="str">
        <f t="shared" si="14"/>
        <v>NamibiaPublicSOE SOFI</v>
      </c>
      <c r="AY293" s="49" t="s">
        <v>64</v>
      </c>
      <c r="AZ293" s="49" t="s">
        <v>14</v>
      </c>
      <c r="BA293" s="49" t="s">
        <v>27</v>
      </c>
      <c r="BB293" s="49">
        <v>5.065529999999999</v>
      </c>
    </row>
    <row r="294" spans="40:54" x14ac:dyDescent="0.2">
      <c r="AN294" s="49" t="str">
        <f t="shared" si="13"/>
        <v>Sierra LeoneOthers &amp; Cross sectoral</v>
      </c>
      <c r="AO294" s="49" t="s">
        <v>72</v>
      </c>
      <c r="AP294" s="49" t="s">
        <v>120</v>
      </c>
      <c r="AQ294" s="49">
        <v>39.689713863038982</v>
      </c>
      <c r="AX294" s="49" t="str">
        <f t="shared" si="14"/>
        <v>NigerPrivateCommercial FI</v>
      </c>
      <c r="AY294" s="49" t="s">
        <v>65</v>
      </c>
      <c r="AZ294" s="49" t="s">
        <v>7</v>
      </c>
      <c r="BA294" s="49" t="s">
        <v>21</v>
      </c>
      <c r="BB294" s="49">
        <v>5.8410500000000001</v>
      </c>
    </row>
    <row r="295" spans="40:54" x14ac:dyDescent="0.2">
      <c r="AN295" s="49" t="str">
        <f t="shared" si="13"/>
        <v>Sierra LeoneAgriculture, Forestry, Other land uses and Fisheries</v>
      </c>
      <c r="AO295" s="49" t="s">
        <v>72</v>
      </c>
      <c r="AP295" s="49" t="s">
        <v>122</v>
      </c>
      <c r="AQ295" s="49">
        <v>33.544086098899989</v>
      </c>
      <c r="AX295" s="49" t="str">
        <f t="shared" si="14"/>
        <v>NigerPrivateInstitutional investors</v>
      </c>
      <c r="AY295" s="49" t="s">
        <v>65</v>
      </c>
      <c r="AZ295" s="49" t="s">
        <v>7</v>
      </c>
      <c r="BA295" s="49" t="s">
        <v>22</v>
      </c>
      <c r="BB295" s="49">
        <v>1.08206</v>
      </c>
    </row>
    <row r="296" spans="40:54" x14ac:dyDescent="0.2">
      <c r="AN296" s="49" t="str">
        <f t="shared" si="13"/>
        <v>Sierra LeoneBuildings &amp; Infrastructure</v>
      </c>
      <c r="AO296" s="49" t="s">
        <v>72</v>
      </c>
      <c r="AP296" s="49" t="s">
        <v>121</v>
      </c>
      <c r="AQ296" s="49">
        <v>1.7674400000000001</v>
      </c>
      <c r="AX296" s="49" t="str">
        <f t="shared" si="14"/>
        <v>NigerPrivateUnknown</v>
      </c>
      <c r="AY296" s="49" t="s">
        <v>65</v>
      </c>
      <c r="AZ296" s="49" t="s">
        <v>7</v>
      </c>
      <c r="BA296" s="49" t="s">
        <v>12</v>
      </c>
      <c r="BB296" s="49">
        <v>8.9160000000000003E-2</v>
      </c>
    </row>
    <row r="297" spans="40:54" x14ac:dyDescent="0.2">
      <c r="AN297" s="49" t="str">
        <f t="shared" si="13"/>
        <v>Sierra LeoneWater, Wastewater and Waste</v>
      </c>
      <c r="AO297" s="49" t="s">
        <v>72</v>
      </c>
      <c r="AP297" s="49" t="s">
        <v>123</v>
      </c>
      <c r="AQ297" s="49">
        <v>10.022540000000001</v>
      </c>
      <c r="AX297" s="49" t="str">
        <f t="shared" si="14"/>
        <v>NigerPublicBilateral DFI</v>
      </c>
      <c r="AY297" s="49" t="s">
        <v>65</v>
      </c>
      <c r="AZ297" s="49" t="s">
        <v>14</v>
      </c>
      <c r="BA297" s="49" t="s">
        <v>15</v>
      </c>
      <c r="BB297" s="49">
        <v>84.315730000000002</v>
      </c>
    </row>
    <row r="298" spans="40:54" x14ac:dyDescent="0.2">
      <c r="AN298" s="49" t="str">
        <f t="shared" si="13"/>
        <v>SomaliaEnergy systems</v>
      </c>
      <c r="AO298" s="49" t="s">
        <v>73</v>
      </c>
      <c r="AP298" s="49" t="s">
        <v>9</v>
      </c>
      <c r="AQ298" s="49">
        <v>10.837529999999989</v>
      </c>
      <c r="AX298" s="49" t="str">
        <f t="shared" si="14"/>
        <v>NigerPublicGovernment</v>
      </c>
      <c r="AY298" s="49" t="s">
        <v>65</v>
      </c>
      <c r="AZ298" s="49" t="s">
        <v>14</v>
      </c>
      <c r="BA298" s="49" t="s">
        <v>17</v>
      </c>
      <c r="BB298" s="49">
        <v>102.74654340040989</v>
      </c>
    </row>
    <row r="299" spans="40:54" x14ac:dyDescent="0.2">
      <c r="AN299" s="49" t="str">
        <f t="shared" si="13"/>
        <v>SomaliaTransport</v>
      </c>
      <c r="AO299" s="49" t="s">
        <v>73</v>
      </c>
      <c r="AP299" s="49" t="s">
        <v>23</v>
      </c>
      <c r="AQ299" s="49">
        <v>7.6523187083999895</v>
      </c>
      <c r="AX299" s="49" t="str">
        <f t="shared" si="14"/>
        <v>NigerPublicMultilateral Climate Funds</v>
      </c>
      <c r="AY299" s="49" t="s">
        <v>65</v>
      </c>
      <c r="AZ299" s="49" t="s">
        <v>14</v>
      </c>
      <c r="BA299" s="49" t="s">
        <v>19</v>
      </c>
      <c r="BB299" s="49">
        <v>8.35426</v>
      </c>
    </row>
    <row r="300" spans="40:54" x14ac:dyDescent="0.2">
      <c r="AN300" s="49" t="str">
        <f t="shared" si="13"/>
        <v>SomaliaOthers &amp; Cross sectoral</v>
      </c>
      <c r="AO300" s="49" t="s">
        <v>73</v>
      </c>
      <c r="AP300" s="49" t="s">
        <v>120</v>
      </c>
      <c r="AQ300" s="49">
        <v>237.90096999999997</v>
      </c>
      <c r="AX300" s="49" t="str">
        <f t="shared" si="14"/>
        <v>NigerPublicMultilateral DFI</v>
      </c>
      <c r="AY300" s="49" t="s">
        <v>65</v>
      </c>
      <c r="AZ300" s="49" t="s">
        <v>14</v>
      </c>
      <c r="BA300" s="49" t="s">
        <v>25</v>
      </c>
      <c r="BB300" s="49">
        <v>337.79552999999896</v>
      </c>
    </row>
    <row r="301" spans="40:54" x14ac:dyDescent="0.2">
      <c r="AN301" s="49" t="str">
        <f t="shared" si="13"/>
        <v>SomaliaAgriculture, Forestry, Other land uses and Fisheries</v>
      </c>
      <c r="AO301" s="49" t="s">
        <v>73</v>
      </c>
      <c r="AP301" s="49" t="s">
        <v>122</v>
      </c>
      <c r="AQ301" s="49">
        <v>33.516079999999995</v>
      </c>
      <c r="AX301" s="49" t="str">
        <f t="shared" si="14"/>
        <v>NigerPublicSOE SOFI</v>
      </c>
      <c r="AY301" s="49" t="s">
        <v>65</v>
      </c>
      <c r="AZ301" s="49" t="s">
        <v>14</v>
      </c>
      <c r="BA301" s="49" t="s">
        <v>27</v>
      </c>
      <c r="BB301" s="49">
        <v>2.5452199999999996</v>
      </c>
    </row>
    <row r="302" spans="40:54" x14ac:dyDescent="0.2">
      <c r="AN302" s="49" t="str">
        <f t="shared" si="13"/>
        <v>SomaliaBuildings &amp; Infrastructure</v>
      </c>
      <c r="AO302" s="49" t="s">
        <v>73</v>
      </c>
      <c r="AP302" s="49" t="s">
        <v>121</v>
      </c>
      <c r="AQ302" s="49">
        <v>27.525179999999999</v>
      </c>
      <c r="AX302" s="49" t="str">
        <f t="shared" si="14"/>
        <v>NigerPublicUnknown</v>
      </c>
      <c r="AY302" s="49" t="s">
        <v>65</v>
      </c>
      <c r="AZ302" s="49" t="s">
        <v>14</v>
      </c>
      <c r="BA302" s="49" t="s">
        <v>12</v>
      </c>
      <c r="BB302" s="49">
        <v>0.05</v>
      </c>
    </row>
    <row r="303" spans="40:54" x14ac:dyDescent="0.2">
      <c r="AN303" s="49" t="str">
        <f t="shared" si="13"/>
        <v>SomaliaWater, Wastewater and Waste</v>
      </c>
      <c r="AO303" s="49" t="s">
        <v>73</v>
      </c>
      <c r="AP303" s="49" t="s">
        <v>123</v>
      </c>
      <c r="AQ303" s="49">
        <v>3.2493400000000001</v>
      </c>
      <c r="AX303" s="49" t="str">
        <f t="shared" si="14"/>
        <v>NigerUnknownUnknown</v>
      </c>
      <c r="AY303" s="49" t="s">
        <v>65</v>
      </c>
      <c r="AZ303" s="49" t="s">
        <v>12</v>
      </c>
      <c r="BA303" s="49" t="s">
        <v>12</v>
      </c>
      <c r="BB303" s="49">
        <v>0.5</v>
      </c>
    </row>
    <row r="304" spans="40:54" x14ac:dyDescent="0.2">
      <c r="AN304" s="49" t="str">
        <f t="shared" si="13"/>
        <v>South AfricaEnergy systems</v>
      </c>
      <c r="AO304" s="49" t="s">
        <v>74</v>
      </c>
      <c r="AP304" s="49" t="s">
        <v>9</v>
      </c>
      <c r="AQ304" s="49">
        <v>1175.1587099999999</v>
      </c>
      <c r="AX304" s="49" t="str">
        <f t="shared" si="14"/>
        <v>NigeriaPrivateCommercial FI</v>
      </c>
      <c r="AY304" s="49" t="s">
        <v>66</v>
      </c>
      <c r="AZ304" s="49" t="s">
        <v>7</v>
      </c>
      <c r="BA304" s="49" t="s">
        <v>21</v>
      </c>
      <c r="BB304" s="49">
        <v>52.788419999999903</v>
      </c>
    </row>
    <row r="305" spans="40:54" x14ac:dyDescent="0.2">
      <c r="AN305" s="49" t="str">
        <f t="shared" si="13"/>
        <v>South AfricaIndustry</v>
      </c>
      <c r="AO305" s="49" t="s">
        <v>74</v>
      </c>
      <c r="AP305" s="49" t="s">
        <v>18</v>
      </c>
      <c r="AQ305" s="49">
        <v>0.50484000000000007</v>
      </c>
      <c r="AX305" s="49" t="str">
        <f t="shared" si="14"/>
        <v>NigeriaPrivateCorporation</v>
      </c>
      <c r="AY305" s="49" t="s">
        <v>66</v>
      </c>
      <c r="AZ305" s="49" t="s">
        <v>7</v>
      </c>
      <c r="BA305" s="49" t="s">
        <v>8</v>
      </c>
      <c r="BB305" s="49">
        <v>147.34120999999899</v>
      </c>
    </row>
    <row r="306" spans="40:54" x14ac:dyDescent="0.2">
      <c r="AN306" s="49" t="str">
        <f t="shared" si="13"/>
        <v>South AfricaTransport</v>
      </c>
      <c r="AO306" s="49" t="s">
        <v>74</v>
      </c>
      <c r="AP306" s="49" t="s">
        <v>23</v>
      </c>
      <c r="AQ306" s="49">
        <v>45.555860000000003</v>
      </c>
      <c r="AX306" s="49" t="str">
        <f t="shared" si="14"/>
        <v>NigeriaPrivateHouseholds Individuals</v>
      </c>
      <c r="AY306" s="49" t="s">
        <v>66</v>
      </c>
      <c r="AZ306" s="49" t="s">
        <v>7</v>
      </c>
      <c r="BA306" s="49" t="s">
        <v>11</v>
      </c>
      <c r="BB306" s="49">
        <v>21.624119999999998</v>
      </c>
    </row>
    <row r="307" spans="40:54" x14ac:dyDescent="0.2">
      <c r="AN307" s="49" t="str">
        <f t="shared" si="13"/>
        <v>South AfricaOthers &amp; Cross sectoral</v>
      </c>
      <c r="AO307" s="49" t="s">
        <v>74</v>
      </c>
      <c r="AP307" s="49" t="s">
        <v>120</v>
      </c>
      <c r="AQ307" s="49">
        <v>263.3871616269779</v>
      </c>
      <c r="AX307" s="49" t="str">
        <f t="shared" si="14"/>
        <v>NigeriaPrivateInstitutional investors</v>
      </c>
      <c r="AY307" s="49" t="s">
        <v>66</v>
      </c>
      <c r="AZ307" s="49" t="s">
        <v>7</v>
      </c>
      <c r="BA307" s="49" t="s">
        <v>22</v>
      </c>
      <c r="BB307" s="49">
        <v>20.780089999999898</v>
      </c>
    </row>
    <row r="308" spans="40:54" x14ac:dyDescent="0.2">
      <c r="AN308" s="49" t="str">
        <f t="shared" si="13"/>
        <v>South AfricaAgriculture, Forestry, Other land uses and Fisheries</v>
      </c>
      <c r="AO308" s="49" t="s">
        <v>74</v>
      </c>
      <c r="AP308" s="49" t="s">
        <v>122</v>
      </c>
      <c r="AQ308" s="49">
        <v>87.163999999999902</v>
      </c>
      <c r="AX308" s="49" t="str">
        <f t="shared" si="14"/>
        <v>NigeriaPrivateUnknown</v>
      </c>
      <c r="AY308" s="49" t="s">
        <v>66</v>
      </c>
      <c r="AZ308" s="49" t="s">
        <v>7</v>
      </c>
      <c r="BA308" s="49" t="s">
        <v>12</v>
      </c>
      <c r="BB308" s="49">
        <v>192.36572999999999</v>
      </c>
    </row>
    <row r="309" spans="40:54" x14ac:dyDescent="0.2">
      <c r="AN309" s="49" t="str">
        <f t="shared" si="13"/>
        <v>South AfricaBuildings &amp; Infrastructure</v>
      </c>
      <c r="AO309" s="49" t="s">
        <v>74</v>
      </c>
      <c r="AP309" s="49" t="s">
        <v>121</v>
      </c>
      <c r="AQ309" s="49">
        <v>80.967482672998983</v>
      </c>
      <c r="AX309" s="49" t="str">
        <f t="shared" si="14"/>
        <v>NigeriaPublicBilateral DFI</v>
      </c>
      <c r="AY309" s="49" t="s">
        <v>66</v>
      </c>
      <c r="AZ309" s="49" t="s">
        <v>14</v>
      </c>
      <c r="BA309" s="49" t="s">
        <v>15</v>
      </c>
      <c r="BB309" s="49">
        <v>303.02434999999997</v>
      </c>
    </row>
    <row r="310" spans="40:54" x14ac:dyDescent="0.2">
      <c r="AN310" s="49" t="str">
        <f t="shared" si="13"/>
        <v>South AfricaWater, Wastewater and Waste</v>
      </c>
      <c r="AO310" s="49" t="s">
        <v>74</v>
      </c>
      <c r="AP310" s="49" t="s">
        <v>123</v>
      </c>
      <c r="AQ310" s="49">
        <v>6.8416299999999897</v>
      </c>
      <c r="AX310" s="49" t="str">
        <f t="shared" si="14"/>
        <v>NigeriaPublicGovernment</v>
      </c>
      <c r="AY310" s="49" t="s">
        <v>66</v>
      </c>
      <c r="AZ310" s="49" t="s">
        <v>14</v>
      </c>
      <c r="BA310" s="49" t="s">
        <v>17</v>
      </c>
      <c r="BB310" s="49">
        <v>289.63531811839982</v>
      </c>
    </row>
    <row r="311" spans="40:54" x14ac:dyDescent="0.2">
      <c r="AN311" s="49" t="str">
        <f t="shared" si="13"/>
        <v>South SudanEnergy systems</v>
      </c>
      <c r="AO311" s="49" t="s">
        <v>76</v>
      </c>
      <c r="AP311" s="49" t="s">
        <v>9</v>
      </c>
      <c r="AQ311" s="49">
        <v>1.55</v>
      </c>
      <c r="AX311" s="49" t="str">
        <f t="shared" si="14"/>
        <v>NigeriaPublicMultilateral Climate Funds</v>
      </c>
      <c r="AY311" s="49" t="s">
        <v>66</v>
      </c>
      <c r="AZ311" s="49" t="s">
        <v>14</v>
      </c>
      <c r="BA311" s="49" t="s">
        <v>19</v>
      </c>
      <c r="BB311" s="49">
        <v>61.985329999999898</v>
      </c>
    </row>
    <row r="312" spans="40:54" x14ac:dyDescent="0.2">
      <c r="AN312" s="49" t="str">
        <f t="shared" si="13"/>
        <v>South SudanTransport</v>
      </c>
      <c r="AO312" s="49" t="s">
        <v>76</v>
      </c>
      <c r="AP312" s="49" t="s">
        <v>23</v>
      </c>
      <c r="AQ312" s="49">
        <v>2.4410767499999997</v>
      </c>
      <c r="AX312" s="49" t="str">
        <f t="shared" si="14"/>
        <v>NigeriaPublicMultilateral DFI</v>
      </c>
      <c r="AY312" s="49" t="s">
        <v>66</v>
      </c>
      <c r="AZ312" s="49" t="s">
        <v>14</v>
      </c>
      <c r="BA312" s="49" t="s">
        <v>25</v>
      </c>
      <c r="BB312" s="49">
        <v>816.02367999999865</v>
      </c>
    </row>
    <row r="313" spans="40:54" x14ac:dyDescent="0.2">
      <c r="AN313" s="49" t="str">
        <f t="shared" si="13"/>
        <v>South SudanOthers &amp; Cross sectoral</v>
      </c>
      <c r="AO313" s="49" t="s">
        <v>76</v>
      </c>
      <c r="AP313" s="49" t="s">
        <v>120</v>
      </c>
      <c r="AQ313" s="49">
        <v>55.606804204389888</v>
      </c>
      <c r="AX313" s="49" t="str">
        <f t="shared" si="14"/>
        <v>NigeriaPublicSOE SOFI</v>
      </c>
      <c r="AY313" s="49" t="s">
        <v>66</v>
      </c>
      <c r="AZ313" s="49" t="s">
        <v>14</v>
      </c>
      <c r="BA313" s="49" t="s">
        <v>27</v>
      </c>
      <c r="BB313" s="49">
        <v>17.837419999999998</v>
      </c>
    </row>
    <row r="314" spans="40:54" x14ac:dyDescent="0.2">
      <c r="AN314" s="49" t="str">
        <f t="shared" si="13"/>
        <v>South SudanAgriculture, Forestry, Other land uses and Fisheries</v>
      </c>
      <c r="AO314" s="49" t="s">
        <v>76</v>
      </c>
      <c r="AP314" s="49" t="s">
        <v>122</v>
      </c>
      <c r="AQ314" s="49">
        <v>20.820849999999901</v>
      </c>
      <c r="AX314" s="49" t="str">
        <f t="shared" si="14"/>
        <v>RwandaPrivateCorporation</v>
      </c>
      <c r="AY314" s="49" t="s">
        <v>67</v>
      </c>
      <c r="AZ314" s="49" t="s">
        <v>7</v>
      </c>
      <c r="BA314" s="49" t="s">
        <v>8</v>
      </c>
      <c r="BB314" s="49">
        <v>2</v>
      </c>
    </row>
    <row r="315" spans="40:54" x14ac:dyDescent="0.2">
      <c r="AN315" s="49" t="str">
        <f t="shared" si="13"/>
        <v>South SudanBuildings &amp; Infrastructure</v>
      </c>
      <c r="AO315" s="49" t="s">
        <v>76</v>
      </c>
      <c r="AP315" s="49" t="s">
        <v>121</v>
      </c>
      <c r="AQ315" s="49">
        <v>21.479899999999997</v>
      </c>
      <c r="AX315" s="49" t="str">
        <f t="shared" si="14"/>
        <v>RwandaPrivateHouseholds Individuals</v>
      </c>
      <c r="AY315" s="49" t="s">
        <v>67</v>
      </c>
      <c r="AZ315" s="49" t="s">
        <v>7</v>
      </c>
      <c r="BA315" s="49" t="s">
        <v>11</v>
      </c>
      <c r="BB315" s="49">
        <v>4.6385299999999896</v>
      </c>
    </row>
    <row r="316" spans="40:54" x14ac:dyDescent="0.2">
      <c r="AN316" s="49" t="str">
        <f t="shared" si="13"/>
        <v>South SudanWater, Wastewater and Waste</v>
      </c>
      <c r="AO316" s="49" t="s">
        <v>76</v>
      </c>
      <c r="AP316" s="49" t="s">
        <v>123</v>
      </c>
      <c r="AQ316" s="49">
        <v>8.7905700000000007</v>
      </c>
      <c r="AX316" s="49" t="str">
        <f t="shared" si="14"/>
        <v>RwandaPrivateInstitutional investors</v>
      </c>
      <c r="AY316" s="49" t="s">
        <v>67</v>
      </c>
      <c r="AZ316" s="49" t="s">
        <v>7</v>
      </c>
      <c r="BA316" s="49" t="s">
        <v>22</v>
      </c>
      <c r="BB316" s="49">
        <v>10.72408999999999</v>
      </c>
    </row>
    <row r="317" spans="40:54" x14ac:dyDescent="0.2">
      <c r="AN317" s="49" t="str">
        <f t="shared" si="13"/>
        <v>SudanEnergy systems</v>
      </c>
      <c r="AO317" s="49" t="s">
        <v>77</v>
      </c>
      <c r="AP317" s="49" t="s">
        <v>9</v>
      </c>
      <c r="AQ317" s="49">
        <v>12.67039960915999</v>
      </c>
      <c r="AX317" s="49" t="str">
        <f t="shared" si="14"/>
        <v>RwandaPrivateUnknown</v>
      </c>
      <c r="AY317" s="49" t="s">
        <v>67</v>
      </c>
      <c r="AZ317" s="49" t="s">
        <v>7</v>
      </c>
      <c r="BA317" s="49" t="s">
        <v>12</v>
      </c>
      <c r="BB317" s="49">
        <v>51.499770000000005</v>
      </c>
    </row>
    <row r="318" spans="40:54" x14ac:dyDescent="0.2">
      <c r="AN318" s="49" t="str">
        <f t="shared" si="13"/>
        <v>SudanIndustry</v>
      </c>
      <c r="AO318" s="49" t="s">
        <v>77</v>
      </c>
      <c r="AP318" s="49" t="s">
        <v>18</v>
      </c>
      <c r="AQ318" s="49">
        <v>4.0699999999999998E-3</v>
      </c>
      <c r="AX318" s="49" t="str">
        <f t="shared" si="14"/>
        <v>RwandaPublicBilateral DFI</v>
      </c>
      <c r="AY318" s="49" t="s">
        <v>67</v>
      </c>
      <c r="AZ318" s="49" t="s">
        <v>14</v>
      </c>
      <c r="BA318" s="49" t="s">
        <v>15</v>
      </c>
      <c r="BB318" s="49">
        <v>18.662800000000001</v>
      </c>
    </row>
    <row r="319" spans="40:54" x14ac:dyDescent="0.2">
      <c r="AN319" s="49" t="str">
        <f t="shared" si="13"/>
        <v>SudanTransport</v>
      </c>
      <c r="AO319" s="49" t="s">
        <v>77</v>
      </c>
      <c r="AP319" s="49" t="s">
        <v>23</v>
      </c>
      <c r="AQ319" s="49">
        <v>1.8159999999999999E-2</v>
      </c>
      <c r="AX319" s="49" t="str">
        <f t="shared" si="14"/>
        <v xml:space="preserve">RwandaPublicExport Credit Agency  ECA </v>
      </c>
      <c r="AY319" s="49" t="s">
        <v>67</v>
      </c>
      <c r="AZ319" s="49" t="s">
        <v>14</v>
      </c>
      <c r="BA319" s="49" t="s">
        <v>47</v>
      </c>
      <c r="BB319" s="49">
        <v>33.256950000000003</v>
      </c>
    </row>
    <row r="320" spans="40:54" x14ac:dyDescent="0.2">
      <c r="AN320" s="49" t="str">
        <f t="shared" si="13"/>
        <v>SudanOthers &amp; Cross sectoral</v>
      </c>
      <c r="AO320" s="49" t="s">
        <v>77</v>
      </c>
      <c r="AP320" s="49" t="s">
        <v>120</v>
      </c>
      <c r="AQ320" s="49">
        <v>34.977738408799802</v>
      </c>
      <c r="AX320" s="49" t="str">
        <f t="shared" si="14"/>
        <v>RwandaPublicGovernment</v>
      </c>
      <c r="AY320" s="49" t="s">
        <v>67</v>
      </c>
      <c r="AZ320" s="49" t="s">
        <v>14</v>
      </c>
      <c r="BA320" s="49" t="s">
        <v>17</v>
      </c>
      <c r="BB320" s="49">
        <v>137.27848515781668</v>
      </c>
    </row>
    <row r="321" spans="40:54" x14ac:dyDescent="0.2">
      <c r="AN321" s="49" t="str">
        <f t="shared" si="13"/>
        <v>SudanAgriculture, Forestry, Other land uses and Fisheries</v>
      </c>
      <c r="AO321" s="49" t="s">
        <v>77</v>
      </c>
      <c r="AP321" s="49" t="s">
        <v>122</v>
      </c>
      <c r="AQ321" s="49">
        <v>52.605929999999994</v>
      </c>
      <c r="AX321" s="49" t="str">
        <f t="shared" si="14"/>
        <v>RwandaPublicMultilateral Climate Funds</v>
      </c>
      <c r="AY321" s="49" t="s">
        <v>67</v>
      </c>
      <c r="AZ321" s="49" t="s">
        <v>14</v>
      </c>
      <c r="BA321" s="49" t="s">
        <v>19</v>
      </c>
      <c r="BB321" s="49">
        <v>11.817529999999991</v>
      </c>
    </row>
    <row r="322" spans="40:54" x14ac:dyDescent="0.2">
      <c r="AN322" s="49" t="str">
        <f t="shared" si="13"/>
        <v>SudanBuildings &amp; Infrastructure</v>
      </c>
      <c r="AO322" s="49" t="s">
        <v>77</v>
      </c>
      <c r="AP322" s="49" t="s">
        <v>121</v>
      </c>
      <c r="AQ322" s="49">
        <v>44.418809999999894</v>
      </c>
      <c r="AX322" s="49" t="str">
        <f t="shared" si="14"/>
        <v>RwandaPublicMultilateral DFI</v>
      </c>
      <c r="AY322" s="49" t="s">
        <v>67</v>
      </c>
      <c r="AZ322" s="49" t="s">
        <v>14</v>
      </c>
      <c r="BA322" s="49" t="s">
        <v>25</v>
      </c>
      <c r="BB322" s="49">
        <v>331.41375999999991</v>
      </c>
    </row>
    <row r="323" spans="40:54" x14ac:dyDescent="0.2">
      <c r="AN323" s="49" t="str">
        <f t="shared" si="13"/>
        <v>SudanWater, Wastewater and Waste</v>
      </c>
      <c r="AO323" s="49" t="s">
        <v>77</v>
      </c>
      <c r="AP323" s="49" t="s">
        <v>123</v>
      </c>
      <c r="AQ323" s="49">
        <v>26.291879999999999</v>
      </c>
      <c r="AX323" s="49" t="str">
        <f t="shared" si="14"/>
        <v>Saint HelenaPublicGovernment</v>
      </c>
      <c r="AY323" s="49" t="s">
        <v>68</v>
      </c>
      <c r="AZ323" s="49" t="s">
        <v>14</v>
      </c>
      <c r="BA323" s="49" t="s">
        <v>17</v>
      </c>
      <c r="BB323" s="49">
        <v>2.3238100000000004</v>
      </c>
    </row>
    <row r="324" spans="40:54" x14ac:dyDescent="0.2">
      <c r="AN324" s="49" t="str">
        <f t="shared" ref="AN324:AN387" si="15">AO324&amp;AP324</f>
        <v>TanzaniaEnergy systems</v>
      </c>
      <c r="AO324" s="49" t="s">
        <v>78</v>
      </c>
      <c r="AP324" s="49" t="s">
        <v>9</v>
      </c>
      <c r="AQ324" s="49">
        <v>166.00299999999999</v>
      </c>
      <c r="AX324" s="49" t="str">
        <f t="shared" ref="AX324:AX387" si="16">AY324&amp;AZ324&amp;BA324</f>
        <v>Sao Tome and PrincipePrivateUnknown</v>
      </c>
      <c r="AY324" s="49" t="s">
        <v>69</v>
      </c>
      <c r="AZ324" s="49" t="s">
        <v>7</v>
      </c>
      <c r="BA324" s="49" t="s">
        <v>12</v>
      </c>
      <c r="BB324" s="49">
        <v>0.37186999999999998</v>
      </c>
    </row>
    <row r="325" spans="40:54" x14ac:dyDescent="0.2">
      <c r="AN325" s="49" t="str">
        <f t="shared" si="15"/>
        <v>TanzaniaIndustry</v>
      </c>
      <c r="AO325" s="49" t="s">
        <v>78</v>
      </c>
      <c r="AP325" s="49" t="s">
        <v>18</v>
      </c>
      <c r="AQ325" s="49">
        <v>8.3961386819999997E-2</v>
      </c>
      <c r="AX325" s="49" t="str">
        <f t="shared" si="16"/>
        <v>Sao Tome and PrincipePublicGovernment</v>
      </c>
      <c r="AY325" s="49" t="s">
        <v>69</v>
      </c>
      <c r="AZ325" s="49" t="s">
        <v>14</v>
      </c>
      <c r="BA325" s="49" t="s">
        <v>17</v>
      </c>
      <c r="BB325" s="49">
        <v>6.6328799999999912</v>
      </c>
    </row>
    <row r="326" spans="40:54" x14ac:dyDescent="0.2">
      <c r="AN326" s="49" t="str">
        <f t="shared" si="15"/>
        <v>TanzaniaInformation and Communications Technology</v>
      </c>
      <c r="AO326" s="49" t="s">
        <v>78</v>
      </c>
      <c r="AP326" s="49" t="s">
        <v>24</v>
      </c>
      <c r="AQ326" s="49">
        <v>20.345749999999999</v>
      </c>
      <c r="AX326" s="49" t="str">
        <f t="shared" si="16"/>
        <v>Sao Tome and PrincipePublicMultilateral Climate Funds</v>
      </c>
      <c r="AY326" s="49" t="s">
        <v>69</v>
      </c>
      <c r="AZ326" s="49" t="s">
        <v>14</v>
      </c>
      <c r="BA326" s="49" t="s">
        <v>19</v>
      </c>
      <c r="BB326" s="49">
        <v>2</v>
      </c>
    </row>
    <row r="327" spans="40:54" x14ac:dyDescent="0.2">
      <c r="AN327" s="49" t="str">
        <f t="shared" si="15"/>
        <v>TanzaniaTransport</v>
      </c>
      <c r="AO327" s="49" t="s">
        <v>78</v>
      </c>
      <c r="AP327" s="49" t="s">
        <v>23</v>
      </c>
      <c r="AQ327" s="49">
        <v>23.926019999999898</v>
      </c>
      <c r="AX327" s="49" t="str">
        <f t="shared" si="16"/>
        <v>Sao Tome and PrincipePublicMultilateral DFI</v>
      </c>
      <c r="AY327" s="49" t="s">
        <v>69</v>
      </c>
      <c r="AZ327" s="49" t="s">
        <v>14</v>
      </c>
      <c r="BA327" s="49" t="s">
        <v>25</v>
      </c>
      <c r="BB327" s="49">
        <v>39.674669999999871</v>
      </c>
    </row>
    <row r="328" spans="40:54" x14ac:dyDescent="0.2">
      <c r="AN328" s="49" t="str">
        <f t="shared" si="15"/>
        <v>TanzaniaOthers &amp; Cross sectoral</v>
      </c>
      <c r="AO328" s="49" t="s">
        <v>78</v>
      </c>
      <c r="AP328" s="49" t="s">
        <v>120</v>
      </c>
      <c r="AQ328" s="49">
        <v>317.101378842413</v>
      </c>
      <c r="AX328" s="49" t="str">
        <f t="shared" si="16"/>
        <v>SenegalPrivateCorporation</v>
      </c>
      <c r="AY328" s="49" t="s">
        <v>70</v>
      </c>
      <c r="AZ328" s="49" t="s">
        <v>7</v>
      </c>
      <c r="BA328" s="49" t="s">
        <v>8</v>
      </c>
      <c r="BB328" s="49">
        <v>58.177140000000001</v>
      </c>
    </row>
    <row r="329" spans="40:54" x14ac:dyDescent="0.2">
      <c r="AN329" s="49" t="str">
        <f t="shared" si="15"/>
        <v>TanzaniaAgriculture, Forestry, Other land uses and Fisheries</v>
      </c>
      <c r="AO329" s="49" t="s">
        <v>78</v>
      </c>
      <c r="AP329" s="49" t="s">
        <v>122</v>
      </c>
      <c r="AQ329" s="49">
        <v>67.797192500743876</v>
      </c>
      <c r="AX329" s="49" t="str">
        <f t="shared" si="16"/>
        <v>SenegalPrivateFunds</v>
      </c>
      <c r="AY329" s="49" t="s">
        <v>70</v>
      </c>
      <c r="AZ329" s="49" t="s">
        <v>7</v>
      </c>
      <c r="BA329" s="49" t="s">
        <v>41</v>
      </c>
      <c r="BB329" s="49">
        <v>3.0609000000000002</v>
      </c>
    </row>
    <row r="330" spans="40:54" x14ac:dyDescent="0.2">
      <c r="AN330" s="49" t="str">
        <f t="shared" si="15"/>
        <v>TanzaniaBuildings &amp; Infrastructure</v>
      </c>
      <c r="AO330" s="49" t="s">
        <v>78</v>
      </c>
      <c r="AP330" s="49" t="s">
        <v>121</v>
      </c>
      <c r="AQ330" s="49">
        <v>14.779242319001998</v>
      </c>
      <c r="AX330" s="49" t="str">
        <f t="shared" si="16"/>
        <v>SenegalPrivateHouseholds Individuals</v>
      </c>
      <c r="AY330" s="49" t="s">
        <v>70</v>
      </c>
      <c r="AZ330" s="49" t="s">
        <v>7</v>
      </c>
      <c r="BA330" s="49" t="s">
        <v>11</v>
      </c>
      <c r="BB330" s="49">
        <v>9.3137399999999992</v>
      </c>
    </row>
    <row r="331" spans="40:54" x14ac:dyDescent="0.2">
      <c r="AN331" s="49" t="str">
        <f t="shared" si="15"/>
        <v>TanzaniaWater, Wastewater and Waste</v>
      </c>
      <c r="AO331" s="49" t="s">
        <v>78</v>
      </c>
      <c r="AP331" s="49" t="s">
        <v>123</v>
      </c>
      <c r="AQ331" s="49">
        <v>134.48156669334682</v>
      </c>
      <c r="AX331" s="49" t="str">
        <f t="shared" si="16"/>
        <v>SenegalPrivateInstitutional investors</v>
      </c>
      <c r="AY331" s="49" t="s">
        <v>70</v>
      </c>
      <c r="AZ331" s="49" t="s">
        <v>7</v>
      </c>
      <c r="BA331" s="49" t="s">
        <v>22</v>
      </c>
      <c r="BB331" s="49">
        <v>2.8858900000000003</v>
      </c>
    </row>
    <row r="332" spans="40:54" x14ac:dyDescent="0.2">
      <c r="AN332" s="49" t="str">
        <f t="shared" si="15"/>
        <v>TogoEnergy systems</v>
      </c>
      <c r="AO332" s="49" t="s">
        <v>79</v>
      </c>
      <c r="AP332" s="49" t="s">
        <v>9</v>
      </c>
      <c r="AQ332" s="49">
        <v>55.942059999999898</v>
      </c>
      <c r="AX332" s="49" t="str">
        <f t="shared" si="16"/>
        <v>SenegalPrivateUnknown</v>
      </c>
      <c r="AY332" s="49" t="s">
        <v>70</v>
      </c>
      <c r="AZ332" s="49" t="s">
        <v>7</v>
      </c>
      <c r="BA332" s="49" t="s">
        <v>12</v>
      </c>
      <c r="BB332" s="49">
        <v>5.8889999999999998E-2</v>
      </c>
    </row>
    <row r="333" spans="40:54" x14ac:dyDescent="0.2">
      <c r="AN333" s="49" t="str">
        <f t="shared" si="15"/>
        <v>TogoIndustry</v>
      </c>
      <c r="AO333" s="49" t="s">
        <v>79</v>
      </c>
      <c r="AP333" s="49" t="s">
        <v>18</v>
      </c>
      <c r="AQ333" s="49">
        <v>1.8104026249999999E-3</v>
      </c>
      <c r="AX333" s="49" t="str">
        <f t="shared" si="16"/>
        <v>SenegalPublicBilateral DFI</v>
      </c>
      <c r="AY333" s="49" t="s">
        <v>70</v>
      </c>
      <c r="AZ333" s="49" t="s">
        <v>14</v>
      </c>
      <c r="BA333" s="49" t="s">
        <v>15</v>
      </c>
      <c r="BB333" s="49">
        <v>137.15544</v>
      </c>
    </row>
    <row r="334" spans="40:54" x14ac:dyDescent="0.2">
      <c r="AN334" s="49" t="str">
        <f t="shared" si="15"/>
        <v>TogoInformation and Communications Technology</v>
      </c>
      <c r="AO334" s="49" t="s">
        <v>79</v>
      </c>
      <c r="AP334" s="49" t="s">
        <v>24</v>
      </c>
      <c r="AQ334" s="49">
        <v>0.58293932001000004</v>
      </c>
      <c r="AX334" s="49" t="str">
        <f t="shared" si="16"/>
        <v>SenegalPublicGovernment</v>
      </c>
      <c r="AY334" s="49" t="s">
        <v>70</v>
      </c>
      <c r="AZ334" s="49" t="s">
        <v>14</v>
      </c>
      <c r="BA334" s="49" t="s">
        <v>17</v>
      </c>
      <c r="BB334" s="49">
        <v>77.075538997335997</v>
      </c>
    </row>
    <row r="335" spans="40:54" x14ac:dyDescent="0.2">
      <c r="AN335" s="49" t="str">
        <f t="shared" si="15"/>
        <v>TogoTransport</v>
      </c>
      <c r="AO335" s="49" t="s">
        <v>79</v>
      </c>
      <c r="AP335" s="49" t="s">
        <v>23</v>
      </c>
      <c r="AQ335" s="49">
        <v>0.23093</v>
      </c>
      <c r="AX335" s="49" t="str">
        <f t="shared" si="16"/>
        <v>SenegalPublicMultilateral Climate Funds</v>
      </c>
      <c r="AY335" s="49" t="s">
        <v>70</v>
      </c>
      <c r="AZ335" s="49" t="s">
        <v>14</v>
      </c>
      <c r="BA335" s="49" t="s">
        <v>19</v>
      </c>
      <c r="BB335" s="49">
        <v>52.651989999999998</v>
      </c>
    </row>
    <row r="336" spans="40:54" x14ac:dyDescent="0.2">
      <c r="AN336" s="49" t="str">
        <f t="shared" si="15"/>
        <v>TogoOthers &amp; Cross sectoral</v>
      </c>
      <c r="AO336" s="49" t="s">
        <v>79</v>
      </c>
      <c r="AP336" s="49" t="s">
        <v>120</v>
      </c>
      <c r="AQ336" s="49">
        <v>26.983102580889984</v>
      </c>
      <c r="AX336" s="49" t="str">
        <f t="shared" si="16"/>
        <v>SenegalPublicMultilateral DFI</v>
      </c>
      <c r="AY336" s="49" t="s">
        <v>70</v>
      </c>
      <c r="AZ336" s="49" t="s">
        <v>14</v>
      </c>
      <c r="BA336" s="49" t="s">
        <v>25</v>
      </c>
      <c r="BB336" s="49">
        <v>215.06771999999978</v>
      </c>
    </row>
    <row r="337" spans="40:54" x14ac:dyDescent="0.2">
      <c r="AN337" s="49" t="str">
        <f t="shared" si="15"/>
        <v>TogoAgriculture, Forestry, Other land uses and Fisheries</v>
      </c>
      <c r="AO337" s="49" t="s">
        <v>79</v>
      </c>
      <c r="AP337" s="49" t="s">
        <v>122</v>
      </c>
      <c r="AQ337" s="49">
        <v>13.420325787724998</v>
      </c>
      <c r="AX337" s="49" t="str">
        <f t="shared" si="16"/>
        <v>SenegalPublicNational DFI</v>
      </c>
      <c r="AY337" s="49" t="s">
        <v>70</v>
      </c>
      <c r="AZ337" s="49" t="s">
        <v>14</v>
      </c>
      <c r="BA337" s="49" t="s">
        <v>26</v>
      </c>
      <c r="BB337" s="49">
        <v>5.69801</v>
      </c>
    </row>
    <row r="338" spans="40:54" x14ac:dyDescent="0.2">
      <c r="AN338" s="49" t="str">
        <f t="shared" si="15"/>
        <v>TogoBuildings &amp; Infrastructure</v>
      </c>
      <c r="AO338" s="49" t="s">
        <v>79</v>
      </c>
      <c r="AP338" s="49" t="s">
        <v>121</v>
      </c>
      <c r="AQ338" s="49">
        <v>0.26573999999999998</v>
      </c>
      <c r="AX338" s="49" t="str">
        <f t="shared" si="16"/>
        <v>SenegalPublicSOE SOFI</v>
      </c>
      <c r="AY338" s="49" t="s">
        <v>70</v>
      </c>
      <c r="AZ338" s="49" t="s">
        <v>14</v>
      </c>
      <c r="BA338" s="49" t="s">
        <v>27</v>
      </c>
      <c r="BB338" s="49">
        <v>0.38266999999999995</v>
      </c>
    </row>
    <row r="339" spans="40:54" x14ac:dyDescent="0.2">
      <c r="AN339" s="49" t="str">
        <f t="shared" si="15"/>
        <v>TogoWater, Wastewater and Waste</v>
      </c>
      <c r="AO339" s="49" t="s">
        <v>79</v>
      </c>
      <c r="AP339" s="49" t="s">
        <v>123</v>
      </c>
      <c r="AQ339" s="49">
        <v>28.91713</v>
      </c>
      <c r="AX339" s="49" t="str">
        <f t="shared" si="16"/>
        <v>SeychellesPrivateUnknown</v>
      </c>
      <c r="AY339" s="49" t="s">
        <v>71</v>
      </c>
      <c r="AZ339" s="49" t="s">
        <v>7</v>
      </c>
      <c r="BA339" s="49" t="s">
        <v>12</v>
      </c>
      <c r="BB339" s="49">
        <v>0</v>
      </c>
    </row>
    <row r="340" spans="40:54" x14ac:dyDescent="0.2">
      <c r="AN340" s="49" t="str">
        <f t="shared" si="15"/>
        <v>TunisiaEnergy systems</v>
      </c>
      <c r="AO340" s="49" t="s">
        <v>80</v>
      </c>
      <c r="AP340" s="49" t="s">
        <v>9</v>
      </c>
      <c r="AQ340" s="49">
        <v>415.35908439269986</v>
      </c>
      <c r="AX340" s="49" t="str">
        <f t="shared" si="16"/>
        <v>SeychellesPublicMultilateral DFI</v>
      </c>
      <c r="AY340" s="49" t="s">
        <v>71</v>
      </c>
      <c r="AZ340" s="49" t="s">
        <v>14</v>
      </c>
      <c r="BA340" s="49" t="s">
        <v>25</v>
      </c>
      <c r="BB340" s="49">
        <v>6.2500099999999996</v>
      </c>
    </row>
    <row r="341" spans="40:54" x14ac:dyDescent="0.2">
      <c r="AN341" s="49" t="str">
        <f t="shared" si="15"/>
        <v>TunisiaIndustry</v>
      </c>
      <c r="AO341" s="49" t="s">
        <v>80</v>
      </c>
      <c r="AP341" s="49" t="s">
        <v>18</v>
      </c>
      <c r="AQ341" s="49">
        <v>0.22084076275</v>
      </c>
      <c r="AX341" s="49" t="str">
        <f t="shared" si="16"/>
        <v>Sierra LeonePrivateCommercial FI</v>
      </c>
      <c r="AY341" s="49" t="s">
        <v>72</v>
      </c>
      <c r="AZ341" s="49" t="s">
        <v>7</v>
      </c>
      <c r="BA341" s="49" t="s">
        <v>21</v>
      </c>
      <c r="BB341" s="49">
        <v>11.770849999999999</v>
      </c>
    </row>
    <row r="342" spans="40:54" x14ac:dyDescent="0.2">
      <c r="AN342" s="49" t="str">
        <f t="shared" si="15"/>
        <v>TunisiaInformation and Communications Technology</v>
      </c>
      <c r="AO342" s="49" t="s">
        <v>80</v>
      </c>
      <c r="AP342" s="49" t="s">
        <v>24</v>
      </c>
      <c r="AQ342" s="49">
        <v>2.3000099999999999</v>
      </c>
      <c r="AX342" s="49" t="str">
        <f t="shared" si="16"/>
        <v>Sierra LeonePrivateCorporation</v>
      </c>
      <c r="AY342" s="49" t="s">
        <v>72</v>
      </c>
      <c r="AZ342" s="49" t="s">
        <v>7</v>
      </c>
      <c r="BA342" s="49" t="s">
        <v>8</v>
      </c>
      <c r="BB342" s="49">
        <v>5.0793400000000002</v>
      </c>
    </row>
    <row r="343" spans="40:54" x14ac:dyDescent="0.2">
      <c r="AN343" s="49" t="str">
        <f t="shared" si="15"/>
        <v>TunisiaTransport</v>
      </c>
      <c r="AO343" s="49" t="s">
        <v>80</v>
      </c>
      <c r="AP343" s="49" t="s">
        <v>23</v>
      </c>
      <c r="AQ343" s="49">
        <v>1</v>
      </c>
      <c r="AX343" s="49" t="str">
        <f t="shared" si="16"/>
        <v>Sierra LeonePrivateInstitutional investors</v>
      </c>
      <c r="AY343" s="49" t="s">
        <v>72</v>
      </c>
      <c r="AZ343" s="49" t="s">
        <v>7</v>
      </c>
      <c r="BA343" s="49" t="s">
        <v>22</v>
      </c>
      <c r="BB343" s="49">
        <v>0.74370000000000003</v>
      </c>
    </row>
    <row r="344" spans="40:54" x14ac:dyDescent="0.2">
      <c r="AN344" s="49" t="str">
        <f t="shared" si="15"/>
        <v>TunisiaOthers &amp; Cross sectoral</v>
      </c>
      <c r="AO344" s="49" t="s">
        <v>80</v>
      </c>
      <c r="AP344" s="49" t="s">
        <v>120</v>
      </c>
      <c r="AQ344" s="49">
        <v>174.38500385214999</v>
      </c>
      <c r="AX344" s="49" t="str">
        <f t="shared" si="16"/>
        <v>Sierra LeonePrivateUnknown</v>
      </c>
      <c r="AY344" s="49" t="s">
        <v>72</v>
      </c>
      <c r="AZ344" s="49" t="s">
        <v>7</v>
      </c>
      <c r="BA344" s="49" t="s">
        <v>12</v>
      </c>
      <c r="BB344" s="49">
        <v>2.03477</v>
      </c>
    </row>
    <row r="345" spans="40:54" x14ac:dyDescent="0.2">
      <c r="AN345" s="49" t="str">
        <f t="shared" si="15"/>
        <v>TunisiaAgriculture, Forestry, Other land uses and Fisheries</v>
      </c>
      <c r="AO345" s="49" t="s">
        <v>80</v>
      </c>
      <c r="AP345" s="49" t="s">
        <v>122</v>
      </c>
      <c r="AQ345" s="49">
        <v>46.359235532206995</v>
      </c>
      <c r="AX345" s="49" t="str">
        <f t="shared" si="16"/>
        <v>Sierra LeonePublicBilateral DFI</v>
      </c>
      <c r="AY345" s="49" t="s">
        <v>72</v>
      </c>
      <c r="AZ345" s="49" t="s">
        <v>14</v>
      </c>
      <c r="BA345" s="49" t="s">
        <v>15</v>
      </c>
      <c r="BB345" s="49">
        <v>8.2899999999999988E-3</v>
      </c>
    </row>
    <row r="346" spans="40:54" x14ac:dyDescent="0.2">
      <c r="AN346" s="49" t="str">
        <f t="shared" si="15"/>
        <v>TunisiaBuildings &amp; Infrastructure</v>
      </c>
      <c r="AO346" s="49" t="s">
        <v>80</v>
      </c>
      <c r="AP346" s="49" t="s">
        <v>121</v>
      </c>
      <c r="AQ346" s="49">
        <v>78.624919999999889</v>
      </c>
      <c r="AX346" s="49" t="str">
        <f t="shared" si="16"/>
        <v>Sierra LeonePublicGovernment</v>
      </c>
      <c r="AY346" s="49" t="s">
        <v>72</v>
      </c>
      <c r="AZ346" s="49" t="s">
        <v>14</v>
      </c>
      <c r="BA346" s="49" t="s">
        <v>17</v>
      </c>
      <c r="BB346" s="49">
        <v>45.849609249999887</v>
      </c>
    </row>
    <row r="347" spans="40:54" x14ac:dyDescent="0.2">
      <c r="AN347" s="49" t="str">
        <f t="shared" si="15"/>
        <v>TunisiaWater, Wastewater and Waste</v>
      </c>
      <c r="AO347" s="49" t="s">
        <v>80</v>
      </c>
      <c r="AP347" s="49" t="s">
        <v>123</v>
      </c>
      <c r="AQ347" s="49">
        <v>220.56726999999998</v>
      </c>
      <c r="AX347" s="49" t="str">
        <f t="shared" si="16"/>
        <v>Sierra LeonePublicMultilateral Climate Funds</v>
      </c>
      <c r="AY347" s="49" t="s">
        <v>72</v>
      </c>
      <c r="AZ347" s="49" t="s">
        <v>14</v>
      </c>
      <c r="BA347" s="49" t="s">
        <v>19</v>
      </c>
      <c r="BB347" s="49">
        <v>14.12466609889999</v>
      </c>
    </row>
    <row r="348" spans="40:54" x14ac:dyDescent="0.2">
      <c r="AN348" s="49" t="str">
        <f t="shared" si="15"/>
        <v>UgandaEnergy systems</v>
      </c>
      <c r="AO348" s="49" t="s">
        <v>81</v>
      </c>
      <c r="AP348" s="49" t="s">
        <v>9</v>
      </c>
      <c r="AQ348" s="49">
        <v>133.74534</v>
      </c>
      <c r="AX348" s="49" t="str">
        <f t="shared" si="16"/>
        <v>Sierra LeonePublicMultilateral DFI</v>
      </c>
      <c r="AY348" s="49" t="s">
        <v>72</v>
      </c>
      <c r="AZ348" s="49" t="s">
        <v>14</v>
      </c>
      <c r="BA348" s="49" t="s">
        <v>25</v>
      </c>
      <c r="BB348" s="49">
        <v>84.101914613038986</v>
      </c>
    </row>
    <row r="349" spans="40:54" x14ac:dyDescent="0.2">
      <c r="AN349" s="49" t="str">
        <f t="shared" si="15"/>
        <v>UgandaIndustry</v>
      </c>
      <c r="AO349" s="49" t="s">
        <v>81</v>
      </c>
      <c r="AP349" s="49" t="s">
        <v>18</v>
      </c>
      <c r="AQ349" s="49">
        <v>0.37936999999999999</v>
      </c>
      <c r="AX349" s="49" t="str">
        <f t="shared" si="16"/>
        <v>SomaliaPrivateCommercial FI</v>
      </c>
      <c r="AY349" s="49" t="s">
        <v>73</v>
      </c>
      <c r="AZ349" s="49" t="s">
        <v>7</v>
      </c>
      <c r="BA349" s="49" t="s">
        <v>21</v>
      </c>
      <c r="BB349" s="49">
        <v>4.9493499999999999</v>
      </c>
    </row>
    <row r="350" spans="40:54" x14ac:dyDescent="0.2">
      <c r="AN350" s="49" t="str">
        <f t="shared" si="15"/>
        <v>UgandaTransport</v>
      </c>
      <c r="AO350" s="49" t="s">
        <v>81</v>
      </c>
      <c r="AP350" s="49" t="s">
        <v>23</v>
      </c>
      <c r="AQ350" s="49">
        <v>80.503470000000007</v>
      </c>
      <c r="AX350" s="49" t="str">
        <f t="shared" si="16"/>
        <v>SomaliaPrivateCorporation</v>
      </c>
      <c r="AY350" s="49" t="s">
        <v>73</v>
      </c>
      <c r="AZ350" s="49" t="s">
        <v>7</v>
      </c>
      <c r="BA350" s="49" t="s">
        <v>8</v>
      </c>
      <c r="BB350" s="49">
        <v>2.8541599999999998</v>
      </c>
    </row>
    <row r="351" spans="40:54" x14ac:dyDescent="0.2">
      <c r="AN351" s="49" t="str">
        <f t="shared" si="15"/>
        <v>UgandaOthers &amp; Cross sectoral</v>
      </c>
      <c r="AO351" s="49" t="s">
        <v>81</v>
      </c>
      <c r="AP351" s="49" t="s">
        <v>120</v>
      </c>
      <c r="AQ351" s="49">
        <v>152.65103535565189</v>
      </c>
      <c r="AX351" s="49" t="str">
        <f t="shared" si="16"/>
        <v>SomaliaPrivateInstitutional investors</v>
      </c>
      <c r="AY351" s="49" t="s">
        <v>73</v>
      </c>
      <c r="AZ351" s="49" t="s">
        <v>7</v>
      </c>
      <c r="BA351" s="49" t="s">
        <v>22</v>
      </c>
      <c r="BB351" s="49">
        <v>1.2250000000000001</v>
      </c>
    </row>
    <row r="352" spans="40:54" x14ac:dyDescent="0.2">
      <c r="AN352" s="49" t="str">
        <f t="shared" si="15"/>
        <v>UgandaAgriculture, Forestry, Other land uses and Fisheries</v>
      </c>
      <c r="AO352" s="49" t="s">
        <v>81</v>
      </c>
      <c r="AP352" s="49" t="s">
        <v>122</v>
      </c>
      <c r="AQ352" s="49">
        <v>286.48937999999981</v>
      </c>
      <c r="AX352" s="49" t="str">
        <f t="shared" si="16"/>
        <v>SomaliaPrivateUnknown</v>
      </c>
      <c r="AY352" s="49" t="s">
        <v>73</v>
      </c>
      <c r="AZ352" s="49" t="s">
        <v>7</v>
      </c>
      <c r="BA352" s="49" t="s">
        <v>12</v>
      </c>
      <c r="BB352" s="49">
        <v>3.0960000000000001E-2</v>
      </c>
    </row>
    <row r="353" spans="40:54" x14ac:dyDescent="0.2">
      <c r="AN353" s="49" t="str">
        <f t="shared" si="15"/>
        <v>UgandaBuildings &amp; Infrastructure</v>
      </c>
      <c r="AO353" s="49" t="s">
        <v>81</v>
      </c>
      <c r="AP353" s="49" t="s">
        <v>121</v>
      </c>
      <c r="AQ353" s="49">
        <v>23.335129999999996</v>
      </c>
      <c r="AX353" s="49" t="str">
        <f t="shared" si="16"/>
        <v>SomaliaPublicBilateral DFI</v>
      </c>
      <c r="AY353" s="49" t="s">
        <v>73</v>
      </c>
      <c r="AZ353" s="49" t="s">
        <v>14</v>
      </c>
      <c r="BA353" s="49" t="s">
        <v>15</v>
      </c>
      <c r="BB353" s="49">
        <v>32.761839999999992</v>
      </c>
    </row>
    <row r="354" spans="40:54" x14ac:dyDescent="0.2">
      <c r="AN354" s="49" t="str">
        <f t="shared" si="15"/>
        <v>UgandaWater, Wastewater and Waste</v>
      </c>
      <c r="AO354" s="49" t="s">
        <v>81</v>
      </c>
      <c r="AP354" s="49" t="s">
        <v>123</v>
      </c>
      <c r="AQ354" s="49">
        <v>35.134339999999987</v>
      </c>
      <c r="AX354" s="49" t="str">
        <f t="shared" si="16"/>
        <v>SomaliaPublicGovernment</v>
      </c>
      <c r="AY354" s="49" t="s">
        <v>73</v>
      </c>
      <c r="AZ354" s="49" t="s">
        <v>14</v>
      </c>
      <c r="BA354" s="49" t="s">
        <v>17</v>
      </c>
      <c r="BB354" s="49">
        <v>163.87952999999993</v>
      </c>
    </row>
    <row r="355" spans="40:54" x14ac:dyDescent="0.2">
      <c r="AN355" s="49" t="str">
        <f t="shared" si="15"/>
        <v>Unspecified Multiple Countries AfricaEnergy systems</v>
      </c>
      <c r="AO355" s="49" t="s">
        <v>82</v>
      </c>
      <c r="AP355" s="49" t="s">
        <v>9</v>
      </c>
      <c r="AQ355" s="49">
        <v>427.167779999998</v>
      </c>
      <c r="AX355" s="49" t="str">
        <f t="shared" si="16"/>
        <v>SomaliaPublicMultilateral Climate Funds</v>
      </c>
      <c r="AY355" s="49" t="s">
        <v>73</v>
      </c>
      <c r="AZ355" s="49" t="s">
        <v>14</v>
      </c>
      <c r="BA355" s="49" t="s">
        <v>19</v>
      </c>
      <c r="BB355" s="49">
        <v>4.0178199999999897</v>
      </c>
    </row>
    <row r="356" spans="40:54" x14ac:dyDescent="0.2">
      <c r="AN356" s="49" t="str">
        <f t="shared" si="15"/>
        <v>Unspecified Multiple Countries AfricaIndustry</v>
      </c>
      <c r="AO356" s="49" t="s">
        <v>82</v>
      </c>
      <c r="AP356" s="49" t="s">
        <v>18</v>
      </c>
      <c r="AQ356" s="49">
        <v>27.786509999999996</v>
      </c>
      <c r="AX356" s="49" t="str">
        <f t="shared" si="16"/>
        <v>SomaliaPublicMultilateral DFI</v>
      </c>
      <c r="AY356" s="49" t="s">
        <v>73</v>
      </c>
      <c r="AZ356" s="49" t="s">
        <v>14</v>
      </c>
      <c r="BA356" s="49" t="s">
        <v>25</v>
      </c>
      <c r="BB356" s="49">
        <v>110.96195870839999</v>
      </c>
    </row>
    <row r="357" spans="40:54" x14ac:dyDescent="0.2">
      <c r="AN357" s="49" t="str">
        <f t="shared" si="15"/>
        <v>Unspecified Multiple Countries AfricaInformation and Communications Technology</v>
      </c>
      <c r="AO357" s="49" t="s">
        <v>82</v>
      </c>
      <c r="AP357" s="49" t="s">
        <v>24</v>
      </c>
      <c r="AQ357" s="49">
        <v>3.7991499999999991</v>
      </c>
      <c r="AX357" s="49" t="str">
        <f t="shared" si="16"/>
        <v>SomaliaPublicSOE SOFI</v>
      </c>
      <c r="AY357" s="49" t="s">
        <v>73</v>
      </c>
      <c r="AZ357" s="49" t="s">
        <v>14</v>
      </c>
      <c r="BA357" s="49" t="s">
        <v>27</v>
      </c>
      <c r="BB357" s="49">
        <v>8.0000000000000004E-4</v>
      </c>
    </row>
    <row r="358" spans="40:54" x14ac:dyDescent="0.2">
      <c r="AN358" s="49" t="str">
        <f t="shared" si="15"/>
        <v>Unspecified Multiple Countries AfricaTransport</v>
      </c>
      <c r="AO358" s="49" t="s">
        <v>82</v>
      </c>
      <c r="AP358" s="49" t="s">
        <v>23</v>
      </c>
      <c r="AQ358" s="49">
        <v>114.85735999999997</v>
      </c>
      <c r="AX358" s="49" t="str">
        <f t="shared" si="16"/>
        <v>South AfricaPrivateCommercial Bank</v>
      </c>
      <c r="AY358" s="49" t="s">
        <v>74</v>
      </c>
      <c r="AZ358" s="49" t="s">
        <v>7</v>
      </c>
      <c r="BA358" s="49" t="s">
        <v>75</v>
      </c>
      <c r="BB358" s="49">
        <v>192.35</v>
      </c>
    </row>
    <row r="359" spans="40:54" x14ac:dyDescent="0.2">
      <c r="AN359" s="49" t="str">
        <f t="shared" si="15"/>
        <v>Unspecified Multiple Countries AfricaOthers &amp; Cross sectoral</v>
      </c>
      <c r="AO359" s="49" t="s">
        <v>82</v>
      </c>
      <c r="AP359" s="49" t="s">
        <v>120</v>
      </c>
      <c r="AQ359" s="49">
        <v>385.31178223806955</v>
      </c>
      <c r="AX359" s="49" t="str">
        <f t="shared" si="16"/>
        <v>South AfricaPrivateCorporation</v>
      </c>
      <c r="AY359" s="49" t="s">
        <v>74</v>
      </c>
      <c r="AZ359" s="49" t="s">
        <v>7</v>
      </c>
      <c r="BA359" s="49" t="s">
        <v>8</v>
      </c>
      <c r="BB359" s="49">
        <v>245.28695000000002</v>
      </c>
    </row>
    <row r="360" spans="40:54" x14ac:dyDescent="0.2">
      <c r="AN360" s="49" t="str">
        <f t="shared" si="15"/>
        <v>Unspecified Multiple Countries AfricaAgriculture, Forestry, Other land uses and Fisheries</v>
      </c>
      <c r="AO360" s="49" t="s">
        <v>82</v>
      </c>
      <c r="AP360" s="49" t="s">
        <v>122</v>
      </c>
      <c r="AQ360" s="49">
        <v>222.79187000499979</v>
      </c>
      <c r="AX360" s="49" t="str">
        <f t="shared" si="16"/>
        <v>South AfricaPrivateHouseholds Individuals</v>
      </c>
      <c r="AY360" s="49" t="s">
        <v>74</v>
      </c>
      <c r="AZ360" s="49" t="s">
        <v>7</v>
      </c>
      <c r="BA360" s="49" t="s">
        <v>11</v>
      </c>
      <c r="BB360" s="49">
        <v>156.79064999999991</v>
      </c>
    </row>
    <row r="361" spans="40:54" x14ac:dyDescent="0.2">
      <c r="AN361" s="49" t="str">
        <f t="shared" si="15"/>
        <v>Unspecified Multiple Countries AfricaBuildings &amp; Infrastructure</v>
      </c>
      <c r="AO361" s="49" t="s">
        <v>82</v>
      </c>
      <c r="AP361" s="49" t="s">
        <v>121</v>
      </c>
      <c r="AQ361" s="49">
        <v>9.5712700000000002</v>
      </c>
      <c r="AX361" s="49" t="str">
        <f t="shared" si="16"/>
        <v>South AfricaPrivateInstitutional investors</v>
      </c>
      <c r="AY361" s="49" t="s">
        <v>74</v>
      </c>
      <c r="AZ361" s="49" t="s">
        <v>7</v>
      </c>
      <c r="BA361" s="49" t="s">
        <v>22</v>
      </c>
      <c r="BB361" s="49">
        <v>54.021559999999901</v>
      </c>
    </row>
    <row r="362" spans="40:54" x14ac:dyDescent="0.2">
      <c r="AN362" s="49" t="str">
        <f t="shared" si="15"/>
        <v>Unspecified Multiple Countries AfricaWater, Wastewater and Waste</v>
      </c>
      <c r="AO362" s="49" t="s">
        <v>82</v>
      </c>
      <c r="AP362" s="49" t="s">
        <v>123</v>
      </c>
      <c r="AQ362" s="49">
        <v>19.016389999999991</v>
      </c>
      <c r="AX362" s="49" t="str">
        <f t="shared" si="16"/>
        <v>South AfricaPrivateUnknown</v>
      </c>
      <c r="AY362" s="49" t="s">
        <v>74</v>
      </c>
      <c r="AZ362" s="49" t="s">
        <v>7</v>
      </c>
      <c r="BA362" s="49" t="s">
        <v>12</v>
      </c>
      <c r="BB362" s="49">
        <v>7.8830600000000004</v>
      </c>
    </row>
    <row r="363" spans="40:54" x14ac:dyDescent="0.2">
      <c r="AN363" s="49" t="str">
        <f t="shared" si="15"/>
        <v>Unspecified Multiple Countries Eastern AfricaEnergy systems</v>
      </c>
      <c r="AO363" s="49" t="s">
        <v>83</v>
      </c>
      <c r="AP363" s="49" t="s">
        <v>9</v>
      </c>
      <c r="AQ363" s="49">
        <v>10.25</v>
      </c>
      <c r="AX363" s="49" t="str">
        <f t="shared" si="16"/>
        <v>South AfricaPublicBilateral DFI</v>
      </c>
      <c r="AY363" s="49" t="s">
        <v>74</v>
      </c>
      <c r="AZ363" s="49" t="s">
        <v>14</v>
      </c>
      <c r="BA363" s="49" t="s">
        <v>15</v>
      </c>
      <c r="BB363" s="49">
        <v>133.05334999999999</v>
      </c>
    </row>
    <row r="364" spans="40:54" x14ac:dyDescent="0.2">
      <c r="AN364" s="49" t="str">
        <f t="shared" si="15"/>
        <v>Unspecified Multiple Countries Northern AfricaEnergy systems</v>
      </c>
      <c r="AO364" s="49" t="s">
        <v>84</v>
      </c>
      <c r="AP364" s="49" t="s">
        <v>9</v>
      </c>
      <c r="AQ364" s="49">
        <v>33.65249</v>
      </c>
      <c r="AX364" s="49" t="str">
        <f t="shared" si="16"/>
        <v xml:space="preserve">South AfricaPublicExport Credit Agency  ECA </v>
      </c>
      <c r="AY364" s="49" t="s">
        <v>74</v>
      </c>
      <c r="AZ364" s="49" t="s">
        <v>14</v>
      </c>
      <c r="BA364" s="49" t="s">
        <v>47</v>
      </c>
      <c r="BB364" s="49">
        <v>25.725000000000001</v>
      </c>
    </row>
    <row r="365" spans="40:54" x14ac:dyDescent="0.2">
      <c r="AN365" s="49" t="str">
        <f t="shared" si="15"/>
        <v>Unspecified Multiple Countries Northern AfricaOthers &amp; Cross sectoral</v>
      </c>
      <c r="AO365" s="49" t="s">
        <v>84</v>
      </c>
      <c r="AP365" s="49" t="s">
        <v>120</v>
      </c>
      <c r="AQ365" s="49">
        <v>11.11509</v>
      </c>
      <c r="AX365" s="49" t="str">
        <f t="shared" si="16"/>
        <v>South AfricaPublicGovernment</v>
      </c>
      <c r="AY365" s="49" t="s">
        <v>74</v>
      </c>
      <c r="AZ365" s="49" t="s">
        <v>14</v>
      </c>
      <c r="BA365" s="49" t="s">
        <v>17</v>
      </c>
      <c r="BB365" s="49">
        <v>177.64628429997686</v>
      </c>
    </row>
    <row r="366" spans="40:54" x14ac:dyDescent="0.2">
      <c r="AN366" s="49" t="str">
        <f t="shared" si="15"/>
        <v>Unspecified Multiple Countries Northern AfricaAgriculture, Forestry, Other land uses and Fisheries</v>
      </c>
      <c r="AO366" s="49" t="s">
        <v>84</v>
      </c>
      <c r="AP366" s="49" t="s">
        <v>122</v>
      </c>
      <c r="AQ366" s="49">
        <v>0.25895999999999997</v>
      </c>
      <c r="AX366" s="49" t="str">
        <f t="shared" si="16"/>
        <v>South AfricaPublicMultilateral Climate Funds</v>
      </c>
      <c r="AY366" s="49" t="s">
        <v>74</v>
      </c>
      <c r="AZ366" s="49" t="s">
        <v>14</v>
      </c>
      <c r="BA366" s="49" t="s">
        <v>19</v>
      </c>
      <c r="BB366" s="49">
        <v>190.76957000000002</v>
      </c>
    </row>
    <row r="367" spans="40:54" x14ac:dyDescent="0.2">
      <c r="AN367" s="49" t="str">
        <f t="shared" si="15"/>
        <v>Unspecified Multiple Countries Northern AfricaWater, Wastewater and Waste</v>
      </c>
      <c r="AO367" s="49" t="s">
        <v>84</v>
      </c>
      <c r="AP367" s="49" t="s">
        <v>123</v>
      </c>
      <c r="AQ367" s="49">
        <v>6.4083499999999898</v>
      </c>
      <c r="AX367" s="49" t="str">
        <f t="shared" si="16"/>
        <v>South AfricaPublicMultilateral DFI</v>
      </c>
      <c r="AY367" s="49" t="s">
        <v>74</v>
      </c>
      <c r="AZ367" s="49" t="s">
        <v>14</v>
      </c>
      <c r="BA367" s="49" t="s">
        <v>25</v>
      </c>
      <c r="BB367" s="49">
        <v>409.63697999999988</v>
      </c>
    </row>
    <row r="368" spans="40:54" x14ac:dyDescent="0.2">
      <c r="AN368" s="49" t="str">
        <f t="shared" si="15"/>
        <v>Unspecified Multiple Countries Sub Saharan AfricaEnergy systems</v>
      </c>
      <c r="AO368" s="49" t="s">
        <v>85</v>
      </c>
      <c r="AP368" s="49" t="s">
        <v>9</v>
      </c>
      <c r="AQ368" s="49">
        <v>466.07908999999989</v>
      </c>
      <c r="AX368" s="49" t="str">
        <f t="shared" si="16"/>
        <v>South AfricaPublicNational DFI</v>
      </c>
      <c r="AY368" s="49" t="s">
        <v>74</v>
      </c>
      <c r="AZ368" s="49" t="s">
        <v>14</v>
      </c>
      <c r="BA368" s="49" t="s">
        <v>26</v>
      </c>
      <c r="BB368" s="49">
        <v>0.86014999999999997</v>
      </c>
    </row>
    <row r="369" spans="40:54" x14ac:dyDescent="0.2">
      <c r="AN369" s="49" t="str">
        <f t="shared" si="15"/>
        <v>Unspecified Multiple Countries Sub Saharan AfricaIndustry</v>
      </c>
      <c r="AO369" s="49" t="s">
        <v>85</v>
      </c>
      <c r="AP369" s="49" t="s">
        <v>18</v>
      </c>
      <c r="AQ369" s="49">
        <v>102.13851000000001</v>
      </c>
      <c r="AX369" s="49" t="str">
        <f t="shared" si="16"/>
        <v>South AfricaPublicSOE SOFI</v>
      </c>
      <c r="AY369" s="49" t="s">
        <v>74</v>
      </c>
      <c r="AZ369" s="49" t="s">
        <v>14</v>
      </c>
      <c r="BA369" s="49" t="s">
        <v>27</v>
      </c>
      <c r="BB369" s="49">
        <v>65.556129999999996</v>
      </c>
    </row>
    <row r="370" spans="40:54" x14ac:dyDescent="0.2">
      <c r="AN370" s="49" t="str">
        <f t="shared" si="15"/>
        <v>Unspecified Multiple Countries Sub Saharan AfricaInformation and Communications Technology</v>
      </c>
      <c r="AO370" s="49" t="s">
        <v>85</v>
      </c>
      <c r="AP370" s="49" t="s">
        <v>24</v>
      </c>
      <c r="AQ370" s="49">
        <v>7.7376000000000005</v>
      </c>
      <c r="AX370" s="49" t="str">
        <f t="shared" si="16"/>
        <v>South SudanPrivateInstitutional investors</v>
      </c>
      <c r="AY370" s="49" t="s">
        <v>76</v>
      </c>
      <c r="AZ370" s="49" t="s">
        <v>7</v>
      </c>
      <c r="BA370" s="49" t="s">
        <v>22</v>
      </c>
      <c r="BB370" s="49">
        <v>0.15</v>
      </c>
    </row>
    <row r="371" spans="40:54" x14ac:dyDescent="0.2">
      <c r="AN371" s="49" t="str">
        <f t="shared" si="15"/>
        <v>Unspecified Multiple Countries Sub Saharan AfricaTransport</v>
      </c>
      <c r="AO371" s="49" t="s">
        <v>85</v>
      </c>
      <c r="AP371" s="49" t="s">
        <v>23</v>
      </c>
      <c r="AQ371" s="49">
        <v>25.0640199999999</v>
      </c>
      <c r="AX371" s="49" t="str">
        <f t="shared" si="16"/>
        <v>South SudanPrivateUnknown</v>
      </c>
      <c r="AY371" s="49" t="s">
        <v>76</v>
      </c>
      <c r="AZ371" s="49" t="s">
        <v>7</v>
      </c>
      <c r="BA371" s="49" t="s">
        <v>12</v>
      </c>
      <c r="BB371" s="49">
        <v>3.0960000000000001E-2</v>
      </c>
    </row>
    <row r="372" spans="40:54" x14ac:dyDescent="0.2">
      <c r="AN372" s="49" t="str">
        <f t="shared" si="15"/>
        <v>Unspecified Multiple Countries Sub Saharan AfricaOthers &amp; Cross sectoral</v>
      </c>
      <c r="AO372" s="49" t="s">
        <v>85</v>
      </c>
      <c r="AP372" s="49" t="s">
        <v>120</v>
      </c>
      <c r="AQ372" s="49">
        <v>1090.2837062686285</v>
      </c>
      <c r="AX372" s="49" t="str">
        <f t="shared" si="16"/>
        <v>South SudanPublicBilateral DFI</v>
      </c>
      <c r="AY372" s="49" t="s">
        <v>76</v>
      </c>
      <c r="AZ372" s="49" t="s">
        <v>14</v>
      </c>
      <c r="BA372" s="49" t="s">
        <v>15</v>
      </c>
      <c r="BB372" s="49">
        <v>24.478080000000002</v>
      </c>
    </row>
    <row r="373" spans="40:54" x14ac:dyDescent="0.2">
      <c r="AN373" s="49" t="str">
        <f t="shared" si="15"/>
        <v>Unspecified Multiple Countries Sub Saharan AfricaAgriculture, Forestry, Other land uses and Fisheries</v>
      </c>
      <c r="AO373" s="49" t="s">
        <v>85</v>
      </c>
      <c r="AP373" s="49" t="s">
        <v>122</v>
      </c>
      <c r="AQ373" s="49">
        <v>408.6644099999998</v>
      </c>
      <c r="AX373" s="49" t="str">
        <f t="shared" si="16"/>
        <v>South SudanPublicGovernment</v>
      </c>
      <c r="AY373" s="49" t="s">
        <v>76</v>
      </c>
      <c r="AZ373" s="49" t="s">
        <v>14</v>
      </c>
      <c r="BA373" s="49" t="s">
        <v>17</v>
      </c>
      <c r="BB373" s="49">
        <v>57.001676749999788</v>
      </c>
    </row>
    <row r="374" spans="40:54" x14ac:dyDescent="0.2">
      <c r="AN374" s="49" t="str">
        <f t="shared" si="15"/>
        <v>Unspecified Multiple Countries Sub Saharan AfricaBuildings &amp; Infrastructure</v>
      </c>
      <c r="AO374" s="49" t="s">
        <v>85</v>
      </c>
      <c r="AP374" s="49" t="s">
        <v>121</v>
      </c>
      <c r="AQ374" s="49">
        <v>193.40393</v>
      </c>
      <c r="AX374" s="49" t="str">
        <f t="shared" si="16"/>
        <v>South SudanPublicMultilateral Climate Funds</v>
      </c>
      <c r="AY374" s="49" t="s">
        <v>76</v>
      </c>
      <c r="AZ374" s="49" t="s">
        <v>14</v>
      </c>
      <c r="BA374" s="49" t="s">
        <v>19</v>
      </c>
      <c r="BB374" s="49">
        <v>5.3953742043899986</v>
      </c>
    </row>
    <row r="375" spans="40:54" x14ac:dyDescent="0.2">
      <c r="AN375" s="49" t="str">
        <f t="shared" si="15"/>
        <v>Unspecified Multiple Countries Sub Saharan AfricaWater, Wastewater and Waste</v>
      </c>
      <c r="AO375" s="49" t="s">
        <v>85</v>
      </c>
      <c r="AP375" s="49" t="s">
        <v>123</v>
      </c>
      <c r="AQ375" s="49">
        <v>64.636779999999902</v>
      </c>
      <c r="AX375" s="49" t="str">
        <f t="shared" si="16"/>
        <v>South SudanPublicMultilateral DFI</v>
      </c>
      <c r="AY375" s="49" t="s">
        <v>76</v>
      </c>
      <c r="AZ375" s="49" t="s">
        <v>14</v>
      </c>
      <c r="BA375" s="49" t="s">
        <v>25</v>
      </c>
      <c r="BB375" s="49">
        <v>23.633110000000002</v>
      </c>
    </row>
    <row r="376" spans="40:54" x14ac:dyDescent="0.2">
      <c r="AN376" s="49" t="str">
        <f t="shared" si="15"/>
        <v>Unspecified Multiple Countries Western AfricaEnergy systems</v>
      </c>
      <c r="AO376" s="49" t="s">
        <v>86</v>
      </c>
      <c r="AP376" s="49" t="s">
        <v>9</v>
      </c>
      <c r="AQ376" s="49">
        <v>7.1340000000000001E-2</v>
      </c>
      <c r="AX376" s="49" t="str">
        <f t="shared" si="16"/>
        <v>SudanPrivateInstitutional investors</v>
      </c>
      <c r="AY376" s="49" t="s">
        <v>77</v>
      </c>
      <c r="AZ376" s="49" t="s">
        <v>7</v>
      </c>
      <c r="BA376" s="49" t="s">
        <v>22</v>
      </c>
      <c r="BB376" s="49">
        <v>0.15</v>
      </c>
    </row>
    <row r="377" spans="40:54" x14ac:dyDescent="0.2">
      <c r="AN377" s="49" t="str">
        <f t="shared" si="15"/>
        <v>Unspecified Multiple Countries Western AfricaOthers &amp; Cross sectoral</v>
      </c>
      <c r="AO377" s="49" t="s">
        <v>86</v>
      </c>
      <c r="AP377" s="49" t="s">
        <v>120</v>
      </c>
      <c r="AQ377" s="49">
        <v>0.13091</v>
      </c>
      <c r="AX377" s="49" t="str">
        <f t="shared" si="16"/>
        <v>SudanPrivateUnknown</v>
      </c>
      <c r="AY377" s="49" t="s">
        <v>77</v>
      </c>
      <c r="AZ377" s="49" t="s">
        <v>7</v>
      </c>
      <c r="BA377" s="49" t="s">
        <v>12</v>
      </c>
      <c r="BB377" s="49">
        <v>0.57135999999999998</v>
      </c>
    </row>
    <row r="378" spans="40:54" x14ac:dyDescent="0.2">
      <c r="AN378" s="49" t="str">
        <f t="shared" si="15"/>
        <v>ZambiaEnergy systems</v>
      </c>
      <c r="AO378" s="49" t="s">
        <v>87</v>
      </c>
      <c r="AP378" s="49" t="s">
        <v>9</v>
      </c>
      <c r="AQ378" s="49">
        <v>79.996749999999992</v>
      </c>
      <c r="AX378" s="49" t="str">
        <f t="shared" si="16"/>
        <v>SudanPublicBilateral DFI</v>
      </c>
      <c r="AY378" s="49" t="s">
        <v>77</v>
      </c>
      <c r="AZ378" s="49" t="s">
        <v>14</v>
      </c>
      <c r="BA378" s="49" t="s">
        <v>15</v>
      </c>
      <c r="BB378" s="49">
        <v>35.805169999999897</v>
      </c>
    </row>
    <row r="379" spans="40:54" x14ac:dyDescent="0.2">
      <c r="AN379" s="49" t="str">
        <f t="shared" si="15"/>
        <v>ZambiaIndustry</v>
      </c>
      <c r="AO379" s="49" t="s">
        <v>87</v>
      </c>
      <c r="AP379" s="49" t="s">
        <v>18</v>
      </c>
      <c r="AQ379" s="49">
        <v>0.52661000000000002</v>
      </c>
      <c r="AX379" s="49" t="str">
        <f t="shared" si="16"/>
        <v>SudanPublicGovernment</v>
      </c>
      <c r="AY379" s="49" t="s">
        <v>77</v>
      </c>
      <c r="AZ379" s="49" t="s">
        <v>14</v>
      </c>
      <c r="BA379" s="49" t="s">
        <v>17</v>
      </c>
      <c r="BB379" s="49">
        <v>57.18385999999979</v>
      </c>
    </row>
    <row r="380" spans="40:54" x14ac:dyDescent="0.2">
      <c r="AN380" s="49" t="str">
        <f t="shared" si="15"/>
        <v>ZambiaInformation and Communications Technology</v>
      </c>
      <c r="AO380" s="49" t="s">
        <v>87</v>
      </c>
      <c r="AP380" s="49" t="s">
        <v>24</v>
      </c>
      <c r="AQ380" s="49">
        <v>9.0500000000000008E-3</v>
      </c>
      <c r="AX380" s="49" t="str">
        <f t="shared" si="16"/>
        <v>SudanPublicMultilateral Climate Funds</v>
      </c>
      <c r="AY380" s="49" t="s">
        <v>77</v>
      </c>
      <c r="AZ380" s="49" t="s">
        <v>14</v>
      </c>
      <c r="BA380" s="49" t="s">
        <v>19</v>
      </c>
      <c r="BB380" s="49">
        <v>23.931978408800006</v>
      </c>
    </row>
    <row r="381" spans="40:54" x14ac:dyDescent="0.2">
      <c r="AN381" s="49" t="str">
        <f t="shared" si="15"/>
        <v>ZambiaTransport</v>
      </c>
      <c r="AO381" s="49" t="s">
        <v>87</v>
      </c>
      <c r="AP381" s="49" t="s">
        <v>23</v>
      </c>
      <c r="AQ381" s="49">
        <v>0.32413999999999998</v>
      </c>
      <c r="AX381" s="49" t="str">
        <f t="shared" si="16"/>
        <v>SudanPublicMultilateral DFI</v>
      </c>
      <c r="AY381" s="49" t="s">
        <v>77</v>
      </c>
      <c r="AZ381" s="49" t="s">
        <v>14</v>
      </c>
      <c r="BA381" s="49" t="s">
        <v>25</v>
      </c>
      <c r="BB381" s="49">
        <v>53.340549609159993</v>
      </c>
    </row>
    <row r="382" spans="40:54" x14ac:dyDescent="0.2">
      <c r="AN382" s="49" t="str">
        <f t="shared" si="15"/>
        <v>ZambiaOthers &amp; Cross sectoral</v>
      </c>
      <c r="AO382" s="49" t="s">
        <v>87</v>
      </c>
      <c r="AP382" s="49" t="s">
        <v>120</v>
      </c>
      <c r="AQ382" s="49">
        <v>86.578083999999862</v>
      </c>
      <c r="AX382" s="49" t="str">
        <f t="shared" si="16"/>
        <v>SudanPublicSOE SOFI</v>
      </c>
      <c r="AY382" s="49" t="s">
        <v>77</v>
      </c>
      <c r="AZ382" s="49" t="s">
        <v>14</v>
      </c>
      <c r="BA382" s="49" t="s">
        <v>27</v>
      </c>
      <c r="BB382" s="49">
        <v>4.0699999999999998E-3</v>
      </c>
    </row>
    <row r="383" spans="40:54" x14ac:dyDescent="0.2">
      <c r="AN383" s="49" t="str">
        <f t="shared" si="15"/>
        <v>ZambiaAgriculture, Forestry, Other land uses and Fisheries</v>
      </c>
      <c r="AO383" s="49" t="s">
        <v>87</v>
      </c>
      <c r="AP383" s="49" t="s">
        <v>122</v>
      </c>
      <c r="AQ383" s="49">
        <v>36.978389999999891</v>
      </c>
      <c r="AX383" s="49" t="str">
        <f t="shared" si="16"/>
        <v>TanzaniaPrivateCorporation</v>
      </c>
      <c r="AY383" s="49" t="s">
        <v>78</v>
      </c>
      <c r="AZ383" s="49" t="s">
        <v>7</v>
      </c>
      <c r="BA383" s="49" t="s">
        <v>8</v>
      </c>
      <c r="BB383" s="49">
        <v>2.8598599999999901</v>
      </c>
    </row>
    <row r="384" spans="40:54" x14ac:dyDescent="0.2">
      <c r="AN384" s="49" t="str">
        <f t="shared" si="15"/>
        <v>ZambiaBuildings &amp; Infrastructure</v>
      </c>
      <c r="AO384" s="49" t="s">
        <v>87</v>
      </c>
      <c r="AP384" s="49" t="s">
        <v>121</v>
      </c>
      <c r="AQ384" s="49">
        <v>12.410870000000001</v>
      </c>
      <c r="AX384" s="49" t="str">
        <f t="shared" si="16"/>
        <v>TanzaniaPrivateHouseholds Individuals</v>
      </c>
      <c r="AY384" s="49" t="s">
        <v>78</v>
      </c>
      <c r="AZ384" s="49" t="s">
        <v>7</v>
      </c>
      <c r="BA384" s="49" t="s">
        <v>11</v>
      </c>
      <c r="BB384" s="49">
        <v>7.0506200000000003</v>
      </c>
    </row>
    <row r="385" spans="40:54" x14ac:dyDescent="0.2">
      <c r="AN385" s="49" t="str">
        <f t="shared" si="15"/>
        <v>ZambiaWater, Wastewater and Waste</v>
      </c>
      <c r="AO385" s="49" t="s">
        <v>87</v>
      </c>
      <c r="AP385" s="49" t="s">
        <v>123</v>
      </c>
      <c r="AQ385" s="49">
        <v>24.163669999999968</v>
      </c>
      <c r="AX385" s="49" t="str">
        <f t="shared" si="16"/>
        <v>TanzaniaPrivateInstitutional investors</v>
      </c>
      <c r="AY385" s="49" t="s">
        <v>78</v>
      </c>
      <c r="AZ385" s="49" t="s">
        <v>7</v>
      </c>
      <c r="BA385" s="49" t="s">
        <v>22</v>
      </c>
      <c r="BB385" s="49">
        <v>17.4944699999999</v>
      </c>
    </row>
    <row r="386" spans="40:54" x14ac:dyDescent="0.2">
      <c r="AN386" s="49" t="str">
        <f t="shared" si="15"/>
        <v>ZimbabweEnergy systems</v>
      </c>
      <c r="AO386" s="49" t="s">
        <v>88</v>
      </c>
      <c r="AP386" s="49" t="s">
        <v>9</v>
      </c>
      <c r="AQ386" s="49">
        <v>294.31621000000001</v>
      </c>
      <c r="AX386" s="49" t="str">
        <f t="shared" si="16"/>
        <v>TanzaniaPrivateUnknown</v>
      </c>
      <c r="AY386" s="49" t="s">
        <v>78</v>
      </c>
      <c r="AZ386" s="49" t="s">
        <v>7</v>
      </c>
      <c r="BA386" s="49" t="s">
        <v>12</v>
      </c>
      <c r="BB386" s="49">
        <v>12.50831</v>
      </c>
    </row>
    <row r="387" spans="40:54" x14ac:dyDescent="0.2">
      <c r="AN387" s="49" t="str">
        <f t="shared" si="15"/>
        <v>ZimbabweIndustry</v>
      </c>
      <c r="AO387" s="49" t="s">
        <v>88</v>
      </c>
      <c r="AP387" s="49" t="s">
        <v>18</v>
      </c>
      <c r="AQ387" s="49">
        <v>1.7295</v>
      </c>
      <c r="AX387" s="49" t="str">
        <f t="shared" si="16"/>
        <v>TanzaniaPublicBilateral DFI</v>
      </c>
      <c r="AY387" s="49" t="s">
        <v>78</v>
      </c>
      <c r="AZ387" s="49" t="s">
        <v>14</v>
      </c>
      <c r="BA387" s="49" t="s">
        <v>15</v>
      </c>
      <c r="BB387" s="49">
        <v>131.18844999999999</v>
      </c>
    </row>
    <row r="388" spans="40:54" x14ac:dyDescent="0.2">
      <c r="AN388" s="49" t="str">
        <f t="shared" ref="AN388:AN391" si="17">AO388&amp;AP388</f>
        <v>ZimbabweOthers &amp; Cross sectoral</v>
      </c>
      <c r="AO388" s="49" t="s">
        <v>88</v>
      </c>
      <c r="AP388" s="49" t="s">
        <v>120</v>
      </c>
      <c r="AQ388" s="49">
        <v>68.474418882009999</v>
      </c>
      <c r="AX388" s="49" t="str">
        <f t="shared" ref="AX388:AX451" si="18">AY388&amp;AZ388&amp;BA388</f>
        <v>TanzaniaPublicGovernment</v>
      </c>
      <c r="AY388" s="49" t="s">
        <v>78</v>
      </c>
      <c r="AZ388" s="49" t="s">
        <v>14</v>
      </c>
      <c r="BA388" s="49" t="s">
        <v>17</v>
      </c>
      <c r="BB388" s="49">
        <v>185.1843242930228</v>
      </c>
    </row>
    <row r="389" spans="40:54" x14ac:dyDescent="0.2">
      <c r="AN389" s="49" t="str">
        <f t="shared" si="17"/>
        <v>ZimbabweAgriculture, Forestry, Other land uses and Fisheries</v>
      </c>
      <c r="AO389" s="49" t="s">
        <v>88</v>
      </c>
      <c r="AP389" s="49" t="s">
        <v>122</v>
      </c>
      <c r="AQ389" s="49">
        <v>38.805429999999888</v>
      </c>
      <c r="AX389" s="49" t="str">
        <f t="shared" si="18"/>
        <v>TanzaniaPublicMultilateral Climate Funds</v>
      </c>
      <c r="AY389" s="49" t="s">
        <v>78</v>
      </c>
      <c r="AZ389" s="49" t="s">
        <v>14</v>
      </c>
      <c r="BA389" s="49" t="s">
        <v>19</v>
      </c>
      <c r="BB389" s="49">
        <v>20.014167449303979</v>
      </c>
    </row>
    <row r="390" spans="40:54" x14ac:dyDescent="0.2">
      <c r="AN390" s="49" t="str">
        <f t="shared" si="17"/>
        <v>ZimbabweBuildings &amp; Infrastructure</v>
      </c>
      <c r="AO390" s="49" t="s">
        <v>88</v>
      </c>
      <c r="AP390" s="49" t="s">
        <v>121</v>
      </c>
      <c r="AQ390" s="49">
        <v>11.841449999999996</v>
      </c>
      <c r="AX390" s="49" t="str">
        <f t="shared" si="18"/>
        <v>TanzaniaPublicMultilateral DFI</v>
      </c>
      <c r="AY390" s="49" t="s">
        <v>78</v>
      </c>
      <c r="AZ390" s="49" t="s">
        <v>14</v>
      </c>
      <c r="BA390" s="49" t="s">
        <v>25</v>
      </c>
      <c r="BB390" s="49">
        <v>367.84702999999888</v>
      </c>
    </row>
    <row r="391" spans="40:54" x14ac:dyDescent="0.2">
      <c r="AN391" s="49" t="str">
        <f t="shared" si="17"/>
        <v>ZimbabweWater, Wastewater and Waste</v>
      </c>
      <c r="AO391" s="49" t="s">
        <v>88</v>
      </c>
      <c r="AP391" s="49" t="s">
        <v>123</v>
      </c>
      <c r="AQ391" s="49">
        <v>1.9039600000000001</v>
      </c>
      <c r="AX391" s="49" t="str">
        <f t="shared" si="18"/>
        <v>TanzaniaPublicSOE SOFI</v>
      </c>
      <c r="AY391" s="49" t="s">
        <v>78</v>
      </c>
      <c r="AZ391" s="49" t="s">
        <v>14</v>
      </c>
      <c r="BA391" s="49" t="s">
        <v>27</v>
      </c>
      <c r="BB391" s="49">
        <v>0.37087999999999999</v>
      </c>
    </row>
    <row r="392" spans="40:54" x14ac:dyDescent="0.2">
      <c r="AP392" s="49" t="s">
        <v>3</v>
      </c>
      <c r="AQ392" s="49" t="s">
        <v>89</v>
      </c>
      <c r="AX392" s="49" t="str">
        <f t="shared" si="18"/>
        <v>TogoPrivateCommercial FI</v>
      </c>
      <c r="AY392" s="49" t="s">
        <v>79</v>
      </c>
      <c r="AZ392" s="49" t="s">
        <v>7</v>
      </c>
      <c r="BA392" s="49" t="s">
        <v>21</v>
      </c>
      <c r="BB392" s="49">
        <v>6.181</v>
      </c>
    </row>
    <row r="393" spans="40:54" x14ac:dyDescent="0.2">
      <c r="AN393" s="49" t="str">
        <f t="shared" ref="AN393:AN400" si="19">AO393&amp;AP393</f>
        <v>AfricaEnergy systems</v>
      </c>
      <c r="AO393" s="49" t="s">
        <v>117</v>
      </c>
      <c r="AP393" s="49" t="s">
        <v>9</v>
      </c>
      <c r="AQ393" s="49">
        <v>9398.4564269318653</v>
      </c>
      <c r="AX393" s="49" t="str">
        <f t="shared" si="18"/>
        <v>TogoPrivateCorporation</v>
      </c>
      <c r="AY393" s="49" t="s">
        <v>79</v>
      </c>
      <c r="AZ393" s="49" t="s">
        <v>7</v>
      </c>
      <c r="BA393" s="49" t="s">
        <v>8</v>
      </c>
      <c r="BB393" s="49">
        <v>11.053280000000001</v>
      </c>
    </row>
    <row r="394" spans="40:54" x14ac:dyDescent="0.2">
      <c r="AN394" s="49" t="str">
        <f t="shared" si="19"/>
        <v>AfricaIndustry</v>
      </c>
      <c r="AO394" s="49" t="s">
        <v>117</v>
      </c>
      <c r="AP394" s="49" t="s">
        <v>18</v>
      </c>
      <c r="AQ394" s="49">
        <v>240.22564906727484</v>
      </c>
      <c r="AX394" s="49" t="str">
        <f t="shared" si="18"/>
        <v>TogoPrivateInstitutional investors</v>
      </c>
      <c r="AY394" s="49" t="s">
        <v>79</v>
      </c>
      <c r="AZ394" s="49" t="s">
        <v>7</v>
      </c>
      <c r="BA394" s="49" t="s">
        <v>22</v>
      </c>
      <c r="BB394" s="49">
        <v>0.17423</v>
      </c>
    </row>
    <row r="395" spans="40:54" x14ac:dyDescent="0.2">
      <c r="AN395" s="49" t="str">
        <f t="shared" si="19"/>
        <v>AfricaInformation and Communications Technology</v>
      </c>
      <c r="AO395" s="49" t="s">
        <v>117</v>
      </c>
      <c r="AP395" s="49" t="s">
        <v>24</v>
      </c>
      <c r="AQ395" s="49">
        <v>140.24519932001004</v>
      </c>
      <c r="AX395" s="49" t="str">
        <f t="shared" si="18"/>
        <v>TogoPrivateUnknown</v>
      </c>
      <c r="AY395" s="49" t="s">
        <v>79</v>
      </c>
      <c r="AZ395" s="49" t="s">
        <v>7</v>
      </c>
      <c r="BA395" s="49" t="s">
        <v>12</v>
      </c>
      <c r="BB395" s="49">
        <v>0</v>
      </c>
    </row>
    <row r="396" spans="40:54" x14ac:dyDescent="0.2">
      <c r="AN396" s="49" t="str">
        <f t="shared" si="19"/>
        <v>AfricaTransport</v>
      </c>
      <c r="AO396" s="49" t="s">
        <v>117</v>
      </c>
      <c r="AP396" s="49" t="s">
        <v>23</v>
      </c>
      <c r="AQ396" s="49">
        <v>2566.2263854583994</v>
      </c>
      <c r="AX396" s="49" t="str">
        <f t="shared" si="18"/>
        <v>TogoPublicBilateral DFI</v>
      </c>
      <c r="AY396" s="49" t="s">
        <v>79</v>
      </c>
      <c r="AZ396" s="49" t="s">
        <v>14</v>
      </c>
      <c r="BA396" s="49" t="s">
        <v>15</v>
      </c>
      <c r="BB396" s="49">
        <v>40.760919999999999</v>
      </c>
    </row>
    <row r="397" spans="40:54" x14ac:dyDescent="0.2">
      <c r="AN397" s="49" t="str">
        <f t="shared" si="19"/>
        <v>AfricaOthers &amp; Cross sectoral</v>
      </c>
      <c r="AO397" s="49" t="s">
        <v>117</v>
      </c>
      <c r="AP397" s="49" t="s">
        <v>120</v>
      </c>
      <c r="AQ397" s="49">
        <v>8475.2287032226468</v>
      </c>
      <c r="AX397" s="49" t="str">
        <f t="shared" si="18"/>
        <v>TogoPublicGovernment</v>
      </c>
      <c r="AY397" s="49" t="s">
        <v>79</v>
      </c>
      <c r="AZ397" s="49" t="s">
        <v>14</v>
      </c>
      <c r="BA397" s="49" t="s">
        <v>17</v>
      </c>
      <c r="BB397" s="49">
        <v>24.482308091249994</v>
      </c>
    </row>
    <row r="398" spans="40:54" x14ac:dyDescent="0.2">
      <c r="AN398" s="49" t="str">
        <f t="shared" si="19"/>
        <v>AfricaAgriculture, Forestry, Other land uses and Fisheries</v>
      </c>
      <c r="AO398" s="49" t="s">
        <v>117</v>
      </c>
      <c r="AP398" s="49" t="s">
        <v>122</v>
      </c>
      <c r="AQ398" s="49">
        <v>4625.1656342620254</v>
      </c>
      <c r="AX398" s="49" t="str">
        <f t="shared" si="18"/>
        <v>TogoPublicMultilateral Climate Funds</v>
      </c>
      <c r="AY398" s="49" t="s">
        <v>79</v>
      </c>
      <c r="AZ398" s="49" t="s">
        <v>14</v>
      </c>
      <c r="BA398" s="49" t="s">
        <v>19</v>
      </c>
      <c r="BB398" s="49">
        <v>8.6143999999999998</v>
      </c>
    </row>
    <row r="399" spans="40:54" x14ac:dyDescent="0.2">
      <c r="AN399" s="49" t="str">
        <f t="shared" si="19"/>
        <v>AfricaBuildings &amp; Infrastructure</v>
      </c>
      <c r="AO399" s="49" t="s">
        <v>117</v>
      </c>
      <c r="AP399" s="49" t="s">
        <v>121</v>
      </c>
      <c r="AQ399" s="49">
        <v>1322.9910057815259</v>
      </c>
      <c r="AX399" s="49" t="str">
        <f t="shared" si="18"/>
        <v>TogoPublicMultilateral DFI</v>
      </c>
      <c r="AY399" s="49" t="s">
        <v>79</v>
      </c>
      <c r="AZ399" s="49" t="s">
        <v>14</v>
      </c>
      <c r="BA399" s="49" t="s">
        <v>25</v>
      </c>
      <c r="BB399" s="49">
        <v>35.066739999999889</v>
      </c>
    </row>
    <row r="400" spans="40:54" x14ac:dyDescent="0.2">
      <c r="AN400" s="49" t="str">
        <f t="shared" si="19"/>
        <v>AfricaWater, Wastewater and Waste</v>
      </c>
      <c r="AO400" s="49" t="s">
        <v>117</v>
      </c>
      <c r="AP400" s="49" t="s">
        <v>123</v>
      </c>
      <c r="AQ400" s="49">
        <v>2744.6647114433486</v>
      </c>
      <c r="AX400" s="49" t="str">
        <f t="shared" si="18"/>
        <v>TogoPublicSOE SOFI</v>
      </c>
      <c r="AY400" s="49" t="s">
        <v>79</v>
      </c>
      <c r="AZ400" s="49" t="s">
        <v>14</v>
      </c>
      <c r="BA400" s="49" t="s">
        <v>27</v>
      </c>
      <c r="BB400" s="49">
        <v>1.116E-2</v>
      </c>
    </row>
    <row r="401" spans="50:54" x14ac:dyDescent="0.2">
      <c r="AX401" s="49" t="str">
        <f t="shared" si="18"/>
        <v>TunisiaPrivateCommercial FI</v>
      </c>
      <c r="AY401" s="49" t="s">
        <v>80</v>
      </c>
      <c r="AZ401" s="49" t="s">
        <v>7</v>
      </c>
      <c r="BA401" s="49" t="s">
        <v>21</v>
      </c>
      <c r="BB401" s="49">
        <v>10.188750000000001</v>
      </c>
    </row>
    <row r="402" spans="50:54" x14ac:dyDescent="0.2">
      <c r="AX402" s="49" t="str">
        <f t="shared" si="18"/>
        <v>TunisiaPrivateCorporation</v>
      </c>
      <c r="AY402" s="49" t="s">
        <v>80</v>
      </c>
      <c r="AZ402" s="49" t="s">
        <v>7</v>
      </c>
      <c r="BA402" s="49" t="s">
        <v>8</v>
      </c>
      <c r="BB402" s="49">
        <v>43.734829999999889</v>
      </c>
    </row>
    <row r="403" spans="50:54" x14ac:dyDescent="0.2">
      <c r="AX403" s="49" t="str">
        <f t="shared" si="18"/>
        <v>TunisiaPrivateFunds</v>
      </c>
      <c r="AY403" s="49" t="s">
        <v>80</v>
      </c>
      <c r="AZ403" s="49" t="s">
        <v>7</v>
      </c>
      <c r="BA403" s="49" t="s">
        <v>41</v>
      </c>
      <c r="BB403" s="49">
        <v>5</v>
      </c>
    </row>
    <row r="404" spans="50:54" x14ac:dyDescent="0.2">
      <c r="AX404" s="49" t="str">
        <f t="shared" si="18"/>
        <v>TunisiaPrivateHouseholds Individuals</v>
      </c>
      <c r="AY404" s="49" t="s">
        <v>80</v>
      </c>
      <c r="AZ404" s="49" t="s">
        <v>7</v>
      </c>
      <c r="BA404" s="49" t="s">
        <v>11</v>
      </c>
      <c r="BB404" s="49">
        <v>29.681290000000001</v>
      </c>
    </row>
    <row r="405" spans="50:54" x14ac:dyDescent="0.2">
      <c r="AX405" s="49" t="str">
        <f t="shared" si="18"/>
        <v>TunisiaPrivateInstitutional investors</v>
      </c>
      <c r="AY405" s="49" t="s">
        <v>80</v>
      </c>
      <c r="AZ405" s="49" t="s">
        <v>7</v>
      </c>
      <c r="BA405" s="49" t="s">
        <v>22</v>
      </c>
      <c r="BB405" s="49">
        <v>5.1579899999999999</v>
      </c>
    </row>
    <row r="406" spans="50:54" x14ac:dyDescent="0.2">
      <c r="AX406" s="49" t="str">
        <f t="shared" si="18"/>
        <v>TunisiaPrivateUnknown</v>
      </c>
      <c r="AY406" s="49" t="s">
        <v>80</v>
      </c>
      <c r="AZ406" s="49" t="s">
        <v>7</v>
      </c>
      <c r="BA406" s="49" t="s">
        <v>12</v>
      </c>
      <c r="BB406" s="49">
        <v>10.50511</v>
      </c>
    </row>
    <row r="407" spans="50:54" x14ac:dyDescent="0.2">
      <c r="AX407" s="49" t="str">
        <f t="shared" si="18"/>
        <v>TunisiaPublicBilateral DFI</v>
      </c>
      <c r="AY407" s="49" t="s">
        <v>80</v>
      </c>
      <c r="AZ407" s="49" t="s">
        <v>14</v>
      </c>
      <c r="BA407" s="49" t="s">
        <v>15</v>
      </c>
      <c r="BB407" s="49">
        <v>379.83615999999995</v>
      </c>
    </row>
    <row r="408" spans="50:54" x14ac:dyDescent="0.2">
      <c r="AX408" s="49" t="str">
        <f t="shared" si="18"/>
        <v>TunisiaPublicGovernment</v>
      </c>
      <c r="AY408" s="49" t="s">
        <v>80</v>
      </c>
      <c r="AZ408" s="49" t="s">
        <v>14</v>
      </c>
      <c r="BA408" s="49" t="s">
        <v>17</v>
      </c>
      <c r="BB408" s="49">
        <v>61.509236789806891</v>
      </c>
    </row>
    <row r="409" spans="50:54" x14ac:dyDescent="0.2">
      <c r="AX409" s="49" t="str">
        <f t="shared" si="18"/>
        <v>TunisiaPublicMultilateral Climate Funds</v>
      </c>
      <c r="AY409" s="49" t="s">
        <v>80</v>
      </c>
      <c r="AZ409" s="49" t="s">
        <v>14</v>
      </c>
      <c r="BA409" s="49" t="s">
        <v>19</v>
      </c>
      <c r="BB409" s="49">
        <v>4.5756800000000002</v>
      </c>
    </row>
    <row r="410" spans="50:54" x14ac:dyDescent="0.2">
      <c r="AX410" s="49" t="str">
        <f t="shared" si="18"/>
        <v>TunisiaPublicMultilateral DFI</v>
      </c>
      <c r="AY410" s="49" t="s">
        <v>80</v>
      </c>
      <c r="AZ410" s="49" t="s">
        <v>14</v>
      </c>
      <c r="BA410" s="49" t="s">
        <v>25</v>
      </c>
      <c r="BB410" s="49">
        <v>227.00610775000001</v>
      </c>
    </row>
    <row r="411" spans="50:54" x14ac:dyDescent="0.2">
      <c r="AX411" s="49" t="str">
        <f t="shared" si="18"/>
        <v>TunisiaPublicSOE SOFI</v>
      </c>
      <c r="AY411" s="49" t="s">
        <v>80</v>
      </c>
      <c r="AZ411" s="49" t="s">
        <v>14</v>
      </c>
      <c r="BA411" s="49" t="s">
        <v>27</v>
      </c>
      <c r="BB411" s="49">
        <v>161.62120999999999</v>
      </c>
    </row>
    <row r="412" spans="50:54" x14ac:dyDescent="0.2">
      <c r="AX412" s="49" t="str">
        <f t="shared" si="18"/>
        <v>UgandaPrivateCorporation</v>
      </c>
      <c r="AY412" s="49" t="s">
        <v>81</v>
      </c>
      <c r="AZ412" s="49" t="s">
        <v>7</v>
      </c>
      <c r="BA412" s="49" t="s">
        <v>8</v>
      </c>
      <c r="BB412" s="49">
        <v>0.37395999999999996</v>
      </c>
    </row>
    <row r="413" spans="50:54" x14ac:dyDescent="0.2">
      <c r="AX413" s="49" t="str">
        <f t="shared" si="18"/>
        <v>UgandaPrivateHouseholds Individuals</v>
      </c>
      <c r="AY413" s="49" t="s">
        <v>81</v>
      </c>
      <c r="AZ413" s="49" t="s">
        <v>7</v>
      </c>
      <c r="BA413" s="49" t="s">
        <v>11</v>
      </c>
      <c r="BB413" s="49">
        <v>7.0506200000000003</v>
      </c>
    </row>
    <row r="414" spans="50:54" x14ac:dyDescent="0.2">
      <c r="AX414" s="49" t="str">
        <f t="shared" si="18"/>
        <v>UgandaPrivateInstitutional investors</v>
      </c>
      <c r="AY414" s="49" t="s">
        <v>81</v>
      </c>
      <c r="AZ414" s="49" t="s">
        <v>7</v>
      </c>
      <c r="BA414" s="49" t="s">
        <v>22</v>
      </c>
      <c r="BB414" s="49">
        <v>12.838569999999988</v>
      </c>
    </row>
    <row r="415" spans="50:54" x14ac:dyDescent="0.2">
      <c r="AX415" s="49" t="str">
        <f t="shared" si="18"/>
        <v>UgandaPrivateUnknown</v>
      </c>
      <c r="AY415" s="49" t="s">
        <v>81</v>
      </c>
      <c r="AZ415" s="49" t="s">
        <v>7</v>
      </c>
      <c r="BA415" s="49" t="s">
        <v>12</v>
      </c>
      <c r="BB415" s="49">
        <v>0</v>
      </c>
    </row>
    <row r="416" spans="50:54" x14ac:dyDescent="0.2">
      <c r="AX416" s="49" t="str">
        <f t="shared" si="18"/>
        <v>UgandaPublicBilateral DFI</v>
      </c>
      <c r="AY416" s="49" t="s">
        <v>81</v>
      </c>
      <c r="AZ416" s="49" t="s">
        <v>14</v>
      </c>
      <c r="BA416" s="49" t="s">
        <v>15</v>
      </c>
      <c r="BB416" s="49">
        <v>54.965259999999994</v>
      </c>
    </row>
    <row r="417" spans="40:54" x14ac:dyDescent="0.2">
      <c r="AX417" s="49" t="str">
        <f t="shared" si="18"/>
        <v>UgandaPublicGovernment</v>
      </c>
      <c r="AY417" s="49" t="s">
        <v>81</v>
      </c>
      <c r="AZ417" s="49" t="s">
        <v>14</v>
      </c>
      <c r="BA417" s="49" t="s">
        <v>17</v>
      </c>
      <c r="BB417" s="49">
        <v>191.34032535565163</v>
      </c>
    </row>
    <row r="418" spans="40:54" x14ac:dyDescent="0.2">
      <c r="AX418" s="49" t="str">
        <f t="shared" si="18"/>
        <v>UgandaPublicMultilateral Climate Funds</v>
      </c>
      <c r="AY418" s="49" t="s">
        <v>81</v>
      </c>
      <c r="AZ418" s="49" t="s">
        <v>14</v>
      </c>
      <c r="BA418" s="49" t="s">
        <v>19</v>
      </c>
      <c r="BB418" s="49">
        <v>10.969139999999999</v>
      </c>
    </row>
    <row r="419" spans="40:54" x14ac:dyDescent="0.2">
      <c r="AX419" s="49" t="str">
        <f t="shared" si="18"/>
        <v>UgandaPublicMultilateral DFI</v>
      </c>
      <c r="AY419" s="49" t="s">
        <v>81</v>
      </c>
      <c r="AZ419" s="49" t="s">
        <v>14</v>
      </c>
      <c r="BA419" s="49" t="s">
        <v>25</v>
      </c>
      <c r="BB419" s="49">
        <v>434.69377000000003</v>
      </c>
    </row>
    <row r="420" spans="40:54" x14ac:dyDescent="0.2">
      <c r="AX420" s="49" t="str">
        <f t="shared" si="18"/>
        <v>UgandaPublicSOE SOFI</v>
      </c>
      <c r="AY420" s="49" t="s">
        <v>81</v>
      </c>
      <c r="AZ420" s="49" t="s">
        <v>14</v>
      </c>
      <c r="BA420" s="49" t="s">
        <v>27</v>
      </c>
      <c r="BB420" s="49">
        <v>6.41999999999999E-3</v>
      </c>
    </row>
    <row r="421" spans="40:54" x14ac:dyDescent="0.2">
      <c r="AN421" s="49" t="str">
        <f t="shared" ref="AN421:AN475" si="20">AO421&amp;AP421</f>
        <v/>
      </c>
      <c r="AX421" s="49" t="str">
        <f t="shared" si="18"/>
        <v>Unspecified Multiple Countries AfricaPrivateCorporation</v>
      </c>
      <c r="AY421" s="49" t="s">
        <v>82</v>
      </c>
      <c r="AZ421" s="49" t="s">
        <v>7</v>
      </c>
      <c r="BA421" s="49" t="s">
        <v>8</v>
      </c>
      <c r="BB421" s="49">
        <v>1.5447700000000002</v>
      </c>
    </row>
    <row r="422" spans="40:54" x14ac:dyDescent="0.2">
      <c r="AN422" s="49" t="str">
        <f t="shared" si="20"/>
        <v/>
      </c>
      <c r="AX422" s="49" t="str">
        <f t="shared" si="18"/>
        <v>Unspecified Multiple Countries AfricaPrivateHouseholds Individuals</v>
      </c>
      <c r="AY422" s="49" t="s">
        <v>82</v>
      </c>
      <c r="AZ422" s="49" t="s">
        <v>7</v>
      </c>
      <c r="BA422" s="49" t="s">
        <v>11</v>
      </c>
      <c r="BB422" s="49">
        <v>0</v>
      </c>
    </row>
    <row r="423" spans="40:54" x14ac:dyDescent="0.2">
      <c r="AN423" s="49" t="str">
        <f t="shared" si="20"/>
        <v/>
      </c>
      <c r="AX423" s="49" t="str">
        <f t="shared" si="18"/>
        <v>Unspecified Multiple Countries AfricaPrivateInstitutional investors</v>
      </c>
      <c r="AY423" s="49" t="s">
        <v>82</v>
      </c>
      <c r="AZ423" s="49" t="s">
        <v>7</v>
      </c>
      <c r="BA423" s="49" t="s">
        <v>22</v>
      </c>
      <c r="BB423" s="49">
        <v>25.802049999999895</v>
      </c>
    </row>
    <row r="424" spans="40:54" x14ac:dyDescent="0.2">
      <c r="AN424" s="49" t="str">
        <f t="shared" si="20"/>
        <v/>
      </c>
      <c r="AX424" s="49" t="str">
        <f t="shared" si="18"/>
        <v>Unspecified Multiple Countries AfricaPrivateUnknown</v>
      </c>
      <c r="AY424" s="49" t="s">
        <v>82</v>
      </c>
      <c r="AZ424" s="49" t="s">
        <v>7</v>
      </c>
      <c r="BA424" s="49" t="s">
        <v>12</v>
      </c>
      <c r="BB424" s="49">
        <v>39.292569999999998</v>
      </c>
    </row>
    <row r="425" spans="40:54" x14ac:dyDescent="0.2">
      <c r="AN425" s="49" t="str">
        <f t="shared" si="20"/>
        <v/>
      </c>
      <c r="AX425" s="49" t="str">
        <f t="shared" si="18"/>
        <v>Unspecified Multiple Countries AfricaPublicBilateral DFI</v>
      </c>
      <c r="AY425" s="49" t="s">
        <v>82</v>
      </c>
      <c r="AZ425" s="49" t="s">
        <v>14</v>
      </c>
      <c r="BA425" s="49" t="s">
        <v>15</v>
      </c>
      <c r="BB425" s="49">
        <v>114.63535999999991</v>
      </c>
    </row>
    <row r="426" spans="40:54" x14ac:dyDescent="0.2">
      <c r="AN426" s="49" t="str">
        <f t="shared" si="20"/>
        <v/>
      </c>
      <c r="AX426" s="49" t="str">
        <f t="shared" si="18"/>
        <v>Unspecified Multiple Countries AfricaPublicGovernment</v>
      </c>
      <c r="AY426" s="49" t="s">
        <v>82</v>
      </c>
      <c r="AZ426" s="49" t="s">
        <v>14</v>
      </c>
      <c r="BA426" s="49" t="s">
        <v>17</v>
      </c>
      <c r="BB426" s="49">
        <v>541.45297514964864</v>
      </c>
    </row>
    <row r="427" spans="40:54" x14ac:dyDescent="0.2">
      <c r="AN427" s="49" t="str">
        <f t="shared" si="20"/>
        <v/>
      </c>
      <c r="AX427" s="49" t="str">
        <f t="shared" si="18"/>
        <v>Unspecified Multiple Countries AfricaPublicMultilateral Climate Funds</v>
      </c>
      <c r="AY427" s="49" t="s">
        <v>82</v>
      </c>
      <c r="AZ427" s="49" t="s">
        <v>14</v>
      </c>
      <c r="BA427" s="49" t="s">
        <v>19</v>
      </c>
      <c r="BB427" s="49">
        <v>22.733449999999991</v>
      </c>
    </row>
    <row r="428" spans="40:54" x14ac:dyDescent="0.2">
      <c r="AN428" s="49" t="str">
        <f t="shared" si="20"/>
        <v/>
      </c>
      <c r="AX428" s="49" t="str">
        <f t="shared" si="18"/>
        <v>Unspecified Multiple Countries AfricaPublicMultilateral DFI</v>
      </c>
      <c r="AY428" s="49" t="s">
        <v>82</v>
      </c>
      <c r="AZ428" s="49" t="s">
        <v>14</v>
      </c>
      <c r="BA428" s="49" t="s">
        <v>25</v>
      </c>
      <c r="BB428" s="49">
        <v>393.58598709341885</v>
      </c>
    </row>
    <row r="429" spans="40:54" x14ac:dyDescent="0.2">
      <c r="AN429" s="49" t="str">
        <f t="shared" si="20"/>
        <v/>
      </c>
      <c r="AX429" s="49" t="str">
        <f t="shared" si="18"/>
        <v>Unspecified Multiple Countries AfricaPublicNational DFI</v>
      </c>
      <c r="AY429" s="49" t="s">
        <v>82</v>
      </c>
      <c r="AZ429" s="49" t="s">
        <v>14</v>
      </c>
      <c r="BA429" s="49" t="s">
        <v>26</v>
      </c>
      <c r="BB429" s="49">
        <v>71.225079999999991</v>
      </c>
    </row>
    <row r="430" spans="40:54" x14ac:dyDescent="0.2">
      <c r="AN430" s="49" t="str">
        <f t="shared" si="20"/>
        <v/>
      </c>
      <c r="AX430" s="49" t="str">
        <f t="shared" si="18"/>
        <v>Unspecified Multiple Countries AfricaPublicSOE SOFI</v>
      </c>
      <c r="AY430" s="49" t="s">
        <v>82</v>
      </c>
      <c r="AZ430" s="49" t="s">
        <v>14</v>
      </c>
      <c r="BA430" s="49" t="s">
        <v>27</v>
      </c>
      <c r="BB430" s="49">
        <v>2.9870000000000001E-2</v>
      </c>
    </row>
    <row r="431" spans="40:54" x14ac:dyDescent="0.2">
      <c r="AN431" s="49" t="str">
        <f t="shared" si="20"/>
        <v/>
      </c>
      <c r="AX431" s="49" t="str">
        <f t="shared" si="18"/>
        <v>Unspecified Multiple Countries Eastern AfricaPublicBilateral DFI</v>
      </c>
      <c r="AY431" s="49" t="s">
        <v>83</v>
      </c>
      <c r="AZ431" s="49" t="s">
        <v>14</v>
      </c>
      <c r="BA431" s="49" t="s">
        <v>15</v>
      </c>
      <c r="BB431" s="49">
        <v>10.25</v>
      </c>
    </row>
    <row r="432" spans="40:54" x14ac:dyDescent="0.2">
      <c r="AN432" s="49" t="str">
        <f t="shared" si="20"/>
        <v/>
      </c>
      <c r="AX432" s="49" t="str">
        <f t="shared" si="18"/>
        <v>Unspecified Multiple Countries Northern AfricaPrivateInstitutional investors</v>
      </c>
      <c r="AY432" s="49" t="s">
        <v>84</v>
      </c>
      <c r="AZ432" s="49" t="s">
        <v>7</v>
      </c>
      <c r="BA432" s="49" t="s">
        <v>22</v>
      </c>
      <c r="BB432" s="49">
        <v>6.9099999999999995E-2</v>
      </c>
    </row>
    <row r="433" spans="40:54" x14ac:dyDescent="0.2">
      <c r="AN433" s="49" t="str">
        <f t="shared" si="20"/>
        <v/>
      </c>
      <c r="AX433" s="49" t="str">
        <f t="shared" si="18"/>
        <v>Unspecified Multiple Countries Northern AfricaPrivateUnknown</v>
      </c>
      <c r="AY433" s="49" t="s">
        <v>84</v>
      </c>
      <c r="AZ433" s="49" t="s">
        <v>7</v>
      </c>
      <c r="BA433" s="49" t="s">
        <v>12</v>
      </c>
      <c r="BB433" s="49">
        <v>20.971579999999999</v>
      </c>
    </row>
    <row r="434" spans="40:54" x14ac:dyDescent="0.2">
      <c r="AN434" s="49" t="str">
        <f t="shared" si="20"/>
        <v/>
      </c>
      <c r="AX434" s="49" t="str">
        <f t="shared" si="18"/>
        <v>Unspecified Multiple Countries Northern AfricaPublicBilateral DFI</v>
      </c>
      <c r="AY434" s="49" t="s">
        <v>84</v>
      </c>
      <c r="AZ434" s="49" t="s">
        <v>14</v>
      </c>
      <c r="BA434" s="49" t="s">
        <v>15</v>
      </c>
      <c r="BB434" s="49">
        <v>0.18190999999999999</v>
      </c>
    </row>
    <row r="435" spans="40:54" x14ac:dyDescent="0.2">
      <c r="AN435" s="49" t="str">
        <f t="shared" si="20"/>
        <v/>
      </c>
      <c r="AX435" s="49" t="str">
        <f t="shared" si="18"/>
        <v>Unspecified Multiple Countries Northern AfricaPublicGovernment</v>
      </c>
      <c r="AY435" s="49" t="s">
        <v>84</v>
      </c>
      <c r="AZ435" s="49" t="s">
        <v>14</v>
      </c>
      <c r="BA435" s="49" t="s">
        <v>17</v>
      </c>
      <c r="BB435" s="49">
        <v>24.61128999999999</v>
      </c>
    </row>
    <row r="436" spans="40:54" x14ac:dyDescent="0.2">
      <c r="AN436" s="49" t="str">
        <f t="shared" si="20"/>
        <v/>
      </c>
      <c r="AX436" s="49" t="str">
        <f t="shared" si="18"/>
        <v>Unspecified Multiple Countries Northern AfricaPublicMultilateral DFI</v>
      </c>
      <c r="AY436" s="49" t="s">
        <v>84</v>
      </c>
      <c r="AZ436" s="49" t="s">
        <v>14</v>
      </c>
      <c r="BA436" s="49" t="s">
        <v>25</v>
      </c>
      <c r="BB436" s="49">
        <v>5.5972299999999997</v>
      </c>
    </row>
    <row r="437" spans="40:54" x14ac:dyDescent="0.2">
      <c r="AN437" s="49" t="str">
        <f t="shared" si="20"/>
        <v/>
      </c>
      <c r="AX437" s="49" t="str">
        <f t="shared" si="18"/>
        <v>Unspecified Multiple Countries Northern AfricaPublicSOE SOFI</v>
      </c>
      <c r="AY437" s="49" t="s">
        <v>84</v>
      </c>
      <c r="AZ437" s="49" t="s">
        <v>14</v>
      </c>
      <c r="BA437" s="49" t="s">
        <v>27</v>
      </c>
      <c r="BB437" s="49">
        <v>3.7799999999999999E-3</v>
      </c>
    </row>
    <row r="438" spans="40:54" x14ac:dyDescent="0.2">
      <c r="AN438" s="49" t="str">
        <f t="shared" si="20"/>
        <v/>
      </c>
      <c r="AX438" s="49" t="str">
        <f t="shared" si="18"/>
        <v>Unspecified Multiple Countries Sub Saharan AfricaPrivateCommercial Bank</v>
      </c>
      <c r="AY438" s="49" t="s">
        <v>85</v>
      </c>
      <c r="AZ438" s="49" t="s">
        <v>7</v>
      </c>
      <c r="BA438" s="49" t="s">
        <v>75</v>
      </c>
      <c r="BB438" s="49">
        <v>8.8499999999999995E-2</v>
      </c>
    </row>
    <row r="439" spans="40:54" x14ac:dyDescent="0.2">
      <c r="AN439" s="49" t="str">
        <f t="shared" si="20"/>
        <v/>
      </c>
      <c r="AX439" s="49" t="str">
        <f t="shared" si="18"/>
        <v>Unspecified Multiple Countries Sub Saharan AfricaPrivateCorporation</v>
      </c>
      <c r="AY439" s="49" t="s">
        <v>85</v>
      </c>
      <c r="AZ439" s="49" t="s">
        <v>7</v>
      </c>
      <c r="BA439" s="49" t="s">
        <v>8</v>
      </c>
      <c r="BB439" s="49">
        <v>20.576900000000002</v>
      </c>
    </row>
    <row r="440" spans="40:54" x14ac:dyDescent="0.2">
      <c r="AN440" s="49" t="str">
        <f t="shared" si="20"/>
        <v/>
      </c>
      <c r="AX440" s="49" t="str">
        <f t="shared" si="18"/>
        <v>Unspecified Multiple Countries Sub Saharan AfricaPrivateFunds</v>
      </c>
      <c r="AY440" s="49" t="s">
        <v>85</v>
      </c>
      <c r="AZ440" s="49" t="s">
        <v>7</v>
      </c>
      <c r="BA440" s="49" t="s">
        <v>41</v>
      </c>
      <c r="BB440" s="49">
        <v>29.523339999999997</v>
      </c>
    </row>
    <row r="441" spans="40:54" x14ac:dyDescent="0.2">
      <c r="AN441" s="49" t="str">
        <f t="shared" si="20"/>
        <v/>
      </c>
      <c r="AX441" s="49" t="str">
        <f t="shared" si="18"/>
        <v>Unspecified Multiple Countries Sub Saharan AfricaPrivateHouseholds Individuals</v>
      </c>
      <c r="AY441" s="49" t="s">
        <v>85</v>
      </c>
      <c r="AZ441" s="49" t="s">
        <v>7</v>
      </c>
      <c r="BA441" s="49" t="s">
        <v>11</v>
      </c>
      <c r="BB441" s="49">
        <v>18.119450000000001</v>
      </c>
    </row>
    <row r="442" spans="40:54" x14ac:dyDescent="0.2">
      <c r="AN442" s="49" t="str">
        <f t="shared" si="20"/>
        <v/>
      </c>
      <c r="AX442" s="49" t="str">
        <f t="shared" si="18"/>
        <v>Unspecified Multiple Countries Sub Saharan AfricaPrivateInstitutional investors</v>
      </c>
      <c r="AY442" s="49" t="s">
        <v>85</v>
      </c>
      <c r="AZ442" s="49" t="s">
        <v>7</v>
      </c>
      <c r="BA442" s="49" t="s">
        <v>22</v>
      </c>
      <c r="BB442" s="49">
        <v>126.4422</v>
      </c>
    </row>
    <row r="443" spans="40:54" x14ac:dyDescent="0.2">
      <c r="AN443" s="49" t="str">
        <f t="shared" si="20"/>
        <v/>
      </c>
      <c r="AX443" s="49" t="str">
        <f t="shared" si="18"/>
        <v>Unspecified Multiple Countries Sub Saharan AfricaPrivateUnknown</v>
      </c>
      <c r="AY443" s="49" t="s">
        <v>85</v>
      </c>
      <c r="AZ443" s="49" t="s">
        <v>7</v>
      </c>
      <c r="BA443" s="49" t="s">
        <v>12</v>
      </c>
      <c r="BB443" s="49">
        <v>47.752209999999899</v>
      </c>
    </row>
    <row r="444" spans="40:54" x14ac:dyDescent="0.2">
      <c r="AN444" s="49" t="str">
        <f t="shared" si="20"/>
        <v/>
      </c>
      <c r="AX444" s="49" t="str">
        <f t="shared" si="18"/>
        <v>Unspecified Multiple Countries Sub Saharan AfricaPublicBilateral DFI</v>
      </c>
      <c r="AY444" s="49" t="s">
        <v>85</v>
      </c>
      <c r="AZ444" s="49" t="s">
        <v>14</v>
      </c>
      <c r="BA444" s="49" t="s">
        <v>15</v>
      </c>
      <c r="BB444" s="49">
        <v>993.01152999999999</v>
      </c>
    </row>
    <row r="445" spans="40:54" x14ac:dyDescent="0.2">
      <c r="AN445" s="49" t="str">
        <f t="shared" si="20"/>
        <v/>
      </c>
      <c r="AX445" s="49" t="str">
        <f t="shared" si="18"/>
        <v>Unspecified Multiple Countries Sub Saharan AfricaPublicGovernment</v>
      </c>
      <c r="AY445" s="49" t="s">
        <v>85</v>
      </c>
      <c r="AZ445" s="49" t="s">
        <v>14</v>
      </c>
      <c r="BA445" s="49" t="s">
        <v>17</v>
      </c>
      <c r="BB445" s="49">
        <v>596.45828074999872</v>
      </c>
    </row>
    <row r="446" spans="40:54" x14ac:dyDescent="0.2">
      <c r="AN446" s="49" t="str">
        <f t="shared" si="20"/>
        <v/>
      </c>
      <c r="AX446" s="49" t="str">
        <f t="shared" si="18"/>
        <v>Unspecified Multiple Countries Sub Saharan AfricaPublicMultilateral Climate Funds</v>
      </c>
      <c r="AY446" s="49" t="s">
        <v>85</v>
      </c>
      <c r="AZ446" s="49" t="s">
        <v>14</v>
      </c>
      <c r="BA446" s="49" t="s">
        <v>19</v>
      </c>
      <c r="BB446" s="49">
        <v>100.20205999999988</v>
      </c>
    </row>
    <row r="447" spans="40:54" x14ac:dyDescent="0.2">
      <c r="AN447" s="49" t="str">
        <f t="shared" si="20"/>
        <v/>
      </c>
      <c r="AX447" s="49" t="str">
        <f t="shared" si="18"/>
        <v>Unspecified Multiple Countries Sub Saharan AfricaPublicMultilateral DFI</v>
      </c>
      <c r="AY447" s="49" t="s">
        <v>85</v>
      </c>
      <c r="AZ447" s="49" t="s">
        <v>14</v>
      </c>
      <c r="BA447" s="49" t="s">
        <v>25</v>
      </c>
      <c r="BB447" s="49">
        <v>260.18093551862978</v>
      </c>
    </row>
    <row r="448" spans="40:54" x14ac:dyDescent="0.2">
      <c r="AN448" s="49" t="str">
        <f t="shared" si="20"/>
        <v/>
      </c>
      <c r="AX448" s="49" t="str">
        <f t="shared" si="18"/>
        <v>Unspecified Multiple Countries Sub Saharan AfricaPublicNational DFI</v>
      </c>
      <c r="AY448" s="49" t="s">
        <v>85</v>
      </c>
      <c r="AZ448" s="49" t="s">
        <v>14</v>
      </c>
      <c r="BA448" s="49" t="s">
        <v>26</v>
      </c>
      <c r="BB448" s="49">
        <v>159.4007</v>
      </c>
    </row>
    <row r="449" spans="40:54" x14ac:dyDescent="0.2">
      <c r="AN449" s="49" t="str">
        <f t="shared" si="20"/>
        <v/>
      </c>
      <c r="AX449" s="49" t="str">
        <f t="shared" si="18"/>
        <v>Unspecified Multiple Countries Sub Saharan AfricaPublicSOE SOFI</v>
      </c>
      <c r="AY449" s="49" t="s">
        <v>85</v>
      </c>
      <c r="AZ449" s="49" t="s">
        <v>14</v>
      </c>
      <c r="BA449" s="49" t="s">
        <v>27</v>
      </c>
      <c r="BB449" s="49">
        <v>4.6174099999999996</v>
      </c>
    </row>
    <row r="450" spans="40:54" x14ac:dyDescent="0.2">
      <c r="AN450" s="49" t="str">
        <f t="shared" si="20"/>
        <v/>
      </c>
      <c r="AX450" s="49" t="str">
        <f t="shared" si="18"/>
        <v>Unspecified Multiple Countries Sub Saharan AfricaUnknownUnknown</v>
      </c>
      <c r="AY450" s="49" t="s">
        <v>85</v>
      </c>
      <c r="AZ450" s="49" t="s">
        <v>12</v>
      </c>
      <c r="BA450" s="49" t="s">
        <v>12</v>
      </c>
      <c r="BB450" s="49">
        <v>1.63452999999999</v>
      </c>
    </row>
    <row r="451" spans="40:54" x14ac:dyDescent="0.2">
      <c r="AN451" s="49" t="str">
        <f t="shared" si="20"/>
        <v/>
      </c>
      <c r="AX451" s="49" t="str">
        <f t="shared" si="18"/>
        <v>Unspecified Multiple Countries Western AfricaPrivateUnknown</v>
      </c>
      <c r="AY451" s="49" t="s">
        <v>86</v>
      </c>
      <c r="AZ451" s="49" t="s">
        <v>7</v>
      </c>
      <c r="BA451" s="49" t="s">
        <v>12</v>
      </c>
      <c r="BB451" s="49">
        <v>0.20224999999999999</v>
      </c>
    </row>
    <row r="452" spans="40:54" x14ac:dyDescent="0.2">
      <c r="AN452" s="49" t="str">
        <f t="shared" si="20"/>
        <v/>
      </c>
      <c r="AX452" s="49" t="str">
        <f t="shared" ref="AX452:AX471" si="21">AY452&amp;AZ452&amp;BA452</f>
        <v>ZambiaPrivateCommercial FI</v>
      </c>
      <c r="AY452" s="49" t="s">
        <v>87</v>
      </c>
      <c r="AZ452" s="49" t="s">
        <v>7</v>
      </c>
      <c r="BA452" s="49" t="s">
        <v>21</v>
      </c>
      <c r="BB452" s="49">
        <v>1.6</v>
      </c>
    </row>
    <row r="453" spans="40:54" x14ac:dyDescent="0.2">
      <c r="AN453" s="49" t="str">
        <f t="shared" si="20"/>
        <v/>
      </c>
      <c r="AX453" s="49" t="str">
        <f t="shared" si="21"/>
        <v>ZambiaPrivateCorporation</v>
      </c>
      <c r="AY453" s="49" t="s">
        <v>87</v>
      </c>
      <c r="AZ453" s="49" t="s">
        <v>7</v>
      </c>
      <c r="BA453" s="49" t="s">
        <v>8</v>
      </c>
      <c r="BB453" s="49">
        <v>10.055630000000001</v>
      </c>
    </row>
    <row r="454" spans="40:54" x14ac:dyDescent="0.2">
      <c r="AN454" s="49" t="str">
        <f t="shared" si="20"/>
        <v/>
      </c>
      <c r="AX454" s="49" t="str">
        <f t="shared" si="21"/>
        <v>ZambiaPrivateHouseholds Individuals</v>
      </c>
      <c r="AY454" s="49" t="s">
        <v>87</v>
      </c>
      <c r="AZ454" s="49" t="s">
        <v>7</v>
      </c>
      <c r="BA454" s="49" t="s">
        <v>11</v>
      </c>
      <c r="BB454" s="49">
        <v>4.6385299999999896</v>
      </c>
    </row>
    <row r="455" spans="40:54" x14ac:dyDescent="0.2">
      <c r="AN455" s="49" t="str">
        <f t="shared" si="20"/>
        <v/>
      </c>
      <c r="AX455" s="49" t="str">
        <f t="shared" si="21"/>
        <v>ZambiaPrivateInstitutional investors</v>
      </c>
      <c r="AY455" s="49" t="s">
        <v>87</v>
      </c>
      <c r="AZ455" s="49" t="s">
        <v>7</v>
      </c>
      <c r="BA455" s="49" t="s">
        <v>22</v>
      </c>
      <c r="BB455" s="49">
        <v>2.4337900000000001</v>
      </c>
    </row>
    <row r="456" spans="40:54" x14ac:dyDescent="0.2">
      <c r="AN456" s="49" t="str">
        <f t="shared" si="20"/>
        <v/>
      </c>
      <c r="AX456" s="49" t="str">
        <f t="shared" si="21"/>
        <v>ZambiaPrivateUnknown</v>
      </c>
      <c r="AY456" s="49" t="s">
        <v>87</v>
      </c>
      <c r="AZ456" s="49" t="s">
        <v>7</v>
      </c>
      <c r="BA456" s="49" t="s">
        <v>12</v>
      </c>
      <c r="BB456" s="49">
        <v>0</v>
      </c>
    </row>
    <row r="457" spans="40:54" x14ac:dyDescent="0.2">
      <c r="AN457" s="49" t="str">
        <f t="shared" si="20"/>
        <v/>
      </c>
      <c r="AX457" s="49" t="str">
        <f t="shared" si="21"/>
        <v>ZambiaPublicBilateral DFI</v>
      </c>
      <c r="AY457" s="49" t="s">
        <v>87</v>
      </c>
      <c r="AZ457" s="49" t="s">
        <v>14</v>
      </c>
      <c r="BA457" s="49" t="s">
        <v>15</v>
      </c>
      <c r="BB457" s="49">
        <v>30.58644999999996</v>
      </c>
    </row>
    <row r="458" spans="40:54" x14ac:dyDescent="0.2">
      <c r="AN458" s="49" t="str">
        <f t="shared" si="20"/>
        <v/>
      </c>
      <c r="AX458" s="49" t="str">
        <f t="shared" si="21"/>
        <v>ZambiaPublicGovernment</v>
      </c>
      <c r="AY458" s="49" t="s">
        <v>87</v>
      </c>
      <c r="AZ458" s="49" t="s">
        <v>14</v>
      </c>
      <c r="BA458" s="49" t="s">
        <v>17</v>
      </c>
      <c r="BB458" s="49">
        <v>109.3113139999999</v>
      </c>
    </row>
    <row r="459" spans="40:54" x14ac:dyDescent="0.2">
      <c r="AN459" s="49" t="str">
        <f t="shared" si="20"/>
        <v/>
      </c>
      <c r="AX459" s="49" t="str">
        <f t="shared" si="21"/>
        <v>ZambiaPublicMultilateral Climate Funds</v>
      </c>
      <c r="AY459" s="49" t="s">
        <v>87</v>
      </c>
      <c r="AZ459" s="49" t="s">
        <v>14</v>
      </c>
      <c r="BA459" s="49" t="s">
        <v>19</v>
      </c>
      <c r="BB459" s="49">
        <v>7.7195099999999899</v>
      </c>
    </row>
    <row r="460" spans="40:54" x14ac:dyDescent="0.2">
      <c r="AN460" s="49" t="str">
        <f t="shared" si="20"/>
        <v/>
      </c>
      <c r="AX460" s="49" t="str">
        <f t="shared" si="21"/>
        <v>ZambiaPublicMultilateral DFI</v>
      </c>
      <c r="AY460" s="49" t="s">
        <v>87</v>
      </c>
      <c r="AZ460" s="49" t="s">
        <v>14</v>
      </c>
      <c r="BA460" s="49" t="s">
        <v>25</v>
      </c>
      <c r="BB460" s="49">
        <v>74.638269999999892</v>
      </c>
    </row>
    <row r="461" spans="40:54" x14ac:dyDescent="0.2">
      <c r="AN461" s="49" t="str">
        <f t="shared" si="20"/>
        <v/>
      </c>
      <c r="AX461" s="49" t="str">
        <f t="shared" si="21"/>
        <v>ZambiaPublicSOE SOFI</v>
      </c>
      <c r="AY461" s="49" t="s">
        <v>87</v>
      </c>
      <c r="AZ461" s="49" t="s">
        <v>14</v>
      </c>
      <c r="BA461" s="49" t="s">
        <v>27</v>
      </c>
      <c r="BB461" s="49">
        <v>4.0699999999999998E-3</v>
      </c>
    </row>
    <row r="462" spans="40:54" x14ac:dyDescent="0.2">
      <c r="AN462" s="49" t="str">
        <f t="shared" si="20"/>
        <v/>
      </c>
      <c r="AX462" s="49" t="str">
        <f t="shared" si="21"/>
        <v>ZimbabwePrivateCommercial FI</v>
      </c>
      <c r="AY462" s="49" t="s">
        <v>88</v>
      </c>
      <c r="AZ462" s="49" t="s">
        <v>7</v>
      </c>
      <c r="BA462" s="49" t="s">
        <v>21</v>
      </c>
      <c r="BB462" s="49">
        <v>122.00926</v>
      </c>
    </row>
    <row r="463" spans="40:54" x14ac:dyDescent="0.2">
      <c r="AN463" s="49" t="str">
        <f t="shared" si="20"/>
        <v/>
      </c>
      <c r="AX463" s="49" t="str">
        <f t="shared" si="21"/>
        <v>ZimbabwePrivateCorporation</v>
      </c>
      <c r="AY463" s="49" t="s">
        <v>88</v>
      </c>
      <c r="AZ463" s="49" t="s">
        <v>7</v>
      </c>
      <c r="BA463" s="49" t="s">
        <v>8</v>
      </c>
      <c r="BB463" s="49">
        <v>65.84187</v>
      </c>
    </row>
    <row r="464" spans="40:54" x14ac:dyDescent="0.2">
      <c r="AN464" s="49" t="str">
        <f t="shared" si="20"/>
        <v/>
      </c>
      <c r="AX464" s="49" t="str">
        <f t="shared" si="21"/>
        <v>ZimbabwePrivateHouseholds Individuals</v>
      </c>
      <c r="AY464" s="49" t="s">
        <v>88</v>
      </c>
      <c r="AZ464" s="49" t="s">
        <v>7</v>
      </c>
      <c r="BA464" s="49" t="s">
        <v>11</v>
      </c>
      <c r="BB464" s="49">
        <v>7.1407299999999996</v>
      </c>
    </row>
    <row r="465" spans="40:54" x14ac:dyDescent="0.2">
      <c r="AN465" s="49" t="str">
        <f t="shared" si="20"/>
        <v/>
      </c>
      <c r="AX465" s="49" t="str">
        <f t="shared" si="21"/>
        <v>ZimbabwePrivateInstitutional investors</v>
      </c>
      <c r="AY465" s="49" t="s">
        <v>88</v>
      </c>
      <c r="AZ465" s="49" t="s">
        <v>7</v>
      </c>
      <c r="BA465" s="49" t="s">
        <v>22</v>
      </c>
      <c r="BB465" s="49">
        <v>4.4210700000000012</v>
      </c>
    </row>
    <row r="466" spans="40:54" x14ac:dyDescent="0.2">
      <c r="AN466" s="49" t="str">
        <f t="shared" si="20"/>
        <v/>
      </c>
      <c r="AX466" s="49" t="str">
        <f t="shared" si="21"/>
        <v>ZimbabwePrivateUnknown</v>
      </c>
      <c r="AY466" s="49" t="s">
        <v>88</v>
      </c>
      <c r="AZ466" s="49" t="s">
        <v>7</v>
      </c>
      <c r="BA466" s="49" t="s">
        <v>12</v>
      </c>
      <c r="BB466" s="49">
        <v>0</v>
      </c>
    </row>
    <row r="467" spans="40:54" x14ac:dyDescent="0.2">
      <c r="AN467" s="49" t="str">
        <f t="shared" si="20"/>
        <v/>
      </c>
      <c r="AX467" s="49" t="str">
        <f t="shared" si="21"/>
        <v>ZimbabwePublicBilateral DFI</v>
      </c>
      <c r="AY467" s="49" t="s">
        <v>88</v>
      </c>
      <c r="AZ467" s="49" t="s">
        <v>14</v>
      </c>
      <c r="BA467" s="49" t="s">
        <v>15</v>
      </c>
      <c r="BB467" s="49">
        <v>5.08711</v>
      </c>
    </row>
    <row r="468" spans="40:54" x14ac:dyDescent="0.2">
      <c r="AN468" s="49" t="str">
        <f t="shared" si="20"/>
        <v/>
      </c>
      <c r="AX468" s="49" t="str">
        <f t="shared" si="21"/>
        <v>ZimbabwePublicGovernment</v>
      </c>
      <c r="AY468" s="49" t="s">
        <v>88</v>
      </c>
      <c r="AZ468" s="49" t="s">
        <v>14</v>
      </c>
      <c r="BA468" s="49" t="s">
        <v>17</v>
      </c>
      <c r="BB468" s="49">
        <v>67.627678882010002</v>
      </c>
    </row>
    <row r="469" spans="40:54" x14ac:dyDescent="0.2">
      <c r="AN469" s="49" t="str">
        <f t="shared" si="20"/>
        <v/>
      </c>
      <c r="AX469" s="49" t="str">
        <f t="shared" si="21"/>
        <v>ZimbabwePublicMultilateral Climate Funds</v>
      </c>
      <c r="AY469" s="49" t="s">
        <v>88</v>
      </c>
      <c r="AZ469" s="49" t="s">
        <v>14</v>
      </c>
      <c r="BA469" s="49" t="s">
        <v>19</v>
      </c>
      <c r="BB469" s="49">
        <v>24.9040999999999</v>
      </c>
    </row>
    <row r="470" spans="40:54" x14ac:dyDescent="0.2">
      <c r="AN470" s="49" t="str">
        <f t="shared" si="20"/>
        <v/>
      </c>
      <c r="AX470" s="49" t="str">
        <f t="shared" si="21"/>
        <v>ZimbabwePublicMultilateral DFI</v>
      </c>
      <c r="AY470" s="49" t="s">
        <v>88</v>
      </c>
      <c r="AZ470" s="49" t="s">
        <v>14</v>
      </c>
      <c r="BA470" s="49" t="s">
        <v>25</v>
      </c>
      <c r="BB470" s="49">
        <v>31.998129999999996</v>
      </c>
    </row>
    <row r="471" spans="40:54" x14ac:dyDescent="0.2">
      <c r="AN471" s="49" t="str">
        <f t="shared" si="20"/>
        <v/>
      </c>
      <c r="AX471" s="49" t="str">
        <f t="shared" si="21"/>
        <v>ZimbabwePublicSOE SOFI</v>
      </c>
      <c r="AY471" s="49" t="s">
        <v>88</v>
      </c>
      <c r="AZ471" s="49" t="s">
        <v>14</v>
      </c>
      <c r="BA471" s="49" t="s">
        <v>27</v>
      </c>
      <c r="BB471" s="49">
        <v>88.041020000000003</v>
      </c>
    </row>
    <row r="472" spans="40:54" x14ac:dyDescent="0.2">
      <c r="AN472" s="49" t="str">
        <f t="shared" si="20"/>
        <v/>
      </c>
    </row>
    <row r="473" spans="40:54" x14ac:dyDescent="0.2">
      <c r="AN473" s="49" t="str">
        <f t="shared" si="20"/>
        <v/>
      </c>
      <c r="AZ473" s="49" t="s">
        <v>1</v>
      </c>
      <c r="BA473" s="49" t="s">
        <v>2</v>
      </c>
      <c r="BB473" s="49" t="s">
        <v>89</v>
      </c>
    </row>
    <row r="474" spans="40:54" x14ac:dyDescent="0.2">
      <c r="AN474" s="49" t="str">
        <f t="shared" si="20"/>
        <v/>
      </c>
      <c r="AX474" s="49" t="str">
        <f t="shared" ref="AX474:AX489" si="22">AY474&amp;AZ474&amp;BA474</f>
        <v>AfricaPrivateCommercial Bank</v>
      </c>
      <c r="AY474" s="49" t="s">
        <v>117</v>
      </c>
      <c r="AZ474" s="49" t="s">
        <v>7</v>
      </c>
      <c r="BA474" s="49" t="s">
        <v>75</v>
      </c>
      <c r="BB474" s="49">
        <v>192.4385</v>
      </c>
    </row>
    <row r="475" spans="40:54" x14ac:dyDescent="0.2">
      <c r="AN475" s="49" t="str">
        <f t="shared" si="20"/>
        <v/>
      </c>
      <c r="AX475" s="49" t="str">
        <f t="shared" si="22"/>
        <v>AfricaPrivateCommercial FI</v>
      </c>
      <c r="AY475" s="49" t="s">
        <v>117</v>
      </c>
      <c r="AZ475" s="49" t="s">
        <v>7</v>
      </c>
      <c r="BA475" s="49" t="s">
        <v>21</v>
      </c>
      <c r="BB475" s="49">
        <v>866.64532000000008</v>
      </c>
    </row>
    <row r="476" spans="40:54" x14ac:dyDescent="0.2">
      <c r="AN476" s="49" t="str">
        <f t="shared" ref="AN476:AN539" si="23">AO476&amp;AP476</f>
        <v/>
      </c>
      <c r="AX476" s="49" t="str">
        <f t="shared" si="22"/>
        <v>AfricaPrivateCorporation</v>
      </c>
      <c r="AY476" s="49" t="s">
        <v>117</v>
      </c>
      <c r="AZ476" s="49" t="s">
        <v>7</v>
      </c>
      <c r="BA476" s="49" t="s">
        <v>8</v>
      </c>
      <c r="BB476" s="49">
        <v>1613.6150499999985</v>
      </c>
    </row>
    <row r="477" spans="40:54" x14ac:dyDescent="0.2">
      <c r="AN477" s="49" t="str">
        <f t="shared" si="23"/>
        <v/>
      </c>
      <c r="AX477" s="49" t="str">
        <f t="shared" si="22"/>
        <v>AfricaPrivateFunds</v>
      </c>
      <c r="AY477" s="49" t="s">
        <v>117</v>
      </c>
      <c r="AZ477" s="49" t="s">
        <v>7</v>
      </c>
      <c r="BA477" s="49" t="s">
        <v>41</v>
      </c>
      <c r="BB477" s="49">
        <v>47.214419999999997</v>
      </c>
    </row>
    <row r="478" spans="40:54" x14ac:dyDescent="0.2">
      <c r="AN478" s="49" t="str">
        <f t="shared" si="23"/>
        <v/>
      </c>
      <c r="AX478" s="49" t="str">
        <f t="shared" si="22"/>
        <v>AfricaPrivateHouseholds Individuals</v>
      </c>
      <c r="AY478" s="49" t="s">
        <v>117</v>
      </c>
      <c r="AZ478" s="49" t="s">
        <v>7</v>
      </c>
      <c r="BA478" s="49" t="s">
        <v>11</v>
      </c>
      <c r="BB478" s="49">
        <v>404.0426699999997</v>
      </c>
    </row>
    <row r="479" spans="40:54" x14ac:dyDescent="0.2">
      <c r="AN479" s="49" t="str">
        <f t="shared" si="23"/>
        <v/>
      </c>
      <c r="AX479" s="49" t="str">
        <f t="shared" si="22"/>
        <v>AfricaPrivateInstitutional investors</v>
      </c>
      <c r="AY479" s="49" t="s">
        <v>117</v>
      </c>
      <c r="AZ479" s="49" t="s">
        <v>7</v>
      </c>
      <c r="BA479" s="49" t="s">
        <v>22</v>
      </c>
      <c r="BB479" s="49">
        <v>405.13674999999932</v>
      </c>
    </row>
    <row r="480" spans="40:54" x14ac:dyDescent="0.2">
      <c r="AN480" s="49" t="str">
        <f t="shared" si="23"/>
        <v/>
      </c>
      <c r="AX480" s="49" t="str">
        <f t="shared" si="22"/>
        <v>AfricaPrivateUnknown</v>
      </c>
      <c r="AY480" s="49" t="s">
        <v>117</v>
      </c>
      <c r="AZ480" s="49" t="s">
        <v>7</v>
      </c>
      <c r="BA480" s="49" t="s">
        <v>12</v>
      </c>
      <c r="BB480" s="49">
        <v>646.59581000000003</v>
      </c>
    </row>
    <row r="481" spans="40:54" x14ac:dyDescent="0.2">
      <c r="AN481" s="49" t="str">
        <f t="shared" si="23"/>
        <v/>
      </c>
      <c r="AX481" s="49" t="str">
        <f t="shared" si="22"/>
        <v>AfricaPublicBilateral DFI</v>
      </c>
      <c r="AY481" s="49" t="s">
        <v>117</v>
      </c>
      <c r="AZ481" s="49" t="s">
        <v>14</v>
      </c>
      <c r="BA481" s="49" t="s">
        <v>15</v>
      </c>
      <c r="BB481" s="49">
        <v>5295.1835400000009</v>
      </c>
    </row>
    <row r="482" spans="40:54" x14ac:dyDescent="0.2">
      <c r="AN482" s="49" t="str">
        <f t="shared" si="23"/>
        <v/>
      </c>
      <c r="AX482" s="49" t="str">
        <f t="shared" si="22"/>
        <v xml:space="preserve">AfricaPublicExport Credit Agency  ECA </v>
      </c>
      <c r="AY482" s="49" t="s">
        <v>117</v>
      </c>
      <c r="AZ482" s="49" t="s">
        <v>14</v>
      </c>
      <c r="BA482" s="49" t="s">
        <v>47</v>
      </c>
      <c r="BB482" s="49">
        <v>199.17609999999999</v>
      </c>
    </row>
    <row r="483" spans="40:54" x14ac:dyDescent="0.2">
      <c r="AN483" s="49" t="str">
        <f t="shared" si="23"/>
        <v/>
      </c>
      <c r="AX483" s="49" t="str">
        <f t="shared" si="22"/>
        <v>AfricaPublicGovernment</v>
      </c>
      <c r="AY483" s="49" t="s">
        <v>117</v>
      </c>
      <c r="AZ483" s="49" t="s">
        <v>14</v>
      </c>
      <c r="BA483" s="49" t="s">
        <v>17</v>
      </c>
      <c r="BB483" s="49">
        <v>6388.5585662326366</v>
      </c>
    </row>
    <row r="484" spans="40:54" x14ac:dyDescent="0.2">
      <c r="AN484" s="49" t="str">
        <f t="shared" si="23"/>
        <v/>
      </c>
      <c r="AX484" s="49" t="str">
        <f t="shared" si="22"/>
        <v>AfricaPublicMultilateral Climate Funds</v>
      </c>
      <c r="AY484" s="49" t="s">
        <v>117</v>
      </c>
      <c r="AZ484" s="49" t="s">
        <v>14</v>
      </c>
      <c r="BA484" s="49" t="s">
        <v>19</v>
      </c>
      <c r="BB484" s="49">
        <v>1031.2105767582029</v>
      </c>
    </row>
    <row r="485" spans="40:54" x14ac:dyDescent="0.2">
      <c r="AN485" s="49" t="str">
        <f t="shared" si="23"/>
        <v/>
      </c>
      <c r="AX485" s="49" t="str">
        <f t="shared" si="22"/>
        <v>AfricaPublicMultilateral DFI</v>
      </c>
      <c r="AY485" s="49" t="s">
        <v>117</v>
      </c>
      <c r="AZ485" s="49" t="s">
        <v>14</v>
      </c>
      <c r="BA485" s="49" t="s">
        <v>25</v>
      </c>
      <c r="BB485" s="49">
        <v>11593.149192496236</v>
      </c>
    </row>
    <row r="486" spans="40:54" x14ac:dyDescent="0.2">
      <c r="AN486" s="49" t="str">
        <f t="shared" si="23"/>
        <v/>
      </c>
      <c r="AX486" s="49" t="str">
        <f t="shared" si="22"/>
        <v>AfricaPublicNational DFI</v>
      </c>
      <c r="AY486" s="49" t="s">
        <v>117</v>
      </c>
      <c r="AZ486" s="49" t="s">
        <v>14</v>
      </c>
      <c r="BA486" s="49" t="s">
        <v>26</v>
      </c>
      <c r="BB486" s="49">
        <v>291.01102000000003</v>
      </c>
    </row>
    <row r="487" spans="40:54" x14ac:dyDescent="0.2">
      <c r="AN487" s="49" t="str">
        <f t="shared" si="23"/>
        <v/>
      </c>
      <c r="AX487" s="49" t="str">
        <f t="shared" si="22"/>
        <v>AfricaPublicSOE SOFI</v>
      </c>
      <c r="AY487" s="49" t="s">
        <v>117</v>
      </c>
      <c r="AZ487" s="49" t="s">
        <v>14</v>
      </c>
      <c r="BA487" s="49" t="s">
        <v>27</v>
      </c>
      <c r="BB487" s="49">
        <v>502.92722000000009</v>
      </c>
    </row>
    <row r="488" spans="40:54" x14ac:dyDescent="0.2">
      <c r="AN488" s="49" t="str">
        <f t="shared" si="23"/>
        <v/>
      </c>
      <c r="AX488" s="49" t="str">
        <f t="shared" si="22"/>
        <v>AfricaPublicUnknown</v>
      </c>
      <c r="AY488" s="49" t="s">
        <v>117</v>
      </c>
      <c r="AZ488" s="49" t="s">
        <v>14</v>
      </c>
      <c r="BA488" s="49" t="s">
        <v>12</v>
      </c>
      <c r="BB488" s="49">
        <v>2.5059499999999999</v>
      </c>
    </row>
    <row r="489" spans="40:54" x14ac:dyDescent="0.2">
      <c r="AN489" s="49" t="str">
        <f t="shared" si="23"/>
        <v/>
      </c>
      <c r="AX489" s="49" t="str">
        <f t="shared" si="22"/>
        <v>AfricaUnknownUnknown</v>
      </c>
      <c r="AY489" s="49" t="s">
        <v>117</v>
      </c>
      <c r="AZ489" s="49" t="s">
        <v>12</v>
      </c>
      <c r="BA489" s="49" t="s">
        <v>12</v>
      </c>
      <c r="BB489" s="49">
        <v>33.793029999999995</v>
      </c>
    </row>
    <row r="490" spans="40:54" x14ac:dyDescent="0.2">
      <c r="AN490" s="49" t="str">
        <f t="shared" si="23"/>
        <v/>
      </c>
    </row>
    <row r="491" spans="40:54" x14ac:dyDescent="0.2">
      <c r="AN491" s="49" t="str">
        <f t="shared" si="23"/>
        <v/>
      </c>
    </row>
    <row r="492" spans="40:54" x14ac:dyDescent="0.2">
      <c r="AN492" s="49" t="str">
        <f t="shared" si="23"/>
        <v/>
      </c>
    </row>
    <row r="493" spans="40:54" x14ac:dyDescent="0.2">
      <c r="AN493" s="49" t="str">
        <f t="shared" si="23"/>
        <v/>
      </c>
    </row>
    <row r="494" spans="40:54" x14ac:dyDescent="0.2">
      <c r="AN494" s="49" t="str">
        <f t="shared" si="23"/>
        <v/>
      </c>
    </row>
    <row r="495" spans="40:54" x14ac:dyDescent="0.2">
      <c r="AN495" s="49" t="str">
        <f t="shared" si="23"/>
        <v/>
      </c>
    </row>
    <row r="496" spans="40:54" x14ac:dyDescent="0.2">
      <c r="AN496" s="49" t="str">
        <f t="shared" si="23"/>
        <v/>
      </c>
    </row>
    <row r="497" spans="40:40" x14ac:dyDescent="0.2">
      <c r="AN497" s="49" t="str">
        <f t="shared" si="23"/>
        <v/>
      </c>
    </row>
    <row r="498" spans="40:40" x14ac:dyDescent="0.2">
      <c r="AN498" s="49" t="str">
        <f t="shared" si="23"/>
        <v/>
      </c>
    </row>
    <row r="499" spans="40:40" x14ac:dyDescent="0.2">
      <c r="AN499" s="49" t="str">
        <f t="shared" si="23"/>
        <v/>
      </c>
    </row>
    <row r="500" spans="40:40" x14ac:dyDescent="0.2">
      <c r="AN500" s="49" t="str">
        <f t="shared" si="23"/>
        <v/>
      </c>
    </row>
    <row r="501" spans="40:40" x14ac:dyDescent="0.2">
      <c r="AN501" s="49" t="str">
        <f t="shared" si="23"/>
        <v/>
      </c>
    </row>
    <row r="502" spans="40:40" x14ac:dyDescent="0.2">
      <c r="AN502" s="49" t="str">
        <f t="shared" si="23"/>
        <v/>
      </c>
    </row>
    <row r="503" spans="40:40" x14ac:dyDescent="0.2">
      <c r="AN503" s="49" t="str">
        <f t="shared" si="23"/>
        <v/>
      </c>
    </row>
    <row r="504" spans="40:40" x14ac:dyDescent="0.2">
      <c r="AN504" s="49" t="str">
        <f t="shared" si="23"/>
        <v/>
      </c>
    </row>
    <row r="505" spans="40:40" x14ac:dyDescent="0.2">
      <c r="AN505" s="49" t="str">
        <f t="shared" si="23"/>
        <v/>
      </c>
    </row>
    <row r="506" spans="40:40" x14ac:dyDescent="0.2">
      <c r="AN506" s="49" t="str">
        <f t="shared" si="23"/>
        <v/>
      </c>
    </row>
    <row r="507" spans="40:40" x14ac:dyDescent="0.2">
      <c r="AN507" s="49" t="str">
        <f t="shared" si="23"/>
        <v/>
      </c>
    </row>
    <row r="508" spans="40:40" x14ac:dyDescent="0.2">
      <c r="AN508" s="49" t="str">
        <f t="shared" si="23"/>
        <v/>
      </c>
    </row>
    <row r="509" spans="40:40" x14ac:dyDescent="0.2">
      <c r="AN509" s="49" t="str">
        <f t="shared" si="23"/>
        <v/>
      </c>
    </row>
    <row r="510" spans="40:40" x14ac:dyDescent="0.2">
      <c r="AN510" s="49" t="str">
        <f t="shared" si="23"/>
        <v/>
      </c>
    </row>
    <row r="511" spans="40:40" x14ac:dyDescent="0.2">
      <c r="AN511" s="49" t="str">
        <f t="shared" si="23"/>
        <v/>
      </c>
    </row>
    <row r="512" spans="40:40" x14ac:dyDescent="0.2">
      <c r="AN512" s="49" t="str">
        <f t="shared" si="23"/>
        <v/>
      </c>
    </row>
    <row r="513" spans="40:40" x14ac:dyDescent="0.2">
      <c r="AN513" s="49" t="str">
        <f t="shared" si="23"/>
        <v/>
      </c>
    </row>
    <row r="514" spans="40:40" x14ac:dyDescent="0.2">
      <c r="AN514" s="49" t="str">
        <f t="shared" si="23"/>
        <v/>
      </c>
    </row>
    <row r="515" spans="40:40" x14ac:dyDescent="0.2">
      <c r="AN515" s="49" t="str">
        <f t="shared" si="23"/>
        <v/>
      </c>
    </row>
    <row r="516" spans="40:40" x14ac:dyDescent="0.2">
      <c r="AN516" s="49" t="str">
        <f t="shared" si="23"/>
        <v/>
      </c>
    </row>
    <row r="517" spans="40:40" x14ac:dyDescent="0.2">
      <c r="AN517" s="49" t="str">
        <f t="shared" si="23"/>
        <v/>
      </c>
    </row>
    <row r="518" spans="40:40" x14ac:dyDescent="0.2">
      <c r="AN518" s="49" t="str">
        <f t="shared" si="23"/>
        <v/>
      </c>
    </row>
    <row r="519" spans="40:40" x14ac:dyDescent="0.2">
      <c r="AN519" s="49" t="str">
        <f t="shared" si="23"/>
        <v/>
      </c>
    </row>
    <row r="520" spans="40:40" x14ac:dyDescent="0.2">
      <c r="AN520" s="49" t="str">
        <f t="shared" si="23"/>
        <v/>
      </c>
    </row>
    <row r="521" spans="40:40" x14ac:dyDescent="0.2">
      <c r="AN521" s="49" t="str">
        <f t="shared" si="23"/>
        <v/>
      </c>
    </row>
    <row r="522" spans="40:40" x14ac:dyDescent="0.2">
      <c r="AN522" s="49" t="str">
        <f t="shared" si="23"/>
        <v/>
      </c>
    </row>
    <row r="523" spans="40:40" x14ac:dyDescent="0.2">
      <c r="AN523" s="49" t="str">
        <f t="shared" si="23"/>
        <v/>
      </c>
    </row>
    <row r="524" spans="40:40" x14ac:dyDescent="0.2">
      <c r="AN524" s="49" t="str">
        <f t="shared" si="23"/>
        <v/>
      </c>
    </row>
    <row r="525" spans="40:40" x14ac:dyDescent="0.2">
      <c r="AN525" s="49" t="str">
        <f t="shared" si="23"/>
        <v/>
      </c>
    </row>
    <row r="526" spans="40:40" x14ac:dyDescent="0.2">
      <c r="AN526" s="49" t="str">
        <f t="shared" si="23"/>
        <v/>
      </c>
    </row>
    <row r="527" spans="40:40" x14ac:dyDescent="0.2">
      <c r="AN527" s="49" t="str">
        <f t="shared" si="23"/>
        <v/>
      </c>
    </row>
    <row r="528" spans="40:40" x14ac:dyDescent="0.2">
      <c r="AN528" s="49" t="str">
        <f t="shared" si="23"/>
        <v/>
      </c>
    </row>
    <row r="529" spans="40:40" x14ac:dyDescent="0.2">
      <c r="AN529" s="49" t="str">
        <f t="shared" si="23"/>
        <v/>
      </c>
    </row>
    <row r="530" spans="40:40" x14ac:dyDescent="0.2">
      <c r="AN530" s="49" t="str">
        <f t="shared" si="23"/>
        <v/>
      </c>
    </row>
    <row r="531" spans="40:40" x14ac:dyDescent="0.2">
      <c r="AN531" s="49" t="str">
        <f t="shared" si="23"/>
        <v/>
      </c>
    </row>
    <row r="532" spans="40:40" x14ac:dyDescent="0.2">
      <c r="AN532" s="49" t="str">
        <f t="shared" si="23"/>
        <v/>
      </c>
    </row>
    <row r="533" spans="40:40" x14ac:dyDescent="0.2">
      <c r="AN533" s="49" t="str">
        <f t="shared" si="23"/>
        <v/>
      </c>
    </row>
    <row r="534" spans="40:40" x14ac:dyDescent="0.2">
      <c r="AN534" s="49" t="str">
        <f t="shared" si="23"/>
        <v/>
      </c>
    </row>
    <row r="535" spans="40:40" x14ac:dyDescent="0.2">
      <c r="AN535" s="49" t="str">
        <f t="shared" si="23"/>
        <v/>
      </c>
    </row>
    <row r="536" spans="40:40" x14ac:dyDescent="0.2">
      <c r="AN536" s="49" t="str">
        <f t="shared" si="23"/>
        <v/>
      </c>
    </row>
    <row r="537" spans="40:40" x14ac:dyDescent="0.2">
      <c r="AN537" s="49" t="str">
        <f t="shared" si="23"/>
        <v/>
      </c>
    </row>
    <row r="538" spans="40:40" x14ac:dyDescent="0.2">
      <c r="AN538" s="49" t="str">
        <f t="shared" si="23"/>
        <v/>
      </c>
    </row>
    <row r="539" spans="40:40" x14ac:dyDescent="0.2">
      <c r="AN539" s="49" t="str">
        <f t="shared" si="23"/>
        <v/>
      </c>
    </row>
    <row r="540" spans="40:40" x14ac:dyDescent="0.2">
      <c r="AN540" s="49" t="str">
        <f t="shared" ref="AN540:AN603" si="24">AO540&amp;AP540</f>
        <v/>
      </c>
    </row>
    <row r="541" spans="40:40" x14ac:dyDescent="0.2">
      <c r="AN541" s="49" t="str">
        <f t="shared" si="24"/>
        <v/>
      </c>
    </row>
    <row r="542" spans="40:40" x14ac:dyDescent="0.2">
      <c r="AN542" s="49" t="str">
        <f t="shared" si="24"/>
        <v/>
      </c>
    </row>
    <row r="543" spans="40:40" x14ac:dyDescent="0.2">
      <c r="AN543" s="49" t="str">
        <f t="shared" si="24"/>
        <v/>
      </c>
    </row>
    <row r="544" spans="40:40" x14ac:dyDescent="0.2">
      <c r="AN544" s="49" t="str">
        <f t="shared" si="24"/>
        <v/>
      </c>
    </row>
    <row r="545" spans="40:40" x14ac:dyDescent="0.2">
      <c r="AN545" s="49" t="str">
        <f t="shared" si="24"/>
        <v/>
      </c>
    </row>
    <row r="546" spans="40:40" x14ac:dyDescent="0.2">
      <c r="AN546" s="49" t="str">
        <f t="shared" si="24"/>
        <v/>
      </c>
    </row>
    <row r="547" spans="40:40" x14ac:dyDescent="0.2">
      <c r="AN547" s="49" t="str">
        <f t="shared" si="24"/>
        <v/>
      </c>
    </row>
    <row r="548" spans="40:40" x14ac:dyDescent="0.2">
      <c r="AN548" s="49" t="str">
        <f t="shared" si="24"/>
        <v/>
      </c>
    </row>
    <row r="549" spans="40:40" x14ac:dyDescent="0.2">
      <c r="AN549" s="49" t="str">
        <f t="shared" si="24"/>
        <v/>
      </c>
    </row>
    <row r="550" spans="40:40" x14ac:dyDescent="0.2">
      <c r="AN550" s="49" t="str">
        <f t="shared" si="24"/>
        <v/>
      </c>
    </row>
    <row r="551" spans="40:40" x14ac:dyDescent="0.2">
      <c r="AN551" s="49" t="str">
        <f t="shared" si="24"/>
        <v/>
      </c>
    </row>
    <row r="552" spans="40:40" x14ac:dyDescent="0.2">
      <c r="AN552" s="49" t="str">
        <f t="shared" si="24"/>
        <v/>
      </c>
    </row>
    <row r="553" spans="40:40" x14ac:dyDescent="0.2">
      <c r="AN553" s="49" t="str">
        <f t="shared" si="24"/>
        <v/>
      </c>
    </row>
    <row r="554" spans="40:40" x14ac:dyDescent="0.2">
      <c r="AN554" s="49" t="str">
        <f t="shared" si="24"/>
        <v/>
      </c>
    </row>
    <row r="555" spans="40:40" x14ac:dyDescent="0.2">
      <c r="AN555" s="49" t="str">
        <f t="shared" si="24"/>
        <v/>
      </c>
    </row>
    <row r="556" spans="40:40" x14ac:dyDescent="0.2">
      <c r="AN556" s="49" t="str">
        <f t="shared" si="24"/>
        <v/>
      </c>
    </row>
    <row r="557" spans="40:40" x14ac:dyDescent="0.2">
      <c r="AN557" s="49" t="str">
        <f t="shared" si="24"/>
        <v/>
      </c>
    </row>
    <row r="558" spans="40:40" x14ac:dyDescent="0.2">
      <c r="AN558" s="49" t="str">
        <f t="shared" si="24"/>
        <v/>
      </c>
    </row>
    <row r="559" spans="40:40" x14ac:dyDescent="0.2">
      <c r="AN559" s="49" t="str">
        <f t="shared" si="24"/>
        <v/>
      </c>
    </row>
    <row r="560" spans="40:40" x14ac:dyDescent="0.2">
      <c r="AN560" s="49" t="str">
        <f t="shared" si="24"/>
        <v/>
      </c>
    </row>
    <row r="561" spans="40:40" x14ac:dyDescent="0.2">
      <c r="AN561" s="49" t="str">
        <f t="shared" si="24"/>
        <v/>
      </c>
    </row>
    <row r="562" spans="40:40" x14ac:dyDescent="0.2">
      <c r="AN562" s="49" t="str">
        <f t="shared" si="24"/>
        <v/>
      </c>
    </row>
    <row r="563" spans="40:40" x14ac:dyDescent="0.2">
      <c r="AN563" s="49" t="str">
        <f t="shared" si="24"/>
        <v/>
      </c>
    </row>
    <row r="564" spans="40:40" x14ac:dyDescent="0.2">
      <c r="AN564" s="49" t="str">
        <f t="shared" si="24"/>
        <v/>
      </c>
    </row>
    <row r="565" spans="40:40" x14ac:dyDescent="0.2">
      <c r="AN565" s="49" t="str">
        <f t="shared" si="24"/>
        <v/>
      </c>
    </row>
    <row r="566" spans="40:40" x14ac:dyDescent="0.2">
      <c r="AN566" s="49" t="str">
        <f t="shared" si="24"/>
        <v/>
      </c>
    </row>
    <row r="567" spans="40:40" x14ac:dyDescent="0.2">
      <c r="AN567" s="49" t="str">
        <f t="shared" si="24"/>
        <v/>
      </c>
    </row>
    <row r="568" spans="40:40" x14ac:dyDescent="0.2">
      <c r="AN568" s="49" t="str">
        <f t="shared" si="24"/>
        <v/>
      </c>
    </row>
    <row r="569" spans="40:40" x14ac:dyDescent="0.2">
      <c r="AN569" s="49" t="str">
        <f t="shared" si="24"/>
        <v/>
      </c>
    </row>
    <row r="570" spans="40:40" x14ac:dyDescent="0.2">
      <c r="AN570" s="49" t="str">
        <f t="shared" si="24"/>
        <v/>
      </c>
    </row>
    <row r="571" spans="40:40" x14ac:dyDescent="0.2">
      <c r="AN571" s="49" t="str">
        <f t="shared" si="24"/>
        <v/>
      </c>
    </row>
    <row r="572" spans="40:40" x14ac:dyDescent="0.2">
      <c r="AN572" s="49" t="str">
        <f t="shared" si="24"/>
        <v/>
      </c>
    </row>
    <row r="573" spans="40:40" x14ac:dyDescent="0.2">
      <c r="AN573" s="49" t="str">
        <f t="shared" si="24"/>
        <v/>
      </c>
    </row>
    <row r="574" spans="40:40" x14ac:dyDescent="0.2">
      <c r="AN574" s="49" t="str">
        <f t="shared" si="24"/>
        <v/>
      </c>
    </row>
    <row r="575" spans="40:40" x14ac:dyDescent="0.2">
      <c r="AN575" s="49" t="str">
        <f t="shared" si="24"/>
        <v/>
      </c>
    </row>
    <row r="576" spans="40:40" x14ac:dyDescent="0.2">
      <c r="AN576" s="49" t="str">
        <f t="shared" si="24"/>
        <v/>
      </c>
    </row>
    <row r="577" spans="40:40" x14ac:dyDescent="0.2">
      <c r="AN577" s="49" t="str">
        <f t="shared" si="24"/>
        <v/>
      </c>
    </row>
    <row r="578" spans="40:40" x14ac:dyDescent="0.2">
      <c r="AN578" s="49" t="str">
        <f t="shared" si="24"/>
        <v/>
      </c>
    </row>
    <row r="579" spans="40:40" x14ac:dyDescent="0.2">
      <c r="AN579" s="49" t="str">
        <f t="shared" si="24"/>
        <v/>
      </c>
    </row>
    <row r="580" spans="40:40" x14ac:dyDescent="0.2">
      <c r="AN580" s="49" t="str">
        <f t="shared" si="24"/>
        <v/>
      </c>
    </row>
    <row r="581" spans="40:40" x14ac:dyDescent="0.2">
      <c r="AN581" s="49" t="str">
        <f t="shared" si="24"/>
        <v/>
      </c>
    </row>
    <row r="582" spans="40:40" x14ac:dyDescent="0.2">
      <c r="AN582" s="49" t="str">
        <f t="shared" si="24"/>
        <v/>
      </c>
    </row>
    <row r="583" spans="40:40" x14ac:dyDescent="0.2">
      <c r="AN583" s="49" t="str">
        <f t="shared" si="24"/>
        <v/>
      </c>
    </row>
    <row r="584" spans="40:40" x14ac:dyDescent="0.2">
      <c r="AN584" s="49" t="str">
        <f t="shared" si="24"/>
        <v/>
      </c>
    </row>
    <row r="585" spans="40:40" x14ac:dyDescent="0.2">
      <c r="AN585" s="49" t="str">
        <f t="shared" si="24"/>
        <v/>
      </c>
    </row>
    <row r="586" spans="40:40" x14ac:dyDescent="0.2">
      <c r="AN586" s="49" t="str">
        <f t="shared" si="24"/>
        <v/>
      </c>
    </row>
    <row r="587" spans="40:40" x14ac:dyDescent="0.2">
      <c r="AN587" s="49" t="str">
        <f t="shared" si="24"/>
        <v/>
      </c>
    </row>
    <row r="588" spans="40:40" x14ac:dyDescent="0.2">
      <c r="AN588" s="49" t="str">
        <f t="shared" si="24"/>
        <v/>
      </c>
    </row>
    <row r="589" spans="40:40" x14ac:dyDescent="0.2">
      <c r="AN589" s="49" t="str">
        <f t="shared" si="24"/>
        <v/>
      </c>
    </row>
    <row r="590" spans="40:40" x14ac:dyDescent="0.2">
      <c r="AN590" s="49" t="str">
        <f t="shared" si="24"/>
        <v/>
      </c>
    </row>
    <row r="591" spans="40:40" x14ac:dyDescent="0.2">
      <c r="AN591" s="49" t="str">
        <f t="shared" si="24"/>
        <v/>
      </c>
    </row>
    <row r="592" spans="40:40" x14ac:dyDescent="0.2">
      <c r="AN592" s="49" t="str">
        <f t="shared" si="24"/>
        <v/>
      </c>
    </row>
    <row r="593" spans="40:40" x14ac:dyDescent="0.2">
      <c r="AN593" s="49" t="str">
        <f t="shared" si="24"/>
        <v/>
      </c>
    </row>
    <row r="594" spans="40:40" x14ac:dyDescent="0.2">
      <c r="AN594" s="49" t="str">
        <f t="shared" si="24"/>
        <v/>
      </c>
    </row>
    <row r="595" spans="40:40" x14ac:dyDescent="0.2">
      <c r="AN595" s="49" t="str">
        <f t="shared" si="24"/>
        <v/>
      </c>
    </row>
    <row r="596" spans="40:40" x14ac:dyDescent="0.2">
      <c r="AN596" s="49" t="str">
        <f t="shared" si="24"/>
        <v/>
      </c>
    </row>
    <row r="597" spans="40:40" x14ac:dyDescent="0.2">
      <c r="AN597" s="49" t="str">
        <f t="shared" si="24"/>
        <v/>
      </c>
    </row>
    <row r="598" spans="40:40" x14ac:dyDescent="0.2">
      <c r="AN598" s="49" t="str">
        <f t="shared" si="24"/>
        <v/>
      </c>
    </row>
    <row r="599" spans="40:40" x14ac:dyDescent="0.2">
      <c r="AN599" s="49" t="str">
        <f t="shared" si="24"/>
        <v/>
      </c>
    </row>
    <row r="600" spans="40:40" x14ac:dyDescent="0.2">
      <c r="AN600" s="49" t="str">
        <f t="shared" si="24"/>
        <v/>
      </c>
    </row>
    <row r="601" spans="40:40" x14ac:dyDescent="0.2">
      <c r="AN601" s="49" t="str">
        <f t="shared" si="24"/>
        <v/>
      </c>
    </row>
    <row r="602" spans="40:40" x14ac:dyDescent="0.2">
      <c r="AN602" s="49" t="str">
        <f t="shared" si="24"/>
        <v/>
      </c>
    </row>
    <row r="603" spans="40:40" x14ac:dyDescent="0.2">
      <c r="AN603" s="49" t="str">
        <f t="shared" si="24"/>
        <v/>
      </c>
    </row>
    <row r="604" spans="40:40" x14ac:dyDescent="0.2">
      <c r="AN604" s="49" t="str">
        <f t="shared" ref="AN604:AN667" si="25">AO604&amp;AP604</f>
        <v/>
      </c>
    </row>
    <row r="605" spans="40:40" x14ac:dyDescent="0.2">
      <c r="AN605" s="49" t="str">
        <f t="shared" si="25"/>
        <v/>
      </c>
    </row>
    <row r="606" spans="40:40" x14ac:dyDescent="0.2">
      <c r="AN606" s="49" t="str">
        <f t="shared" si="25"/>
        <v/>
      </c>
    </row>
    <row r="607" spans="40:40" x14ac:dyDescent="0.2">
      <c r="AN607" s="49" t="str">
        <f t="shared" si="25"/>
        <v/>
      </c>
    </row>
    <row r="608" spans="40:40" x14ac:dyDescent="0.2">
      <c r="AN608" s="49" t="str">
        <f t="shared" si="25"/>
        <v/>
      </c>
    </row>
    <row r="609" spans="40:40" x14ac:dyDescent="0.2">
      <c r="AN609" s="49" t="str">
        <f t="shared" si="25"/>
        <v/>
      </c>
    </row>
    <row r="610" spans="40:40" x14ac:dyDescent="0.2">
      <c r="AN610" s="49" t="str">
        <f t="shared" si="25"/>
        <v/>
      </c>
    </row>
    <row r="611" spans="40:40" x14ac:dyDescent="0.2">
      <c r="AN611" s="49" t="str">
        <f t="shared" si="25"/>
        <v/>
      </c>
    </row>
    <row r="612" spans="40:40" x14ac:dyDescent="0.2">
      <c r="AN612" s="49" t="str">
        <f t="shared" si="25"/>
        <v/>
      </c>
    </row>
    <row r="613" spans="40:40" x14ac:dyDescent="0.2">
      <c r="AN613" s="49" t="str">
        <f t="shared" si="25"/>
        <v/>
      </c>
    </row>
    <row r="614" spans="40:40" x14ac:dyDescent="0.2">
      <c r="AN614" s="49" t="str">
        <f t="shared" si="25"/>
        <v/>
      </c>
    </row>
    <row r="615" spans="40:40" x14ac:dyDescent="0.2">
      <c r="AN615" s="49" t="str">
        <f t="shared" si="25"/>
        <v/>
      </c>
    </row>
    <row r="616" spans="40:40" x14ac:dyDescent="0.2">
      <c r="AN616" s="49" t="str">
        <f t="shared" si="25"/>
        <v/>
      </c>
    </row>
    <row r="617" spans="40:40" x14ac:dyDescent="0.2">
      <c r="AN617" s="49" t="str">
        <f t="shared" si="25"/>
        <v/>
      </c>
    </row>
    <row r="618" spans="40:40" x14ac:dyDescent="0.2">
      <c r="AN618" s="49" t="str">
        <f t="shared" si="25"/>
        <v/>
      </c>
    </row>
    <row r="619" spans="40:40" x14ac:dyDescent="0.2">
      <c r="AN619" s="49" t="str">
        <f t="shared" si="25"/>
        <v/>
      </c>
    </row>
    <row r="620" spans="40:40" x14ac:dyDescent="0.2">
      <c r="AN620" s="49" t="str">
        <f t="shared" si="25"/>
        <v/>
      </c>
    </row>
    <row r="621" spans="40:40" x14ac:dyDescent="0.2">
      <c r="AN621" s="49" t="str">
        <f t="shared" si="25"/>
        <v/>
      </c>
    </row>
    <row r="622" spans="40:40" x14ac:dyDescent="0.2">
      <c r="AN622" s="49" t="str">
        <f t="shared" si="25"/>
        <v/>
      </c>
    </row>
    <row r="623" spans="40:40" x14ac:dyDescent="0.2">
      <c r="AN623" s="49" t="str">
        <f t="shared" si="25"/>
        <v/>
      </c>
    </row>
    <row r="624" spans="40:40" x14ac:dyDescent="0.2">
      <c r="AN624" s="49" t="str">
        <f t="shared" si="25"/>
        <v/>
      </c>
    </row>
    <row r="625" spans="40:40" x14ac:dyDescent="0.2">
      <c r="AN625" s="49" t="str">
        <f t="shared" si="25"/>
        <v/>
      </c>
    </row>
    <row r="626" spans="40:40" x14ac:dyDescent="0.2">
      <c r="AN626" s="49" t="str">
        <f t="shared" si="25"/>
        <v/>
      </c>
    </row>
    <row r="627" spans="40:40" x14ac:dyDescent="0.2">
      <c r="AN627" s="49" t="str">
        <f t="shared" si="25"/>
        <v/>
      </c>
    </row>
    <row r="628" spans="40:40" x14ac:dyDescent="0.2">
      <c r="AN628" s="49" t="str">
        <f t="shared" si="25"/>
        <v/>
      </c>
    </row>
    <row r="629" spans="40:40" x14ac:dyDescent="0.2">
      <c r="AN629" s="49" t="str">
        <f t="shared" si="25"/>
        <v/>
      </c>
    </row>
    <row r="630" spans="40:40" x14ac:dyDescent="0.2">
      <c r="AN630" s="49" t="str">
        <f t="shared" si="25"/>
        <v/>
      </c>
    </row>
    <row r="631" spans="40:40" x14ac:dyDescent="0.2">
      <c r="AN631" s="49" t="str">
        <f t="shared" si="25"/>
        <v/>
      </c>
    </row>
    <row r="632" spans="40:40" x14ac:dyDescent="0.2">
      <c r="AN632" s="49" t="str">
        <f t="shared" si="25"/>
        <v/>
      </c>
    </row>
    <row r="633" spans="40:40" x14ac:dyDescent="0.2">
      <c r="AN633" s="49" t="str">
        <f t="shared" si="25"/>
        <v/>
      </c>
    </row>
    <row r="634" spans="40:40" x14ac:dyDescent="0.2">
      <c r="AN634" s="49" t="str">
        <f t="shared" si="25"/>
        <v/>
      </c>
    </row>
    <row r="635" spans="40:40" x14ac:dyDescent="0.2">
      <c r="AN635" s="49" t="str">
        <f t="shared" si="25"/>
        <v/>
      </c>
    </row>
    <row r="636" spans="40:40" x14ac:dyDescent="0.2">
      <c r="AN636" s="49" t="str">
        <f t="shared" si="25"/>
        <v/>
      </c>
    </row>
    <row r="637" spans="40:40" x14ac:dyDescent="0.2">
      <c r="AN637" s="49" t="str">
        <f t="shared" si="25"/>
        <v/>
      </c>
    </row>
    <row r="638" spans="40:40" x14ac:dyDescent="0.2">
      <c r="AN638" s="49" t="str">
        <f t="shared" si="25"/>
        <v/>
      </c>
    </row>
    <row r="639" spans="40:40" x14ac:dyDescent="0.2">
      <c r="AN639" s="49" t="str">
        <f t="shared" si="25"/>
        <v/>
      </c>
    </row>
    <row r="640" spans="40:40" x14ac:dyDescent="0.2">
      <c r="AN640" s="49" t="str">
        <f t="shared" si="25"/>
        <v/>
      </c>
    </row>
    <row r="641" spans="40:40" x14ac:dyDescent="0.2">
      <c r="AN641" s="49" t="str">
        <f t="shared" si="25"/>
        <v/>
      </c>
    </row>
    <row r="642" spans="40:40" x14ac:dyDescent="0.2">
      <c r="AN642" s="49" t="str">
        <f t="shared" si="25"/>
        <v/>
      </c>
    </row>
    <row r="643" spans="40:40" x14ac:dyDescent="0.2">
      <c r="AN643" s="49" t="str">
        <f t="shared" si="25"/>
        <v/>
      </c>
    </row>
    <row r="644" spans="40:40" x14ac:dyDescent="0.2">
      <c r="AN644" s="49" t="str">
        <f t="shared" si="25"/>
        <v/>
      </c>
    </row>
    <row r="645" spans="40:40" x14ac:dyDescent="0.2">
      <c r="AN645" s="49" t="str">
        <f t="shared" si="25"/>
        <v/>
      </c>
    </row>
    <row r="646" spans="40:40" x14ac:dyDescent="0.2">
      <c r="AN646" s="49" t="str">
        <f t="shared" si="25"/>
        <v/>
      </c>
    </row>
    <row r="647" spans="40:40" x14ac:dyDescent="0.2">
      <c r="AN647" s="49" t="str">
        <f t="shared" si="25"/>
        <v/>
      </c>
    </row>
    <row r="648" spans="40:40" x14ac:dyDescent="0.2">
      <c r="AN648" s="49" t="str">
        <f t="shared" si="25"/>
        <v/>
      </c>
    </row>
    <row r="649" spans="40:40" x14ac:dyDescent="0.2">
      <c r="AN649" s="49" t="str">
        <f t="shared" si="25"/>
        <v/>
      </c>
    </row>
    <row r="650" spans="40:40" x14ac:dyDescent="0.2">
      <c r="AN650" s="49" t="str">
        <f t="shared" si="25"/>
        <v/>
      </c>
    </row>
    <row r="651" spans="40:40" x14ac:dyDescent="0.2">
      <c r="AN651" s="49" t="str">
        <f t="shared" si="25"/>
        <v/>
      </c>
    </row>
    <row r="652" spans="40:40" x14ac:dyDescent="0.2">
      <c r="AN652" s="49" t="str">
        <f t="shared" si="25"/>
        <v/>
      </c>
    </row>
    <row r="653" spans="40:40" x14ac:dyDescent="0.2">
      <c r="AN653" s="49" t="str">
        <f t="shared" si="25"/>
        <v/>
      </c>
    </row>
    <row r="654" spans="40:40" x14ac:dyDescent="0.2">
      <c r="AN654" s="49" t="str">
        <f t="shared" si="25"/>
        <v/>
      </c>
    </row>
    <row r="655" spans="40:40" x14ac:dyDescent="0.2">
      <c r="AN655" s="49" t="str">
        <f t="shared" si="25"/>
        <v/>
      </c>
    </row>
    <row r="656" spans="40:40" x14ac:dyDescent="0.2">
      <c r="AN656" s="49" t="str">
        <f t="shared" si="25"/>
        <v/>
      </c>
    </row>
    <row r="657" spans="40:40" x14ac:dyDescent="0.2">
      <c r="AN657" s="49" t="str">
        <f t="shared" si="25"/>
        <v/>
      </c>
    </row>
    <row r="658" spans="40:40" x14ac:dyDescent="0.2">
      <c r="AN658" s="49" t="str">
        <f t="shared" si="25"/>
        <v/>
      </c>
    </row>
    <row r="659" spans="40:40" x14ac:dyDescent="0.2">
      <c r="AN659" s="49" t="str">
        <f t="shared" si="25"/>
        <v/>
      </c>
    </row>
    <row r="660" spans="40:40" x14ac:dyDescent="0.2">
      <c r="AN660" s="49" t="str">
        <f t="shared" si="25"/>
        <v/>
      </c>
    </row>
    <row r="661" spans="40:40" x14ac:dyDescent="0.2">
      <c r="AN661" s="49" t="str">
        <f t="shared" si="25"/>
        <v/>
      </c>
    </row>
    <row r="662" spans="40:40" x14ac:dyDescent="0.2">
      <c r="AN662" s="49" t="str">
        <f t="shared" si="25"/>
        <v/>
      </c>
    </row>
    <row r="663" spans="40:40" x14ac:dyDescent="0.2">
      <c r="AN663" s="49" t="str">
        <f t="shared" si="25"/>
        <v/>
      </c>
    </row>
    <row r="664" spans="40:40" x14ac:dyDescent="0.2">
      <c r="AN664" s="49" t="str">
        <f t="shared" si="25"/>
        <v/>
      </c>
    </row>
    <row r="665" spans="40:40" x14ac:dyDescent="0.2">
      <c r="AN665" s="49" t="str">
        <f t="shared" si="25"/>
        <v/>
      </c>
    </row>
    <row r="666" spans="40:40" x14ac:dyDescent="0.2">
      <c r="AN666" s="49" t="str">
        <f t="shared" si="25"/>
        <v/>
      </c>
    </row>
    <row r="667" spans="40:40" x14ac:dyDescent="0.2">
      <c r="AN667" s="49" t="str">
        <f t="shared" si="25"/>
        <v/>
      </c>
    </row>
    <row r="668" spans="40:40" x14ac:dyDescent="0.2">
      <c r="AN668" s="49" t="str">
        <f t="shared" ref="AN668:AN731" si="26">AO668&amp;AP668</f>
        <v/>
      </c>
    </row>
    <row r="669" spans="40:40" x14ac:dyDescent="0.2">
      <c r="AN669" s="49" t="str">
        <f t="shared" si="26"/>
        <v/>
      </c>
    </row>
    <row r="670" spans="40:40" x14ac:dyDescent="0.2">
      <c r="AN670" s="49" t="str">
        <f t="shared" si="26"/>
        <v/>
      </c>
    </row>
    <row r="671" spans="40:40" x14ac:dyDescent="0.2">
      <c r="AN671" s="49" t="str">
        <f t="shared" si="26"/>
        <v/>
      </c>
    </row>
    <row r="672" spans="40:40" x14ac:dyDescent="0.2">
      <c r="AN672" s="49" t="str">
        <f t="shared" si="26"/>
        <v/>
      </c>
    </row>
    <row r="673" spans="40:40" x14ac:dyDescent="0.2">
      <c r="AN673" s="49" t="str">
        <f t="shared" si="26"/>
        <v/>
      </c>
    </row>
    <row r="674" spans="40:40" x14ac:dyDescent="0.2">
      <c r="AN674" s="49" t="str">
        <f t="shared" si="26"/>
        <v/>
      </c>
    </row>
    <row r="675" spans="40:40" x14ac:dyDescent="0.2">
      <c r="AN675" s="49" t="str">
        <f t="shared" si="26"/>
        <v/>
      </c>
    </row>
    <row r="676" spans="40:40" x14ac:dyDescent="0.2">
      <c r="AN676" s="49" t="str">
        <f t="shared" si="26"/>
        <v/>
      </c>
    </row>
    <row r="677" spans="40:40" x14ac:dyDescent="0.2">
      <c r="AN677" s="49" t="str">
        <f t="shared" si="26"/>
        <v/>
      </c>
    </row>
    <row r="678" spans="40:40" x14ac:dyDescent="0.2">
      <c r="AN678" s="49" t="str">
        <f t="shared" si="26"/>
        <v/>
      </c>
    </row>
    <row r="679" spans="40:40" x14ac:dyDescent="0.2">
      <c r="AN679" s="49" t="str">
        <f t="shared" si="26"/>
        <v/>
      </c>
    </row>
    <row r="680" spans="40:40" x14ac:dyDescent="0.2">
      <c r="AN680" s="49" t="str">
        <f t="shared" si="26"/>
        <v/>
      </c>
    </row>
    <row r="681" spans="40:40" x14ac:dyDescent="0.2">
      <c r="AN681" s="49" t="str">
        <f t="shared" si="26"/>
        <v/>
      </c>
    </row>
    <row r="682" spans="40:40" x14ac:dyDescent="0.2">
      <c r="AN682" s="49" t="str">
        <f t="shared" si="26"/>
        <v/>
      </c>
    </row>
    <row r="683" spans="40:40" x14ac:dyDescent="0.2">
      <c r="AN683" s="49" t="str">
        <f t="shared" si="26"/>
        <v/>
      </c>
    </row>
    <row r="684" spans="40:40" x14ac:dyDescent="0.2">
      <c r="AN684" s="49" t="str">
        <f t="shared" si="26"/>
        <v/>
      </c>
    </row>
    <row r="685" spans="40:40" x14ac:dyDescent="0.2">
      <c r="AN685" s="49" t="str">
        <f t="shared" si="26"/>
        <v/>
      </c>
    </row>
    <row r="686" spans="40:40" x14ac:dyDescent="0.2">
      <c r="AN686" s="49" t="str">
        <f t="shared" si="26"/>
        <v/>
      </c>
    </row>
    <row r="687" spans="40:40" x14ac:dyDescent="0.2">
      <c r="AN687" s="49" t="str">
        <f t="shared" si="26"/>
        <v/>
      </c>
    </row>
    <row r="688" spans="40:40" x14ac:dyDescent="0.2">
      <c r="AN688" s="49" t="str">
        <f t="shared" si="26"/>
        <v/>
      </c>
    </row>
    <row r="689" spans="40:40" x14ac:dyDescent="0.2">
      <c r="AN689" s="49" t="str">
        <f t="shared" si="26"/>
        <v/>
      </c>
    </row>
    <row r="690" spans="40:40" x14ac:dyDescent="0.2">
      <c r="AN690" s="49" t="str">
        <f t="shared" si="26"/>
        <v/>
      </c>
    </row>
    <row r="691" spans="40:40" x14ac:dyDescent="0.2">
      <c r="AN691" s="49" t="str">
        <f t="shared" si="26"/>
        <v/>
      </c>
    </row>
    <row r="692" spans="40:40" x14ac:dyDescent="0.2">
      <c r="AN692" s="49" t="str">
        <f t="shared" si="26"/>
        <v/>
      </c>
    </row>
    <row r="693" spans="40:40" x14ac:dyDescent="0.2">
      <c r="AN693" s="49" t="str">
        <f t="shared" si="26"/>
        <v/>
      </c>
    </row>
    <row r="694" spans="40:40" x14ac:dyDescent="0.2">
      <c r="AN694" s="49" t="str">
        <f t="shared" si="26"/>
        <v/>
      </c>
    </row>
    <row r="695" spans="40:40" x14ac:dyDescent="0.2">
      <c r="AN695" s="49" t="str">
        <f t="shared" si="26"/>
        <v/>
      </c>
    </row>
    <row r="696" spans="40:40" x14ac:dyDescent="0.2">
      <c r="AN696" s="49" t="str">
        <f t="shared" si="26"/>
        <v/>
      </c>
    </row>
    <row r="697" spans="40:40" x14ac:dyDescent="0.2">
      <c r="AN697" s="49" t="str">
        <f t="shared" si="26"/>
        <v/>
      </c>
    </row>
    <row r="698" spans="40:40" x14ac:dyDescent="0.2">
      <c r="AN698" s="49" t="str">
        <f t="shared" si="26"/>
        <v/>
      </c>
    </row>
    <row r="699" spans="40:40" x14ac:dyDescent="0.2">
      <c r="AN699" s="49" t="str">
        <f t="shared" si="26"/>
        <v/>
      </c>
    </row>
    <row r="700" spans="40:40" x14ac:dyDescent="0.2">
      <c r="AN700" s="49" t="str">
        <f t="shared" si="26"/>
        <v/>
      </c>
    </row>
    <row r="701" spans="40:40" x14ac:dyDescent="0.2">
      <c r="AN701" s="49" t="str">
        <f t="shared" si="26"/>
        <v/>
      </c>
    </row>
    <row r="702" spans="40:40" x14ac:dyDescent="0.2">
      <c r="AN702" s="49" t="str">
        <f t="shared" si="26"/>
        <v/>
      </c>
    </row>
    <row r="703" spans="40:40" x14ac:dyDescent="0.2">
      <c r="AN703" s="49" t="str">
        <f t="shared" si="26"/>
        <v/>
      </c>
    </row>
    <row r="704" spans="40:40" x14ac:dyDescent="0.2">
      <c r="AN704" s="49" t="str">
        <f t="shared" si="26"/>
        <v/>
      </c>
    </row>
    <row r="705" spans="40:40" x14ac:dyDescent="0.2">
      <c r="AN705" s="49" t="str">
        <f t="shared" si="26"/>
        <v/>
      </c>
    </row>
    <row r="706" spans="40:40" x14ac:dyDescent="0.2">
      <c r="AN706" s="49" t="str">
        <f t="shared" si="26"/>
        <v/>
      </c>
    </row>
    <row r="707" spans="40:40" x14ac:dyDescent="0.2">
      <c r="AN707" s="49" t="str">
        <f t="shared" si="26"/>
        <v/>
      </c>
    </row>
    <row r="708" spans="40:40" x14ac:dyDescent="0.2">
      <c r="AN708" s="49" t="str">
        <f t="shared" si="26"/>
        <v/>
      </c>
    </row>
    <row r="709" spans="40:40" x14ac:dyDescent="0.2">
      <c r="AN709" s="49" t="str">
        <f t="shared" si="26"/>
        <v/>
      </c>
    </row>
    <row r="710" spans="40:40" x14ac:dyDescent="0.2">
      <c r="AN710" s="49" t="str">
        <f t="shared" si="26"/>
        <v/>
      </c>
    </row>
    <row r="711" spans="40:40" x14ac:dyDescent="0.2">
      <c r="AN711" s="49" t="str">
        <f t="shared" si="26"/>
        <v/>
      </c>
    </row>
    <row r="712" spans="40:40" x14ac:dyDescent="0.2">
      <c r="AN712" s="49" t="str">
        <f t="shared" si="26"/>
        <v/>
      </c>
    </row>
    <row r="713" spans="40:40" x14ac:dyDescent="0.2">
      <c r="AN713" s="49" t="str">
        <f t="shared" si="26"/>
        <v/>
      </c>
    </row>
    <row r="714" spans="40:40" x14ac:dyDescent="0.2">
      <c r="AN714" s="49" t="str">
        <f t="shared" si="26"/>
        <v/>
      </c>
    </row>
    <row r="715" spans="40:40" x14ac:dyDescent="0.2">
      <c r="AN715" s="49" t="str">
        <f t="shared" si="26"/>
        <v/>
      </c>
    </row>
    <row r="716" spans="40:40" x14ac:dyDescent="0.2">
      <c r="AN716" s="49" t="str">
        <f t="shared" si="26"/>
        <v/>
      </c>
    </row>
    <row r="717" spans="40:40" x14ac:dyDescent="0.2">
      <c r="AN717" s="49" t="str">
        <f t="shared" si="26"/>
        <v/>
      </c>
    </row>
    <row r="718" spans="40:40" x14ac:dyDescent="0.2">
      <c r="AN718" s="49" t="str">
        <f t="shared" si="26"/>
        <v/>
      </c>
    </row>
    <row r="719" spans="40:40" x14ac:dyDescent="0.2">
      <c r="AN719" s="49" t="str">
        <f t="shared" si="26"/>
        <v/>
      </c>
    </row>
    <row r="720" spans="40:40" x14ac:dyDescent="0.2">
      <c r="AN720" s="49" t="str">
        <f t="shared" si="26"/>
        <v/>
      </c>
    </row>
    <row r="721" spans="40:40" x14ac:dyDescent="0.2">
      <c r="AN721" s="49" t="str">
        <f t="shared" si="26"/>
        <v/>
      </c>
    </row>
    <row r="722" spans="40:40" x14ac:dyDescent="0.2">
      <c r="AN722" s="49" t="str">
        <f t="shared" si="26"/>
        <v/>
      </c>
    </row>
    <row r="723" spans="40:40" x14ac:dyDescent="0.2">
      <c r="AN723" s="49" t="str">
        <f t="shared" si="26"/>
        <v/>
      </c>
    </row>
    <row r="724" spans="40:40" x14ac:dyDescent="0.2">
      <c r="AN724" s="49" t="str">
        <f t="shared" si="26"/>
        <v/>
      </c>
    </row>
    <row r="725" spans="40:40" x14ac:dyDescent="0.2">
      <c r="AN725" s="49" t="str">
        <f t="shared" si="26"/>
        <v/>
      </c>
    </row>
    <row r="726" spans="40:40" x14ac:dyDescent="0.2">
      <c r="AN726" s="49" t="str">
        <f t="shared" si="26"/>
        <v/>
      </c>
    </row>
    <row r="727" spans="40:40" x14ac:dyDescent="0.2">
      <c r="AN727" s="49" t="str">
        <f t="shared" si="26"/>
        <v/>
      </c>
    </row>
    <row r="728" spans="40:40" x14ac:dyDescent="0.2">
      <c r="AN728" s="49" t="str">
        <f t="shared" si="26"/>
        <v/>
      </c>
    </row>
    <row r="729" spans="40:40" x14ac:dyDescent="0.2">
      <c r="AN729" s="49" t="str">
        <f t="shared" si="26"/>
        <v/>
      </c>
    </row>
    <row r="730" spans="40:40" x14ac:dyDescent="0.2">
      <c r="AN730" s="49" t="str">
        <f t="shared" si="26"/>
        <v/>
      </c>
    </row>
    <row r="731" spans="40:40" x14ac:dyDescent="0.2">
      <c r="AN731" s="49" t="str">
        <f t="shared" si="26"/>
        <v/>
      </c>
    </row>
    <row r="732" spans="40:40" x14ac:dyDescent="0.2">
      <c r="AN732" s="49" t="str">
        <f t="shared" ref="AN732:AN795" si="27">AO732&amp;AP732</f>
        <v/>
      </c>
    </row>
    <row r="733" spans="40:40" x14ac:dyDescent="0.2">
      <c r="AN733" s="49" t="str">
        <f t="shared" si="27"/>
        <v/>
      </c>
    </row>
    <row r="734" spans="40:40" x14ac:dyDescent="0.2">
      <c r="AN734" s="49" t="str">
        <f t="shared" si="27"/>
        <v/>
      </c>
    </row>
    <row r="735" spans="40:40" x14ac:dyDescent="0.2">
      <c r="AN735" s="49" t="str">
        <f t="shared" si="27"/>
        <v/>
      </c>
    </row>
    <row r="736" spans="40:40" x14ac:dyDescent="0.2">
      <c r="AN736" s="49" t="str">
        <f t="shared" si="27"/>
        <v/>
      </c>
    </row>
    <row r="737" spans="40:40" x14ac:dyDescent="0.2">
      <c r="AN737" s="49" t="str">
        <f t="shared" si="27"/>
        <v/>
      </c>
    </row>
    <row r="738" spans="40:40" x14ac:dyDescent="0.2">
      <c r="AN738" s="49" t="str">
        <f t="shared" si="27"/>
        <v/>
      </c>
    </row>
    <row r="739" spans="40:40" x14ac:dyDescent="0.2">
      <c r="AN739" s="49" t="str">
        <f t="shared" si="27"/>
        <v/>
      </c>
    </row>
    <row r="740" spans="40:40" x14ac:dyDescent="0.2">
      <c r="AN740" s="49" t="str">
        <f t="shared" si="27"/>
        <v/>
      </c>
    </row>
    <row r="741" spans="40:40" x14ac:dyDescent="0.2">
      <c r="AN741" s="49" t="str">
        <f t="shared" si="27"/>
        <v/>
      </c>
    </row>
    <row r="742" spans="40:40" x14ac:dyDescent="0.2">
      <c r="AN742" s="49" t="str">
        <f t="shared" si="27"/>
        <v/>
      </c>
    </row>
    <row r="743" spans="40:40" x14ac:dyDescent="0.2">
      <c r="AN743" s="49" t="str">
        <f t="shared" si="27"/>
        <v/>
      </c>
    </row>
    <row r="744" spans="40:40" x14ac:dyDescent="0.2">
      <c r="AN744" s="49" t="str">
        <f t="shared" si="27"/>
        <v/>
      </c>
    </row>
    <row r="745" spans="40:40" x14ac:dyDescent="0.2">
      <c r="AN745" s="49" t="str">
        <f t="shared" si="27"/>
        <v/>
      </c>
    </row>
    <row r="746" spans="40:40" x14ac:dyDescent="0.2">
      <c r="AN746" s="49" t="str">
        <f t="shared" si="27"/>
        <v/>
      </c>
    </row>
    <row r="747" spans="40:40" x14ac:dyDescent="0.2">
      <c r="AN747" s="49" t="str">
        <f t="shared" si="27"/>
        <v/>
      </c>
    </row>
    <row r="748" spans="40:40" x14ac:dyDescent="0.2">
      <c r="AN748" s="49" t="str">
        <f t="shared" si="27"/>
        <v/>
      </c>
    </row>
    <row r="749" spans="40:40" x14ac:dyDescent="0.2">
      <c r="AN749" s="49" t="str">
        <f t="shared" si="27"/>
        <v/>
      </c>
    </row>
    <row r="750" spans="40:40" x14ac:dyDescent="0.2">
      <c r="AN750" s="49" t="str">
        <f t="shared" si="27"/>
        <v/>
      </c>
    </row>
    <row r="751" spans="40:40" x14ac:dyDescent="0.2">
      <c r="AN751" s="49" t="str">
        <f t="shared" si="27"/>
        <v/>
      </c>
    </row>
    <row r="752" spans="40:40" x14ac:dyDescent="0.2">
      <c r="AN752" s="49" t="str">
        <f t="shared" si="27"/>
        <v/>
      </c>
    </row>
    <row r="753" spans="40:40" x14ac:dyDescent="0.2">
      <c r="AN753" s="49" t="str">
        <f t="shared" si="27"/>
        <v/>
      </c>
    </row>
    <row r="754" spans="40:40" x14ac:dyDescent="0.2">
      <c r="AN754" s="49" t="str">
        <f t="shared" si="27"/>
        <v/>
      </c>
    </row>
    <row r="755" spans="40:40" x14ac:dyDescent="0.2">
      <c r="AN755" s="49" t="str">
        <f t="shared" si="27"/>
        <v/>
      </c>
    </row>
    <row r="756" spans="40:40" x14ac:dyDescent="0.2">
      <c r="AN756" s="49" t="str">
        <f t="shared" si="27"/>
        <v/>
      </c>
    </row>
    <row r="757" spans="40:40" x14ac:dyDescent="0.2">
      <c r="AN757" s="49" t="str">
        <f t="shared" si="27"/>
        <v/>
      </c>
    </row>
    <row r="758" spans="40:40" x14ac:dyDescent="0.2">
      <c r="AN758" s="49" t="str">
        <f t="shared" si="27"/>
        <v/>
      </c>
    </row>
    <row r="759" spans="40:40" x14ac:dyDescent="0.2">
      <c r="AN759" s="49" t="str">
        <f t="shared" si="27"/>
        <v/>
      </c>
    </row>
    <row r="760" spans="40:40" x14ac:dyDescent="0.2">
      <c r="AN760" s="49" t="str">
        <f t="shared" si="27"/>
        <v/>
      </c>
    </row>
    <row r="761" spans="40:40" x14ac:dyDescent="0.2">
      <c r="AN761" s="49" t="str">
        <f t="shared" si="27"/>
        <v/>
      </c>
    </row>
    <row r="762" spans="40:40" x14ac:dyDescent="0.2">
      <c r="AN762" s="49" t="str">
        <f t="shared" si="27"/>
        <v/>
      </c>
    </row>
    <row r="763" spans="40:40" x14ac:dyDescent="0.2">
      <c r="AN763" s="49" t="str">
        <f t="shared" si="27"/>
        <v/>
      </c>
    </row>
    <row r="764" spans="40:40" x14ac:dyDescent="0.2">
      <c r="AN764" s="49" t="str">
        <f t="shared" si="27"/>
        <v/>
      </c>
    </row>
    <row r="765" spans="40:40" x14ac:dyDescent="0.2">
      <c r="AN765" s="49" t="str">
        <f t="shared" si="27"/>
        <v/>
      </c>
    </row>
    <row r="766" spans="40:40" x14ac:dyDescent="0.2">
      <c r="AN766" s="49" t="str">
        <f t="shared" si="27"/>
        <v/>
      </c>
    </row>
    <row r="767" spans="40:40" x14ac:dyDescent="0.2">
      <c r="AN767" s="49" t="str">
        <f t="shared" si="27"/>
        <v/>
      </c>
    </row>
    <row r="768" spans="40:40" x14ac:dyDescent="0.2">
      <c r="AN768" s="49" t="str">
        <f t="shared" si="27"/>
        <v/>
      </c>
    </row>
    <row r="769" spans="40:40" x14ac:dyDescent="0.2">
      <c r="AN769" s="49" t="str">
        <f t="shared" si="27"/>
        <v/>
      </c>
    </row>
    <row r="770" spans="40:40" x14ac:dyDescent="0.2">
      <c r="AN770" s="49" t="str">
        <f t="shared" si="27"/>
        <v/>
      </c>
    </row>
    <row r="771" spans="40:40" x14ac:dyDescent="0.2">
      <c r="AN771" s="49" t="str">
        <f t="shared" si="27"/>
        <v/>
      </c>
    </row>
    <row r="772" spans="40:40" x14ac:dyDescent="0.2">
      <c r="AN772" s="49" t="str">
        <f t="shared" si="27"/>
        <v/>
      </c>
    </row>
    <row r="773" spans="40:40" x14ac:dyDescent="0.2">
      <c r="AN773" s="49" t="str">
        <f t="shared" si="27"/>
        <v/>
      </c>
    </row>
    <row r="774" spans="40:40" x14ac:dyDescent="0.2">
      <c r="AN774" s="49" t="str">
        <f t="shared" si="27"/>
        <v/>
      </c>
    </row>
    <row r="775" spans="40:40" x14ac:dyDescent="0.2">
      <c r="AN775" s="49" t="str">
        <f t="shared" si="27"/>
        <v/>
      </c>
    </row>
    <row r="776" spans="40:40" x14ac:dyDescent="0.2">
      <c r="AN776" s="49" t="str">
        <f t="shared" si="27"/>
        <v/>
      </c>
    </row>
    <row r="777" spans="40:40" x14ac:dyDescent="0.2">
      <c r="AN777" s="49" t="str">
        <f t="shared" si="27"/>
        <v/>
      </c>
    </row>
    <row r="778" spans="40:40" x14ac:dyDescent="0.2">
      <c r="AN778" s="49" t="str">
        <f t="shared" si="27"/>
        <v/>
      </c>
    </row>
    <row r="779" spans="40:40" x14ac:dyDescent="0.2">
      <c r="AN779" s="49" t="str">
        <f t="shared" si="27"/>
        <v/>
      </c>
    </row>
    <row r="780" spans="40:40" x14ac:dyDescent="0.2">
      <c r="AN780" s="49" t="str">
        <f t="shared" si="27"/>
        <v/>
      </c>
    </row>
    <row r="781" spans="40:40" x14ac:dyDescent="0.2">
      <c r="AN781" s="49" t="str">
        <f t="shared" si="27"/>
        <v/>
      </c>
    </row>
    <row r="782" spans="40:40" x14ac:dyDescent="0.2">
      <c r="AN782" s="49" t="str">
        <f t="shared" si="27"/>
        <v/>
      </c>
    </row>
    <row r="783" spans="40:40" x14ac:dyDescent="0.2">
      <c r="AN783" s="49" t="str">
        <f t="shared" si="27"/>
        <v/>
      </c>
    </row>
    <row r="784" spans="40:40" x14ac:dyDescent="0.2">
      <c r="AN784" s="49" t="str">
        <f t="shared" si="27"/>
        <v/>
      </c>
    </row>
    <row r="785" spans="40:40" x14ac:dyDescent="0.2">
      <c r="AN785" s="49" t="str">
        <f t="shared" si="27"/>
        <v/>
      </c>
    </row>
    <row r="786" spans="40:40" x14ac:dyDescent="0.2">
      <c r="AN786" s="49" t="str">
        <f t="shared" si="27"/>
        <v/>
      </c>
    </row>
    <row r="787" spans="40:40" x14ac:dyDescent="0.2">
      <c r="AN787" s="49" t="str">
        <f t="shared" si="27"/>
        <v/>
      </c>
    </row>
    <row r="788" spans="40:40" x14ac:dyDescent="0.2">
      <c r="AN788" s="49" t="str">
        <f t="shared" si="27"/>
        <v/>
      </c>
    </row>
    <row r="789" spans="40:40" x14ac:dyDescent="0.2">
      <c r="AN789" s="49" t="str">
        <f t="shared" si="27"/>
        <v/>
      </c>
    </row>
    <row r="790" spans="40:40" x14ac:dyDescent="0.2">
      <c r="AN790" s="49" t="str">
        <f t="shared" si="27"/>
        <v/>
      </c>
    </row>
    <row r="791" spans="40:40" x14ac:dyDescent="0.2">
      <c r="AN791" s="49" t="str">
        <f t="shared" si="27"/>
        <v/>
      </c>
    </row>
    <row r="792" spans="40:40" x14ac:dyDescent="0.2">
      <c r="AN792" s="49" t="str">
        <f t="shared" si="27"/>
        <v/>
      </c>
    </row>
    <row r="793" spans="40:40" x14ac:dyDescent="0.2">
      <c r="AN793" s="49" t="str">
        <f t="shared" si="27"/>
        <v/>
      </c>
    </row>
    <row r="794" spans="40:40" x14ac:dyDescent="0.2">
      <c r="AN794" s="49" t="str">
        <f t="shared" si="27"/>
        <v/>
      </c>
    </row>
    <row r="795" spans="40:40" x14ac:dyDescent="0.2">
      <c r="AN795" s="49" t="str">
        <f t="shared" si="27"/>
        <v/>
      </c>
    </row>
    <row r="796" spans="40:40" x14ac:dyDescent="0.2">
      <c r="AN796" s="49" t="str">
        <f t="shared" ref="AN796:AN817" si="28">AO796&amp;AP796</f>
        <v/>
      </c>
    </row>
    <row r="797" spans="40:40" x14ac:dyDescent="0.2">
      <c r="AN797" s="49" t="str">
        <f t="shared" si="28"/>
        <v/>
      </c>
    </row>
    <row r="798" spans="40:40" x14ac:dyDescent="0.2">
      <c r="AN798" s="49" t="str">
        <f t="shared" si="28"/>
        <v/>
      </c>
    </row>
    <row r="799" spans="40:40" x14ac:dyDescent="0.2">
      <c r="AN799" s="49" t="str">
        <f t="shared" si="28"/>
        <v/>
      </c>
    </row>
    <row r="800" spans="40:40" x14ac:dyDescent="0.2">
      <c r="AN800" s="49" t="str">
        <f t="shared" si="28"/>
        <v/>
      </c>
    </row>
    <row r="801" spans="40:40" x14ac:dyDescent="0.2">
      <c r="AN801" s="49" t="str">
        <f t="shared" si="28"/>
        <v/>
      </c>
    </row>
    <row r="802" spans="40:40" x14ac:dyDescent="0.2">
      <c r="AN802" s="49" t="str">
        <f t="shared" si="28"/>
        <v/>
      </c>
    </row>
    <row r="803" spans="40:40" x14ac:dyDescent="0.2">
      <c r="AN803" s="49" t="str">
        <f t="shared" si="28"/>
        <v/>
      </c>
    </row>
    <row r="804" spans="40:40" x14ac:dyDescent="0.2">
      <c r="AN804" s="49" t="str">
        <f t="shared" si="28"/>
        <v/>
      </c>
    </row>
    <row r="805" spans="40:40" x14ac:dyDescent="0.2">
      <c r="AN805" s="49" t="str">
        <f t="shared" si="28"/>
        <v/>
      </c>
    </row>
    <row r="806" spans="40:40" x14ac:dyDescent="0.2">
      <c r="AN806" s="49" t="str">
        <f t="shared" si="28"/>
        <v/>
      </c>
    </row>
    <row r="807" spans="40:40" x14ac:dyDescent="0.2">
      <c r="AN807" s="49" t="str">
        <f t="shared" si="28"/>
        <v/>
      </c>
    </row>
    <row r="808" spans="40:40" x14ac:dyDescent="0.2">
      <c r="AN808" s="49" t="str">
        <f t="shared" si="28"/>
        <v/>
      </c>
    </row>
    <row r="809" spans="40:40" x14ac:dyDescent="0.2">
      <c r="AN809" s="49" t="str">
        <f t="shared" si="28"/>
        <v/>
      </c>
    </row>
    <row r="810" spans="40:40" x14ac:dyDescent="0.2">
      <c r="AN810" s="49" t="str">
        <f t="shared" si="28"/>
        <v/>
      </c>
    </row>
    <row r="811" spans="40:40" x14ac:dyDescent="0.2">
      <c r="AN811" s="49" t="str">
        <f t="shared" si="28"/>
        <v/>
      </c>
    </row>
    <row r="812" spans="40:40" x14ac:dyDescent="0.2">
      <c r="AN812" s="49" t="str">
        <f t="shared" si="28"/>
        <v/>
      </c>
    </row>
    <row r="813" spans="40:40" x14ac:dyDescent="0.2">
      <c r="AN813" s="49" t="str">
        <f t="shared" si="28"/>
        <v/>
      </c>
    </row>
    <row r="814" spans="40:40" x14ac:dyDescent="0.2">
      <c r="AN814" s="49" t="str">
        <f t="shared" si="28"/>
        <v/>
      </c>
    </row>
    <row r="815" spans="40:40" x14ac:dyDescent="0.2">
      <c r="AN815" s="49" t="str">
        <f t="shared" si="28"/>
        <v/>
      </c>
    </row>
    <row r="816" spans="40:40" x14ac:dyDescent="0.2">
      <c r="AN816" s="49" t="str">
        <f t="shared" si="28"/>
        <v/>
      </c>
    </row>
    <row r="817" spans="40:40" x14ac:dyDescent="0.2">
      <c r="AN817" s="49" t="str">
        <f t="shared" si="28"/>
        <v/>
      </c>
    </row>
  </sheetData>
  <sheetProtection algorithmName="SHA-512" hashValue="AqyIB9eEcNpCPtVLzGUlADdHv2AlmbR2HbmuYKNIDscVmTa1UXKEnAoEmnu7+KDHdjHQ+aHQRcIgq47qAZbDTQ==" saltValue="yct204BFhXC9BkkWN4idKg==" spinCount="100000" sheet="1" objects="1" scenarios="1"/>
  <mergeCells count="4">
    <mergeCell ref="AN2:AQ2"/>
    <mergeCell ref="AS2:AV2"/>
    <mergeCell ref="AX2:BB2"/>
    <mergeCell ref="BD2:BE2"/>
  </mergeCell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371"/>
  <sheetViews>
    <sheetView workbookViewId="0">
      <selection activeCell="H10" sqref="H10"/>
    </sheetView>
  </sheetViews>
  <sheetFormatPr baseColWidth="10" defaultColWidth="8.83203125" defaultRowHeight="15" x14ac:dyDescent="0.2"/>
  <cols>
    <col min="1" max="1" width="9.33203125" style="49"/>
    <col min="16" max="16" width="9.33203125" style="49"/>
    <col min="34" max="34" width="9.33203125" style="49"/>
    <col min="51" max="51" width="11.1640625" style="49" customWidth="1"/>
    <col min="52" max="52" width="13.83203125" style="49" customWidth="1"/>
    <col min="53" max="53" width="19.5" style="49" customWidth="1"/>
    <col min="54" max="54" width="16.6640625" style="49" customWidth="1"/>
    <col min="55" max="55" width="22.33203125" style="49" customWidth="1"/>
    <col min="56" max="56" width="9.33203125" style="49"/>
  </cols>
  <sheetData>
    <row r="1" spans="1:56" x14ac:dyDescent="0.2">
      <c r="A1" s="49" t="s">
        <v>5</v>
      </c>
      <c r="P1" s="49" t="s">
        <v>5</v>
      </c>
      <c r="AH1" s="49" t="s">
        <v>5</v>
      </c>
      <c r="AY1" s="49" t="s">
        <v>0</v>
      </c>
      <c r="AZ1" s="49" t="s">
        <v>1</v>
      </c>
      <c r="BA1" s="49" t="s">
        <v>2</v>
      </c>
      <c r="BB1" s="49" t="s">
        <v>3</v>
      </c>
      <c r="BC1" s="49" t="s">
        <v>4</v>
      </c>
      <c r="BD1" s="49" t="s">
        <v>5</v>
      </c>
    </row>
    <row r="2" spans="1:56" x14ac:dyDescent="0.2">
      <c r="A2" s="49">
        <v>8.9057499999999994</v>
      </c>
      <c r="P2" s="49">
        <v>8.9057499999999994</v>
      </c>
      <c r="AH2" s="49">
        <v>8.9057499999999994</v>
      </c>
      <c r="AY2" s="49" t="s">
        <v>6</v>
      </c>
      <c r="AZ2" s="49" t="s">
        <v>7</v>
      </c>
      <c r="BA2" s="49" t="s">
        <v>8</v>
      </c>
      <c r="BB2" s="49" t="s">
        <v>9</v>
      </c>
      <c r="BC2" s="49" t="s">
        <v>10</v>
      </c>
      <c r="BD2" s="49">
        <v>8.9057499999999994</v>
      </c>
    </row>
    <row r="3" spans="1:56" x14ac:dyDescent="0.2">
      <c r="A3" s="49">
        <v>7.4214500000000001</v>
      </c>
      <c r="P3" s="49">
        <v>7.4214500000000001</v>
      </c>
      <c r="AH3" s="49">
        <v>7.4214500000000001</v>
      </c>
      <c r="AY3" s="49" t="s">
        <v>6</v>
      </c>
      <c r="AZ3" s="49" t="s">
        <v>7</v>
      </c>
      <c r="BA3" s="49" t="s">
        <v>11</v>
      </c>
      <c r="BB3" s="49" t="s">
        <v>9</v>
      </c>
      <c r="BC3" s="49" t="s">
        <v>10</v>
      </c>
      <c r="BD3" s="49">
        <v>7.4214500000000001</v>
      </c>
    </row>
    <row r="4" spans="1:56" x14ac:dyDescent="0.2">
      <c r="A4" s="49">
        <v>0</v>
      </c>
      <c r="P4" s="49">
        <v>0</v>
      </c>
      <c r="AH4" s="49">
        <v>0</v>
      </c>
      <c r="AY4" s="49" t="s">
        <v>6</v>
      </c>
      <c r="AZ4" s="49" t="s">
        <v>7</v>
      </c>
      <c r="BA4" s="49" t="s">
        <v>12</v>
      </c>
      <c r="BB4" s="49" t="s">
        <v>9</v>
      </c>
      <c r="BC4" s="49" t="s">
        <v>10</v>
      </c>
      <c r="BD4" s="49">
        <v>0</v>
      </c>
    </row>
    <row r="5" spans="1:56" x14ac:dyDescent="0.2">
      <c r="A5" s="49">
        <v>0</v>
      </c>
      <c r="P5" s="49">
        <v>0</v>
      </c>
      <c r="AH5" s="49">
        <v>0</v>
      </c>
      <c r="AY5" s="49" t="s">
        <v>6</v>
      </c>
      <c r="AZ5" s="49" t="s">
        <v>7</v>
      </c>
      <c r="BA5" s="49" t="s">
        <v>12</v>
      </c>
      <c r="BB5" s="49" t="s">
        <v>120</v>
      </c>
      <c r="BC5" s="49" t="s">
        <v>13</v>
      </c>
      <c r="BD5" s="49">
        <v>0</v>
      </c>
    </row>
    <row r="6" spans="1:56" x14ac:dyDescent="0.2">
      <c r="A6" s="49">
        <v>0</v>
      </c>
      <c r="P6" s="49">
        <v>0</v>
      </c>
      <c r="AH6" s="49">
        <v>0</v>
      </c>
      <c r="AY6" s="49" t="s">
        <v>6</v>
      </c>
      <c r="AZ6" s="49" t="s">
        <v>7</v>
      </c>
      <c r="BA6" s="49" t="s">
        <v>12</v>
      </c>
      <c r="BB6" s="49" t="s">
        <v>120</v>
      </c>
      <c r="BC6" s="49" t="s">
        <v>12</v>
      </c>
      <c r="BD6" s="49">
        <v>0</v>
      </c>
    </row>
    <row r="7" spans="1:56" x14ac:dyDescent="0.2">
      <c r="A7" s="50">
        <v>6.9999999999999994E-5</v>
      </c>
      <c r="P7" s="50">
        <v>6.9999999999999994E-5</v>
      </c>
      <c r="AH7" s="50">
        <v>6.9999999999999994E-5</v>
      </c>
      <c r="AY7" s="49" t="s">
        <v>6</v>
      </c>
      <c r="AZ7" s="49" t="s">
        <v>14</v>
      </c>
      <c r="BA7" s="49" t="s">
        <v>15</v>
      </c>
      <c r="BB7" s="49" t="s">
        <v>9</v>
      </c>
      <c r="BC7" s="49" t="s">
        <v>16</v>
      </c>
      <c r="BD7" s="50">
        <v>6.9999999999999994E-5</v>
      </c>
    </row>
    <row r="8" spans="1:56" x14ac:dyDescent="0.2">
      <c r="A8" s="49">
        <v>7.3099999999999997E-3</v>
      </c>
      <c r="P8" s="49">
        <v>7.3099999999999997E-3</v>
      </c>
      <c r="AH8" s="49">
        <v>7.3099999999999997E-3</v>
      </c>
      <c r="AY8" s="49" t="s">
        <v>6</v>
      </c>
      <c r="AZ8" s="49" t="s">
        <v>14</v>
      </c>
      <c r="BA8" s="49" t="s">
        <v>15</v>
      </c>
      <c r="BB8" s="49" t="s">
        <v>9</v>
      </c>
      <c r="BC8" s="49" t="s">
        <v>10</v>
      </c>
      <c r="BD8" s="49">
        <v>7.3099999999999997E-3</v>
      </c>
    </row>
    <row r="9" spans="1:56" x14ac:dyDescent="0.2">
      <c r="A9" s="49">
        <v>1.6990000000000002E-2</v>
      </c>
      <c r="P9" s="49">
        <v>1.6990000000000002E-2</v>
      </c>
      <c r="AH9" s="49">
        <v>1.6990000000000002E-2</v>
      </c>
      <c r="AY9" s="49" t="s">
        <v>6</v>
      </c>
      <c r="AZ9" s="49" t="s">
        <v>14</v>
      </c>
      <c r="BA9" s="49" t="s">
        <v>15</v>
      </c>
      <c r="BB9" s="49" t="s">
        <v>120</v>
      </c>
      <c r="BC9" s="49" t="s">
        <v>16</v>
      </c>
      <c r="BD9" s="49">
        <v>1.6990000000000002E-2</v>
      </c>
    </row>
    <row r="10" spans="1:56" x14ac:dyDescent="0.2">
      <c r="A10" s="49">
        <v>7.6388799999999897</v>
      </c>
      <c r="P10" s="49">
        <v>7.6388799999999897</v>
      </c>
      <c r="AH10" s="49">
        <v>7.6388799999999897</v>
      </c>
      <c r="AY10" s="49" t="s">
        <v>6</v>
      </c>
      <c r="AZ10" s="49" t="s">
        <v>14</v>
      </c>
      <c r="BA10" s="49" t="s">
        <v>17</v>
      </c>
      <c r="BB10" s="49" t="s">
        <v>122</v>
      </c>
      <c r="BC10" s="49" t="s">
        <v>16</v>
      </c>
      <c r="BD10" s="49">
        <v>7.6388799999999897</v>
      </c>
    </row>
    <row r="11" spans="1:56" x14ac:dyDescent="0.2">
      <c r="A11" s="49">
        <v>11.88439</v>
      </c>
      <c r="P11" s="49">
        <v>11.88439</v>
      </c>
      <c r="AH11" s="49">
        <v>11.88439</v>
      </c>
      <c r="AY11" s="49" t="s">
        <v>6</v>
      </c>
      <c r="AZ11" s="49" t="s">
        <v>14</v>
      </c>
      <c r="BA11" s="49" t="s">
        <v>17</v>
      </c>
      <c r="BB11" s="49" t="s">
        <v>122</v>
      </c>
      <c r="BC11" s="49" t="s">
        <v>13</v>
      </c>
      <c r="BD11" s="49">
        <v>11.88439</v>
      </c>
    </row>
    <row r="12" spans="1:56" x14ac:dyDescent="0.2">
      <c r="A12" s="50">
        <v>5.5999999999999995E-4</v>
      </c>
      <c r="P12" s="50">
        <v>5.5999999999999995E-4</v>
      </c>
      <c r="AH12" s="50">
        <v>5.5999999999999995E-4</v>
      </c>
      <c r="AY12" s="49" t="s">
        <v>6</v>
      </c>
      <c r="AZ12" s="49" t="s">
        <v>14</v>
      </c>
      <c r="BA12" s="49" t="s">
        <v>17</v>
      </c>
      <c r="BB12" s="49" t="s">
        <v>121</v>
      </c>
      <c r="BC12" s="49" t="s">
        <v>13</v>
      </c>
      <c r="BD12" s="50">
        <v>5.5999999999999995E-4</v>
      </c>
    </row>
    <row r="13" spans="1:56" x14ac:dyDescent="0.2">
      <c r="A13" s="49">
        <v>2.85121</v>
      </c>
      <c r="P13" s="49">
        <v>2.85121</v>
      </c>
      <c r="AH13" s="49">
        <v>2.85121</v>
      </c>
      <c r="AY13" s="49" t="s">
        <v>6</v>
      </c>
      <c r="AZ13" s="49" t="s">
        <v>14</v>
      </c>
      <c r="BA13" s="49" t="s">
        <v>17</v>
      </c>
      <c r="BB13" s="49" t="s">
        <v>9</v>
      </c>
      <c r="BC13" s="49" t="s">
        <v>10</v>
      </c>
      <c r="BD13" s="49">
        <v>2.85121</v>
      </c>
    </row>
    <row r="14" spans="1:56" x14ac:dyDescent="0.2">
      <c r="A14" s="49">
        <v>1.7639999999999999E-2</v>
      </c>
      <c r="P14" s="49">
        <v>1.7639999999999999E-2</v>
      </c>
      <c r="AH14" s="49">
        <v>1.7639999999999999E-2</v>
      </c>
      <c r="AY14" s="49" t="s">
        <v>6</v>
      </c>
      <c r="AZ14" s="49" t="s">
        <v>14</v>
      </c>
      <c r="BA14" s="49" t="s">
        <v>17</v>
      </c>
      <c r="BB14" s="49" t="s">
        <v>9</v>
      </c>
      <c r="BC14" s="49" t="s">
        <v>13</v>
      </c>
      <c r="BD14" s="49">
        <v>1.7639999999999999E-2</v>
      </c>
    </row>
    <row r="15" spans="1:56" x14ac:dyDescent="0.2">
      <c r="A15" s="49">
        <v>5.3699999999999998E-3</v>
      </c>
      <c r="P15" s="49">
        <v>5.3699999999999998E-3</v>
      </c>
      <c r="AH15" s="49">
        <v>5.3699999999999998E-3</v>
      </c>
      <c r="AY15" s="49" t="s">
        <v>6</v>
      </c>
      <c r="AZ15" s="49" t="s">
        <v>14</v>
      </c>
      <c r="BA15" s="49" t="s">
        <v>17</v>
      </c>
      <c r="BB15" s="49" t="s">
        <v>18</v>
      </c>
      <c r="BC15" s="49" t="s">
        <v>10</v>
      </c>
      <c r="BD15" s="49">
        <v>5.3699999999999998E-3</v>
      </c>
    </row>
    <row r="16" spans="1:56" x14ac:dyDescent="0.2">
      <c r="A16" s="49">
        <v>4.4799999999999996E-3</v>
      </c>
      <c r="P16" s="49">
        <v>4.4799999999999996E-3</v>
      </c>
      <c r="AH16" s="49">
        <v>4.4799999999999996E-3</v>
      </c>
      <c r="AY16" s="49" t="s">
        <v>6</v>
      </c>
      <c r="AZ16" s="49" t="s">
        <v>14</v>
      </c>
      <c r="BA16" s="49" t="s">
        <v>17</v>
      </c>
      <c r="BB16" s="49" t="s">
        <v>18</v>
      </c>
      <c r="BC16" s="49" t="s">
        <v>13</v>
      </c>
      <c r="BD16" s="49">
        <v>4.4799999999999996E-3</v>
      </c>
    </row>
    <row r="17" spans="1:56" x14ac:dyDescent="0.2">
      <c r="A17" s="49">
        <v>10.8017</v>
      </c>
      <c r="P17" s="49">
        <v>10.8017</v>
      </c>
      <c r="AH17" s="49">
        <v>10.8017</v>
      </c>
      <c r="AY17" s="49" t="s">
        <v>6</v>
      </c>
      <c r="AZ17" s="49" t="s">
        <v>14</v>
      </c>
      <c r="BA17" s="49" t="s">
        <v>17</v>
      </c>
      <c r="BB17" s="49" t="s">
        <v>120</v>
      </c>
      <c r="BC17" s="49" t="s">
        <v>16</v>
      </c>
      <c r="BD17" s="49">
        <v>10.8017</v>
      </c>
    </row>
    <row r="18" spans="1:56" x14ac:dyDescent="0.2">
      <c r="A18" s="49">
        <v>1.5939999999999899E-2</v>
      </c>
      <c r="P18" s="49">
        <v>1.5939999999999899E-2</v>
      </c>
      <c r="AH18" s="49">
        <v>1.5939999999999899E-2</v>
      </c>
      <c r="AY18" s="49" t="s">
        <v>6</v>
      </c>
      <c r="AZ18" s="49" t="s">
        <v>14</v>
      </c>
      <c r="BA18" s="49" t="s">
        <v>17</v>
      </c>
      <c r="BB18" s="49" t="s">
        <v>120</v>
      </c>
      <c r="BC18" s="49" t="s">
        <v>10</v>
      </c>
      <c r="BD18" s="49">
        <v>1.5939999999999899E-2</v>
      </c>
    </row>
    <row r="19" spans="1:56" x14ac:dyDescent="0.2">
      <c r="A19" s="49">
        <v>1.31227</v>
      </c>
      <c r="P19" s="49">
        <v>1.31227</v>
      </c>
      <c r="AH19" s="49">
        <v>1.31227</v>
      </c>
      <c r="AY19" s="49" t="s">
        <v>6</v>
      </c>
      <c r="AZ19" s="49" t="s">
        <v>14</v>
      </c>
      <c r="BA19" s="49" t="s">
        <v>17</v>
      </c>
      <c r="BB19" s="49" t="s">
        <v>120</v>
      </c>
      <c r="BC19" s="49" t="s">
        <v>13</v>
      </c>
      <c r="BD19" s="49">
        <v>1.31227</v>
      </c>
    </row>
    <row r="20" spans="1:56" x14ac:dyDescent="0.2">
      <c r="A20" s="49">
        <v>4.1599999999999996E-3</v>
      </c>
      <c r="P20" s="49">
        <v>4.1599999999999996E-3</v>
      </c>
      <c r="AH20" s="49">
        <v>4.1599999999999996E-3</v>
      </c>
      <c r="AY20" s="49" t="s">
        <v>6</v>
      </c>
      <c r="AZ20" s="49" t="s">
        <v>14</v>
      </c>
      <c r="BA20" s="49" t="s">
        <v>17</v>
      </c>
      <c r="BB20" s="49" t="s">
        <v>123</v>
      </c>
      <c r="BC20" s="49" t="s">
        <v>16</v>
      </c>
      <c r="BD20" s="49">
        <v>4.1599999999999996E-3</v>
      </c>
    </row>
    <row r="21" spans="1:56" x14ac:dyDescent="0.2">
      <c r="A21" s="49">
        <v>0.28489999999999999</v>
      </c>
      <c r="P21" s="49">
        <v>0.28489999999999999</v>
      </c>
      <c r="AH21" s="49">
        <v>0.28489999999999999</v>
      </c>
      <c r="AY21" s="49" t="s">
        <v>6</v>
      </c>
      <c r="AZ21" s="49" t="s">
        <v>14</v>
      </c>
      <c r="BA21" s="49" t="s">
        <v>17</v>
      </c>
      <c r="BB21" s="49" t="s">
        <v>123</v>
      </c>
      <c r="BC21" s="49" t="s">
        <v>10</v>
      </c>
      <c r="BD21" s="49">
        <v>0.28489999999999999</v>
      </c>
    </row>
    <row r="22" spans="1:56" x14ac:dyDescent="0.2">
      <c r="A22" s="49">
        <v>0.13588</v>
      </c>
      <c r="P22" s="49">
        <v>0.13588</v>
      </c>
      <c r="AH22" s="49">
        <v>0.13588</v>
      </c>
      <c r="AY22" s="49" t="s">
        <v>6</v>
      </c>
      <c r="AZ22" s="49" t="s">
        <v>14</v>
      </c>
      <c r="BA22" s="49" t="s">
        <v>17</v>
      </c>
      <c r="BB22" s="49" t="s">
        <v>123</v>
      </c>
      <c r="BC22" s="49" t="s">
        <v>13</v>
      </c>
      <c r="BD22" s="49">
        <v>0.13588</v>
      </c>
    </row>
    <row r="23" spans="1:56" x14ac:dyDescent="0.2">
      <c r="A23" s="49">
        <v>1.8599600000000001</v>
      </c>
      <c r="P23" s="49">
        <v>1.8599600000000001</v>
      </c>
      <c r="AH23" s="49">
        <v>1.8599600000000001</v>
      </c>
      <c r="AY23" s="49" t="s">
        <v>6</v>
      </c>
      <c r="AZ23" s="49" t="s">
        <v>14</v>
      </c>
      <c r="BA23" s="49" t="s">
        <v>19</v>
      </c>
      <c r="BB23" s="49" t="s">
        <v>122</v>
      </c>
      <c r="BC23" s="49" t="s">
        <v>13</v>
      </c>
      <c r="BD23" s="49">
        <v>1.8599600000000001</v>
      </c>
    </row>
    <row r="24" spans="1:56" x14ac:dyDescent="0.2">
      <c r="A24" s="49">
        <v>27.87012</v>
      </c>
      <c r="P24" s="49">
        <v>27.87012</v>
      </c>
      <c r="AH24" s="49">
        <v>27.87012</v>
      </c>
      <c r="AY24" s="49" t="s">
        <v>20</v>
      </c>
      <c r="AZ24" s="49" t="s">
        <v>7</v>
      </c>
      <c r="BA24" s="49" t="s">
        <v>21</v>
      </c>
      <c r="BB24" s="49" t="s">
        <v>9</v>
      </c>
      <c r="BC24" s="49" t="s">
        <v>10</v>
      </c>
      <c r="BD24" s="49">
        <v>27.87012</v>
      </c>
    </row>
    <row r="25" spans="1:56" x14ac:dyDescent="0.2">
      <c r="A25" s="49">
        <v>23.888729999999999</v>
      </c>
      <c r="P25" s="49">
        <v>23.888729999999999</v>
      </c>
      <c r="AH25" s="49">
        <v>23.888729999999999</v>
      </c>
      <c r="AY25" s="49" t="s">
        <v>20</v>
      </c>
      <c r="AZ25" s="49" t="s">
        <v>7</v>
      </c>
      <c r="BA25" s="49" t="s">
        <v>8</v>
      </c>
      <c r="BB25" s="49" t="s">
        <v>9</v>
      </c>
      <c r="BC25" s="49" t="s">
        <v>10</v>
      </c>
      <c r="BD25" s="49">
        <v>23.888729999999999</v>
      </c>
    </row>
    <row r="26" spans="1:56" x14ac:dyDescent="0.2">
      <c r="A26" s="49">
        <v>3.5699999999999998E-3</v>
      </c>
      <c r="P26" s="49">
        <v>3.5699999999999998E-3</v>
      </c>
      <c r="AH26" s="49">
        <v>3.5699999999999998E-3</v>
      </c>
      <c r="AY26" s="49" t="s">
        <v>20</v>
      </c>
      <c r="AZ26" s="49" t="s">
        <v>7</v>
      </c>
      <c r="BA26" s="49" t="s">
        <v>22</v>
      </c>
      <c r="BB26" s="49" t="s">
        <v>122</v>
      </c>
      <c r="BC26" s="49" t="s">
        <v>10</v>
      </c>
      <c r="BD26" s="49">
        <v>3.5699999999999998E-3</v>
      </c>
    </row>
    <row r="27" spans="1:56" x14ac:dyDescent="0.2">
      <c r="A27" s="49">
        <v>0</v>
      </c>
      <c r="P27" s="49">
        <v>0</v>
      </c>
      <c r="AH27" s="49">
        <v>0</v>
      </c>
      <c r="AY27" s="49" t="s">
        <v>20</v>
      </c>
      <c r="AZ27" s="49" t="s">
        <v>7</v>
      </c>
      <c r="BA27" s="49" t="s">
        <v>12</v>
      </c>
      <c r="BB27" s="49" t="s">
        <v>9</v>
      </c>
      <c r="BC27" s="49" t="s">
        <v>10</v>
      </c>
      <c r="BD27" s="49">
        <v>0</v>
      </c>
    </row>
    <row r="28" spans="1:56" x14ac:dyDescent="0.2">
      <c r="A28" s="49">
        <v>0.83355999999999997</v>
      </c>
      <c r="P28" s="49">
        <v>0.83355999999999997</v>
      </c>
      <c r="AH28" s="49">
        <v>0.83355999999999997</v>
      </c>
      <c r="AY28" s="49" t="s">
        <v>20</v>
      </c>
      <c r="AZ28" s="49" t="s">
        <v>7</v>
      </c>
      <c r="BA28" s="49" t="s">
        <v>12</v>
      </c>
      <c r="BB28" s="49" t="s">
        <v>120</v>
      </c>
      <c r="BC28" s="49" t="s">
        <v>13</v>
      </c>
      <c r="BD28" s="49">
        <v>0.83355999999999997</v>
      </c>
    </row>
    <row r="29" spans="1:56" x14ac:dyDescent="0.2">
      <c r="A29" s="49">
        <v>21.197189999999999</v>
      </c>
      <c r="P29" s="49">
        <v>21.197189999999999</v>
      </c>
      <c r="AH29" s="49">
        <v>21.197189999999999</v>
      </c>
      <c r="AY29" s="49" t="s">
        <v>20</v>
      </c>
      <c r="AZ29" s="49" t="s">
        <v>14</v>
      </c>
      <c r="BA29" s="49" t="s">
        <v>15</v>
      </c>
      <c r="BB29" s="49" t="s">
        <v>122</v>
      </c>
      <c r="BC29" s="49" t="s">
        <v>13</v>
      </c>
      <c r="BD29" s="49">
        <v>21.197189999999999</v>
      </c>
    </row>
    <row r="30" spans="1:56" x14ac:dyDescent="0.2">
      <c r="A30" s="49">
        <v>0.34960000000000002</v>
      </c>
      <c r="P30" s="49">
        <v>0.34960000000000002</v>
      </c>
      <c r="AH30" s="49">
        <v>0.34960000000000002</v>
      </c>
      <c r="AY30" s="49" t="s">
        <v>20</v>
      </c>
      <c r="AZ30" s="49" t="s">
        <v>14</v>
      </c>
      <c r="BA30" s="49" t="s">
        <v>15</v>
      </c>
      <c r="BB30" s="49" t="s">
        <v>9</v>
      </c>
      <c r="BC30" s="49" t="s">
        <v>16</v>
      </c>
      <c r="BD30" s="49">
        <v>0.34960000000000002</v>
      </c>
    </row>
    <row r="31" spans="1:56" x14ac:dyDescent="0.2">
      <c r="A31" s="49">
        <v>27.87012</v>
      </c>
      <c r="P31" s="49">
        <v>27.87012</v>
      </c>
      <c r="AH31" s="49">
        <v>27.87012</v>
      </c>
      <c r="AY31" s="49" t="s">
        <v>20</v>
      </c>
      <c r="AZ31" s="49" t="s">
        <v>14</v>
      </c>
      <c r="BA31" s="49" t="s">
        <v>15</v>
      </c>
      <c r="BB31" s="49" t="s">
        <v>9</v>
      </c>
      <c r="BC31" s="49" t="s">
        <v>10</v>
      </c>
      <c r="BD31" s="49">
        <v>27.87012</v>
      </c>
    </row>
    <row r="32" spans="1:56" x14ac:dyDescent="0.2">
      <c r="A32" s="50">
        <v>5.1999999999999995E-4</v>
      </c>
      <c r="P32" s="50">
        <v>5.1999999999999995E-4</v>
      </c>
      <c r="AH32" s="50">
        <v>5.1999999999999995E-4</v>
      </c>
      <c r="AY32" s="49" t="s">
        <v>20</v>
      </c>
      <c r="AZ32" s="49" t="s">
        <v>14</v>
      </c>
      <c r="BA32" s="49" t="s">
        <v>15</v>
      </c>
      <c r="BB32" s="49" t="s">
        <v>23</v>
      </c>
      <c r="BC32" s="49" t="s">
        <v>16</v>
      </c>
      <c r="BD32" s="50">
        <v>5.1999999999999995E-4</v>
      </c>
    </row>
    <row r="33" spans="1:56" x14ac:dyDescent="0.2">
      <c r="A33" s="49">
        <v>1.6489199999999999</v>
      </c>
      <c r="P33" s="49">
        <v>1.6489199999999999</v>
      </c>
      <c r="AH33" s="49">
        <v>1.6489199999999999</v>
      </c>
      <c r="AY33" s="49" t="s">
        <v>20</v>
      </c>
      <c r="AZ33" s="49" t="s">
        <v>14</v>
      </c>
      <c r="BA33" s="49" t="s">
        <v>17</v>
      </c>
      <c r="BB33" s="49" t="s">
        <v>122</v>
      </c>
      <c r="BC33" s="49" t="s">
        <v>16</v>
      </c>
      <c r="BD33" s="49">
        <v>1.6489199999999999</v>
      </c>
    </row>
    <row r="34" spans="1:56" x14ac:dyDescent="0.2">
      <c r="A34" s="49">
        <v>2.9399999999999999E-3</v>
      </c>
      <c r="P34" s="49">
        <v>2.9399999999999999E-3</v>
      </c>
      <c r="AH34" s="49">
        <v>2.9399999999999999E-3</v>
      </c>
      <c r="AY34" s="49" t="s">
        <v>20</v>
      </c>
      <c r="AZ34" s="49" t="s">
        <v>14</v>
      </c>
      <c r="BA34" s="49" t="s">
        <v>17</v>
      </c>
      <c r="BB34" s="49" t="s">
        <v>122</v>
      </c>
      <c r="BC34" s="49" t="s">
        <v>10</v>
      </c>
      <c r="BD34" s="49">
        <v>2.9399999999999999E-3</v>
      </c>
    </row>
    <row r="35" spans="1:56" x14ac:dyDescent="0.2">
      <c r="A35" s="49">
        <v>5.2999999999999896E-3</v>
      </c>
      <c r="P35" s="49">
        <v>5.2999999999999896E-3</v>
      </c>
      <c r="AH35" s="49">
        <v>5.2999999999999896E-3</v>
      </c>
      <c r="AY35" s="49" t="s">
        <v>20</v>
      </c>
      <c r="AZ35" s="49" t="s">
        <v>14</v>
      </c>
      <c r="BA35" s="49" t="s">
        <v>17</v>
      </c>
      <c r="BB35" s="49" t="s">
        <v>122</v>
      </c>
      <c r="BC35" s="49" t="s">
        <v>13</v>
      </c>
      <c r="BD35" s="49">
        <v>5.2999999999999896E-3</v>
      </c>
    </row>
    <row r="36" spans="1:56" x14ac:dyDescent="0.2">
      <c r="A36" s="49">
        <v>0.22635</v>
      </c>
      <c r="P36" s="49">
        <v>0.22635</v>
      </c>
      <c r="AH36" s="49">
        <v>0.22635</v>
      </c>
      <c r="AY36" s="49" t="s">
        <v>20</v>
      </c>
      <c r="AZ36" s="49" t="s">
        <v>14</v>
      </c>
      <c r="BA36" s="49" t="s">
        <v>17</v>
      </c>
      <c r="BB36" s="49" t="s">
        <v>9</v>
      </c>
      <c r="BC36" s="49" t="s">
        <v>10</v>
      </c>
      <c r="BD36" s="49">
        <v>0.22635</v>
      </c>
    </row>
    <row r="37" spans="1:56" x14ac:dyDescent="0.2">
      <c r="A37" s="49">
        <v>7.11E-3</v>
      </c>
      <c r="P37" s="49">
        <v>7.11E-3</v>
      </c>
      <c r="AH37" s="49">
        <v>7.11E-3</v>
      </c>
      <c r="AY37" s="49" t="s">
        <v>20</v>
      </c>
      <c r="AZ37" s="49" t="s">
        <v>14</v>
      </c>
      <c r="BA37" s="49" t="s">
        <v>17</v>
      </c>
      <c r="BB37" s="49" t="s">
        <v>9</v>
      </c>
      <c r="BC37" s="49" t="s">
        <v>13</v>
      </c>
      <c r="BD37" s="49">
        <v>7.11E-3</v>
      </c>
    </row>
    <row r="38" spans="1:56" x14ac:dyDescent="0.2">
      <c r="A38" s="50">
        <v>5.6999999999999998E-4</v>
      </c>
      <c r="P38" s="50">
        <v>5.6999999999999998E-4</v>
      </c>
      <c r="AH38" s="50">
        <v>5.6999999999999998E-4</v>
      </c>
      <c r="AY38" s="49" t="s">
        <v>20</v>
      </c>
      <c r="AZ38" s="49" t="s">
        <v>14</v>
      </c>
      <c r="BA38" s="49" t="s">
        <v>17</v>
      </c>
      <c r="BB38" s="49" t="s">
        <v>18</v>
      </c>
      <c r="BC38" s="49" t="s">
        <v>13</v>
      </c>
      <c r="BD38" s="50">
        <v>5.6999999999999998E-4</v>
      </c>
    </row>
    <row r="39" spans="1:56" x14ac:dyDescent="0.2">
      <c r="A39" s="49">
        <v>0.23749000000000001</v>
      </c>
      <c r="P39" s="49">
        <v>0.23749000000000001</v>
      </c>
      <c r="AH39" s="49">
        <v>0.23749000000000001</v>
      </c>
      <c r="AY39" s="49" t="s">
        <v>20</v>
      </c>
      <c r="AZ39" s="49" t="s">
        <v>14</v>
      </c>
      <c r="BA39" s="49" t="s">
        <v>17</v>
      </c>
      <c r="BB39" s="49" t="s">
        <v>24</v>
      </c>
      <c r="BC39" s="49" t="s">
        <v>16</v>
      </c>
      <c r="BD39" s="49">
        <v>0.23749000000000001</v>
      </c>
    </row>
    <row r="40" spans="1:56" x14ac:dyDescent="0.2">
      <c r="A40" s="49">
        <v>7.7607600000000003</v>
      </c>
      <c r="P40" s="49">
        <v>7.7607600000000003</v>
      </c>
      <c r="AH40" s="49">
        <v>7.7607600000000003</v>
      </c>
      <c r="AY40" s="49" t="s">
        <v>20</v>
      </c>
      <c r="AZ40" s="49" t="s">
        <v>14</v>
      </c>
      <c r="BA40" s="49" t="s">
        <v>17</v>
      </c>
      <c r="BB40" s="49" t="s">
        <v>120</v>
      </c>
      <c r="BC40" s="49" t="s">
        <v>16</v>
      </c>
      <c r="BD40" s="49">
        <v>7.7607600000000003</v>
      </c>
    </row>
    <row r="41" spans="1:56" x14ac:dyDescent="0.2">
      <c r="A41" s="49">
        <v>1.958E-2</v>
      </c>
      <c r="P41" s="49">
        <v>1.958E-2</v>
      </c>
      <c r="AH41" s="49">
        <v>1.958E-2</v>
      </c>
      <c r="AY41" s="49" t="s">
        <v>20</v>
      </c>
      <c r="AZ41" s="49" t="s">
        <v>14</v>
      </c>
      <c r="BA41" s="49" t="s">
        <v>17</v>
      </c>
      <c r="BB41" s="49" t="s">
        <v>120</v>
      </c>
      <c r="BC41" s="49" t="s">
        <v>10</v>
      </c>
      <c r="BD41" s="49">
        <v>1.958E-2</v>
      </c>
    </row>
    <row r="42" spans="1:56" x14ac:dyDescent="0.2">
      <c r="A42" s="49">
        <v>5.7070000000000003E-2</v>
      </c>
      <c r="P42" s="49">
        <v>5.7070000000000003E-2</v>
      </c>
      <c r="AH42" s="49">
        <v>5.7070000000000003E-2</v>
      </c>
      <c r="AY42" s="49" t="s">
        <v>20</v>
      </c>
      <c r="AZ42" s="49" t="s">
        <v>14</v>
      </c>
      <c r="BA42" s="49" t="s">
        <v>17</v>
      </c>
      <c r="BB42" s="49" t="s">
        <v>120</v>
      </c>
      <c r="BC42" s="49" t="s">
        <v>13</v>
      </c>
      <c r="BD42" s="49">
        <v>5.7070000000000003E-2</v>
      </c>
    </row>
    <row r="43" spans="1:56" x14ac:dyDescent="0.2">
      <c r="A43" s="49">
        <v>0.53861000000000003</v>
      </c>
      <c r="P43" s="49">
        <v>0.53861000000000003</v>
      </c>
      <c r="AH43" s="49">
        <v>0.53861000000000003</v>
      </c>
      <c r="AY43" s="49" t="s">
        <v>20</v>
      </c>
      <c r="AZ43" s="49" t="s">
        <v>14</v>
      </c>
      <c r="BA43" s="49" t="s">
        <v>17</v>
      </c>
      <c r="BB43" s="49" t="s">
        <v>123</v>
      </c>
      <c r="BC43" s="49" t="s">
        <v>16</v>
      </c>
      <c r="BD43" s="49">
        <v>0.53861000000000003</v>
      </c>
    </row>
    <row r="44" spans="1:56" x14ac:dyDescent="0.2">
      <c r="A44" s="49">
        <v>2.9210199999999902</v>
      </c>
      <c r="P44" s="49">
        <v>2.9210199999999902</v>
      </c>
      <c r="AH44" s="49">
        <v>2.9210199999999902</v>
      </c>
      <c r="AY44" s="49" t="s">
        <v>20</v>
      </c>
      <c r="AZ44" s="49" t="s">
        <v>14</v>
      </c>
      <c r="BA44" s="49" t="s">
        <v>19</v>
      </c>
      <c r="BB44" s="49" t="s">
        <v>122</v>
      </c>
      <c r="BC44" s="49" t="s">
        <v>13</v>
      </c>
      <c r="BD44" s="49">
        <v>2.9210199999999902</v>
      </c>
    </row>
    <row r="45" spans="1:56" x14ac:dyDescent="0.2">
      <c r="A45" s="49">
        <v>0.10573</v>
      </c>
      <c r="P45" s="49">
        <v>0.10573</v>
      </c>
      <c r="AH45" s="49">
        <v>0.10573</v>
      </c>
      <c r="AY45" s="49" t="s">
        <v>20</v>
      </c>
      <c r="AZ45" s="49" t="s">
        <v>14</v>
      </c>
      <c r="BA45" s="49" t="s">
        <v>19</v>
      </c>
      <c r="BB45" s="49" t="s">
        <v>120</v>
      </c>
      <c r="BC45" s="49" t="s">
        <v>16</v>
      </c>
      <c r="BD45" s="49">
        <v>0.10573</v>
      </c>
    </row>
    <row r="46" spans="1:56" x14ac:dyDescent="0.2">
      <c r="A46" s="49">
        <v>8.4928399999999993</v>
      </c>
      <c r="P46" s="49">
        <v>8.4928399999999993</v>
      </c>
      <c r="AH46" s="49">
        <v>8.4928399999999993</v>
      </c>
      <c r="AY46" s="49" t="s">
        <v>20</v>
      </c>
      <c r="AZ46" s="49" t="s">
        <v>14</v>
      </c>
      <c r="BA46" s="49" t="s">
        <v>19</v>
      </c>
      <c r="BB46" s="49" t="s">
        <v>120</v>
      </c>
      <c r="BC46" s="49" t="s">
        <v>13</v>
      </c>
      <c r="BD46" s="49">
        <v>8.4928399999999993</v>
      </c>
    </row>
    <row r="47" spans="1:56" x14ac:dyDescent="0.2">
      <c r="A47" s="49">
        <v>7.4135</v>
      </c>
      <c r="P47" s="49">
        <v>7.4135</v>
      </c>
      <c r="AH47" s="49">
        <v>7.4135</v>
      </c>
      <c r="AY47" s="49" t="s">
        <v>20</v>
      </c>
      <c r="AZ47" s="49" t="s">
        <v>14</v>
      </c>
      <c r="BA47" s="49" t="s">
        <v>25</v>
      </c>
      <c r="BB47" s="49" t="s">
        <v>122</v>
      </c>
      <c r="BC47" s="49" t="s">
        <v>16</v>
      </c>
      <c r="BD47" s="49">
        <v>7.4135</v>
      </c>
    </row>
    <row r="48" spans="1:56" x14ac:dyDescent="0.2">
      <c r="A48" s="49">
        <v>83.000029999999995</v>
      </c>
      <c r="P48" s="49">
        <v>83.000029999999995</v>
      </c>
      <c r="AH48" s="49">
        <v>83.000029999999995</v>
      </c>
      <c r="AY48" s="49" t="s">
        <v>20</v>
      </c>
      <c r="AZ48" s="49" t="s">
        <v>14</v>
      </c>
      <c r="BA48" s="49" t="s">
        <v>25</v>
      </c>
      <c r="BB48" s="49" t="s">
        <v>9</v>
      </c>
      <c r="BC48" s="49" t="s">
        <v>10</v>
      </c>
      <c r="BD48" s="49">
        <v>83.000029999999995</v>
      </c>
    </row>
    <row r="49" spans="1:56" x14ac:dyDescent="0.2">
      <c r="A49" s="49">
        <v>3.9</v>
      </c>
      <c r="P49" s="49">
        <v>3.9</v>
      </c>
      <c r="AH49" s="49">
        <v>3.9</v>
      </c>
      <c r="AY49" s="49" t="s">
        <v>20</v>
      </c>
      <c r="AZ49" s="49" t="s">
        <v>14</v>
      </c>
      <c r="BA49" s="49" t="s">
        <v>25</v>
      </c>
      <c r="BB49" s="49" t="s">
        <v>24</v>
      </c>
      <c r="BC49" s="49" t="s">
        <v>10</v>
      </c>
      <c r="BD49" s="49">
        <v>3.9</v>
      </c>
    </row>
    <row r="50" spans="1:56" x14ac:dyDescent="0.2">
      <c r="A50" s="49">
        <v>36.341380000000001</v>
      </c>
      <c r="P50" s="49">
        <v>36.341380000000001</v>
      </c>
      <c r="AH50" s="49">
        <v>36.341380000000001</v>
      </c>
      <c r="AY50" s="49" t="s">
        <v>20</v>
      </c>
      <c r="AZ50" s="49" t="s">
        <v>14</v>
      </c>
      <c r="BA50" s="49" t="s">
        <v>25</v>
      </c>
      <c r="BB50" s="49" t="s">
        <v>120</v>
      </c>
      <c r="BC50" s="49" t="s">
        <v>16</v>
      </c>
      <c r="BD50" s="49">
        <v>36.341380000000001</v>
      </c>
    </row>
    <row r="51" spans="1:56" x14ac:dyDescent="0.2">
      <c r="A51" s="49">
        <v>4.1439700000000004</v>
      </c>
      <c r="P51" s="49">
        <v>4.1439700000000004</v>
      </c>
      <c r="AH51" s="49">
        <v>4.1439700000000004</v>
      </c>
      <c r="AY51" s="49" t="s">
        <v>20</v>
      </c>
      <c r="AZ51" s="49" t="s">
        <v>14</v>
      </c>
      <c r="BA51" s="49" t="s">
        <v>25</v>
      </c>
      <c r="BB51" s="49" t="s">
        <v>120</v>
      </c>
      <c r="BC51" s="49" t="s">
        <v>10</v>
      </c>
      <c r="BD51" s="49">
        <v>4.1439700000000004</v>
      </c>
    </row>
    <row r="52" spans="1:56" x14ac:dyDescent="0.2">
      <c r="A52" s="49">
        <v>48.55395</v>
      </c>
      <c r="P52" s="49">
        <v>48.55395</v>
      </c>
      <c r="AH52" s="49">
        <v>48.55395</v>
      </c>
      <c r="AY52" s="49" t="s">
        <v>20</v>
      </c>
      <c r="AZ52" s="49" t="s">
        <v>14</v>
      </c>
      <c r="BA52" s="49" t="s">
        <v>26</v>
      </c>
      <c r="BB52" s="49" t="s">
        <v>9</v>
      </c>
      <c r="BC52" s="49" t="s">
        <v>10</v>
      </c>
      <c r="BD52" s="49">
        <v>48.55395</v>
      </c>
    </row>
    <row r="53" spans="1:56" x14ac:dyDescent="0.2">
      <c r="A53" s="49">
        <v>4.4400000000000004E-3</v>
      </c>
      <c r="P53" s="49">
        <v>4.4400000000000004E-3</v>
      </c>
      <c r="AH53" s="49">
        <v>4.4400000000000004E-3</v>
      </c>
      <c r="AY53" s="49" t="s">
        <v>20</v>
      </c>
      <c r="AZ53" s="49" t="s">
        <v>14</v>
      </c>
      <c r="BA53" s="49" t="s">
        <v>27</v>
      </c>
      <c r="BB53" s="49" t="s">
        <v>18</v>
      </c>
      <c r="BC53" s="49" t="s">
        <v>16</v>
      </c>
      <c r="BD53" s="49">
        <v>4.4400000000000004E-3</v>
      </c>
    </row>
    <row r="54" spans="1:56" x14ac:dyDescent="0.2">
      <c r="A54" s="49">
        <v>3.4480499999999998</v>
      </c>
      <c r="P54" s="49">
        <v>3.4480499999999998</v>
      </c>
      <c r="AH54" s="49">
        <v>3.4480499999999998</v>
      </c>
      <c r="AY54" s="49" t="s">
        <v>28</v>
      </c>
      <c r="AZ54" s="49" t="s">
        <v>7</v>
      </c>
      <c r="BA54" s="49" t="s">
        <v>8</v>
      </c>
      <c r="BB54" s="49" t="s">
        <v>9</v>
      </c>
      <c r="BC54" s="49" t="s">
        <v>10</v>
      </c>
      <c r="BD54" s="49">
        <v>3.4480499999999998</v>
      </c>
    </row>
    <row r="55" spans="1:56" x14ac:dyDescent="0.2">
      <c r="A55" s="49">
        <v>3.5699999999999998E-3</v>
      </c>
      <c r="P55" s="49">
        <v>3.5699999999999998E-3</v>
      </c>
      <c r="AH55" s="49">
        <v>3.5699999999999998E-3</v>
      </c>
      <c r="AY55" s="49" t="s">
        <v>28</v>
      </c>
      <c r="AZ55" s="49" t="s">
        <v>7</v>
      </c>
      <c r="BA55" s="49" t="s">
        <v>22</v>
      </c>
      <c r="BB55" s="49" t="s">
        <v>122</v>
      </c>
      <c r="BC55" s="49" t="s">
        <v>10</v>
      </c>
      <c r="BD55" s="49">
        <v>3.5699999999999998E-3</v>
      </c>
    </row>
    <row r="56" spans="1:56" x14ac:dyDescent="0.2">
      <c r="A56" s="49">
        <v>0.17379</v>
      </c>
      <c r="P56" s="49">
        <v>0.17379</v>
      </c>
      <c r="AH56" s="49">
        <v>0.17379</v>
      </c>
      <c r="AY56" s="49" t="s">
        <v>28</v>
      </c>
      <c r="AZ56" s="49" t="s">
        <v>7</v>
      </c>
      <c r="BA56" s="49" t="s">
        <v>22</v>
      </c>
      <c r="BB56" s="49" t="s">
        <v>122</v>
      </c>
      <c r="BC56" s="49" t="s">
        <v>13</v>
      </c>
      <c r="BD56" s="49">
        <v>0.17379</v>
      </c>
    </row>
    <row r="57" spans="1:56" x14ac:dyDescent="0.2">
      <c r="A57" s="49">
        <v>1.26623</v>
      </c>
      <c r="P57" s="49">
        <v>1.26623</v>
      </c>
      <c r="AH57" s="49">
        <v>1.26623</v>
      </c>
      <c r="AY57" s="49" t="s">
        <v>28</v>
      </c>
      <c r="AZ57" s="49" t="s">
        <v>7</v>
      </c>
      <c r="BA57" s="49" t="s">
        <v>22</v>
      </c>
      <c r="BB57" s="49" t="s">
        <v>120</v>
      </c>
      <c r="BC57" s="49" t="s">
        <v>16</v>
      </c>
      <c r="BD57" s="49">
        <v>1.26623</v>
      </c>
    </row>
    <row r="58" spans="1:56" x14ac:dyDescent="0.2">
      <c r="A58" s="49">
        <v>0.28492000000000001</v>
      </c>
      <c r="P58" s="49">
        <v>0.28492000000000001</v>
      </c>
      <c r="AH58" s="49">
        <v>0.28492000000000001</v>
      </c>
      <c r="AY58" s="49" t="s">
        <v>28</v>
      </c>
      <c r="AZ58" s="49" t="s">
        <v>7</v>
      </c>
      <c r="BA58" s="49" t="s">
        <v>22</v>
      </c>
      <c r="BB58" s="49" t="s">
        <v>120</v>
      </c>
      <c r="BC58" s="49" t="s">
        <v>13</v>
      </c>
      <c r="BD58" s="49">
        <v>0.28492000000000001</v>
      </c>
    </row>
    <row r="59" spans="1:56" x14ac:dyDescent="0.2">
      <c r="A59" s="49">
        <v>0</v>
      </c>
      <c r="P59" s="49">
        <v>0</v>
      </c>
      <c r="AH59" s="49">
        <v>0</v>
      </c>
      <c r="AY59" s="49" t="s">
        <v>28</v>
      </c>
      <c r="AZ59" s="49" t="s">
        <v>7</v>
      </c>
      <c r="BA59" s="49" t="s">
        <v>12</v>
      </c>
      <c r="BB59" s="49" t="s">
        <v>122</v>
      </c>
      <c r="BC59" s="49" t="s">
        <v>12</v>
      </c>
      <c r="BD59" s="49">
        <v>0</v>
      </c>
    </row>
    <row r="60" spans="1:56" x14ac:dyDescent="0.2">
      <c r="A60" s="49">
        <v>1.7967899999999899</v>
      </c>
      <c r="P60" s="49">
        <v>1.7967899999999899</v>
      </c>
      <c r="AH60" s="49">
        <v>1.7967899999999899</v>
      </c>
      <c r="AY60" s="49" t="s">
        <v>28</v>
      </c>
      <c r="AZ60" s="49" t="s">
        <v>14</v>
      </c>
      <c r="BA60" s="49" t="s">
        <v>15</v>
      </c>
      <c r="BB60" s="49" t="s">
        <v>122</v>
      </c>
      <c r="BC60" s="49" t="s">
        <v>16</v>
      </c>
      <c r="BD60" s="49">
        <v>1.7967899999999899</v>
      </c>
    </row>
    <row r="61" spans="1:56" x14ac:dyDescent="0.2">
      <c r="A61" s="49">
        <v>1.60117</v>
      </c>
      <c r="P61" s="49">
        <v>1.60117</v>
      </c>
      <c r="AH61" s="49">
        <v>1.60117</v>
      </c>
      <c r="AY61" s="49" t="s">
        <v>28</v>
      </c>
      <c r="AZ61" s="49" t="s">
        <v>14</v>
      </c>
      <c r="BA61" s="49" t="s">
        <v>15</v>
      </c>
      <c r="BB61" s="49" t="s">
        <v>122</v>
      </c>
      <c r="BC61" s="49" t="s">
        <v>10</v>
      </c>
      <c r="BD61" s="49">
        <v>1.60117</v>
      </c>
    </row>
    <row r="62" spans="1:56" x14ac:dyDescent="0.2">
      <c r="A62" s="49">
        <v>6.1223099999999997</v>
      </c>
      <c r="P62" s="49">
        <v>6.1223099999999997</v>
      </c>
      <c r="AH62" s="49">
        <v>6.1223099999999997</v>
      </c>
      <c r="AY62" s="49" t="s">
        <v>28</v>
      </c>
      <c r="AZ62" s="49" t="s">
        <v>14</v>
      </c>
      <c r="BA62" s="49" t="s">
        <v>15</v>
      </c>
      <c r="BB62" s="49" t="s">
        <v>122</v>
      </c>
      <c r="BC62" s="49" t="s">
        <v>13</v>
      </c>
      <c r="BD62" s="49">
        <v>6.1223099999999997</v>
      </c>
    </row>
    <row r="63" spans="1:56" x14ac:dyDescent="0.2">
      <c r="A63" s="49">
        <v>52.03866</v>
      </c>
      <c r="P63" s="49">
        <v>52.03866</v>
      </c>
      <c r="AH63" s="49">
        <v>52.03866</v>
      </c>
      <c r="AY63" s="49" t="s">
        <v>28</v>
      </c>
      <c r="AZ63" s="49" t="s">
        <v>14</v>
      </c>
      <c r="BA63" s="49" t="s">
        <v>15</v>
      </c>
      <c r="BB63" s="49" t="s">
        <v>120</v>
      </c>
      <c r="BC63" s="49" t="s">
        <v>16</v>
      </c>
      <c r="BD63" s="49">
        <v>52.03866</v>
      </c>
    </row>
    <row r="64" spans="1:56" x14ac:dyDescent="0.2">
      <c r="A64" s="49">
        <v>0.55488999999999999</v>
      </c>
      <c r="P64" s="49">
        <v>0.55488999999999999</v>
      </c>
      <c r="AH64" s="49">
        <v>0.55488999999999999</v>
      </c>
      <c r="AY64" s="49" t="s">
        <v>28</v>
      </c>
      <c r="AZ64" s="49" t="s">
        <v>14</v>
      </c>
      <c r="BA64" s="49" t="s">
        <v>15</v>
      </c>
      <c r="BB64" s="49" t="s">
        <v>23</v>
      </c>
      <c r="BC64" s="49" t="s">
        <v>16</v>
      </c>
      <c r="BD64" s="49">
        <v>0.55488999999999999</v>
      </c>
    </row>
    <row r="65" spans="1:56" x14ac:dyDescent="0.2">
      <c r="A65" s="49">
        <v>4.0770099999999996</v>
      </c>
      <c r="P65" s="49">
        <v>4.0770099999999996</v>
      </c>
      <c r="AH65" s="49">
        <v>4.0770099999999996</v>
      </c>
      <c r="AY65" s="49" t="s">
        <v>28</v>
      </c>
      <c r="AZ65" s="49" t="s">
        <v>14</v>
      </c>
      <c r="BA65" s="49" t="s">
        <v>15</v>
      </c>
      <c r="BB65" s="49" t="s">
        <v>123</v>
      </c>
      <c r="BC65" s="49" t="s">
        <v>16</v>
      </c>
      <c r="BD65" s="49">
        <v>4.0770099999999996</v>
      </c>
    </row>
    <row r="66" spans="1:56" x14ac:dyDescent="0.2">
      <c r="A66" s="49">
        <v>2.2837100000000001</v>
      </c>
      <c r="P66" s="49">
        <v>2.2837100000000001</v>
      </c>
      <c r="AH66" s="49">
        <v>2.2837100000000001</v>
      </c>
      <c r="AY66" s="49" t="s">
        <v>28</v>
      </c>
      <c r="AZ66" s="49" t="s">
        <v>14</v>
      </c>
      <c r="BA66" s="49" t="s">
        <v>15</v>
      </c>
      <c r="BB66" s="49" t="s">
        <v>123</v>
      </c>
      <c r="BC66" s="49" t="s">
        <v>10</v>
      </c>
      <c r="BD66" s="49">
        <v>2.2837100000000001</v>
      </c>
    </row>
    <row r="67" spans="1:56" x14ac:dyDescent="0.2">
      <c r="A67" s="49">
        <v>0.90097000000000005</v>
      </c>
      <c r="P67" s="49">
        <v>0.90097000000000005</v>
      </c>
      <c r="AH67" s="49">
        <v>0.90097000000000005</v>
      </c>
      <c r="AY67" s="49" t="s">
        <v>28</v>
      </c>
      <c r="AZ67" s="49" t="s">
        <v>14</v>
      </c>
      <c r="BA67" s="49" t="s">
        <v>15</v>
      </c>
      <c r="BB67" s="49" t="s">
        <v>123</v>
      </c>
      <c r="BC67" s="49" t="s">
        <v>13</v>
      </c>
      <c r="BD67" s="49">
        <v>0.90097000000000005</v>
      </c>
    </row>
    <row r="68" spans="1:56" x14ac:dyDescent="0.2">
      <c r="A68" s="49">
        <v>11.9561007910689</v>
      </c>
      <c r="P68" s="49">
        <v>11.9561007910689</v>
      </c>
      <c r="AH68" s="49">
        <v>11.9561007910689</v>
      </c>
      <c r="AY68" s="49" t="s">
        <v>28</v>
      </c>
      <c r="AZ68" s="49" t="s">
        <v>14</v>
      </c>
      <c r="BA68" s="49" t="s">
        <v>17</v>
      </c>
      <c r="BB68" s="49" t="s">
        <v>122</v>
      </c>
      <c r="BC68" s="49" t="s">
        <v>16</v>
      </c>
      <c r="BD68" s="49">
        <v>11.9561007910689</v>
      </c>
    </row>
    <row r="69" spans="1:56" x14ac:dyDescent="0.2">
      <c r="A69" s="49">
        <v>9.6269999999999994E-2</v>
      </c>
      <c r="P69" s="49">
        <v>9.6269999999999994E-2</v>
      </c>
      <c r="AH69" s="49">
        <v>9.6269999999999994E-2</v>
      </c>
      <c r="AY69" s="49" t="s">
        <v>28</v>
      </c>
      <c r="AZ69" s="49" t="s">
        <v>14</v>
      </c>
      <c r="BA69" s="49" t="s">
        <v>17</v>
      </c>
      <c r="BB69" s="49" t="s">
        <v>122</v>
      </c>
      <c r="BC69" s="49" t="s">
        <v>10</v>
      </c>
      <c r="BD69" s="49">
        <v>9.6269999999999994E-2</v>
      </c>
    </row>
    <row r="70" spans="1:56" x14ac:dyDescent="0.2">
      <c r="A70" s="49">
        <v>8.7759699999999992</v>
      </c>
      <c r="P70" s="49">
        <v>8.7759699999999992</v>
      </c>
      <c r="AH70" s="49">
        <v>8.7759699999999992</v>
      </c>
      <c r="AY70" s="49" t="s">
        <v>28</v>
      </c>
      <c r="AZ70" s="49" t="s">
        <v>14</v>
      </c>
      <c r="BA70" s="49" t="s">
        <v>17</v>
      </c>
      <c r="BB70" s="49" t="s">
        <v>122</v>
      </c>
      <c r="BC70" s="49" t="s">
        <v>13</v>
      </c>
      <c r="BD70" s="49">
        <v>8.7759699999999992</v>
      </c>
    </row>
    <row r="71" spans="1:56" x14ac:dyDescent="0.2">
      <c r="A71" s="49">
        <v>0.19148999999999999</v>
      </c>
      <c r="P71" s="49">
        <v>0.19148999999999999</v>
      </c>
      <c r="AH71" s="49">
        <v>0.19148999999999999</v>
      </c>
      <c r="AY71" s="49" t="s">
        <v>28</v>
      </c>
      <c r="AZ71" s="49" t="s">
        <v>14</v>
      </c>
      <c r="BA71" s="49" t="s">
        <v>17</v>
      </c>
      <c r="BB71" s="49" t="s">
        <v>121</v>
      </c>
      <c r="BC71" s="49" t="s">
        <v>16</v>
      </c>
      <c r="BD71" s="49">
        <v>0.19148999999999999</v>
      </c>
    </row>
    <row r="72" spans="1:56" x14ac:dyDescent="0.2">
      <c r="A72" s="49">
        <v>0.12365</v>
      </c>
      <c r="P72" s="49">
        <v>0.12365</v>
      </c>
      <c r="AH72" s="49">
        <v>0.12365</v>
      </c>
      <c r="AY72" s="49" t="s">
        <v>28</v>
      </c>
      <c r="AZ72" s="49" t="s">
        <v>14</v>
      </c>
      <c r="BA72" s="49" t="s">
        <v>17</v>
      </c>
      <c r="BB72" s="49" t="s">
        <v>9</v>
      </c>
      <c r="BC72" s="49" t="s">
        <v>16</v>
      </c>
      <c r="BD72" s="49">
        <v>0.12365</v>
      </c>
    </row>
    <row r="73" spans="1:56" x14ac:dyDescent="0.2">
      <c r="A73" s="49">
        <v>4.04413</v>
      </c>
      <c r="P73" s="49">
        <v>4.04413</v>
      </c>
      <c r="AH73" s="49">
        <v>4.04413</v>
      </c>
      <c r="AY73" s="49" t="s">
        <v>28</v>
      </c>
      <c r="AZ73" s="49" t="s">
        <v>14</v>
      </c>
      <c r="BA73" s="49" t="s">
        <v>17</v>
      </c>
      <c r="BB73" s="49" t="s">
        <v>9</v>
      </c>
      <c r="BC73" s="49" t="s">
        <v>10</v>
      </c>
      <c r="BD73" s="49">
        <v>4.04413</v>
      </c>
    </row>
    <row r="74" spans="1:56" x14ac:dyDescent="0.2">
      <c r="A74" s="49">
        <v>0.15998000000000001</v>
      </c>
      <c r="P74" s="49">
        <v>0.15998000000000001</v>
      </c>
      <c r="AH74" s="49">
        <v>0.15998000000000001</v>
      </c>
      <c r="AY74" s="49" t="s">
        <v>28</v>
      </c>
      <c r="AZ74" s="49" t="s">
        <v>14</v>
      </c>
      <c r="BA74" s="49" t="s">
        <v>17</v>
      </c>
      <c r="BB74" s="49" t="s">
        <v>9</v>
      </c>
      <c r="BC74" s="49" t="s">
        <v>13</v>
      </c>
      <c r="BD74" s="49">
        <v>0.15998000000000001</v>
      </c>
    </row>
    <row r="75" spans="1:56" x14ac:dyDescent="0.2">
      <c r="A75" s="49">
        <v>0.53571771249</v>
      </c>
      <c r="P75" s="49">
        <v>0.53571771249</v>
      </c>
      <c r="AH75" s="49">
        <v>0.53571771249</v>
      </c>
      <c r="AY75" s="49" t="s">
        <v>28</v>
      </c>
      <c r="AZ75" s="49" t="s">
        <v>14</v>
      </c>
      <c r="BA75" s="49" t="s">
        <v>17</v>
      </c>
      <c r="BB75" s="49" t="s">
        <v>18</v>
      </c>
      <c r="BC75" s="49" t="s">
        <v>16</v>
      </c>
      <c r="BD75" s="49">
        <v>0.53571771249</v>
      </c>
    </row>
    <row r="76" spans="1:56" x14ac:dyDescent="0.2">
      <c r="A76" s="50">
        <v>8.4999999999999995E-4</v>
      </c>
      <c r="P76" s="50">
        <v>8.4999999999999995E-4</v>
      </c>
      <c r="AH76" s="50">
        <v>8.4999999999999995E-4</v>
      </c>
      <c r="AY76" s="49" t="s">
        <v>28</v>
      </c>
      <c r="AZ76" s="49" t="s">
        <v>14</v>
      </c>
      <c r="BA76" s="49" t="s">
        <v>17</v>
      </c>
      <c r="BB76" s="49" t="s">
        <v>18</v>
      </c>
      <c r="BC76" s="49" t="s">
        <v>13</v>
      </c>
      <c r="BD76" s="50">
        <v>8.4999999999999995E-4</v>
      </c>
    </row>
    <row r="77" spans="1:56" x14ac:dyDescent="0.2">
      <c r="A77" s="49">
        <v>3.4549999999999997E-2</v>
      </c>
      <c r="P77" s="49">
        <v>3.4549999999999997E-2</v>
      </c>
      <c r="AH77" s="49">
        <v>3.4549999999999997E-2</v>
      </c>
      <c r="AY77" s="49" t="s">
        <v>28</v>
      </c>
      <c r="AZ77" s="49" t="s">
        <v>14</v>
      </c>
      <c r="BA77" s="49" t="s">
        <v>17</v>
      </c>
      <c r="BB77" s="49" t="s">
        <v>24</v>
      </c>
      <c r="BC77" s="49" t="s">
        <v>13</v>
      </c>
      <c r="BD77" s="49">
        <v>3.4549999999999997E-2</v>
      </c>
    </row>
    <row r="78" spans="1:56" x14ac:dyDescent="0.2">
      <c r="A78" s="49">
        <v>9.5194791567239996</v>
      </c>
      <c r="P78" s="49">
        <v>9.5194791567239996</v>
      </c>
      <c r="AH78" s="49">
        <v>9.5194791567239996</v>
      </c>
      <c r="AY78" s="49" t="s">
        <v>28</v>
      </c>
      <c r="AZ78" s="49" t="s">
        <v>14</v>
      </c>
      <c r="BA78" s="49" t="s">
        <v>17</v>
      </c>
      <c r="BB78" s="49" t="s">
        <v>120</v>
      </c>
      <c r="BC78" s="49" t="s">
        <v>16</v>
      </c>
      <c r="BD78" s="49">
        <v>9.5194791567239996</v>
      </c>
    </row>
    <row r="79" spans="1:56" x14ac:dyDescent="0.2">
      <c r="A79" s="49">
        <v>0.51761000000000001</v>
      </c>
      <c r="P79" s="49">
        <v>0.51761000000000001</v>
      </c>
      <c r="AH79" s="49">
        <v>0.51761000000000001</v>
      </c>
      <c r="AY79" s="49" t="s">
        <v>28</v>
      </c>
      <c r="AZ79" s="49" t="s">
        <v>14</v>
      </c>
      <c r="BA79" s="49" t="s">
        <v>17</v>
      </c>
      <c r="BB79" s="49" t="s">
        <v>120</v>
      </c>
      <c r="BC79" s="49" t="s">
        <v>10</v>
      </c>
      <c r="BD79" s="49">
        <v>0.51761000000000001</v>
      </c>
    </row>
    <row r="80" spans="1:56" x14ac:dyDescent="0.2">
      <c r="A80" s="49">
        <v>7.7390827959999902</v>
      </c>
      <c r="P80" s="49">
        <v>7.7390827959999902</v>
      </c>
      <c r="AH80" s="49">
        <v>7.7390827959999902</v>
      </c>
      <c r="AY80" s="49" t="s">
        <v>28</v>
      </c>
      <c r="AZ80" s="49" t="s">
        <v>14</v>
      </c>
      <c r="BA80" s="49" t="s">
        <v>17</v>
      </c>
      <c r="BB80" s="49" t="s">
        <v>120</v>
      </c>
      <c r="BC80" s="49" t="s">
        <v>13</v>
      </c>
      <c r="BD80" s="49">
        <v>7.7390827959999902</v>
      </c>
    </row>
    <row r="81" spans="1:56" x14ac:dyDescent="0.2">
      <c r="A81" s="49">
        <v>0.28802</v>
      </c>
      <c r="P81" s="49">
        <v>0.28802</v>
      </c>
      <c r="AH81" s="49">
        <v>0.28802</v>
      </c>
      <c r="AY81" s="49" t="s">
        <v>28</v>
      </c>
      <c r="AZ81" s="49" t="s">
        <v>14</v>
      </c>
      <c r="BA81" s="49" t="s">
        <v>17</v>
      </c>
      <c r="BB81" s="49" t="s">
        <v>23</v>
      </c>
      <c r="BC81" s="49" t="s">
        <v>13</v>
      </c>
      <c r="BD81" s="49">
        <v>0.28802</v>
      </c>
    </row>
    <row r="82" spans="1:56" x14ac:dyDescent="0.2">
      <c r="A82" s="49">
        <v>1.333E-2</v>
      </c>
      <c r="P82" s="49">
        <v>1.333E-2</v>
      </c>
      <c r="AH82" s="49">
        <v>1.333E-2</v>
      </c>
      <c r="AY82" s="49" t="s">
        <v>28</v>
      </c>
      <c r="AZ82" s="49" t="s">
        <v>14</v>
      </c>
      <c r="BA82" s="49" t="s">
        <v>17</v>
      </c>
      <c r="BB82" s="49" t="s">
        <v>123</v>
      </c>
      <c r="BC82" s="49" t="s">
        <v>13</v>
      </c>
      <c r="BD82" s="49">
        <v>1.333E-2</v>
      </c>
    </row>
    <row r="83" spans="1:56" x14ac:dyDescent="0.2">
      <c r="A83" s="49">
        <v>8.6745899999999896</v>
      </c>
      <c r="P83" s="49">
        <v>8.6745899999999896</v>
      </c>
      <c r="AH83" s="49">
        <v>8.6745899999999896</v>
      </c>
      <c r="AY83" s="49" t="s">
        <v>28</v>
      </c>
      <c r="AZ83" s="49" t="s">
        <v>14</v>
      </c>
      <c r="BA83" s="49" t="s">
        <v>17</v>
      </c>
      <c r="BB83" s="49" t="s">
        <v>123</v>
      </c>
      <c r="BC83" s="49" t="s">
        <v>16</v>
      </c>
      <c r="BD83" s="49">
        <v>8.6745899999999896</v>
      </c>
    </row>
    <row r="84" spans="1:56" x14ac:dyDescent="0.2">
      <c r="A84" s="49">
        <v>3.5999999999999999E-3</v>
      </c>
      <c r="P84" s="49">
        <v>3.5999999999999999E-3</v>
      </c>
      <c r="AH84" s="49">
        <v>3.5999999999999999E-3</v>
      </c>
      <c r="AY84" s="49" t="s">
        <v>28</v>
      </c>
      <c r="AZ84" s="49" t="s">
        <v>14</v>
      </c>
      <c r="BA84" s="49" t="s">
        <v>17</v>
      </c>
      <c r="BB84" s="49" t="s">
        <v>123</v>
      </c>
      <c r="BC84" s="49" t="s">
        <v>10</v>
      </c>
      <c r="BD84" s="49">
        <v>3.5999999999999999E-3</v>
      </c>
    </row>
    <row r="85" spans="1:56" x14ac:dyDescent="0.2">
      <c r="A85" s="49">
        <v>0.77773999999999999</v>
      </c>
      <c r="P85" s="49">
        <v>0.77773999999999999</v>
      </c>
      <c r="AH85" s="49">
        <v>0.77773999999999999</v>
      </c>
      <c r="AY85" s="49" t="s">
        <v>28</v>
      </c>
      <c r="AZ85" s="49" t="s">
        <v>14</v>
      </c>
      <c r="BA85" s="49" t="s">
        <v>17</v>
      </c>
      <c r="BB85" s="49" t="s">
        <v>123</v>
      </c>
      <c r="BC85" s="49" t="s">
        <v>13</v>
      </c>
      <c r="BD85" s="49">
        <v>0.77773999999999999</v>
      </c>
    </row>
    <row r="86" spans="1:56" x14ac:dyDescent="0.2">
      <c r="A86" s="49">
        <v>4.5</v>
      </c>
      <c r="P86" s="49">
        <v>4.5</v>
      </c>
      <c r="AH86" s="49">
        <v>4.5</v>
      </c>
      <c r="AY86" s="49" t="s">
        <v>28</v>
      </c>
      <c r="AZ86" s="49" t="s">
        <v>14</v>
      </c>
      <c r="BA86" s="49" t="s">
        <v>19</v>
      </c>
      <c r="BB86" s="49" t="s">
        <v>122</v>
      </c>
      <c r="BC86" s="49" t="s">
        <v>16</v>
      </c>
      <c r="BD86" s="49">
        <v>4.5</v>
      </c>
    </row>
    <row r="87" spans="1:56" x14ac:dyDescent="0.2">
      <c r="A87" s="49">
        <v>5.8049900000000001</v>
      </c>
      <c r="P87" s="49">
        <v>5.8049900000000001</v>
      </c>
      <c r="AH87" s="49">
        <v>5.8049900000000001</v>
      </c>
      <c r="AY87" s="49" t="s">
        <v>28</v>
      </c>
      <c r="AZ87" s="49" t="s">
        <v>14</v>
      </c>
      <c r="BA87" s="49" t="s">
        <v>19</v>
      </c>
      <c r="BB87" s="49" t="s">
        <v>122</v>
      </c>
      <c r="BC87" s="49" t="s">
        <v>13</v>
      </c>
      <c r="BD87" s="49">
        <v>5.8049900000000001</v>
      </c>
    </row>
    <row r="88" spans="1:56" x14ac:dyDescent="0.2">
      <c r="A88" s="49">
        <v>4</v>
      </c>
      <c r="P88" s="49">
        <v>4</v>
      </c>
      <c r="AH88" s="49">
        <v>4</v>
      </c>
      <c r="AY88" s="49" t="s">
        <v>28</v>
      </c>
      <c r="AZ88" s="49" t="s">
        <v>14</v>
      </c>
      <c r="BA88" s="49" t="s">
        <v>19</v>
      </c>
      <c r="BB88" s="49" t="s">
        <v>120</v>
      </c>
      <c r="BC88" s="49" t="s">
        <v>16</v>
      </c>
      <c r="BD88" s="49">
        <v>4</v>
      </c>
    </row>
    <row r="89" spans="1:56" x14ac:dyDescent="0.2">
      <c r="A89" s="49">
        <v>0.76999999999999902</v>
      </c>
      <c r="P89" s="49">
        <v>0.76999999999999902</v>
      </c>
      <c r="AH89" s="49">
        <v>0.76999999999999902</v>
      </c>
      <c r="AY89" s="49" t="s">
        <v>28</v>
      </c>
      <c r="AZ89" s="49" t="s">
        <v>14</v>
      </c>
      <c r="BA89" s="49" t="s">
        <v>19</v>
      </c>
      <c r="BB89" s="49" t="s">
        <v>120</v>
      </c>
      <c r="BC89" s="49" t="s">
        <v>13</v>
      </c>
      <c r="BD89" s="49">
        <v>0.76999999999999902</v>
      </c>
    </row>
    <row r="90" spans="1:56" x14ac:dyDescent="0.2">
      <c r="A90" s="49">
        <v>32.861619999999903</v>
      </c>
      <c r="P90" s="49">
        <v>32.861619999999903</v>
      </c>
      <c r="AH90" s="49">
        <v>32.861619999999903</v>
      </c>
      <c r="AY90" s="49" t="s">
        <v>28</v>
      </c>
      <c r="AZ90" s="49" t="s">
        <v>14</v>
      </c>
      <c r="BA90" s="49" t="s">
        <v>25</v>
      </c>
      <c r="BB90" s="49" t="s">
        <v>122</v>
      </c>
      <c r="BC90" s="49" t="s">
        <v>16</v>
      </c>
      <c r="BD90" s="49">
        <v>32.861619999999903</v>
      </c>
    </row>
    <row r="91" spans="1:56" x14ac:dyDescent="0.2">
      <c r="A91" s="49">
        <v>47.596509999999903</v>
      </c>
      <c r="P91" s="49">
        <v>47.596509999999903</v>
      </c>
      <c r="AH91" s="49">
        <v>47.596509999999903</v>
      </c>
      <c r="AY91" s="49" t="s">
        <v>28</v>
      </c>
      <c r="AZ91" s="49" t="s">
        <v>14</v>
      </c>
      <c r="BA91" s="49" t="s">
        <v>25</v>
      </c>
      <c r="BB91" s="49" t="s">
        <v>122</v>
      </c>
      <c r="BC91" s="49" t="s">
        <v>10</v>
      </c>
      <c r="BD91" s="49">
        <v>47.596509999999903</v>
      </c>
    </row>
    <row r="92" spans="1:56" x14ac:dyDescent="0.2">
      <c r="A92" s="49">
        <v>42.791519999999998</v>
      </c>
      <c r="P92" s="49">
        <v>42.791519999999998</v>
      </c>
      <c r="AH92" s="49">
        <v>42.791519999999998</v>
      </c>
      <c r="AY92" s="49" t="s">
        <v>28</v>
      </c>
      <c r="AZ92" s="49" t="s">
        <v>14</v>
      </c>
      <c r="BA92" s="49" t="s">
        <v>25</v>
      </c>
      <c r="BB92" s="49" t="s">
        <v>121</v>
      </c>
      <c r="BC92" s="49" t="s">
        <v>16</v>
      </c>
      <c r="BD92" s="49">
        <v>42.791519999999998</v>
      </c>
    </row>
    <row r="93" spans="1:56" x14ac:dyDescent="0.2">
      <c r="A93" s="49">
        <v>3.40001</v>
      </c>
      <c r="P93" s="49">
        <v>3.40001</v>
      </c>
      <c r="AH93" s="49">
        <v>3.40001</v>
      </c>
      <c r="AY93" s="49" t="s">
        <v>28</v>
      </c>
      <c r="AZ93" s="49" t="s">
        <v>14</v>
      </c>
      <c r="BA93" s="49" t="s">
        <v>25</v>
      </c>
      <c r="BB93" s="49" t="s">
        <v>9</v>
      </c>
      <c r="BC93" s="49" t="s">
        <v>16</v>
      </c>
      <c r="BD93" s="49">
        <v>3.40001</v>
      </c>
    </row>
    <row r="94" spans="1:56" x14ac:dyDescent="0.2">
      <c r="A94" s="49">
        <v>22.377009999999999</v>
      </c>
      <c r="P94" s="49">
        <v>22.377009999999999</v>
      </c>
      <c r="AH94" s="49">
        <v>22.377009999999999</v>
      </c>
      <c r="AY94" s="49" t="s">
        <v>28</v>
      </c>
      <c r="AZ94" s="49" t="s">
        <v>14</v>
      </c>
      <c r="BA94" s="49" t="s">
        <v>25</v>
      </c>
      <c r="BB94" s="49" t="s">
        <v>9</v>
      </c>
      <c r="BC94" s="49" t="s">
        <v>10</v>
      </c>
      <c r="BD94" s="49">
        <v>22.377009999999999</v>
      </c>
    </row>
    <row r="95" spans="1:56" x14ac:dyDescent="0.2">
      <c r="A95" s="49">
        <v>0.91998999999999997</v>
      </c>
      <c r="P95" s="49">
        <v>0.91998999999999997</v>
      </c>
      <c r="AH95" s="49">
        <v>0.91998999999999997</v>
      </c>
      <c r="AY95" s="49" t="s">
        <v>28</v>
      </c>
      <c r="AZ95" s="49" t="s">
        <v>14</v>
      </c>
      <c r="BA95" s="49" t="s">
        <v>25</v>
      </c>
      <c r="BB95" s="49" t="s">
        <v>24</v>
      </c>
      <c r="BC95" s="49" t="s">
        <v>16</v>
      </c>
      <c r="BD95" s="49">
        <v>0.91998999999999997</v>
      </c>
    </row>
    <row r="96" spans="1:56" x14ac:dyDescent="0.2">
      <c r="A96" s="49">
        <v>39.081335356650001</v>
      </c>
      <c r="P96" s="49">
        <v>39.081335356650001</v>
      </c>
      <c r="AH96" s="49">
        <v>39.081335356650001</v>
      </c>
      <c r="AY96" s="49" t="s">
        <v>28</v>
      </c>
      <c r="AZ96" s="49" t="s">
        <v>14</v>
      </c>
      <c r="BA96" s="49" t="s">
        <v>25</v>
      </c>
      <c r="BB96" s="49" t="s">
        <v>120</v>
      </c>
      <c r="BC96" s="49" t="s">
        <v>16</v>
      </c>
      <c r="BD96" s="49">
        <v>39.081335356650001</v>
      </c>
    </row>
    <row r="97" spans="1:56" x14ac:dyDescent="0.2">
      <c r="A97" s="49">
        <v>1.57559</v>
      </c>
      <c r="P97" s="49">
        <v>1.57559</v>
      </c>
      <c r="AH97" s="49">
        <v>1.57559</v>
      </c>
      <c r="AY97" s="49" t="s">
        <v>28</v>
      </c>
      <c r="AZ97" s="49" t="s">
        <v>14</v>
      </c>
      <c r="BA97" s="49" t="s">
        <v>25</v>
      </c>
      <c r="BB97" s="49" t="s">
        <v>120</v>
      </c>
      <c r="BC97" s="49" t="s">
        <v>10</v>
      </c>
      <c r="BD97" s="49">
        <v>1.57559</v>
      </c>
    </row>
    <row r="98" spans="1:56" x14ac:dyDescent="0.2">
      <c r="A98" s="49">
        <v>2.5549999999999899</v>
      </c>
      <c r="P98" s="49">
        <v>2.5549999999999899</v>
      </c>
      <c r="AH98" s="49">
        <v>2.5549999999999899</v>
      </c>
      <c r="AY98" s="49" t="s">
        <v>28</v>
      </c>
      <c r="AZ98" s="49" t="s">
        <v>14</v>
      </c>
      <c r="BA98" s="49" t="s">
        <v>25</v>
      </c>
      <c r="BB98" s="49" t="s">
        <v>23</v>
      </c>
      <c r="BC98" s="49" t="s">
        <v>16</v>
      </c>
      <c r="BD98" s="49">
        <v>2.5549999999999899</v>
      </c>
    </row>
    <row r="99" spans="1:56" x14ac:dyDescent="0.2">
      <c r="A99" s="49">
        <v>23.500029999999899</v>
      </c>
      <c r="P99" s="49">
        <v>23.500029999999899</v>
      </c>
      <c r="AH99" s="49">
        <v>23.500029999999899</v>
      </c>
      <c r="AY99" s="49" t="s">
        <v>28</v>
      </c>
      <c r="AZ99" s="49" t="s">
        <v>14</v>
      </c>
      <c r="BA99" s="49" t="s">
        <v>25</v>
      </c>
      <c r="BB99" s="49" t="s">
        <v>123</v>
      </c>
      <c r="BC99" s="49" t="s">
        <v>16</v>
      </c>
      <c r="BD99" s="49">
        <v>23.500029999999899</v>
      </c>
    </row>
    <row r="100" spans="1:56" x14ac:dyDescent="0.2">
      <c r="A100" s="49">
        <v>0.24274000000000001</v>
      </c>
      <c r="P100" s="49">
        <v>0.24274000000000001</v>
      </c>
      <c r="AH100" s="49">
        <v>0.24274000000000001</v>
      </c>
      <c r="AY100" s="49" t="s">
        <v>28</v>
      </c>
      <c r="AZ100" s="49" t="s">
        <v>14</v>
      </c>
      <c r="BA100" s="49" t="s">
        <v>27</v>
      </c>
      <c r="BB100" s="49" t="s">
        <v>120</v>
      </c>
      <c r="BC100" s="49" t="s">
        <v>16</v>
      </c>
      <c r="BD100" s="49">
        <v>0.24274000000000001</v>
      </c>
    </row>
    <row r="101" spans="1:56" x14ac:dyDescent="0.2">
      <c r="A101" s="49">
        <v>0.105</v>
      </c>
      <c r="P101" s="49">
        <v>0.105</v>
      </c>
      <c r="AH101" s="49">
        <v>0.105</v>
      </c>
      <c r="AY101" s="49" t="s">
        <v>28</v>
      </c>
      <c r="AZ101" s="49" t="s">
        <v>14</v>
      </c>
      <c r="BA101" s="49" t="s">
        <v>12</v>
      </c>
      <c r="BB101" s="49" t="s">
        <v>122</v>
      </c>
      <c r="BC101" s="49" t="s">
        <v>13</v>
      </c>
      <c r="BD101" s="49">
        <v>0.105</v>
      </c>
    </row>
    <row r="102" spans="1:56" x14ac:dyDescent="0.2">
      <c r="A102" s="49">
        <v>30.905000000000001</v>
      </c>
      <c r="P102" s="49">
        <v>30.905000000000001</v>
      </c>
      <c r="AH102" s="49">
        <v>30.905000000000001</v>
      </c>
      <c r="AY102" s="49" t="s">
        <v>29</v>
      </c>
      <c r="AZ102" s="49" t="s">
        <v>7</v>
      </c>
      <c r="BA102" s="49" t="s">
        <v>21</v>
      </c>
      <c r="BB102" s="49" t="s">
        <v>9</v>
      </c>
      <c r="BC102" s="49" t="s">
        <v>10</v>
      </c>
      <c r="BD102" s="49">
        <v>30.905000000000001</v>
      </c>
    </row>
    <row r="103" spans="1:56" x14ac:dyDescent="0.2">
      <c r="A103" s="49">
        <v>1.044E-2</v>
      </c>
      <c r="P103" s="49">
        <v>1.044E-2</v>
      </c>
      <c r="AH103" s="49">
        <v>1.044E-2</v>
      </c>
      <c r="AY103" s="49" t="s">
        <v>29</v>
      </c>
      <c r="AZ103" s="49" t="s">
        <v>7</v>
      </c>
      <c r="BA103" s="49" t="s">
        <v>8</v>
      </c>
      <c r="BB103" s="49" t="s">
        <v>121</v>
      </c>
      <c r="BC103" s="49" t="s">
        <v>10</v>
      </c>
      <c r="BD103" s="49">
        <v>1.044E-2</v>
      </c>
    </row>
    <row r="104" spans="1:56" x14ac:dyDescent="0.2">
      <c r="A104" s="49">
        <v>13.244999999999999</v>
      </c>
      <c r="P104" s="49">
        <v>13.244999999999999</v>
      </c>
      <c r="AH104" s="49">
        <v>13.244999999999999</v>
      </c>
      <c r="AY104" s="49" t="s">
        <v>29</v>
      </c>
      <c r="AZ104" s="49" t="s">
        <v>7</v>
      </c>
      <c r="BA104" s="49" t="s">
        <v>8</v>
      </c>
      <c r="BB104" s="49" t="s">
        <v>9</v>
      </c>
      <c r="BC104" s="49" t="s">
        <v>10</v>
      </c>
      <c r="BD104" s="49">
        <v>13.244999999999999</v>
      </c>
    </row>
    <row r="105" spans="1:56" x14ac:dyDescent="0.2">
      <c r="A105" s="49">
        <v>1.42814</v>
      </c>
      <c r="P105" s="49">
        <v>1.42814</v>
      </c>
      <c r="AH105" s="49">
        <v>1.42814</v>
      </c>
      <c r="AY105" s="49" t="s">
        <v>29</v>
      </c>
      <c r="AZ105" s="49" t="s">
        <v>7</v>
      </c>
      <c r="BA105" s="49" t="s">
        <v>11</v>
      </c>
      <c r="BB105" s="49" t="s">
        <v>121</v>
      </c>
      <c r="BC105" s="49" t="s">
        <v>10</v>
      </c>
      <c r="BD105" s="49">
        <v>1.42814</v>
      </c>
    </row>
    <row r="106" spans="1:56" x14ac:dyDescent="0.2">
      <c r="A106" s="49">
        <v>0.27916000000000002</v>
      </c>
      <c r="P106" s="49">
        <v>0.27916000000000002</v>
      </c>
      <c r="AH106" s="49">
        <v>0.27916000000000002</v>
      </c>
      <c r="AY106" s="49" t="s">
        <v>29</v>
      </c>
      <c r="AZ106" s="49" t="s">
        <v>7</v>
      </c>
      <c r="BA106" s="49" t="s">
        <v>12</v>
      </c>
      <c r="BB106" s="49" t="s">
        <v>120</v>
      </c>
      <c r="BC106" s="49" t="s">
        <v>13</v>
      </c>
      <c r="BD106" s="49">
        <v>0.27916000000000002</v>
      </c>
    </row>
    <row r="107" spans="1:56" x14ac:dyDescent="0.2">
      <c r="A107" s="50">
        <v>2.5999999999999998E-4</v>
      </c>
      <c r="P107" s="50">
        <v>2.5999999999999998E-4</v>
      </c>
      <c r="AH107" s="50">
        <v>2.5999999999999998E-4</v>
      </c>
      <c r="AY107" s="49" t="s">
        <v>29</v>
      </c>
      <c r="AZ107" s="49" t="s">
        <v>14</v>
      </c>
      <c r="BA107" s="49" t="s">
        <v>15</v>
      </c>
      <c r="BB107" s="49" t="s">
        <v>122</v>
      </c>
      <c r="BC107" s="49" t="s">
        <v>16</v>
      </c>
      <c r="BD107" s="50">
        <v>2.5999999999999998E-4</v>
      </c>
    </row>
    <row r="108" spans="1:56" x14ac:dyDescent="0.2">
      <c r="A108" s="49">
        <v>3.63E-3</v>
      </c>
      <c r="P108" s="49">
        <v>3.63E-3</v>
      </c>
      <c r="AH108" s="49">
        <v>3.63E-3</v>
      </c>
      <c r="AY108" s="49" t="s">
        <v>29</v>
      </c>
      <c r="AZ108" s="49" t="s">
        <v>14</v>
      </c>
      <c r="BA108" s="49" t="s">
        <v>15</v>
      </c>
      <c r="BB108" s="49" t="s">
        <v>122</v>
      </c>
      <c r="BC108" s="49" t="s">
        <v>10</v>
      </c>
      <c r="BD108" s="49">
        <v>3.63E-3</v>
      </c>
    </row>
    <row r="109" spans="1:56" x14ac:dyDescent="0.2">
      <c r="A109" s="49">
        <v>0.43369999999999997</v>
      </c>
      <c r="P109" s="49">
        <v>0.43369999999999997</v>
      </c>
      <c r="AH109" s="49">
        <v>0.43369999999999997</v>
      </c>
      <c r="AY109" s="49" t="s">
        <v>29</v>
      </c>
      <c r="AZ109" s="49" t="s">
        <v>14</v>
      </c>
      <c r="BA109" s="49" t="s">
        <v>15</v>
      </c>
      <c r="BB109" s="49" t="s">
        <v>122</v>
      </c>
      <c r="BC109" s="49" t="s">
        <v>13</v>
      </c>
      <c r="BD109" s="49">
        <v>0.43369999999999997</v>
      </c>
    </row>
    <row r="110" spans="1:56" x14ac:dyDescent="0.2">
      <c r="A110" s="49">
        <v>1.4829999999999999E-2</v>
      </c>
      <c r="P110" s="49">
        <v>1.4829999999999999E-2</v>
      </c>
      <c r="AH110" s="49">
        <v>1.4829999999999999E-2</v>
      </c>
      <c r="AY110" s="49" t="s">
        <v>29</v>
      </c>
      <c r="AZ110" s="49" t="s">
        <v>14</v>
      </c>
      <c r="BA110" s="49" t="s">
        <v>15</v>
      </c>
      <c r="BB110" s="49" t="s">
        <v>120</v>
      </c>
      <c r="BC110" s="49" t="s">
        <v>16</v>
      </c>
      <c r="BD110" s="49">
        <v>1.4829999999999999E-2</v>
      </c>
    </row>
    <row r="111" spans="1:56" x14ac:dyDescent="0.2">
      <c r="A111" s="49">
        <v>7.8799999999999999E-3</v>
      </c>
      <c r="P111" s="49">
        <v>7.8799999999999999E-3</v>
      </c>
      <c r="AH111" s="49">
        <v>7.8799999999999999E-3</v>
      </c>
      <c r="AY111" s="49" t="s">
        <v>29</v>
      </c>
      <c r="AZ111" s="49" t="s">
        <v>14</v>
      </c>
      <c r="BA111" s="49" t="s">
        <v>15</v>
      </c>
      <c r="BB111" s="49" t="s">
        <v>120</v>
      </c>
      <c r="BC111" s="49" t="s">
        <v>10</v>
      </c>
      <c r="BD111" s="49">
        <v>7.8799999999999999E-3</v>
      </c>
    </row>
    <row r="112" spans="1:56" x14ac:dyDescent="0.2">
      <c r="A112" s="49">
        <v>1.3809999999999999E-2</v>
      </c>
      <c r="P112" s="49">
        <v>1.3809999999999999E-2</v>
      </c>
      <c r="AH112" s="49">
        <v>1.3809999999999999E-2</v>
      </c>
      <c r="AY112" s="49" t="s">
        <v>29</v>
      </c>
      <c r="AZ112" s="49" t="s">
        <v>14</v>
      </c>
      <c r="BA112" s="49" t="s">
        <v>17</v>
      </c>
      <c r="BB112" s="49" t="s">
        <v>122</v>
      </c>
      <c r="BC112" s="49" t="s">
        <v>16</v>
      </c>
      <c r="BD112" s="49">
        <v>1.3809999999999999E-2</v>
      </c>
    </row>
    <row r="113" spans="1:56" x14ac:dyDescent="0.2">
      <c r="A113" s="49">
        <v>7.4999999999999997E-3</v>
      </c>
      <c r="P113" s="49">
        <v>7.4999999999999997E-3</v>
      </c>
      <c r="AH113" s="49">
        <v>7.4999999999999997E-3</v>
      </c>
      <c r="AY113" s="49" t="s">
        <v>29</v>
      </c>
      <c r="AZ113" s="49" t="s">
        <v>14</v>
      </c>
      <c r="BA113" s="49" t="s">
        <v>17</v>
      </c>
      <c r="BB113" s="49" t="s">
        <v>122</v>
      </c>
      <c r="BC113" s="49" t="s">
        <v>10</v>
      </c>
      <c r="BD113" s="49">
        <v>7.4999999999999997E-3</v>
      </c>
    </row>
    <row r="114" spans="1:56" x14ac:dyDescent="0.2">
      <c r="A114" s="49">
        <v>5.2600000000000001E-2</v>
      </c>
      <c r="P114" s="49">
        <v>5.2600000000000001E-2</v>
      </c>
      <c r="AH114" s="49">
        <v>5.2600000000000001E-2</v>
      </c>
      <c r="AY114" s="49" t="s">
        <v>29</v>
      </c>
      <c r="AZ114" s="49" t="s">
        <v>14</v>
      </c>
      <c r="BA114" s="49" t="s">
        <v>17</v>
      </c>
      <c r="BB114" s="49" t="s">
        <v>121</v>
      </c>
      <c r="BC114" s="49" t="s">
        <v>16</v>
      </c>
      <c r="BD114" s="49">
        <v>5.2600000000000001E-2</v>
      </c>
    </row>
    <row r="115" spans="1:56" x14ac:dyDescent="0.2">
      <c r="A115" s="49">
        <v>1.044E-2</v>
      </c>
      <c r="P115" s="49">
        <v>1.044E-2</v>
      </c>
      <c r="AH115" s="49">
        <v>1.044E-2</v>
      </c>
      <c r="AY115" s="49" t="s">
        <v>29</v>
      </c>
      <c r="AZ115" s="49" t="s">
        <v>14</v>
      </c>
      <c r="BA115" s="49" t="s">
        <v>17</v>
      </c>
      <c r="BB115" s="49" t="s">
        <v>121</v>
      </c>
      <c r="BC115" s="49" t="s">
        <v>10</v>
      </c>
      <c r="BD115" s="49">
        <v>1.044E-2</v>
      </c>
    </row>
    <row r="116" spans="1:56" x14ac:dyDescent="0.2">
      <c r="A116" s="49">
        <v>9.0539999999999995E-2</v>
      </c>
      <c r="P116" s="49">
        <v>9.0539999999999995E-2</v>
      </c>
      <c r="AH116" s="49">
        <v>9.0539999999999995E-2</v>
      </c>
      <c r="AY116" s="49" t="s">
        <v>29</v>
      </c>
      <c r="AZ116" s="49" t="s">
        <v>14</v>
      </c>
      <c r="BA116" s="49" t="s">
        <v>17</v>
      </c>
      <c r="BB116" s="49" t="s">
        <v>24</v>
      </c>
      <c r="BC116" s="49" t="s">
        <v>16</v>
      </c>
      <c r="BD116" s="49">
        <v>9.0539999999999995E-2</v>
      </c>
    </row>
    <row r="117" spans="1:56" x14ac:dyDescent="0.2">
      <c r="A117" s="49">
        <v>0.99057999999999902</v>
      </c>
      <c r="P117" s="49">
        <v>0.99057999999999902</v>
      </c>
      <c r="AH117" s="49">
        <v>0.99057999999999902</v>
      </c>
      <c r="AY117" s="49" t="s">
        <v>29</v>
      </c>
      <c r="AZ117" s="49" t="s">
        <v>14</v>
      </c>
      <c r="BA117" s="49" t="s">
        <v>17</v>
      </c>
      <c r="BB117" s="49" t="s">
        <v>120</v>
      </c>
      <c r="BC117" s="49" t="s">
        <v>16</v>
      </c>
      <c r="BD117" s="49">
        <v>0.99057999999999902</v>
      </c>
    </row>
    <row r="118" spans="1:56" x14ac:dyDescent="0.2">
      <c r="A118" s="49">
        <v>0.29946</v>
      </c>
      <c r="P118" s="49">
        <v>0.29946</v>
      </c>
      <c r="AH118" s="49">
        <v>0.29946</v>
      </c>
      <c r="AY118" s="49" t="s">
        <v>29</v>
      </c>
      <c r="AZ118" s="49" t="s">
        <v>14</v>
      </c>
      <c r="BA118" s="49" t="s">
        <v>17</v>
      </c>
      <c r="BB118" s="49" t="s">
        <v>120</v>
      </c>
      <c r="BC118" s="49" t="s">
        <v>13</v>
      </c>
      <c r="BD118" s="49">
        <v>0.29946</v>
      </c>
    </row>
    <row r="119" spans="1:56" x14ac:dyDescent="0.2">
      <c r="A119" s="50">
        <v>8.3000000000000001E-4</v>
      </c>
      <c r="P119" s="50">
        <v>8.3000000000000001E-4</v>
      </c>
      <c r="AH119" s="50">
        <v>8.3000000000000001E-4</v>
      </c>
      <c r="AY119" s="49" t="s">
        <v>29</v>
      </c>
      <c r="AZ119" s="49" t="s">
        <v>14</v>
      </c>
      <c r="BA119" s="49" t="s">
        <v>17</v>
      </c>
      <c r="BB119" s="49" t="s">
        <v>123</v>
      </c>
      <c r="BC119" s="49" t="s">
        <v>13</v>
      </c>
      <c r="BD119" s="50">
        <v>8.3000000000000001E-4</v>
      </c>
    </row>
    <row r="120" spans="1:56" x14ac:dyDescent="0.2">
      <c r="A120" s="49">
        <v>2.9432399999999999</v>
      </c>
      <c r="P120" s="49">
        <v>2.9432399999999999</v>
      </c>
      <c r="AH120" s="49">
        <v>2.9432399999999999</v>
      </c>
      <c r="AY120" s="49" t="s">
        <v>29</v>
      </c>
      <c r="AZ120" s="49" t="s">
        <v>14</v>
      </c>
      <c r="BA120" s="49" t="s">
        <v>19</v>
      </c>
      <c r="BB120" s="49" t="s">
        <v>122</v>
      </c>
      <c r="BC120" s="49" t="s">
        <v>13</v>
      </c>
      <c r="BD120" s="49">
        <v>2.9432399999999999</v>
      </c>
    </row>
    <row r="121" spans="1:56" x14ac:dyDescent="0.2">
      <c r="A121" s="49">
        <v>1.40368</v>
      </c>
      <c r="P121" s="49">
        <v>1.40368</v>
      </c>
      <c r="AH121" s="49">
        <v>1.40368</v>
      </c>
      <c r="AY121" s="49" t="s">
        <v>29</v>
      </c>
      <c r="AZ121" s="49" t="s">
        <v>14</v>
      </c>
      <c r="BA121" s="49" t="s">
        <v>19</v>
      </c>
      <c r="BB121" s="49" t="s">
        <v>120</v>
      </c>
      <c r="BC121" s="49" t="s">
        <v>13</v>
      </c>
      <c r="BD121" s="49">
        <v>1.40368</v>
      </c>
    </row>
    <row r="122" spans="1:56" x14ac:dyDescent="0.2">
      <c r="A122" s="49">
        <v>8.7999999999999901</v>
      </c>
      <c r="P122" s="49">
        <v>8.7999999999999901</v>
      </c>
      <c r="AH122" s="49">
        <v>8.7999999999999901</v>
      </c>
      <c r="AY122" s="49" t="s">
        <v>29</v>
      </c>
      <c r="AZ122" s="49" t="s">
        <v>14</v>
      </c>
      <c r="BA122" s="49" t="s">
        <v>25</v>
      </c>
      <c r="BB122" s="49" t="s">
        <v>9</v>
      </c>
      <c r="BC122" s="49" t="s">
        <v>10</v>
      </c>
      <c r="BD122" s="49">
        <v>8.7999999999999901</v>
      </c>
    </row>
    <row r="123" spans="1:56" x14ac:dyDescent="0.2">
      <c r="A123" s="49">
        <v>28.130050000000001</v>
      </c>
      <c r="P123" s="49">
        <v>28.130050000000001</v>
      </c>
      <c r="AH123" s="49">
        <v>28.130050000000001</v>
      </c>
      <c r="AY123" s="49" t="s">
        <v>30</v>
      </c>
      <c r="AZ123" s="49" t="s">
        <v>7</v>
      </c>
      <c r="BA123" s="49" t="s">
        <v>21</v>
      </c>
      <c r="BB123" s="49" t="s">
        <v>9</v>
      </c>
      <c r="BC123" s="49" t="s">
        <v>10</v>
      </c>
      <c r="BD123" s="49">
        <v>28.130050000000001</v>
      </c>
    </row>
    <row r="124" spans="1:56" x14ac:dyDescent="0.2">
      <c r="A124" s="49">
        <v>0.23077</v>
      </c>
      <c r="P124" s="49">
        <v>0.23077</v>
      </c>
      <c r="AH124" s="49">
        <v>0.23077</v>
      </c>
      <c r="AY124" s="49" t="s">
        <v>30</v>
      </c>
      <c r="AZ124" s="49" t="s">
        <v>7</v>
      </c>
      <c r="BA124" s="49" t="s">
        <v>8</v>
      </c>
      <c r="BB124" s="49" t="s">
        <v>121</v>
      </c>
      <c r="BC124" s="49" t="s">
        <v>10</v>
      </c>
      <c r="BD124" s="49">
        <v>0.23077</v>
      </c>
    </row>
    <row r="125" spans="1:56" x14ac:dyDescent="0.2">
      <c r="A125" s="49">
        <v>74.856620000000007</v>
      </c>
      <c r="P125" s="49">
        <v>74.856620000000007</v>
      </c>
      <c r="AH125" s="49">
        <v>74.856620000000007</v>
      </c>
      <c r="AY125" s="49" t="s">
        <v>30</v>
      </c>
      <c r="AZ125" s="49" t="s">
        <v>7</v>
      </c>
      <c r="BA125" s="49" t="s">
        <v>8</v>
      </c>
      <c r="BB125" s="49" t="s">
        <v>9</v>
      </c>
      <c r="BC125" s="49" t="s">
        <v>10</v>
      </c>
      <c r="BD125" s="49">
        <v>74.856620000000007</v>
      </c>
    </row>
    <row r="126" spans="1:56" x14ac:dyDescent="0.2">
      <c r="A126" s="49">
        <v>0.53846000000000005</v>
      </c>
      <c r="P126" s="49">
        <v>0.53846000000000005</v>
      </c>
      <c r="AH126" s="49">
        <v>0.53846000000000005</v>
      </c>
      <c r="AY126" s="49" t="s">
        <v>30</v>
      </c>
      <c r="AZ126" s="49" t="s">
        <v>7</v>
      </c>
      <c r="BA126" s="49" t="s">
        <v>8</v>
      </c>
      <c r="BB126" s="49" t="s">
        <v>120</v>
      </c>
      <c r="BC126" s="49" t="s">
        <v>10</v>
      </c>
      <c r="BD126" s="49">
        <v>0.53846000000000005</v>
      </c>
    </row>
    <row r="127" spans="1:56" x14ac:dyDescent="0.2">
      <c r="A127" s="49">
        <v>0</v>
      </c>
      <c r="P127" s="49">
        <v>0</v>
      </c>
      <c r="AH127" s="49">
        <v>0</v>
      </c>
      <c r="AY127" s="49" t="s">
        <v>30</v>
      </c>
      <c r="AZ127" s="49" t="s">
        <v>7</v>
      </c>
      <c r="BA127" s="49" t="s">
        <v>11</v>
      </c>
      <c r="BB127" s="49" t="s">
        <v>121</v>
      </c>
      <c r="BC127" s="49" t="s">
        <v>10</v>
      </c>
      <c r="BD127" s="49">
        <v>0</v>
      </c>
    </row>
    <row r="128" spans="1:56" x14ac:dyDescent="0.2">
      <c r="A128" s="49">
        <v>8.4097200000000001</v>
      </c>
      <c r="P128" s="49">
        <v>8.4097200000000001</v>
      </c>
      <c r="AH128" s="49">
        <v>8.4097200000000001</v>
      </c>
      <c r="AY128" s="49" t="s">
        <v>30</v>
      </c>
      <c r="AZ128" s="49" t="s">
        <v>7</v>
      </c>
      <c r="BA128" s="49" t="s">
        <v>22</v>
      </c>
      <c r="BB128" s="49" t="s">
        <v>122</v>
      </c>
      <c r="BC128" s="49" t="s">
        <v>16</v>
      </c>
      <c r="BD128" s="49">
        <v>8.4097200000000001</v>
      </c>
    </row>
    <row r="129" spans="1:56" x14ac:dyDescent="0.2">
      <c r="A129" s="49">
        <v>3.52102</v>
      </c>
      <c r="P129" s="49">
        <v>3.52102</v>
      </c>
      <c r="AH129" s="49">
        <v>3.52102</v>
      </c>
      <c r="AY129" s="49" t="s">
        <v>30</v>
      </c>
      <c r="AZ129" s="49" t="s">
        <v>7</v>
      </c>
      <c r="BA129" s="49" t="s">
        <v>22</v>
      </c>
      <c r="BB129" s="49" t="s">
        <v>120</v>
      </c>
      <c r="BC129" s="49" t="s">
        <v>16</v>
      </c>
      <c r="BD129" s="49">
        <v>3.52102</v>
      </c>
    </row>
    <row r="130" spans="1:56" x14ac:dyDescent="0.2">
      <c r="A130" s="49">
        <v>0</v>
      </c>
      <c r="P130" s="49">
        <v>0</v>
      </c>
      <c r="AH130" s="49">
        <v>0</v>
      </c>
      <c r="AY130" s="49" t="s">
        <v>30</v>
      </c>
      <c r="AZ130" s="49" t="s">
        <v>7</v>
      </c>
      <c r="BA130" s="49" t="s">
        <v>12</v>
      </c>
      <c r="BB130" s="49" t="s">
        <v>122</v>
      </c>
      <c r="BC130" s="49" t="s">
        <v>12</v>
      </c>
      <c r="BD130" s="49">
        <v>0</v>
      </c>
    </row>
    <row r="131" spans="1:56" x14ac:dyDescent="0.2">
      <c r="A131" s="49">
        <v>0</v>
      </c>
      <c r="P131" s="49">
        <v>0</v>
      </c>
      <c r="AH131" s="49">
        <v>0</v>
      </c>
      <c r="AY131" s="49" t="s">
        <v>30</v>
      </c>
      <c r="AZ131" s="49" t="s">
        <v>7</v>
      </c>
      <c r="BA131" s="49" t="s">
        <v>12</v>
      </c>
      <c r="BB131" s="49" t="s">
        <v>18</v>
      </c>
      <c r="BC131" s="49" t="s">
        <v>12</v>
      </c>
      <c r="BD131" s="49">
        <v>0</v>
      </c>
    </row>
    <row r="132" spans="1:56" x14ac:dyDescent="0.2">
      <c r="A132" s="49">
        <v>1.2667900000000001</v>
      </c>
      <c r="P132" s="49">
        <v>1.2667900000000001</v>
      </c>
      <c r="AH132" s="49">
        <v>1.2667900000000001</v>
      </c>
      <c r="AY132" s="49" t="s">
        <v>30</v>
      </c>
      <c r="AZ132" s="49" t="s">
        <v>14</v>
      </c>
      <c r="BA132" s="49" t="s">
        <v>15</v>
      </c>
      <c r="BB132" s="49" t="s">
        <v>122</v>
      </c>
      <c r="BC132" s="49" t="s">
        <v>16</v>
      </c>
      <c r="BD132" s="49">
        <v>1.2667900000000001</v>
      </c>
    </row>
    <row r="133" spans="1:56" x14ac:dyDescent="0.2">
      <c r="A133" s="49">
        <v>2.1248800000000001</v>
      </c>
      <c r="P133" s="49">
        <v>2.1248800000000001</v>
      </c>
      <c r="AH133" s="49">
        <v>2.1248800000000001</v>
      </c>
      <c r="AY133" s="49" t="s">
        <v>30</v>
      </c>
      <c r="AZ133" s="49" t="s">
        <v>14</v>
      </c>
      <c r="BA133" s="49" t="s">
        <v>15</v>
      </c>
      <c r="BB133" s="49" t="s">
        <v>122</v>
      </c>
      <c r="BC133" s="49" t="s">
        <v>10</v>
      </c>
      <c r="BD133" s="49">
        <v>2.1248800000000001</v>
      </c>
    </row>
    <row r="134" spans="1:56" x14ac:dyDescent="0.2">
      <c r="A134" s="49">
        <v>0.34395999999999999</v>
      </c>
      <c r="P134" s="49">
        <v>0.34395999999999999</v>
      </c>
      <c r="AH134" s="49">
        <v>0.34395999999999999</v>
      </c>
      <c r="AY134" s="49" t="s">
        <v>30</v>
      </c>
      <c r="AZ134" s="49" t="s">
        <v>14</v>
      </c>
      <c r="BA134" s="49" t="s">
        <v>15</v>
      </c>
      <c r="BB134" s="49" t="s">
        <v>122</v>
      </c>
      <c r="BC134" s="49" t="s">
        <v>13</v>
      </c>
      <c r="BD134" s="49">
        <v>0.34395999999999999</v>
      </c>
    </row>
    <row r="135" spans="1:56" x14ac:dyDescent="0.2">
      <c r="A135" s="49">
        <v>0.38007000000000002</v>
      </c>
      <c r="P135" s="49">
        <v>0.38007000000000002</v>
      </c>
      <c r="AH135" s="49">
        <v>0.38007000000000002</v>
      </c>
      <c r="AY135" s="49" t="s">
        <v>30</v>
      </c>
      <c r="AZ135" s="49" t="s">
        <v>14</v>
      </c>
      <c r="BA135" s="49" t="s">
        <v>15</v>
      </c>
      <c r="BB135" s="49" t="s">
        <v>121</v>
      </c>
      <c r="BC135" s="49" t="s">
        <v>10</v>
      </c>
      <c r="BD135" s="49">
        <v>0.38007000000000002</v>
      </c>
    </row>
    <row r="136" spans="1:56" x14ac:dyDescent="0.2">
      <c r="A136" s="49">
        <v>2.6671800000000001</v>
      </c>
      <c r="P136" s="49">
        <v>2.6671800000000001</v>
      </c>
      <c r="AH136" s="49">
        <v>2.6671800000000001</v>
      </c>
      <c r="AY136" s="49" t="s">
        <v>30</v>
      </c>
      <c r="AZ136" s="49" t="s">
        <v>14</v>
      </c>
      <c r="BA136" s="49" t="s">
        <v>15</v>
      </c>
      <c r="BB136" s="49" t="s">
        <v>9</v>
      </c>
      <c r="BC136" s="49" t="s">
        <v>16</v>
      </c>
      <c r="BD136" s="49">
        <v>2.6671800000000001</v>
      </c>
    </row>
    <row r="137" spans="1:56" x14ac:dyDescent="0.2">
      <c r="A137" s="49">
        <v>47.200519999999997</v>
      </c>
      <c r="P137" s="49">
        <v>47.200519999999997</v>
      </c>
      <c r="AH137" s="49">
        <v>47.200519999999997</v>
      </c>
      <c r="AY137" s="49" t="s">
        <v>30</v>
      </c>
      <c r="AZ137" s="49" t="s">
        <v>14</v>
      </c>
      <c r="BA137" s="49" t="s">
        <v>15</v>
      </c>
      <c r="BB137" s="49" t="s">
        <v>9</v>
      </c>
      <c r="BC137" s="49" t="s">
        <v>10</v>
      </c>
      <c r="BD137" s="49">
        <v>47.200519999999997</v>
      </c>
    </row>
    <row r="138" spans="1:56" x14ac:dyDescent="0.2">
      <c r="A138" s="49">
        <v>0.72104000000000001</v>
      </c>
      <c r="P138" s="49">
        <v>0.72104000000000001</v>
      </c>
      <c r="AH138" s="49">
        <v>0.72104000000000001</v>
      </c>
      <c r="AY138" s="49" t="s">
        <v>30</v>
      </c>
      <c r="AZ138" s="49" t="s">
        <v>14</v>
      </c>
      <c r="BA138" s="49" t="s">
        <v>15</v>
      </c>
      <c r="BB138" s="49" t="s">
        <v>9</v>
      </c>
      <c r="BC138" s="49" t="s">
        <v>13</v>
      </c>
      <c r="BD138" s="49">
        <v>0.72104000000000001</v>
      </c>
    </row>
    <row r="139" spans="1:56" x14ac:dyDescent="0.2">
      <c r="A139" s="49">
        <v>6.1146399999999996</v>
      </c>
      <c r="P139" s="49">
        <v>6.1146399999999996</v>
      </c>
      <c r="AH139" s="49">
        <v>6.1146399999999996</v>
      </c>
      <c r="AY139" s="49" t="s">
        <v>30</v>
      </c>
      <c r="AZ139" s="49" t="s">
        <v>14</v>
      </c>
      <c r="BA139" s="49" t="s">
        <v>15</v>
      </c>
      <c r="BB139" s="49" t="s">
        <v>120</v>
      </c>
      <c r="BC139" s="49" t="s">
        <v>16</v>
      </c>
      <c r="BD139" s="49">
        <v>6.1146399999999996</v>
      </c>
    </row>
    <row r="140" spans="1:56" x14ac:dyDescent="0.2">
      <c r="A140" s="49">
        <v>4.5945499999999999</v>
      </c>
      <c r="P140" s="49">
        <v>4.5945499999999999</v>
      </c>
      <c r="AH140" s="49">
        <v>4.5945499999999999</v>
      </c>
      <c r="AY140" s="49" t="s">
        <v>30</v>
      </c>
      <c r="AZ140" s="49" t="s">
        <v>14</v>
      </c>
      <c r="BA140" s="49" t="s">
        <v>15</v>
      </c>
      <c r="BB140" s="49" t="s">
        <v>120</v>
      </c>
      <c r="BC140" s="49" t="s">
        <v>10</v>
      </c>
      <c r="BD140" s="49">
        <v>4.5945499999999999</v>
      </c>
    </row>
    <row r="141" spans="1:56" x14ac:dyDescent="0.2">
      <c r="A141" s="49">
        <v>2.0348999999999999</v>
      </c>
      <c r="P141" s="49">
        <v>2.0348999999999999</v>
      </c>
      <c r="AH141" s="49">
        <v>2.0348999999999999</v>
      </c>
      <c r="AY141" s="49" t="s">
        <v>30</v>
      </c>
      <c r="AZ141" s="49" t="s">
        <v>14</v>
      </c>
      <c r="BA141" s="49" t="s">
        <v>15</v>
      </c>
      <c r="BB141" s="49" t="s">
        <v>120</v>
      </c>
      <c r="BC141" s="49" t="s">
        <v>13</v>
      </c>
      <c r="BD141" s="49">
        <v>2.0348999999999999</v>
      </c>
    </row>
    <row r="142" spans="1:56" x14ac:dyDescent="0.2">
      <c r="A142" s="49">
        <v>26.625389999999999</v>
      </c>
      <c r="P142" s="49">
        <v>26.625389999999999</v>
      </c>
      <c r="AH142" s="49">
        <v>26.625389999999999</v>
      </c>
      <c r="AY142" s="49" t="s">
        <v>30</v>
      </c>
      <c r="AZ142" s="49" t="s">
        <v>14</v>
      </c>
      <c r="BA142" s="49" t="s">
        <v>15</v>
      </c>
      <c r="BB142" s="49" t="s">
        <v>123</v>
      </c>
      <c r="BC142" s="49" t="s">
        <v>16</v>
      </c>
      <c r="BD142" s="49">
        <v>26.625389999999999</v>
      </c>
    </row>
    <row r="143" spans="1:56" x14ac:dyDescent="0.2">
      <c r="A143" s="49">
        <v>3.78762</v>
      </c>
      <c r="P143" s="49">
        <v>3.78762</v>
      </c>
      <c r="AH143" s="49">
        <v>3.78762</v>
      </c>
      <c r="AY143" s="49" t="s">
        <v>30</v>
      </c>
      <c r="AZ143" s="49" t="s">
        <v>14</v>
      </c>
      <c r="BA143" s="49" t="s">
        <v>15</v>
      </c>
      <c r="BB143" s="49" t="s">
        <v>123</v>
      </c>
      <c r="BC143" s="49" t="s">
        <v>10</v>
      </c>
      <c r="BD143" s="49">
        <v>3.78762</v>
      </c>
    </row>
    <row r="144" spans="1:56" x14ac:dyDescent="0.2">
      <c r="A144" s="49">
        <v>0.61287999999999998</v>
      </c>
      <c r="P144" s="49">
        <v>0.61287999999999998</v>
      </c>
      <c r="AH144" s="49">
        <v>0.61287999999999998</v>
      </c>
      <c r="AY144" s="49" t="s">
        <v>30</v>
      </c>
      <c r="AZ144" s="49" t="s">
        <v>14</v>
      </c>
      <c r="BA144" s="49" t="s">
        <v>15</v>
      </c>
      <c r="BB144" s="49" t="s">
        <v>123</v>
      </c>
      <c r="BC144" s="49" t="s">
        <v>13</v>
      </c>
      <c r="BD144" s="49">
        <v>0.61287999999999998</v>
      </c>
    </row>
    <row r="145" spans="1:56" x14ac:dyDescent="0.2">
      <c r="A145" s="49">
        <v>9.6155518062079892</v>
      </c>
      <c r="P145" s="49">
        <v>9.6155518062079892</v>
      </c>
      <c r="AH145" s="49">
        <v>9.6155518062079892</v>
      </c>
      <c r="AY145" s="49" t="s">
        <v>30</v>
      </c>
      <c r="AZ145" s="49" t="s">
        <v>14</v>
      </c>
      <c r="BA145" s="49" t="s">
        <v>17</v>
      </c>
      <c r="BB145" s="49" t="s">
        <v>122</v>
      </c>
      <c r="BC145" s="49" t="s">
        <v>16</v>
      </c>
      <c r="BD145" s="49">
        <v>9.6155518062079892</v>
      </c>
    </row>
    <row r="146" spans="1:56" x14ac:dyDescent="0.2">
      <c r="A146" s="49">
        <v>1.421E-2</v>
      </c>
      <c r="P146" s="49">
        <v>1.421E-2</v>
      </c>
      <c r="AH146" s="49">
        <v>1.421E-2</v>
      </c>
      <c r="AY146" s="49" t="s">
        <v>30</v>
      </c>
      <c r="AZ146" s="49" t="s">
        <v>14</v>
      </c>
      <c r="BA146" s="49" t="s">
        <v>17</v>
      </c>
      <c r="BB146" s="49" t="s">
        <v>122</v>
      </c>
      <c r="BC146" s="49" t="s">
        <v>10</v>
      </c>
      <c r="BD146" s="49">
        <v>1.421E-2</v>
      </c>
    </row>
    <row r="147" spans="1:56" x14ac:dyDescent="0.2">
      <c r="A147" s="49">
        <v>17.14250782881</v>
      </c>
      <c r="P147" s="49">
        <v>17.14250782881</v>
      </c>
      <c r="AH147" s="49">
        <v>17.14250782881</v>
      </c>
      <c r="AY147" s="49" t="s">
        <v>30</v>
      </c>
      <c r="AZ147" s="49" t="s">
        <v>14</v>
      </c>
      <c r="BA147" s="49" t="s">
        <v>17</v>
      </c>
      <c r="BB147" s="49" t="s">
        <v>122</v>
      </c>
      <c r="BC147" s="49" t="s">
        <v>13</v>
      </c>
      <c r="BD147" s="49">
        <v>17.14250782881</v>
      </c>
    </row>
    <row r="148" spans="1:56" x14ac:dyDescent="0.2">
      <c r="A148" s="49">
        <v>0.60233000000000003</v>
      </c>
      <c r="P148" s="49">
        <v>0.60233000000000003</v>
      </c>
      <c r="AH148" s="49">
        <v>0.60233000000000003</v>
      </c>
      <c r="AY148" s="49" t="s">
        <v>30</v>
      </c>
      <c r="AZ148" s="49" t="s">
        <v>14</v>
      </c>
      <c r="BA148" s="49" t="s">
        <v>17</v>
      </c>
      <c r="BB148" s="49" t="s">
        <v>121</v>
      </c>
      <c r="BC148" s="49" t="s">
        <v>16</v>
      </c>
      <c r="BD148" s="49">
        <v>0.60233000000000003</v>
      </c>
    </row>
    <row r="149" spans="1:56" x14ac:dyDescent="0.2">
      <c r="A149" s="49">
        <v>0</v>
      </c>
      <c r="P149" s="49">
        <v>0</v>
      </c>
      <c r="AH149" s="49">
        <v>0</v>
      </c>
      <c r="AY149" s="49" t="s">
        <v>30</v>
      </c>
      <c r="AZ149" s="49" t="s">
        <v>14</v>
      </c>
      <c r="BA149" s="49" t="s">
        <v>17</v>
      </c>
      <c r="BB149" s="49" t="s">
        <v>121</v>
      </c>
      <c r="BC149" s="49" t="s">
        <v>10</v>
      </c>
      <c r="BD149" s="49">
        <v>0</v>
      </c>
    </row>
    <row r="150" spans="1:56" x14ac:dyDescent="0.2">
      <c r="A150" s="49">
        <v>0.20149</v>
      </c>
      <c r="P150" s="49">
        <v>0.20149</v>
      </c>
      <c r="AH150" s="49">
        <v>0.20149</v>
      </c>
      <c r="AY150" s="49" t="s">
        <v>30</v>
      </c>
      <c r="AZ150" s="49" t="s">
        <v>14</v>
      </c>
      <c r="BA150" s="49" t="s">
        <v>17</v>
      </c>
      <c r="BB150" s="49" t="s">
        <v>121</v>
      </c>
      <c r="BC150" s="49" t="s">
        <v>13</v>
      </c>
      <c r="BD150" s="49">
        <v>0.20149</v>
      </c>
    </row>
    <row r="151" spans="1:56" x14ac:dyDescent="0.2">
      <c r="A151" s="49">
        <v>0.45726</v>
      </c>
      <c r="P151" s="49">
        <v>0.45726</v>
      </c>
      <c r="AH151" s="49">
        <v>0.45726</v>
      </c>
      <c r="AY151" s="49" t="s">
        <v>30</v>
      </c>
      <c r="AZ151" s="49" t="s">
        <v>14</v>
      </c>
      <c r="BA151" s="49" t="s">
        <v>17</v>
      </c>
      <c r="BB151" s="49" t="s">
        <v>9</v>
      </c>
      <c r="BC151" s="49" t="s">
        <v>16</v>
      </c>
      <c r="BD151" s="49">
        <v>0.45726</v>
      </c>
    </row>
    <row r="152" spans="1:56" x14ac:dyDescent="0.2">
      <c r="A152" s="49">
        <v>20.076969999999999</v>
      </c>
      <c r="P152" s="49">
        <v>20.076969999999999</v>
      </c>
      <c r="AH152" s="49">
        <v>20.076969999999999</v>
      </c>
      <c r="AY152" s="49" t="s">
        <v>30</v>
      </c>
      <c r="AZ152" s="49" t="s">
        <v>14</v>
      </c>
      <c r="BA152" s="49" t="s">
        <v>17</v>
      </c>
      <c r="BB152" s="49" t="s">
        <v>9</v>
      </c>
      <c r="BC152" s="49" t="s">
        <v>10</v>
      </c>
      <c r="BD152" s="49">
        <v>20.076969999999999</v>
      </c>
    </row>
    <row r="153" spans="1:56" x14ac:dyDescent="0.2">
      <c r="A153" s="49">
        <v>0.14507</v>
      </c>
      <c r="P153" s="49">
        <v>0.14507</v>
      </c>
      <c r="AH153" s="49">
        <v>0.14507</v>
      </c>
      <c r="AY153" s="49" t="s">
        <v>30</v>
      </c>
      <c r="AZ153" s="49" t="s">
        <v>14</v>
      </c>
      <c r="BA153" s="49" t="s">
        <v>17</v>
      </c>
      <c r="BB153" s="49" t="s">
        <v>9</v>
      </c>
      <c r="BC153" s="49" t="s">
        <v>13</v>
      </c>
      <c r="BD153" s="49">
        <v>0.14507</v>
      </c>
    </row>
    <row r="154" spans="1:56" x14ac:dyDescent="0.2">
      <c r="A154" s="49">
        <v>2.052681923E-3</v>
      </c>
      <c r="P154" s="49">
        <v>2.052681923E-3</v>
      </c>
      <c r="AH154" s="49">
        <v>2.052681923E-3</v>
      </c>
      <c r="AY154" s="49" t="s">
        <v>30</v>
      </c>
      <c r="AZ154" s="49" t="s">
        <v>14</v>
      </c>
      <c r="BA154" s="49" t="s">
        <v>17</v>
      </c>
      <c r="BB154" s="49" t="s">
        <v>18</v>
      </c>
      <c r="BC154" s="49" t="s">
        <v>16</v>
      </c>
      <c r="BD154" s="49">
        <v>2.052681923E-3</v>
      </c>
    </row>
    <row r="155" spans="1:56" x14ac:dyDescent="0.2">
      <c r="A155" s="49">
        <v>0.14293</v>
      </c>
      <c r="P155" s="49">
        <v>0.14293</v>
      </c>
      <c r="AH155" s="49">
        <v>0.14293</v>
      </c>
      <c r="AY155" s="49" t="s">
        <v>30</v>
      </c>
      <c r="AZ155" s="49" t="s">
        <v>14</v>
      </c>
      <c r="BA155" s="49" t="s">
        <v>17</v>
      </c>
      <c r="BB155" s="49" t="s">
        <v>18</v>
      </c>
      <c r="BC155" s="49" t="s">
        <v>13</v>
      </c>
      <c r="BD155" s="49">
        <v>0.14293</v>
      </c>
    </row>
    <row r="156" spans="1:56" x14ac:dyDescent="0.2">
      <c r="A156" s="49">
        <v>3.4549999999999997E-2</v>
      </c>
      <c r="P156" s="49">
        <v>3.4549999999999997E-2</v>
      </c>
      <c r="AH156" s="49">
        <v>3.4549999999999997E-2</v>
      </c>
      <c r="AY156" s="49" t="s">
        <v>30</v>
      </c>
      <c r="AZ156" s="49" t="s">
        <v>14</v>
      </c>
      <c r="BA156" s="49" t="s">
        <v>17</v>
      </c>
      <c r="BB156" s="49" t="s">
        <v>24</v>
      </c>
      <c r="BC156" s="49" t="s">
        <v>13</v>
      </c>
      <c r="BD156" s="49">
        <v>3.4549999999999997E-2</v>
      </c>
    </row>
    <row r="157" spans="1:56" x14ac:dyDescent="0.2">
      <c r="A157" s="49">
        <v>18.5226479876189</v>
      </c>
      <c r="P157" s="49">
        <v>18.5226479876189</v>
      </c>
      <c r="AH157" s="49">
        <v>18.5226479876189</v>
      </c>
      <c r="AY157" s="49" t="s">
        <v>30</v>
      </c>
      <c r="AZ157" s="49" t="s">
        <v>14</v>
      </c>
      <c r="BA157" s="49" t="s">
        <v>17</v>
      </c>
      <c r="BB157" s="49" t="s">
        <v>120</v>
      </c>
      <c r="BC157" s="49" t="s">
        <v>16</v>
      </c>
      <c r="BD157" s="49">
        <v>18.5226479876189</v>
      </c>
    </row>
    <row r="158" spans="1:56" x14ac:dyDescent="0.2">
      <c r="A158" s="49">
        <v>3.5519899999999902</v>
      </c>
      <c r="P158" s="49">
        <v>3.5519899999999902</v>
      </c>
      <c r="AH158" s="49">
        <v>3.5519899999999902</v>
      </c>
      <c r="AY158" s="49" t="s">
        <v>30</v>
      </c>
      <c r="AZ158" s="49" t="s">
        <v>14</v>
      </c>
      <c r="BA158" s="49" t="s">
        <v>17</v>
      </c>
      <c r="BB158" s="49" t="s">
        <v>120</v>
      </c>
      <c r="BC158" s="49" t="s">
        <v>10</v>
      </c>
      <c r="BD158" s="49">
        <v>3.5519899999999902</v>
      </c>
    </row>
    <row r="159" spans="1:56" x14ac:dyDescent="0.2">
      <c r="A159" s="49">
        <v>2.7150113152399999</v>
      </c>
      <c r="P159" s="49">
        <v>2.7150113152399999</v>
      </c>
      <c r="AH159" s="49">
        <v>2.7150113152399999</v>
      </c>
      <c r="AY159" s="49" t="s">
        <v>30</v>
      </c>
      <c r="AZ159" s="49" t="s">
        <v>14</v>
      </c>
      <c r="BA159" s="49" t="s">
        <v>17</v>
      </c>
      <c r="BB159" s="49" t="s">
        <v>120</v>
      </c>
      <c r="BC159" s="49" t="s">
        <v>13</v>
      </c>
      <c r="BD159" s="49">
        <v>2.7150113152399999</v>
      </c>
    </row>
    <row r="160" spans="1:56" x14ac:dyDescent="0.2">
      <c r="A160" s="49">
        <v>7.9100000000000004E-2</v>
      </c>
      <c r="P160" s="49">
        <v>7.9100000000000004E-2</v>
      </c>
      <c r="AH160" s="49">
        <v>7.9100000000000004E-2</v>
      </c>
      <c r="AY160" s="49" t="s">
        <v>30</v>
      </c>
      <c r="AZ160" s="49" t="s">
        <v>14</v>
      </c>
      <c r="BA160" s="49" t="s">
        <v>17</v>
      </c>
      <c r="BB160" s="49" t="s">
        <v>23</v>
      </c>
      <c r="BC160" s="49" t="s">
        <v>16</v>
      </c>
      <c r="BD160" s="49">
        <v>7.9100000000000004E-2</v>
      </c>
    </row>
    <row r="161" spans="1:56" x14ac:dyDescent="0.2">
      <c r="A161" s="49">
        <v>7.9240699999999897</v>
      </c>
      <c r="P161" s="49">
        <v>7.9240699999999897</v>
      </c>
      <c r="AH161" s="49">
        <v>7.9240699999999897</v>
      </c>
      <c r="AY161" s="49" t="s">
        <v>30</v>
      </c>
      <c r="AZ161" s="49" t="s">
        <v>14</v>
      </c>
      <c r="BA161" s="49" t="s">
        <v>17</v>
      </c>
      <c r="BB161" s="49" t="s">
        <v>123</v>
      </c>
      <c r="BC161" s="49" t="s">
        <v>16</v>
      </c>
      <c r="BD161" s="49">
        <v>7.9240699999999897</v>
      </c>
    </row>
    <row r="162" spans="1:56" x14ac:dyDescent="0.2">
      <c r="A162" s="49">
        <v>6.6059999999999994E-2</v>
      </c>
      <c r="P162" s="49">
        <v>6.6059999999999994E-2</v>
      </c>
      <c r="AH162" s="49">
        <v>6.6059999999999994E-2</v>
      </c>
      <c r="AY162" s="49" t="s">
        <v>30</v>
      </c>
      <c r="AZ162" s="49" t="s">
        <v>14</v>
      </c>
      <c r="BA162" s="49" t="s">
        <v>17</v>
      </c>
      <c r="BB162" s="49" t="s">
        <v>123</v>
      </c>
      <c r="BC162" s="49" t="s">
        <v>10</v>
      </c>
      <c r="BD162" s="49">
        <v>6.6059999999999994E-2</v>
      </c>
    </row>
    <row r="163" spans="1:56" x14ac:dyDescent="0.2">
      <c r="A163" s="49">
        <v>2.2136499999999999</v>
      </c>
      <c r="P163" s="49">
        <v>2.2136499999999999</v>
      </c>
      <c r="AH163" s="49">
        <v>2.2136499999999999</v>
      </c>
      <c r="AY163" s="49" t="s">
        <v>30</v>
      </c>
      <c r="AZ163" s="49" t="s">
        <v>14</v>
      </c>
      <c r="BA163" s="49" t="s">
        <v>17</v>
      </c>
      <c r="BB163" s="49" t="s">
        <v>123</v>
      </c>
      <c r="BC163" s="49" t="s">
        <v>13</v>
      </c>
      <c r="BD163" s="49">
        <v>2.2136499999999999</v>
      </c>
    </row>
    <row r="164" spans="1:56" x14ac:dyDescent="0.2">
      <c r="A164" s="49">
        <v>2.5</v>
      </c>
      <c r="P164" s="49">
        <v>2.5</v>
      </c>
      <c r="AH164" s="49">
        <v>2.5</v>
      </c>
      <c r="AY164" s="49" t="s">
        <v>30</v>
      </c>
      <c r="AZ164" s="49" t="s">
        <v>14</v>
      </c>
      <c r="BA164" s="49" t="s">
        <v>19</v>
      </c>
      <c r="BB164" s="49" t="s">
        <v>122</v>
      </c>
      <c r="BC164" s="49" t="s">
        <v>16</v>
      </c>
      <c r="BD164" s="49">
        <v>2.5</v>
      </c>
    </row>
    <row r="165" spans="1:56" x14ac:dyDescent="0.2">
      <c r="A165" s="49">
        <v>3.96599999999999</v>
      </c>
      <c r="P165" s="49">
        <v>3.96599999999999</v>
      </c>
      <c r="AH165" s="49">
        <v>3.96599999999999</v>
      </c>
      <c r="AY165" s="49" t="s">
        <v>30</v>
      </c>
      <c r="AZ165" s="49" t="s">
        <v>14</v>
      </c>
      <c r="BA165" s="49" t="s">
        <v>19</v>
      </c>
      <c r="BB165" s="49" t="s">
        <v>122</v>
      </c>
      <c r="BC165" s="49" t="s">
        <v>13</v>
      </c>
      <c r="BD165" s="49">
        <v>3.96599999999999</v>
      </c>
    </row>
    <row r="166" spans="1:56" x14ac:dyDescent="0.2">
      <c r="A166" s="49">
        <v>7.1560499999999996</v>
      </c>
      <c r="P166" s="49">
        <v>7.1560499999999996</v>
      </c>
      <c r="AH166" s="49">
        <v>7.1560499999999996</v>
      </c>
      <c r="AY166" s="49" t="s">
        <v>30</v>
      </c>
      <c r="AZ166" s="49" t="s">
        <v>14</v>
      </c>
      <c r="BA166" s="49" t="s">
        <v>19</v>
      </c>
      <c r="BB166" s="49" t="s">
        <v>9</v>
      </c>
      <c r="BC166" s="49" t="s">
        <v>10</v>
      </c>
      <c r="BD166" s="49">
        <v>7.1560499999999996</v>
      </c>
    </row>
    <row r="167" spans="1:56" x14ac:dyDescent="0.2">
      <c r="A167" s="49">
        <v>2.5</v>
      </c>
      <c r="P167" s="49">
        <v>2.5</v>
      </c>
      <c r="AH167" s="49">
        <v>2.5</v>
      </c>
      <c r="AY167" s="49" t="s">
        <v>30</v>
      </c>
      <c r="AZ167" s="49" t="s">
        <v>14</v>
      </c>
      <c r="BA167" s="49" t="s">
        <v>19</v>
      </c>
      <c r="BB167" s="49" t="s">
        <v>120</v>
      </c>
      <c r="BC167" s="49" t="s">
        <v>16</v>
      </c>
      <c r="BD167" s="49">
        <v>2.5</v>
      </c>
    </row>
    <row r="168" spans="1:56" x14ac:dyDescent="0.2">
      <c r="A168" s="49">
        <v>0.50530301789999998</v>
      </c>
      <c r="P168" s="49">
        <v>0.50530301789999998</v>
      </c>
      <c r="AH168" s="49">
        <v>0.50530301789999998</v>
      </c>
      <c r="AY168" s="49" t="s">
        <v>30</v>
      </c>
      <c r="AZ168" s="49" t="s">
        <v>14</v>
      </c>
      <c r="BA168" s="49" t="s">
        <v>19</v>
      </c>
      <c r="BB168" s="49" t="s">
        <v>120</v>
      </c>
      <c r="BC168" s="49" t="s">
        <v>13</v>
      </c>
      <c r="BD168" s="49">
        <v>0.50530301789999998</v>
      </c>
    </row>
    <row r="169" spans="1:56" x14ac:dyDescent="0.2">
      <c r="A169" s="49">
        <v>93.738590000000002</v>
      </c>
      <c r="P169" s="49">
        <v>93.738590000000002</v>
      </c>
      <c r="AH169" s="49">
        <v>93.738590000000002</v>
      </c>
      <c r="AY169" s="49" t="s">
        <v>30</v>
      </c>
      <c r="AZ169" s="49" t="s">
        <v>14</v>
      </c>
      <c r="BA169" s="49" t="s">
        <v>25</v>
      </c>
      <c r="BB169" s="49" t="s">
        <v>122</v>
      </c>
      <c r="BC169" s="49" t="s">
        <v>16</v>
      </c>
      <c r="BD169" s="49">
        <v>93.738590000000002</v>
      </c>
    </row>
    <row r="170" spans="1:56" x14ac:dyDescent="0.2">
      <c r="A170" s="49">
        <v>8.8277399999999897</v>
      </c>
      <c r="P170" s="49">
        <v>8.8277399999999897</v>
      </c>
      <c r="AH170" s="49">
        <v>8.8277399999999897</v>
      </c>
      <c r="AY170" s="49" t="s">
        <v>30</v>
      </c>
      <c r="AZ170" s="49" t="s">
        <v>14</v>
      </c>
      <c r="BA170" s="49" t="s">
        <v>25</v>
      </c>
      <c r="BB170" s="49" t="s">
        <v>122</v>
      </c>
      <c r="BC170" s="49" t="s">
        <v>10</v>
      </c>
      <c r="BD170" s="49">
        <v>8.8277399999999897</v>
      </c>
    </row>
    <row r="171" spans="1:56" x14ac:dyDescent="0.2">
      <c r="A171" s="49">
        <v>4.3224999999999998</v>
      </c>
      <c r="P171" s="49">
        <v>4.3224999999999998</v>
      </c>
      <c r="AH171" s="49">
        <v>4.3224999999999998</v>
      </c>
      <c r="AY171" s="49" t="s">
        <v>30</v>
      </c>
      <c r="AZ171" s="49" t="s">
        <v>14</v>
      </c>
      <c r="BA171" s="49" t="s">
        <v>25</v>
      </c>
      <c r="BB171" s="49" t="s">
        <v>121</v>
      </c>
      <c r="BC171" s="49" t="s">
        <v>16</v>
      </c>
      <c r="BD171" s="49">
        <v>4.3224999999999998</v>
      </c>
    </row>
    <row r="172" spans="1:56" x14ac:dyDescent="0.2">
      <c r="A172" s="49">
        <v>4.2874999999999996</v>
      </c>
      <c r="P172" s="49">
        <v>4.2874999999999996</v>
      </c>
      <c r="AH172" s="49">
        <v>4.2874999999999996</v>
      </c>
      <c r="AY172" s="49" t="s">
        <v>30</v>
      </c>
      <c r="AZ172" s="49" t="s">
        <v>14</v>
      </c>
      <c r="BA172" s="49" t="s">
        <v>25</v>
      </c>
      <c r="BB172" s="49" t="s">
        <v>121</v>
      </c>
      <c r="BC172" s="49" t="s">
        <v>10</v>
      </c>
      <c r="BD172" s="49">
        <v>4.2874999999999996</v>
      </c>
    </row>
    <row r="173" spans="1:56" x14ac:dyDescent="0.2">
      <c r="A173" s="49">
        <v>39.99877</v>
      </c>
      <c r="P173" s="49">
        <v>39.99877</v>
      </c>
      <c r="AH173" s="49">
        <v>39.99877</v>
      </c>
      <c r="AY173" s="49" t="s">
        <v>30</v>
      </c>
      <c r="AZ173" s="49" t="s">
        <v>14</v>
      </c>
      <c r="BA173" s="49" t="s">
        <v>25</v>
      </c>
      <c r="BB173" s="49" t="s">
        <v>9</v>
      </c>
      <c r="BC173" s="49" t="s">
        <v>10</v>
      </c>
      <c r="BD173" s="49">
        <v>39.99877</v>
      </c>
    </row>
    <row r="174" spans="1:56" x14ac:dyDescent="0.2">
      <c r="A174" s="49">
        <v>4.9195799999999998</v>
      </c>
      <c r="P174" s="49">
        <v>4.9195799999999998</v>
      </c>
      <c r="AH174" s="49">
        <v>4.9195799999999998</v>
      </c>
      <c r="AY174" s="49" t="s">
        <v>30</v>
      </c>
      <c r="AZ174" s="49" t="s">
        <v>14</v>
      </c>
      <c r="BA174" s="49" t="s">
        <v>25</v>
      </c>
      <c r="BB174" s="49" t="s">
        <v>9</v>
      </c>
      <c r="BC174" s="49" t="s">
        <v>13</v>
      </c>
      <c r="BD174" s="49">
        <v>4.9195799999999998</v>
      </c>
    </row>
    <row r="175" spans="1:56" x14ac:dyDescent="0.2">
      <c r="A175" s="49">
        <v>3.3288799999999998</v>
      </c>
      <c r="P175" s="49">
        <v>3.3288799999999998</v>
      </c>
      <c r="AH175" s="49">
        <v>3.3288799999999998</v>
      </c>
      <c r="AY175" s="49" t="s">
        <v>30</v>
      </c>
      <c r="AZ175" s="49" t="s">
        <v>14</v>
      </c>
      <c r="BA175" s="49" t="s">
        <v>25</v>
      </c>
      <c r="BB175" s="49" t="s">
        <v>18</v>
      </c>
      <c r="BC175" s="49" t="s">
        <v>16</v>
      </c>
      <c r="BD175" s="49">
        <v>3.3288799999999998</v>
      </c>
    </row>
    <row r="176" spans="1:56" x14ac:dyDescent="0.2">
      <c r="A176" s="49">
        <v>6.0788799999999901</v>
      </c>
      <c r="P176" s="49">
        <v>6.0788799999999901</v>
      </c>
      <c r="AH176" s="49">
        <v>6.0788799999999901</v>
      </c>
      <c r="AY176" s="49" t="s">
        <v>30</v>
      </c>
      <c r="AZ176" s="49" t="s">
        <v>14</v>
      </c>
      <c r="BA176" s="49" t="s">
        <v>25</v>
      </c>
      <c r="BB176" s="49" t="s">
        <v>18</v>
      </c>
      <c r="BC176" s="49" t="s">
        <v>10</v>
      </c>
      <c r="BD176" s="49">
        <v>6.0788799999999901</v>
      </c>
    </row>
    <row r="177" spans="1:56" x14ac:dyDescent="0.2">
      <c r="A177" s="49">
        <v>0.9</v>
      </c>
      <c r="P177" s="49">
        <v>0.9</v>
      </c>
      <c r="AH177" s="49">
        <v>0.9</v>
      </c>
      <c r="AY177" s="49" t="s">
        <v>30</v>
      </c>
      <c r="AZ177" s="49" t="s">
        <v>14</v>
      </c>
      <c r="BA177" s="49" t="s">
        <v>25</v>
      </c>
      <c r="BB177" s="49" t="s">
        <v>24</v>
      </c>
      <c r="BC177" s="49" t="s">
        <v>16</v>
      </c>
      <c r="BD177" s="49">
        <v>0.9</v>
      </c>
    </row>
    <row r="178" spans="1:56" x14ac:dyDescent="0.2">
      <c r="A178" s="49">
        <v>49.668170000000003</v>
      </c>
      <c r="P178" s="49">
        <v>49.668170000000003</v>
      </c>
      <c r="AH178" s="49">
        <v>49.668170000000003</v>
      </c>
      <c r="AY178" s="49" t="s">
        <v>30</v>
      </c>
      <c r="AZ178" s="49" t="s">
        <v>14</v>
      </c>
      <c r="BA178" s="49" t="s">
        <v>25</v>
      </c>
      <c r="BB178" s="49" t="s">
        <v>120</v>
      </c>
      <c r="BC178" s="49" t="s">
        <v>16</v>
      </c>
      <c r="BD178" s="49">
        <v>49.668170000000003</v>
      </c>
    </row>
    <row r="179" spans="1:56" x14ac:dyDescent="0.2">
      <c r="A179" s="49">
        <v>0.72763999999999895</v>
      </c>
      <c r="P179" s="49">
        <v>0.72763999999999895</v>
      </c>
      <c r="AH179" s="49">
        <v>0.72763999999999895</v>
      </c>
      <c r="AY179" s="49" t="s">
        <v>30</v>
      </c>
      <c r="AZ179" s="49" t="s">
        <v>14</v>
      </c>
      <c r="BA179" s="49" t="s">
        <v>25</v>
      </c>
      <c r="BB179" s="49" t="s">
        <v>120</v>
      </c>
      <c r="BC179" s="49" t="s">
        <v>10</v>
      </c>
      <c r="BD179" s="49">
        <v>0.72763999999999895</v>
      </c>
    </row>
    <row r="180" spans="1:56" x14ac:dyDescent="0.2">
      <c r="A180" s="49">
        <v>4.9874999999999998</v>
      </c>
      <c r="P180" s="49">
        <v>4.9874999999999998</v>
      </c>
      <c r="AH180" s="49">
        <v>4.9874999999999998</v>
      </c>
      <c r="AY180" s="49" t="s">
        <v>30</v>
      </c>
      <c r="AZ180" s="49" t="s">
        <v>14</v>
      </c>
      <c r="BA180" s="49" t="s">
        <v>25</v>
      </c>
      <c r="BB180" s="49" t="s">
        <v>23</v>
      </c>
      <c r="BC180" s="49" t="s">
        <v>10</v>
      </c>
      <c r="BD180" s="49">
        <v>4.9874999999999998</v>
      </c>
    </row>
    <row r="181" spans="1:56" x14ac:dyDescent="0.2">
      <c r="A181" s="49">
        <v>8.7350499999999993</v>
      </c>
      <c r="P181" s="49">
        <v>8.7350499999999993</v>
      </c>
      <c r="AH181" s="49">
        <v>8.7350499999999993</v>
      </c>
      <c r="AY181" s="49" t="s">
        <v>30</v>
      </c>
      <c r="AZ181" s="49" t="s">
        <v>14</v>
      </c>
      <c r="BA181" s="49" t="s">
        <v>25</v>
      </c>
      <c r="BB181" s="49" t="s">
        <v>123</v>
      </c>
      <c r="BC181" s="49" t="s">
        <v>16</v>
      </c>
      <c r="BD181" s="49">
        <v>8.7350499999999993</v>
      </c>
    </row>
    <row r="182" spans="1:56" x14ac:dyDescent="0.2">
      <c r="A182" s="49">
        <v>0.22750000000000001</v>
      </c>
      <c r="P182" s="49">
        <v>0.22750000000000001</v>
      </c>
      <c r="AH182" s="49">
        <v>0.22750000000000001</v>
      </c>
      <c r="AY182" s="49" t="s">
        <v>30</v>
      </c>
      <c r="AZ182" s="49" t="s">
        <v>14</v>
      </c>
      <c r="BA182" s="49" t="s">
        <v>27</v>
      </c>
      <c r="BB182" s="49" t="s">
        <v>122</v>
      </c>
      <c r="BC182" s="49" t="s">
        <v>16</v>
      </c>
      <c r="BD182" s="49">
        <v>0.22750000000000001</v>
      </c>
    </row>
    <row r="183" spans="1:56" x14ac:dyDescent="0.2">
      <c r="A183" s="49">
        <v>22.569199999999999</v>
      </c>
      <c r="P183" s="49">
        <v>22.569199999999999</v>
      </c>
      <c r="AH183" s="49">
        <v>22.569199999999999</v>
      </c>
      <c r="AY183" s="49" t="s">
        <v>30</v>
      </c>
      <c r="AZ183" s="49" t="s">
        <v>14</v>
      </c>
      <c r="BA183" s="49" t="s">
        <v>27</v>
      </c>
      <c r="BB183" s="49" t="s">
        <v>9</v>
      </c>
      <c r="BC183" s="49" t="s">
        <v>10</v>
      </c>
      <c r="BD183" s="49">
        <v>22.569199999999999</v>
      </c>
    </row>
    <row r="184" spans="1:56" x14ac:dyDescent="0.2">
      <c r="A184" s="49">
        <v>4.496E-2</v>
      </c>
      <c r="P184" s="49">
        <v>4.496E-2</v>
      </c>
      <c r="AH184" s="49">
        <v>4.496E-2</v>
      </c>
      <c r="AY184" s="49" t="s">
        <v>30</v>
      </c>
      <c r="AZ184" s="49" t="s">
        <v>14</v>
      </c>
      <c r="BA184" s="49" t="s">
        <v>27</v>
      </c>
      <c r="BB184" s="49" t="s">
        <v>120</v>
      </c>
      <c r="BC184" s="49" t="s">
        <v>16</v>
      </c>
      <c r="BD184" s="49">
        <v>4.496E-2</v>
      </c>
    </row>
    <row r="185" spans="1:56" x14ac:dyDescent="0.2">
      <c r="A185" s="49">
        <v>3.5699999999999998E-3</v>
      </c>
      <c r="P185" s="49">
        <v>3.5699999999999998E-3</v>
      </c>
      <c r="AH185" s="49">
        <v>3.5699999999999998E-3</v>
      </c>
      <c r="AY185" s="49" t="s">
        <v>31</v>
      </c>
      <c r="AZ185" s="49" t="s">
        <v>7</v>
      </c>
      <c r="BA185" s="49" t="s">
        <v>22</v>
      </c>
      <c r="BB185" s="49" t="s">
        <v>122</v>
      </c>
      <c r="BC185" s="49" t="s">
        <v>10</v>
      </c>
      <c r="BD185" s="49">
        <v>3.5699999999999998E-3</v>
      </c>
    </row>
    <row r="186" spans="1:56" x14ac:dyDescent="0.2">
      <c r="A186" s="49">
        <v>1.0217799999999999</v>
      </c>
      <c r="P186" s="49">
        <v>1.0217799999999999</v>
      </c>
      <c r="AH186" s="49">
        <v>1.0217799999999999</v>
      </c>
      <c r="AY186" s="49" t="s">
        <v>31</v>
      </c>
      <c r="AZ186" s="49" t="s">
        <v>7</v>
      </c>
      <c r="BA186" s="49" t="s">
        <v>12</v>
      </c>
      <c r="BB186" s="49" t="s">
        <v>122</v>
      </c>
      <c r="BC186" s="49" t="s">
        <v>12</v>
      </c>
      <c r="BD186" s="49">
        <v>1.0217799999999999</v>
      </c>
    </row>
    <row r="187" spans="1:56" x14ac:dyDescent="0.2">
      <c r="A187" s="49">
        <v>0.13017999999999999</v>
      </c>
      <c r="P187" s="49">
        <v>0.13017999999999999</v>
      </c>
      <c r="AH187" s="49">
        <v>0.13017999999999999</v>
      </c>
      <c r="AY187" s="49" t="s">
        <v>31</v>
      </c>
      <c r="AZ187" s="49" t="s">
        <v>7</v>
      </c>
      <c r="BA187" s="49" t="s">
        <v>12</v>
      </c>
      <c r="BB187" s="49" t="s">
        <v>9</v>
      </c>
      <c r="BC187" s="49" t="s">
        <v>10</v>
      </c>
      <c r="BD187" s="49">
        <v>0.13017999999999999</v>
      </c>
    </row>
    <row r="188" spans="1:56" x14ac:dyDescent="0.2">
      <c r="A188" s="49">
        <v>1.0217799999999999</v>
      </c>
      <c r="P188" s="49">
        <v>1.0217799999999999</v>
      </c>
      <c r="AH188" s="49">
        <v>1.0217799999999999</v>
      </c>
      <c r="AY188" s="49" t="s">
        <v>31</v>
      </c>
      <c r="AZ188" s="49" t="s">
        <v>7</v>
      </c>
      <c r="BA188" s="49" t="s">
        <v>12</v>
      </c>
      <c r="BB188" s="49" t="s">
        <v>120</v>
      </c>
      <c r="BC188" s="49" t="s">
        <v>13</v>
      </c>
      <c r="BD188" s="49">
        <v>1.0217799999999999</v>
      </c>
    </row>
    <row r="189" spans="1:56" x14ac:dyDescent="0.2">
      <c r="A189" s="49">
        <v>0</v>
      </c>
      <c r="P189" s="49">
        <v>0</v>
      </c>
      <c r="AH189" s="49">
        <v>0</v>
      </c>
      <c r="AY189" s="49" t="s">
        <v>31</v>
      </c>
      <c r="AZ189" s="49" t="s">
        <v>7</v>
      </c>
      <c r="BA189" s="49" t="s">
        <v>12</v>
      </c>
      <c r="BB189" s="49" t="s">
        <v>23</v>
      </c>
      <c r="BC189" s="49" t="s">
        <v>10</v>
      </c>
      <c r="BD189" s="49">
        <v>0</v>
      </c>
    </row>
    <row r="190" spans="1:56" x14ac:dyDescent="0.2">
      <c r="A190" s="50">
        <v>5.1999999999999995E-4</v>
      </c>
      <c r="P190" s="50">
        <v>5.1999999999999995E-4</v>
      </c>
      <c r="AH190" s="50">
        <v>5.1999999999999995E-4</v>
      </c>
      <c r="AY190" s="49" t="s">
        <v>31</v>
      </c>
      <c r="AZ190" s="49" t="s">
        <v>14</v>
      </c>
      <c r="BA190" s="49" t="s">
        <v>15</v>
      </c>
      <c r="BB190" s="49" t="s">
        <v>23</v>
      </c>
      <c r="BC190" s="49" t="s">
        <v>16</v>
      </c>
      <c r="BD190" s="50">
        <v>5.1999999999999995E-4</v>
      </c>
    </row>
    <row r="191" spans="1:56" x14ac:dyDescent="0.2">
      <c r="A191" s="49">
        <v>8.1080400000000008</v>
      </c>
      <c r="P191" s="49">
        <v>8.1080400000000008</v>
      </c>
      <c r="AH191" s="49">
        <v>8.1080400000000008</v>
      </c>
      <c r="AY191" s="49" t="s">
        <v>31</v>
      </c>
      <c r="AZ191" s="49" t="s">
        <v>14</v>
      </c>
      <c r="BA191" s="49" t="s">
        <v>17</v>
      </c>
      <c r="BB191" s="49" t="s">
        <v>122</v>
      </c>
      <c r="BC191" s="49" t="s">
        <v>16</v>
      </c>
      <c r="BD191" s="49">
        <v>8.1080400000000008</v>
      </c>
    </row>
    <row r="192" spans="1:56" x14ac:dyDescent="0.2">
      <c r="A192" s="49">
        <v>6.8721500000000004</v>
      </c>
      <c r="P192" s="49">
        <v>6.8721500000000004</v>
      </c>
      <c r="AH192" s="49">
        <v>6.8721500000000004</v>
      </c>
      <c r="AY192" s="49" t="s">
        <v>31</v>
      </c>
      <c r="AZ192" s="49" t="s">
        <v>14</v>
      </c>
      <c r="BA192" s="49" t="s">
        <v>17</v>
      </c>
      <c r="BB192" s="49" t="s">
        <v>122</v>
      </c>
      <c r="BC192" s="49" t="s">
        <v>13</v>
      </c>
      <c r="BD192" s="49">
        <v>6.8721500000000004</v>
      </c>
    </row>
    <row r="193" spans="1:56" x14ac:dyDescent="0.2">
      <c r="A193" s="49">
        <v>0.17124999999999899</v>
      </c>
      <c r="P193" s="49">
        <v>0.17124999999999899</v>
      </c>
      <c r="AH193" s="49">
        <v>0.17124999999999899</v>
      </c>
      <c r="AY193" s="49" t="s">
        <v>31</v>
      </c>
      <c r="AZ193" s="49" t="s">
        <v>14</v>
      </c>
      <c r="BA193" s="49" t="s">
        <v>17</v>
      </c>
      <c r="BB193" s="49" t="s">
        <v>121</v>
      </c>
      <c r="BC193" s="49" t="s">
        <v>16</v>
      </c>
      <c r="BD193" s="49">
        <v>0.17124999999999899</v>
      </c>
    </row>
    <row r="194" spans="1:56" x14ac:dyDescent="0.2">
      <c r="A194" s="49">
        <v>1.33E-3</v>
      </c>
      <c r="P194" s="49">
        <v>1.33E-3</v>
      </c>
      <c r="AH194" s="49">
        <v>1.33E-3</v>
      </c>
      <c r="AY194" s="49" t="s">
        <v>31</v>
      </c>
      <c r="AZ194" s="49" t="s">
        <v>14</v>
      </c>
      <c r="BA194" s="49" t="s">
        <v>17</v>
      </c>
      <c r="BB194" s="49" t="s">
        <v>9</v>
      </c>
      <c r="BC194" s="49" t="s">
        <v>16</v>
      </c>
      <c r="BD194" s="49">
        <v>1.33E-3</v>
      </c>
    </row>
    <row r="195" spans="1:56" x14ac:dyDescent="0.2">
      <c r="A195" s="49">
        <v>5.9330400000000001</v>
      </c>
      <c r="P195" s="49">
        <v>5.9330400000000001</v>
      </c>
      <c r="AH195" s="49">
        <v>5.9330400000000001</v>
      </c>
      <c r="AY195" s="49" t="s">
        <v>31</v>
      </c>
      <c r="AZ195" s="49" t="s">
        <v>14</v>
      </c>
      <c r="BA195" s="49" t="s">
        <v>17</v>
      </c>
      <c r="BB195" s="49" t="s">
        <v>9</v>
      </c>
      <c r="BC195" s="49" t="s">
        <v>10</v>
      </c>
      <c r="BD195" s="49">
        <v>5.9330400000000001</v>
      </c>
    </row>
    <row r="196" spans="1:56" x14ac:dyDescent="0.2">
      <c r="A196" s="49">
        <v>0.18972</v>
      </c>
      <c r="P196" s="49">
        <v>0.18972</v>
      </c>
      <c r="AH196" s="49">
        <v>0.18972</v>
      </c>
      <c r="AY196" s="49" t="s">
        <v>31</v>
      </c>
      <c r="AZ196" s="49" t="s">
        <v>14</v>
      </c>
      <c r="BA196" s="49" t="s">
        <v>17</v>
      </c>
      <c r="BB196" s="49" t="s">
        <v>9</v>
      </c>
      <c r="BC196" s="49" t="s">
        <v>13</v>
      </c>
      <c r="BD196" s="49">
        <v>0.18972</v>
      </c>
    </row>
    <row r="197" spans="1:56" x14ac:dyDescent="0.2">
      <c r="A197" s="49">
        <v>1.6380599999999901</v>
      </c>
      <c r="P197" s="49">
        <v>1.6380599999999901</v>
      </c>
      <c r="AH197" s="49">
        <v>1.6380599999999901</v>
      </c>
      <c r="AY197" s="49" t="s">
        <v>31</v>
      </c>
      <c r="AZ197" s="49" t="s">
        <v>14</v>
      </c>
      <c r="BA197" s="49" t="s">
        <v>17</v>
      </c>
      <c r="BB197" s="49" t="s">
        <v>18</v>
      </c>
      <c r="BC197" s="49" t="s">
        <v>13</v>
      </c>
      <c r="BD197" s="49">
        <v>1.6380599999999901</v>
      </c>
    </row>
    <row r="198" spans="1:56" x14ac:dyDescent="0.2">
      <c r="A198" s="49">
        <v>8.8526099999999897</v>
      </c>
      <c r="P198" s="49">
        <v>8.8526099999999897</v>
      </c>
      <c r="AH198" s="49">
        <v>8.8526099999999897</v>
      </c>
      <c r="AY198" s="49" t="s">
        <v>31</v>
      </c>
      <c r="AZ198" s="49" t="s">
        <v>14</v>
      </c>
      <c r="BA198" s="49" t="s">
        <v>17</v>
      </c>
      <c r="BB198" s="49" t="s">
        <v>120</v>
      </c>
      <c r="BC198" s="49" t="s">
        <v>16</v>
      </c>
      <c r="BD198" s="49">
        <v>8.8526099999999897</v>
      </c>
    </row>
    <row r="199" spans="1:56" x14ac:dyDescent="0.2">
      <c r="A199" s="49">
        <v>7.3363899999999997</v>
      </c>
      <c r="P199" s="49">
        <v>7.3363899999999997</v>
      </c>
      <c r="AH199" s="49">
        <v>7.3363899999999997</v>
      </c>
      <c r="AY199" s="49" t="s">
        <v>31</v>
      </c>
      <c r="AZ199" s="49" t="s">
        <v>14</v>
      </c>
      <c r="BA199" s="49" t="s">
        <v>17</v>
      </c>
      <c r="BB199" s="49" t="s">
        <v>120</v>
      </c>
      <c r="BC199" s="49" t="s">
        <v>10</v>
      </c>
      <c r="BD199" s="49">
        <v>7.3363899999999997</v>
      </c>
    </row>
    <row r="200" spans="1:56" x14ac:dyDescent="0.2">
      <c r="A200" s="49">
        <v>7.2879099999999903</v>
      </c>
      <c r="P200" s="49">
        <v>7.2879099999999903</v>
      </c>
      <c r="AH200" s="49">
        <v>7.2879099999999903</v>
      </c>
      <c r="AY200" s="49" t="s">
        <v>31</v>
      </c>
      <c r="AZ200" s="49" t="s">
        <v>14</v>
      </c>
      <c r="BA200" s="49" t="s">
        <v>17</v>
      </c>
      <c r="BB200" s="49" t="s">
        <v>120</v>
      </c>
      <c r="BC200" s="49" t="s">
        <v>13</v>
      </c>
      <c r="BD200" s="49">
        <v>7.2879099999999903</v>
      </c>
    </row>
    <row r="201" spans="1:56" x14ac:dyDescent="0.2">
      <c r="A201" s="49">
        <v>0.14244999999999999</v>
      </c>
      <c r="P201" s="49">
        <v>0.14244999999999999</v>
      </c>
      <c r="AH201" s="49">
        <v>0.14244999999999999</v>
      </c>
      <c r="AY201" s="49" t="s">
        <v>31</v>
      </c>
      <c r="AZ201" s="49" t="s">
        <v>14</v>
      </c>
      <c r="BA201" s="49" t="s">
        <v>17</v>
      </c>
      <c r="BB201" s="49" t="s">
        <v>23</v>
      </c>
      <c r="BC201" s="49" t="s">
        <v>16</v>
      </c>
      <c r="BD201" s="49">
        <v>0.14244999999999999</v>
      </c>
    </row>
    <row r="202" spans="1:56" x14ac:dyDescent="0.2">
      <c r="A202" s="49">
        <v>1.57141999999999</v>
      </c>
      <c r="P202" s="49">
        <v>1.57141999999999</v>
      </c>
      <c r="AH202" s="49">
        <v>1.57141999999999</v>
      </c>
      <c r="AY202" s="49" t="s">
        <v>31</v>
      </c>
      <c r="AZ202" s="49" t="s">
        <v>14</v>
      </c>
      <c r="BA202" s="49" t="s">
        <v>17</v>
      </c>
      <c r="BB202" s="49" t="s">
        <v>123</v>
      </c>
      <c r="BC202" s="49" t="s">
        <v>16</v>
      </c>
      <c r="BD202" s="49">
        <v>1.57141999999999</v>
      </c>
    </row>
    <row r="203" spans="1:56" x14ac:dyDescent="0.2">
      <c r="A203" s="49">
        <v>2.18393999999999</v>
      </c>
      <c r="P203" s="49">
        <v>2.18393999999999</v>
      </c>
      <c r="AH203" s="49">
        <v>2.18393999999999</v>
      </c>
      <c r="AY203" s="49" t="s">
        <v>31</v>
      </c>
      <c r="AZ203" s="49" t="s">
        <v>14</v>
      </c>
      <c r="BA203" s="49" t="s">
        <v>19</v>
      </c>
      <c r="BB203" s="49" t="s">
        <v>122</v>
      </c>
      <c r="BC203" s="49" t="s">
        <v>16</v>
      </c>
      <c r="BD203" s="49">
        <v>2.18393999999999</v>
      </c>
    </row>
    <row r="204" spans="1:56" x14ac:dyDescent="0.2">
      <c r="A204" s="49">
        <v>3.2701199999999999</v>
      </c>
      <c r="P204" s="49">
        <v>3.2701199999999999</v>
      </c>
      <c r="AH204" s="49">
        <v>3.2701199999999999</v>
      </c>
      <c r="AY204" s="49" t="s">
        <v>31</v>
      </c>
      <c r="AZ204" s="49" t="s">
        <v>14</v>
      </c>
      <c r="BA204" s="49" t="s">
        <v>19</v>
      </c>
      <c r="BB204" s="49" t="s">
        <v>122</v>
      </c>
      <c r="BC204" s="49" t="s">
        <v>10</v>
      </c>
      <c r="BD204" s="49">
        <v>3.2701199999999999</v>
      </c>
    </row>
    <row r="205" spans="1:56" x14ac:dyDescent="0.2">
      <c r="A205" s="49">
        <v>5.1849999999999996</v>
      </c>
      <c r="P205" s="49">
        <v>5.1849999999999996</v>
      </c>
      <c r="AH205" s="49">
        <v>5.1849999999999996</v>
      </c>
      <c r="AY205" s="49" t="s">
        <v>31</v>
      </c>
      <c r="AZ205" s="49" t="s">
        <v>14</v>
      </c>
      <c r="BA205" s="49" t="s">
        <v>19</v>
      </c>
      <c r="BB205" s="49" t="s">
        <v>120</v>
      </c>
      <c r="BC205" s="49" t="s">
        <v>16</v>
      </c>
      <c r="BD205" s="49">
        <v>5.1849999999999996</v>
      </c>
    </row>
    <row r="206" spans="1:56" x14ac:dyDescent="0.2">
      <c r="A206" s="49">
        <v>2.726E-2</v>
      </c>
      <c r="P206" s="49">
        <v>2.726E-2</v>
      </c>
      <c r="AH206" s="49">
        <v>2.726E-2</v>
      </c>
      <c r="AY206" s="49" t="s">
        <v>31</v>
      </c>
      <c r="AZ206" s="49" t="s">
        <v>14</v>
      </c>
      <c r="BA206" s="49" t="s">
        <v>19</v>
      </c>
      <c r="BB206" s="49" t="s">
        <v>120</v>
      </c>
      <c r="BC206" s="49" t="s">
        <v>10</v>
      </c>
      <c r="BD206" s="49">
        <v>2.726E-2</v>
      </c>
    </row>
    <row r="207" spans="1:56" x14ac:dyDescent="0.2">
      <c r="A207" s="49">
        <v>0.42276000000000002</v>
      </c>
      <c r="P207" s="49">
        <v>0.42276000000000002</v>
      </c>
      <c r="AH207" s="49">
        <v>0.42276000000000002</v>
      </c>
      <c r="AY207" s="49" t="s">
        <v>31</v>
      </c>
      <c r="AZ207" s="49" t="s">
        <v>14</v>
      </c>
      <c r="BA207" s="49" t="s">
        <v>19</v>
      </c>
      <c r="BB207" s="49" t="s">
        <v>23</v>
      </c>
      <c r="BC207" s="49" t="s">
        <v>10</v>
      </c>
      <c r="BD207" s="49">
        <v>0.42276000000000002</v>
      </c>
    </row>
    <row r="208" spans="1:56" x14ac:dyDescent="0.2">
      <c r="A208" s="49">
        <v>2.9983200000000001</v>
      </c>
      <c r="P208" s="49">
        <v>2.9983200000000001</v>
      </c>
      <c r="AH208" s="49">
        <v>2.9983200000000001</v>
      </c>
      <c r="AY208" s="49" t="s">
        <v>31</v>
      </c>
      <c r="AZ208" s="49" t="s">
        <v>14</v>
      </c>
      <c r="BA208" s="49" t="s">
        <v>19</v>
      </c>
      <c r="BB208" s="49" t="s">
        <v>123</v>
      </c>
      <c r="BC208" s="49" t="s">
        <v>16</v>
      </c>
      <c r="BD208" s="49">
        <v>2.9983200000000001</v>
      </c>
    </row>
    <row r="209" spans="1:56" x14ac:dyDescent="0.2">
      <c r="A209" s="49">
        <v>10.0370799999999</v>
      </c>
      <c r="P209" s="49">
        <v>10.0370799999999</v>
      </c>
      <c r="AH209" s="49">
        <v>10.0370799999999</v>
      </c>
      <c r="AY209" s="49" t="s">
        <v>31</v>
      </c>
      <c r="AZ209" s="49" t="s">
        <v>14</v>
      </c>
      <c r="BA209" s="49" t="s">
        <v>25</v>
      </c>
      <c r="BB209" s="49" t="s">
        <v>122</v>
      </c>
      <c r="BC209" s="49" t="s">
        <v>16</v>
      </c>
      <c r="BD209" s="49">
        <v>10.0370799999999</v>
      </c>
    </row>
    <row r="210" spans="1:56" x14ac:dyDescent="0.2">
      <c r="A210" s="49">
        <v>1.494</v>
      </c>
      <c r="P210" s="49">
        <v>1.494</v>
      </c>
      <c r="AH210" s="49">
        <v>1.494</v>
      </c>
      <c r="AY210" s="49" t="s">
        <v>31</v>
      </c>
      <c r="AZ210" s="49" t="s">
        <v>14</v>
      </c>
      <c r="BA210" s="49" t="s">
        <v>25</v>
      </c>
      <c r="BB210" s="49" t="s">
        <v>121</v>
      </c>
      <c r="BC210" s="49" t="s">
        <v>16</v>
      </c>
      <c r="BD210" s="49">
        <v>1.494</v>
      </c>
    </row>
    <row r="211" spans="1:56" x14ac:dyDescent="0.2">
      <c r="A211" s="49">
        <v>0.996</v>
      </c>
      <c r="P211" s="49">
        <v>0.996</v>
      </c>
      <c r="AH211" s="49">
        <v>0.996</v>
      </c>
      <c r="AY211" s="49" t="s">
        <v>31</v>
      </c>
      <c r="AZ211" s="49" t="s">
        <v>14</v>
      </c>
      <c r="BA211" s="49" t="s">
        <v>25</v>
      </c>
      <c r="BB211" s="49" t="s">
        <v>121</v>
      </c>
      <c r="BC211" s="49" t="s">
        <v>10</v>
      </c>
      <c r="BD211" s="49">
        <v>0.996</v>
      </c>
    </row>
    <row r="212" spans="1:56" x14ac:dyDescent="0.2">
      <c r="A212" s="49">
        <v>45</v>
      </c>
      <c r="P212" s="49">
        <v>45</v>
      </c>
      <c r="AH212" s="49">
        <v>45</v>
      </c>
      <c r="AY212" s="49" t="s">
        <v>31</v>
      </c>
      <c r="AZ212" s="49" t="s">
        <v>14</v>
      </c>
      <c r="BA212" s="49" t="s">
        <v>25</v>
      </c>
      <c r="BB212" s="49" t="s">
        <v>9</v>
      </c>
      <c r="BC212" s="49" t="s">
        <v>10</v>
      </c>
      <c r="BD212" s="49">
        <v>45</v>
      </c>
    </row>
    <row r="213" spans="1:56" x14ac:dyDescent="0.2">
      <c r="A213" s="49">
        <v>1.14011999999999</v>
      </c>
      <c r="P213" s="49">
        <v>1.14011999999999</v>
      </c>
      <c r="AH213" s="49">
        <v>1.14011999999999</v>
      </c>
      <c r="AY213" s="49" t="s">
        <v>31</v>
      </c>
      <c r="AZ213" s="49" t="s">
        <v>14</v>
      </c>
      <c r="BA213" s="49" t="s">
        <v>25</v>
      </c>
      <c r="BB213" s="49" t="s">
        <v>120</v>
      </c>
      <c r="BC213" s="49" t="s">
        <v>16</v>
      </c>
      <c r="BD213" s="49">
        <v>1.14011999999999</v>
      </c>
    </row>
    <row r="214" spans="1:56" x14ac:dyDescent="0.2">
      <c r="A214" s="49">
        <v>0.20399999999999999</v>
      </c>
      <c r="P214" s="49">
        <v>0.20399999999999999</v>
      </c>
      <c r="AH214" s="49">
        <v>0.20399999999999999</v>
      </c>
      <c r="AY214" s="49" t="s">
        <v>31</v>
      </c>
      <c r="AZ214" s="49" t="s">
        <v>14</v>
      </c>
      <c r="BA214" s="49" t="s">
        <v>25</v>
      </c>
      <c r="BB214" s="49" t="s">
        <v>120</v>
      </c>
      <c r="BC214" s="49" t="s">
        <v>10</v>
      </c>
      <c r="BD214" s="49">
        <v>0.20399999999999999</v>
      </c>
    </row>
    <row r="215" spans="1:56" x14ac:dyDescent="0.2">
      <c r="A215" s="49">
        <v>5.9687000000000001</v>
      </c>
      <c r="P215" s="49">
        <v>5.9687000000000001</v>
      </c>
      <c r="AH215" s="49">
        <v>5.9687000000000001</v>
      </c>
      <c r="AY215" s="49" t="s">
        <v>32</v>
      </c>
      <c r="AZ215" s="49" t="s">
        <v>7</v>
      </c>
      <c r="BA215" s="49" t="s">
        <v>21</v>
      </c>
      <c r="BB215" s="49" t="s">
        <v>9</v>
      </c>
      <c r="BC215" s="49" t="s">
        <v>10</v>
      </c>
      <c r="BD215" s="49">
        <v>5.9687000000000001</v>
      </c>
    </row>
    <row r="216" spans="1:56" x14ac:dyDescent="0.2">
      <c r="A216" s="49">
        <v>2.55803</v>
      </c>
      <c r="P216" s="49">
        <v>2.55803</v>
      </c>
      <c r="AH216" s="49">
        <v>2.55803</v>
      </c>
      <c r="AY216" s="49" t="s">
        <v>32</v>
      </c>
      <c r="AZ216" s="49" t="s">
        <v>7</v>
      </c>
      <c r="BA216" s="49" t="s">
        <v>8</v>
      </c>
      <c r="BB216" s="49" t="s">
        <v>9</v>
      </c>
      <c r="BC216" s="49" t="s">
        <v>10</v>
      </c>
      <c r="BD216" s="49">
        <v>2.55803</v>
      </c>
    </row>
    <row r="217" spans="1:56" x14ac:dyDescent="0.2">
      <c r="A217" s="49">
        <v>0.46499999999999903</v>
      </c>
      <c r="P217" s="49">
        <v>0.46499999999999903</v>
      </c>
      <c r="AH217" s="49">
        <v>0.46499999999999903</v>
      </c>
      <c r="AY217" s="49" t="s">
        <v>32</v>
      </c>
      <c r="AZ217" s="49" t="s">
        <v>7</v>
      </c>
      <c r="BA217" s="49" t="s">
        <v>22</v>
      </c>
      <c r="BB217" s="49" t="s">
        <v>122</v>
      </c>
      <c r="BC217" s="49" t="s">
        <v>16</v>
      </c>
      <c r="BD217" s="49">
        <v>0.46499999999999903</v>
      </c>
    </row>
    <row r="218" spans="1:56" x14ac:dyDescent="0.2">
      <c r="A218" s="49">
        <v>3.5699999999999998E-3</v>
      </c>
      <c r="P218" s="49">
        <v>3.5699999999999998E-3</v>
      </c>
      <c r="AH218" s="49">
        <v>3.5699999999999998E-3</v>
      </c>
      <c r="AY218" s="49" t="s">
        <v>32</v>
      </c>
      <c r="AZ218" s="49" t="s">
        <v>7</v>
      </c>
      <c r="BA218" s="49" t="s">
        <v>22</v>
      </c>
      <c r="BB218" s="49" t="s">
        <v>122</v>
      </c>
      <c r="BC218" s="49" t="s">
        <v>10</v>
      </c>
      <c r="BD218" s="49">
        <v>3.5699999999999998E-3</v>
      </c>
    </row>
    <row r="219" spans="1:56" x14ac:dyDescent="0.2">
      <c r="A219" s="49">
        <v>0.75</v>
      </c>
      <c r="P219" s="49">
        <v>0.75</v>
      </c>
      <c r="AH219" s="49">
        <v>0.75</v>
      </c>
      <c r="AY219" s="49" t="s">
        <v>32</v>
      </c>
      <c r="AZ219" s="49" t="s">
        <v>7</v>
      </c>
      <c r="BA219" s="49" t="s">
        <v>22</v>
      </c>
      <c r="BB219" s="49" t="s">
        <v>122</v>
      </c>
      <c r="BC219" s="49" t="s">
        <v>13</v>
      </c>
      <c r="BD219" s="49">
        <v>0.75</v>
      </c>
    </row>
    <row r="220" spans="1:56" x14ac:dyDescent="0.2">
      <c r="A220" s="49">
        <v>0</v>
      </c>
      <c r="P220" s="49">
        <v>0</v>
      </c>
      <c r="AH220" s="49">
        <v>0</v>
      </c>
      <c r="AY220" s="49" t="s">
        <v>32</v>
      </c>
      <c r="AZ220" s="49" t="s">
        <v>7</v>
      </c>
      <c r="BA220" s="49" t="s">
        <v>12</v>
      </c>
      <c r="BB220" s="49" t="s">
        <v>122</v>
      </c>
      <c r="BC220" s="49" t="s">
        <v>12</v>
      </c>
      <c r="BD220" s="49">
        <v>0</v>
      </c>
    </row>
    <row r="221" spans="1:56" x14ac:dyDescent="0.2">
      <c r="A221" s="49">
        <v>0</v>
      </c>
      <c r="P221" s="49">
        <v>0</v>
      </c>
      <c r="AH221" s="49">
        <v>0</v>
      </c>
      <c r="AY221" s="49" t="s">
        <v>32</v>
      </c>
      <c r="AZ221" s="49" t="s">
        <v>7</v>
      </c>
      <c r="BA221" s="49" t="s">
        <v>12</v>
      </c>
      <c r="BB221" s="49" t="s">
        <v>9</v>
      </c>
      <c r="BC221" s="49" t="s">
        <v>10</v>
      </c>
      <c r="BD221" s="49">
        <v>0</v>
      </c>
    </row>
    <row r="222" spans="1:56" x14ac:dyDescent="0.2">
      <c r="A222" s="49">
        <v>0.31791000000000003</v>
      </c>
      <c r="P222" s="49">
        <v>0.31791000000000003</v>
      </c>
      <c r="AH222" s="49">
        <v>0.31791000000000003</v>
      </c>
      <c r="AY222" s="49" t="s">
        <v>32</v>
      </c>
      <c r="AZ222" s="49" t="s">
        <v>7</v>
      </c>
      <c r="BA222" s="49" t="s">
        <v>12</v>
      </c>
      <c r="BB222" s="49" t="s">
        <v>120</v>
      </c>
      <c r="BC222" s="49" t="s">
        <v>13</v>
      </c>
      <c r="BD222" s="49">
        <v>0.31791000000000003</v>
      </c>
    </row>
    <row r="223" spans="1:56" x14ac:dyDescent="0.2">
      <c r="A223" s="49">
        <v>0</v>
      </c>
      <c r="P223" s="49">
        <v>0</v>
      </c>
      <c r="AH223" s="49">
        <v>0</v>
      </c>
      <c r="AY223" s="49" t="s">
        <v>32</v>
      </c>
      <c r="AZ223" s="49" t="s">
        <v>7</v>
      </c>
      <c r="BA223" s="49" t="s">
        <v>12</v>
      </c>
      <c r="BB223" s="49" t="s">
        <v>120</v>
      </c>
      <c r="BC223" s="49" t="s">
        <v>12</v>
      </c>
      <c r="BD223" s="49">
        <v>0</v>
      </c>
    </row>
    <row r="224" spans="1:56" x14ac:dyDescent="0.2">
      <c r="A224" s="49">
        <v>1.7799999999999999E-3</v>
      </c>
      <c r="P224" s="49">
        <v>1.7799999999999999E-3</v>
      </c>
      <c r="AH224" s="49">
        <v>1.7799999999999999E-3</v>
      </c>
      <c r="AY224" s="49" t="s">
        <v>32</v>
      </c>
      <c r="AZ224" s="49" t="s">
        <v>14</v>
      </c>
      <c r="BA224" s="49" t="s">
        <v>15</v>
      </c>
      <c r="BB224" s="49" t="s">
        <v>122</v>
      </c>
      <c r="BC224" s="49" t="s">
        <v>16</v>
      </c>
      <c r="BD224" s="49">
        <v>1.7799999999999999E-3</v>
      </c>
    </row>
    <row r="225" spans="1:56" x14ac:dyDescent="0.2">
      <c r="A225" s="49">
        <v>0.84388999999999903</v>
      </c>
      <c r="P225" s="49">
        <v>0.84388999999999903</v>
      </c>
      <c r="AH225" s="49">
        <v>0.84388999999999903</v>
      </c>
      <c r="AY225" s="49" t="s">
        <v>32</v>
      </c>
      <c r="AZ225" s="49" t="s">
        <v>14</v>
      </c>
      <c r="BA225" s="49" t="s">
        <v>15</v>
      </c>
      <c r="BB225" s="49" t="s">
        <v>122</v>
      </c>
      <c r="BC225" s="49" t="s">
        <v>10</v>
      </c>
      <c r="BD225" s="49">
        <v>0.84388999999999903</v>
      </c>
    </row>
    <row r="226" spans="1:56" x14ac:dyDescent="0.2">
      <c r="A226" s="49">
        <v>0.61524000000000001</v>
      </c>
      <c r="P226" s="49">
        <v>0.61524000000000001</v>
      </c>
      <c r="AH226" s="49">
        <v>0.61524000000000001</v>
      </c>
      <c r="AY226" s="49" t="s">
        <v>32</v>
      </c>
      <c r="AZ226" s="49" t="s">
        <v>14</v>
      </c>
      <c r="BA226" s="49" t="s">
        <v>15</v>
      </c>
      <c r="BB226" s="49" t="s">
        <v>122</v>
      </c>
      <c r="BC226" s="49" t="s">
        <v>13</v>
      </c>
      <c r="BD226" s="49">
        <v>0.61524000000000001</v>
      </c>
    </row>
    <row r="227" spans="1:56" x14ac:dyDescent="0.2">
      <c r="A227" s="49">
        <v>0.27942</v>
      </c>
      <c r="P227" s="49">
        <v>0.27942</v>
      </c>
      <c r="AH227" s="49">
        <v>0.27942</v>
      </c>
      <c r="AY227" s="49" t="s">
        <v>32</v>
      </c>
      <c r="AZ227" s="49" t="s">
        <v>14</v>
      </c>
      <c r="BA227" s="49" t="s">
        <v>15</v>
      </c>
      <c r="BB227" s="49" t="s">
        <v>9</v>
      </c>
      <c r="BC227" s="49" t="s">
        <v>10</v>
      </c>
      <c r="BD227" s="49">
        <v>0.27942</v>
      </c>
    </row>
    <row r="228" spans="1:56" x14ac:dyDescent="0.2">
      <c r="A228" s="50">
        <v>4.0000000000000003E-5</v>
      </c>
      <c r="P228" s="50">
        <v>4.0000000000000003E-5</v>
      </c>
      <c r="AH228" s="50">
        <v>4.0000000000000003E-5</v>
      </c>
      <c r="AY228" s="49" t="s">
        <v>32</v>
      </c>
      <c r="AZ228" s="49" t="s">
        <v>14</v>
      </c>
      <c r="BA228" s="49" t="s">
        <v>15</v>
      </c>
      <c r="BB228" s="49" t="s">
        <v>120</v>
      </c>
      <c r="BC228" s="49" t="s">
        <v>16</v>
      </c>
      <c r="BD228" s="50">
        <v>4.0000000000000003E-5</v>
      </c>
    </row>
    <row r="229" spans="1:56" x14ac:dyDescent="0.2">
      <c r="A229" s="49">
        <v>0.43269000000000002</v>
      </c>
      <c r="P229" s="49">
        <v>0.43269000000000002</v>
      </c>
      <c r="AH229" s="49">
        <v>0.43269000000000002</v>
      </c>
      <c r="AY229" s="49" t="s">
        <v>32</v>
      </c>
      <c r="AZ229" s="49" t="s">
        <v>14</v>
      </c>
      <c r="BA229" s="49" t="s">
        <v>15</v>
      </c>
      <c r="BB229" s="49" t="s">
        <v>123</v>
      </c>
      <c r="BC229" s="49" t="s">
        <v>16</v>
      </c>
      <c r="BD229" s="49">
        <v>0.43269000000000002</v>
      </c>
    </row>
    <row r="230" spans="1:56" x14ac:dyDescent="0.2">
      <c r="A230" s="49">
        <v>0.12820999999999999</v>
      </c>
      <c r="P230" s="49">
        <v>0.12820999999999999</v>
      </c>
      <c r="AH230" s="49">
        <v>0.12820999999999999</v>
      </c>
      <c r="AY230" s="49" t="s">
        <v>32</v>
      </c>
      <c r="AZ230" s="49" t="s">
        <v>14</v>
      </c>
      <c r="BA230" s="49" t="s">
        <v>15</v>
      </c>
      <c r="BB230" s="49" t="s">
        <v>123</v>
      </c>
      <c r="BC230" s="49" t="s">
        <v>10</v>
      </c>
      <c r="BD230" s="49">
        <v>0.12820999999999999</v>
      </c>
    </row>
    <row r="231" spans="1:56" x14ac:dyDescent="0.2">
      <c r="A231" s="49">
        <v>24.087466824857</v>
      </c>
      <c r="P231" s="49">
        <v>24.087466824857</v>
      </c>
      <c r="AH231" s="49">
        <v>24.087466824857</v>
      </c>
      <c r="AY231" s="49" t="s">
        <v>32</v>
      </c>
      <c r="AZ231" s="49" t="s">
        <v>14</v>
      </c>
      <c r="BA231" s="49" t="s">
        <v>17</v>
      </c>
      <c r="BB231" s="49" t="s">
        <v>122</v>
      </c>
      <c r="BC231" s="49" t="s">
        <v>16</v>
      </c>
      <c r="BD231" s="49">
        <v>24.087466824857</v>
      </c>
    </row>
    <row r="232" spans="1:56" x14ac:dyDescent="0.2">
      <c r="A232" s="49">
        <v>0.1817</v>
      </c>
      <c r="P232" s="49">
        <v>0.1817</v>
      </c>
      <c r="AH232" s="49">
        <v>0.1817</v>
      </c>
      <c r="AY232" s="49" t="s">
        <v>32</v>
      </c>
      <c r="AZ232" s="49" t="s">
        <v>14</v>
      </c>
      <c r="BA232" s="49" t="s">
        <v>17</v>
      </c>
      <c r="BB232" s="49" t="s">
        <v>122</v>
      </c>
      <c r="BC232" s="49" t="s">
        <v>10</v>
      </c>
      <c r="BD232" s="49">
        <v>0.1817</v>
      </c>
    </row>
    <row r="233" spans="1:56" x14ac:dyDescent="0.2">
      <c r="A233" s="49">
        <v>26.560400000000001</v>
      </c>
      <c r="P233" s="49">
        <v>26.560400000000001</v>
      </c>
      <c r="AH233" s="49">
        <v>26.560400000000001</v>
      </c>
      <c r="AY233" s="49" t="s">
        <v>32</v>
      </c>
      <c r="AZ233" s="49" t="s">
        <v>14</v>
      </c>
      <c r="BA233" s="49" t="s">
        <v>17</v>
      </c>
      <c r="BB233" s="49" t="s">
        <v>122</v>
      </c>
      <c r="BC233" s="49" t="s">
        <v>13</v>
      </c>
      <c r="BD233" s="49">
        <v>26.560400000000001</v>
      </c>
    </row>
    <row r="234" spans="1:56" x14ac:dyDescent="0.2">
      <c r="A234" s="49">
        <v>9.0910000000000005E-2</v>
      </c>
      <c r="P234" s="49">
        <v>9.0910000000000005E-2</v>
      </c>
      <c r="AH234" s="49">
        <v>9.0910000000000005E-2</v>
      </c>
      <c r="AY234" s="49" t="s">
        <v>32</v>
      </c>
      <c r="AZ234" s="49" t="s">
        <v>14</v>
      </c>
      <c r="BA234" s="49" t="s">
        <v>17</v>
      </c>
      <c r="BB234" s="49" t="s">
        <v>121</v>
      </c>
      <c r="BC234" s="49" t="s">
        <v>16</v>
      </c>
      <c r="BD234" s="49">
        <v>9.0910000000000005E-2</v>
      </c>
    </row>
    <row r="235" spans="1:56" x14ac:dyDescent="0.2">
      <c r="A235" s="49">
        <v>1.4245000000000001</v>
      </c>
      <c r="P235" s="49">
        <v>1.4245000000000001</v>
      </c>
      <c r="AH235" s="49">
        <v>1.4245000000000001</v>
      </c>
      <c r="AY235" s="49" t="s">
        <v>32</v>
      </c>
      <c r="AZ235" s="49" t="s">
        <v>14</v>
      </c>
      <c r="BA235" s="49" t="s">
        <v>17</v>
      </c>
      <c r="BB235" s="49" t="s">
        <v>9</v>
      </c>
      <c r="BC235" s="49" t="s">
        <v>16</v>
      </c>
      <c r="BD235" s="49">
        <v>1.4245000000000001</v>
      </c>
    </row>
    <row r="236" spans="1:56" x14ac:dyDescent="0.2">
      <c r="A236" s="49">
        <v>0.58760999999999997</v>
      </c>
      <c r="P236" s="49">
        <v>0.58760999999999997</v>
      </c>
      <c r="AH236" s="49">
        <v>0.58760999999999997</v>
      </c>
      <c r="AY236" s="49" t="s">
        <v>32</v>
      </c>
      <c r="AZ236" s="49" t="s">
        <v>14</v>
      </c>
      <c r="BA236" s="49" t="s">
        <v>17</v>
      </c>
      <c r="BB236" s="49" t="s">
        <v>9</v>
      </c>
      <c r="BC236" s="49" t="s">
        <v>10</v>
      </c>
      <c r="BD236" s="49">
        <v>0.58760999999999997</v>
      </c>
    </row>
    <row r="237" spans="1:56" x14ac:dyDescent="0.2">
      <c r="A237" s="49">
        <v>4.8666400000000003</v>
      </c>
      <c r="P237" s="49">
        <v>4.8666400000000003</v>
      </c>
      <c r="AH237" s="49">
        <v>4.8666400000000003</v>
      </c>
      <c r="AY237" s="49" t="s">
        <v>32</v>
      </c>
      <c r="AZ237" s="49" t="s">
        <v>14</v>
      </c>
      <c r="BA237" s="49" t="s">
        <v>17</v>
      </c>
      <c r="BB237" s="49" t="s">
        <v>9</v>
      </c>
      <c r="BC237" s="49" t="s">
        <v>13</v>
      </c>
      <c r="BD237" s="49">
        <v>4.8666400000000003</v>
      </c>
    </row>
    <row r="238" spans="1:56" x14ac:dyDescent="0.2">
      <c r="A238" s="49">
        <v>4.2735010088000003</v>
      </c>
      <c r="P238" s="49">
        <v>4.2735010088000003</v>
      </c>
      <c r="AH238" s="49">
        <v>4.2735010088000003</v>
      </c>
      <c r="AY238" s="49" t="s">
        <v>32</v>
      </c>
      <c r="AZ238" s="49" t="s">
        <v>14</v>
      </c>
      <c r="BA238" s="49" t="s">
        <v>17</v>
      </c>
      <c r="BB238" s="49" t="s">
        <v>18</v>
      </c>
      <c r="BC238" s="49" t="s">
        <v>16</v>
      </c>
      <c r="BD238" s="49">
        <v>4.2735010088000003</v>
      </c>
    </row>
    <row r="239" spans="1:56" x14ac:dyDescent="0.2">
      <c r="A239" s="49">
        <v>1.0829999999999999E-2</v>
      </c>
      <c r="P239" s="49">
        <v>1.0829999999999999E-2</v>
      </c>
      <c r="AH239" s="49">
        <v>1.0829999999999999E-2</v>
      </c>
      <c r="AY239" s="49" t="s">
        <v>32</v>
      </c>
      <c r="AZ239" s="49" t="s">
        <v>14</v>
      </c>
      <c r="BA239" s="49" t="s">
        <v>17</v>
      </c>
      <c r="BB239" s="49" t="s">
        <v>18</v>
      </c>
      <c r="BC239" s="49" t="s">
        <v>13</v>
      </c>
      <c r="BD239" s="49">
        <v>1.0829999999999999E-2</v>
      </c>
    </row>
    <row r="240" spans="1:56" x14ac:dyDescent="0.2">
      <c r="A240" s="49">
        <v>5.3902617883200001</v>
      </c>
      <c r="P240" s="49">
        <v>5.3902617883200001</v>
      </c>
      <c r="AH240" s="49">
        <v>5.3902617883200001</v>
      </c>
      <c r="AY240" s="49" t="s">
        <v>32</v>
      </c>
      <c r="AZ240" s="49" t="s">
        <v>14</v>
      </c>
      <c r="BA240" s="49" t="s">
        <v>17</v>
      </c>
      <c r="BB240" s="49" t="s">
        <v>120</v>
      </c>
      <c r="BC240" s="49" t="s">
        <v>16</v>
      </c>
      <c r="BD240" s="49">
        <v>5.3902617883200001</v>
      </c>
    </row>
    <row r="241" spans="1:56" x14ac:dyDescent="0.2">
      <c r="A241" s="49">
        <v>0.26361000000000001</v>
      </c>
      <c r="P241" s="49">
        <v>0.26361000000000001</v>
      </c>
      <c r="AH241" s="49">
        <v>0.26361000000000001</v>
      </c>
      <c r="AY241" s="49" t="s">
        <v>32</v>
      </c>
      <c r="AZ241" s="49" t="s">
        <v>14</v>
      </c>
      <c r="BA241" s="49" t="s">
        <v>17</v>
      </c>
      <c r="BB241" s="49" t="s">
        <v>120</v>
      </c>
      <c r="BC241" s="49" t="s">
        <v>10</v>
      </c>
      <c r="BD241" s="49">
        <v>0.26361000000000001</v>
      </c>
    </row>
    <row r="242" spans="1:56" x14ac:dyDescent="0.2">
      <c r="A242" s="49">
        <v>0.498059999999999</v>
      </c>
      <c r="P242" s="49">
        <v>0.498059999999999</v>
      </c>
      <c r="AH242" s="49">
        <v>0.498059999999999</v>
      </c>
      <c r="AY242" s="49" t="s">
        <v>32</v>
      </c>
      <c r="AZ242" s="49" t="s">
        <v>14</v>
      </c>
      <c r="BA242" s="49" t="s">
        <v>17</v>
      </c>
      <c r="BB242" s="49" t="s">
        <v>120</v>
      </c>
      <c r="BC242" s="49" t="s">
        <v>13</v>
      </c>
      <c r="BD242" s="49">
        <v>0.498059999999999</v>
      </c>
    </row>
    <row r="243" spans="1:56" x14ac:dyDescent="0.2">
      <c r="A243" s="49">
        <v>0.27232999999999902</v>
      </c>
      <c r="P243" s="49">
        <v>0.27232999999999902</v>
      </c>
      <c r="AH243" s="49">
        <v>0.27232999999999902</v>
      </c>
      <c r="AY243" s="49" t="s">
        <v>32</v>
      </c>
      <c r="AZ243" s="49" t="s">
        <v>14</v>
      </c>
      <c r="BA243" s="49" t="s">
        <v>17</v>
      </c>
      <c r="BB243" s="49" t="s">
        <v>123</v>
      </c>
      <c r="BC243" s="49" t="s">
        <v>16</v>
      </c>
      <c r="BD243" s="49">
        <v>0.27232999999999902</v>
      </c>
    </row>
    <row r="244" spans="1:56" x14ac:dyDescent="0.2">
      <c r="A244" s="49">
        <v>8.78499999999999E-2</v>
      </c>
      <c r="P244" s="49">
        <v>8.78499999999999E-2</v>
      </c>
      <c r="AH244" s="49">
        <v>8.78499999999999E-2</v>
      </c>
      <c r="AY244" s="49" t="s">
        <v>32</v>
      </c>
      <c r="AZ244" s="49" t="s">
        <v>14</v>
      </c>
      <c r="BA244" s="49" t="s">
        <v>17</v>
      </c>
      <c r="BB244" s="49" t="s">
        <v>123</v>
      </c>
      <c r="BC244" s="49" t="s">
        <v>10</v>
      </c>
      <c r="BD244" s="49">
        <v>8.78499999999999E-2</v>
      </c>
    </row>
    <row r="245" spans="1:56" x14ac:dyDescent="0.2">
      <c r="A245" s="49">
        <v>0.45134999999999897</v>
      </c>
      <c r="P245" s="49">
        <v>0.45134999999999897</v>
      </c>
      <c r="AH245" s="49">
        <v>0.45134999999999897</v>
      </c>
      <c r="AY245" s="49" t="s">
        <v>32</v>
      </c>
      <c r="AZ245" s="49" t="s">
        <v>14</v>
      </c>
      <c r="BA245" s="49" t="s">
        <v>17</v>
      </c>
      <c r="BB245" s="49" t="s">
        <v>123</v>
      </c>
      <c r="BC245" s="49" t="s">
        <v>13</v>
      </c>
      <c r="BD245" s="49">
        <v>0.45134999999999897</v>
      </c>
    </row>
    <row r="246" spans="1:56" x14ac:dyDescent="0.2">
      <c r="A246" s="49">
        <v>0.63001693023999905</v>
      </c>
      <c r="P246" s="49">
        <v>0.63001693023999905</v>
      </c>
      <c r="AH246" s="49">
        <v>0.63001693023999905</v>
      </c>
      <c r="AY246" s="49" t="s">
        <v>32</v>
      </c>
      <c r="AZ246" s="49" t="s">
        <v>14</v>
      </c>
      <c r="BA246" s="49" t="s">
        <v>19</v>
      </c>
      <c r="BB246" s="49" t="s">
        <v>122</v>
      </c>
      <c r="BC246" s="49" t="s">
        <v>16</v>
      </c>
      <c r="BD246" s="49">
        <v>0.63001693023999905</v>
      </c>
    </row>
    <row r="247" spans="1:56" x14ac:dyDescent="0.2">
      <c r="A247" s="49">
        <v>0.163519999999999</v>
      </c>
      <c r="P247" s="49">
        <v>0.163519999999999</v>
      </c>
      <c r="AH247" s="49">
        <v>0.163519999999999</v>
      </c>
      <c r="AY247" s="49" t="s">
        <v>32</v>
      </c>
      <c r="AZ247" s="49" t="s">
        <v>14</v>
      </c>
      <c r="BA247" s="49" t="s">
        <v>19</v>
      </c>
      <c r="BB247" s="49" t="s">
        <v>122</v>
      </c>
      <c r="BC247" s="49" t="s">
        <v>10</v>
      </c>
      <c r="BD247" s="49">
        <v>0.163519999999999</v>
      </c>
    </row>
    <row r="248" spans="1:56" x14ac:dyDescent="0.2">
      <c r="A248" s="49">
        <v>6.7200499999999899</v>
      </c>
      <c r="P248" s="49">
        <v>6.7200499999999899</v>
      </c>
      <c r="AH248" s="49">
        <v>6.7200499999999899</v>
      </c>
      <c r="AY248" s="49" t="s">
        <v>32</v>
      </c>
      <c r="AZ248" s="49" t="s">
        <v>14</v>
      </c>
      <c r="BA248" s="49" t="s">
        <v>19</v>
      </c>
      <c r="BB248" s="49" t="s">
        <v>120</v>
      </c>
      <c r="BC248" s="49" t="s">
        <v>13</v>
      </c>
      <c r="BD248" s="49">
        <v>6.7200499999999899</v>
      </c>
    </row>
    <row r="249" spans="1:56" x14ac:dyDescent="0.2">
      <c r="A249" s="49">
        <v>23.637499999999999</v>
      </c>
      <c r="P249" s="49">
        <v>23.637499999999999</v>
      </c>
      <c r="AH249" s="49">
        <v>23.637499999999999</v>
      </c>
      <c r="AY249" s="49" t="s">
        <v>32</v>
      </c>
      <c r="AZ249" s="49" t="s">
        <v>14</v>
      </c>
      <c r="BA249" s="49" t="s">
        <v>25</v>
      </c>
      <c r="BB249" s="49" t="s">
        <v>122</v>
      </c>
      <c r="BC249" s="49" t="s">
        <v>16</v>
      </c>
      <c r="BD249" s="49">
        <v>23.637499999999999</v>
      </c>
    </row>
    <row r="250" spans="1:56" x14ac:dyDescent="0.2">
      <c r="A250" s="49">
        <v>41.756</v>
      </c>
      <c r="P250" s="49">
        <v>41.756</v>
      </c>
      <c r="AH250" s="49">
        <v>41.756</v>
      </c>
      <c r="AY250" s="49" t="s">
        <v>32</v>
      </c>
      <c r="AZ250" s="49" t="s">
        <v>14</v>
      </c>
      <c r="BA250" s="49" t="s">
        <v>25</v>
      </c>
      <c r="BB250" s="49" t="s">
        <v>122</v>
      </c>
      <c r="BC250" s="49" t="s">
        <v>10</v>
      </c>
      <c r="BD250" s="49">
        <v>41.756</v>
      </c>
    </row>
    <row r="251" spans="1:56" x14ac:dyDescent="0.2">
      <c r="A251" s="49">
        <v>1.63262</v>
      </c>
      <c r="P251" s="49">
        <v>1.63262</v>
      </c>
      <c r="AH251" s="49">
        <v>1.63262</v>
      </c>
      <c r="AY251" s="49" t="s">
        <v>32</v>
      </c>
      <c r="AZ251" s="49" t="s">
        <v>14</v>
      </c>
      <c r="BA251" s="49" t="s">
        <v>25</v>
      </c>
      <c r="BB251" s="49" t="s">
        <v>121</v>
      </c>
      <c r="BC251" s="49" t="s">
        <v>16</v>
      </c>
      <c r="BD251" s="49">
        <v>1.63262</v>
      </c>
    </row>
    <row r="252" spans="1:56" x14ac:dyDescent="0.2">
      <c r="A252" s="49">
        <v>0.14399999999999999</v>
      </c>
      <c r="P252" s="49">
        <v>0.14399999999999999</v>
      </c>
      <c r="AH252" s="49">
        <v>0.14399999999999999</v>
      </c>
      <c r="AY252" s="49" t="s">
        <v>32</v>
      </c>
      <c r="AZ252" s="49" t="s">
        <v>14</v>
      </c>
      <c r="BA252" s="49" t="s">
        <v>25</v>
      </c>
      <c r="BB252" s="49" t="s">
        <v>121</v>
      </c>
      <c r="BC252" s="49" t="s">
        <v>10</v>
      </c>
      <c r="BD252" s="49">
        <v>0.14399999999999999</v>
      </c>
    </row>
    <row r="253" spans="1:56" x14ac:dyDescent="0.2">
      <c r="A253" s="49">
        <v>7.5519999999999996</v>
      </c>
      <c r="P253" s="49">
        <v>7.5519999999999996</v>
      </c>
      <c r="AH253" s="49">
        <v>7.5519999999999996</v>
      </c>
      <c r="AY253" s="49" t="s">
        <v>32</v>
      </c>
      <c r="AZ253" s="49" t="s">
        <v>14</v>
      </c>
      <c r="BA253" s="49" t="s">
        <v>25</v>
      </c>
      <c r="BB253" s="49" t="s">
        <v>9</v>
      </c>
      <c r="BC253" s="49" t="s">
        <v>16</v>
      </c>
      <c r="BD253" s="49">
        <v>7.5519999999999996</v>
      </c>
    </row>
    <row r="254" spans="1:56" x14ac:dyDescent="0.2">
      <c r="A254" s="49">
        <v>124.06474</v>
      </c>
      <c r="P254" s="49">
        <v>124.06474</v>
      </c>
      <c r="AH254" s="49">
        <v>124.06474</v>
      </c>
      <c r="AY254" s="49" t="s">
        <v>32</v>
      </c>
      <c r="AZ254" s="49" t="s">
        <v>14</v>
      </c>
      <c r="BA254" s="49" t="s">
        <v>25</v>
      </c>
      <c r="BB254" s="49" t="s">
        <v>9</v>
      </c>
      <c r="BC254" s="49" t="s">
        <v>10</v>
      </c>
      <c r="BD254" s="49">
        <v>124.06474</v>
      </c>
    </row>
    <row r="255" spans="1:56" x14ac:dyDescent="0.2">
      <c r="A255" s="49">
        <v>34.223559999999999</v>
      </c>
      <c r="P255" s="49">
        <v>34.223559999999999</v>
      </c>
      <c r="AH255" s="49">
        <v>34.223559999999999</v>
      </c>
      <c r="AY255" s="49" t="s">
        <v>32</v>
      </c>
      <c r="AZ255" s="49" t="s">
        <v>14</v>
      </c>
      <c r="BA255" s="49" t="s">
        <v>25</v>
      </c>
      <c r="BB255" s="49" t="s">
        <v>120</v>
      </c>
      <c r="BC255" s="49" t="s">
        <v>16</v>
      </c>
      <c r="BD255" s="49">
        <v>34.223559999999999</v>
      </c>
    </row>
    <row r="256" spans="1:56" x14ac:dyDescent="0.2">
      <c r="A256" s="49">
        <v>4.9900899999999897</v>
      </c>
      <c r="P256" s="49">
        <v>4.9900899999999897</v>
      </c>
      <c r="AH256" s="49">
        <v>4.9900899999999897</v>
      </c>
      <c r="AY256" s="49" t="s">
        <v>32</v>
      </c>
      <c r="AZ256" s="49" t="s">
        <v>14</v>
      </c>
      <c r="BA256" s="49" t="s">
        <v>25</v>
      </c>
      <c r="BB256" s="49" t="s">
        <v>120</v>
      </c>
      <c r="BC256" s="49" t="s">
        <v>10</v>
      </c>
      <c r="BD256" s="49">
        <v>4.9900899999999897</v>
      </c>
    </row>
    <row r="257" spans="1:56" x14ac:dyDescent="0.2">
      <c r="A257" s="49">
        <v>21.799250000000001</v>
      </c>
      <c r="P257" s="49">
        <v>21.799250000000001</v>
      </c>
      <c r="AH257" s="49">
        <v>21.799250000000001</v>
      </c>
      <c r="AY257" s="49" t="s">
        <v>32</v>
      </c>
      <c r="AZ257" s="49" t="s">
        <v>14</v>
      </c>
      <c r="BA257" s="49" t="s">
        <v>25</v>
      </c>
      <c r="BB257" s="49" t="s">
        <v>23</v>
      </c>
      <c r="BC257" s="49" t="s">
        <v>16</v>
      </c>
      <c r="BD257" s="49">
        <v>21.799250000000001</v>
      </c>
    </row>
    <row r="258" spans="1:56" x14ac:dyDescent="0.2">
      <c r="A258" s="49">
        <v>0.72599999999999998</v>
      </c>
      <c r="P258" s="49">
        <v>0.72599999999999998</v>
      </c>
      <c r="AH258" s="49">
        <v>0.72599999999999998</v>
      </c>
      <c r="AY258" s="49" t="s">
        <v>32</v>
      </c>
      <c r="AZ258" s="49" t="s">
        <v>14</v>
      </c>
      <c r="BA258" s="49" t="s">
        <v>25</v>
      </c>
      <c r="BB258" s="49" t="s">
        <v>23</v>
      </c>
      <c r="BC258" s="49" t="s">
        <v>10</v>
      </c>
      <c r="BD258" s="49">
        <v>0.72599999999999998</v>
      </c>
    </row>
    <row r="259" spans="1:56" x14ac:dyDescent="0.2">
      <c r="A259" s="49">
        <v>39.770000000000003</v>
      </c>
      <c r="P259" s="49">
        <v>39.770000000000003</v>
      </c>
      <c r="AH259" s="49">
        <v>39.770000000000003</v>
      </c>
      <c r="AY259" s="49" t="s">
        <v>32</v>
      </c>
      <c r="AZ259" s="49" t="s">
        <v>14</v>
      </c>
      <c r="BA259" s="49" t="s">
        <v>25</v>
      </c>
      <c r="BB259" s="49" t="s">
        <v>123</v>
      </c>
      <c r="BC259" s="49" t="s">
        <v>16</v>
      </c>
      <c r="BD259" s="49">
        <v>39.770000000000003</v>
      </c>
    </row>
    <row r="260" spans="1:56" x14ac:dyDescent="0.2">
      <c r="A260" s="49">
        <v>1.23</v>
      </c>
      <c r="P260" s="49">
        <v>1.23</v>
      </c>
      <c r="AH260" s="49">
        <v>1.23</v>
      </c>
      <c r="AY260" s="49" t="s">
        <v>32</v>
      </c>
      <c r="AZ260" s="49" t="s">
        <v>14</v>
      </c>
      <c r="BA260" s="49" t="s">
        <v>25</v>
      </c>
      <c r="BB260" s="49" t="s">
        <v>123</v>
      </c>
      <c r="BC260" s="49" t="s">
        <v>10</v>
      </c>
      <c r="BD260" s="49">
        <v>1.23</v>
      </c>
    </row>
    <row r="261" spans="1:56" x14ac:dyDescent="0.2">
      <c r="A261" s="49">
        <v>4.5060000000000003E-2</v>
      </c>
      <c r="P261" s="49">
        <v>4.5060000000000003E-2</v>
      </c>
      <c r="AH261" s="49">
        <v>4.5060000000000003E-2</v>
      </c>
      <c r="AY261" s="49" t="s">
        <v>32</v>
      </c>
      <c r="AZ261" s="49" t="s">
        <v>14</v>
      </c>
      <c r="BA261" s="49" t="s">
        <v>27</v>
      </c>
      <c r="BB261" s="49" t="s">
        <v>120</v>
      </c>
      <c r="BC261" s="49" t="s">
        <v>16</v>
      </c>
      <c r="BD261" s="49">
        <v>4.5060000000000003E-2</v>
      </c>
    </row>
    <row r="262" spans="1:56" x14ac:dyDescent="0.2">
      <c r="A262" s="49">
        <v>0</v>
      </c>
      <c r="P262" s="49">
        <v>0</v>
      </c>
      <c r="AH262" s="49">
        <v>0</v>
      </c>
      <c r="AY262" s="49" t="s">
        <v>33</v>
      </c>
      <c r="AZ262" s="49" t="s">
        <v>7</v>
      </c>
      <c r="BA262" s="49" t="s">
        <v>8</v>
      </c>
      <c r="BB262" s="49" t="s">
        <v>121</v>
      </c>
      <c r="BC262" s="49" t="s">
        <v>10</v>
      </c>
      <c r="BD262" s="49">
        <v>0</v>
      </c>
    </row>
    <row r="263" spans="1:56" x14ac:dyDescent="0.2">
      <c r="A263" s="49">
        <v>0</v>
      </c>
      <c r="P263" s="49">
        <v>0</v>
      </c>
      <c r="AH263" s="49">
        <v>0</v>
      </c>
      <c r="AY263" s="49" t="s">
        <v>33</v>
      </c>
      <c r="AZ263" s="49" t="s">
        <v>7</v>
      </c>
      <c r="BA263" s="49" t="s">
        <v>11</v>
      </c>
      <c r="BB263" s="49" t="s">
        <v>121</v>
      </c>
      <c r="BC263" s="49" t="s">
        <v>10</v>
      </c>
      <c r="BD263" s="49">
        <v>0</v>
      </c>
    </row>
    <row r="264" spans="1:56" x14ac:dyDescent="0.2">
      <c r="A264" s="49">
        <v>0</v>
      </c>
      <c r="P264" s="49">
        <v>0</v>
      </c>
      <c r="AH264" s="49">
        <v>0</v>
      </c>
      <c r="AY264" s="49" t="s">
        <v>33</v>
      </c>
      <c r="AZ264" s="49" t="s">
        <v>7</v>
      </c>
      <c r="BA264" s="49" t="s">
        <v>12</v>
      </c>
      <c r="BB264" s="49" t="s">
        <v>9</v>
      </c>
      <c r="BC264" s="49" t="s">
        <v>10</v>
      </c>
      <c r="BD264" s="49">
        <v>0</v>
      </c>
    </row>
    <row r="265" spans="1:56" x14ac:dyDescent="0.2">
      <c r="A265" s="49">
        <v>0.38033</v>
      </c>
      <c r="P265" s="49">
        <v>0.38033</v>
      </c>
      <c r="AH265" s="49">
        <v>0.38033</v>
      </c>
      <c r="AY265" s="49" t="s">
        <v>33</v>
      </c>
      <c r="AZ265" s="49" t="s">
        <v>7</v>
      </c>
      <c r="BA265" s="49" t="s">
        <v>12</v>
      </c>
      <c r="BB265" s="49" t="s">
        <v>24</v>
      </c>
      <c r="BC265" s="49" t="s">
        <v>12</v>
      </c>
      <c r="BD265" s="49">
        <v>0.38033</v>
      </c>
    </row>
    <row r="266" spans="1:56" x14ac:dyDescent="0.2">
      <c r="A266" s="49">
        <v>0</v>
      </c>
      <c r="P266" s="49">
        <v>0</v>
      </c>
      <c r="AH266" s="49">
        <v>0</v>
      </c>
      <c r="AY266" s="49" t="s">
        <v>33</v>
      </c>
      <c r="AZ266" s="49" t="s">
        <v>7</v>
      </c>
      <c r="BA266" s="49" t="s">
        <v>12</v>
      </c>
      <c r="BB266" s="49" t="s">
        <v>120</v>
      </c>
      <c r="BC266" s="49" t="s">
        <v>13</v>
      </c>
      <c r="BD266" s="49">
        <v>0</v>
      </c>
    </row>
    <row r="267" spans="1:56" x14ac:dyDescent="0.2">
      <c r="A267" s="49">
        <v>0</v>
      </c>
      <c r="P267" s="49">
        <v>0</v>
      </c>
      <c r="AH267" s="49">
        <v>0</v>
      </c>
      <c r="AY267" s="49" t="s">
        <v>33</v>
      </c>
      <c r="AZ267" s="49" t="s">
        <v>7</v>
      </c>
      <c r="BA267" s="49" t="s">
        <v>12</v>
      </c>
      <c r="BB267" s="49" t="s">
        <v>123</v>
      </c>
      <c r="BC267" s="49" t="s">
        <v>12</v>
      </c>
      <c r="BD267" s="49">
        <v>0</v>
      </c>
    </row>
    <row r="268" spans="1:56" x14ac:dyDescent="0.2">
      <c r="A268" s="49">
        <v>0.11878</v>
      </c>
      <c r="P268" s="49">
        <v>0.11878</v>
      </c>
      <c r="AH268" s="49">
        <v>0.11878</v>
      </c>
      <c r="AY268" s="49" t="s">
        <v>33</v>
      </c>
      <c r="AZ268" s="49" t="s">
        <v>14</v>
      </c>
      <c r="BA268" s="49" t="s">
        <v>17</v>
      </c>
      <c r="BB268" s="49" t="s">
        <v>122</v>
      </c>
      <c r="BC268" s="49" t="s">
        <v>16</v>
      </c>
      <c r="BD268" s="49">
        <v>0.11878</v>
      </c>
    </row>
    <row r="269" spans="1:56" x14ac:dyDescent="0.2">
      <c r="A269" s="49">
        <v>0.28061999999999998</v>
      </c>
      <c r="P269" s="49">
        <v>0.28061999999999998</v>
      </c>
      <c r="AH269" s="49">
        <v>0.28061999999999998</v>
      </c>
      <c r="AY269" s="49" t="s">
        <v>33</v>
      </c>
      <c r="AZ269" s="49" t="s">
        <v>14</v>
      </c>
      <c r="BA269" s="49" t="s">
        <v>17</v>
      </c>
      <c r="BB269" s="49" t="s">
        <v>122</v>
      </c>
      <c r="BC269" s="49" t="s">
        <v>13</v>
      </c>
      <c r="BD269" s="49">
        <v>0.28061999999999998</v>
      </c>
    </row>
    <row r="270" spans="1:56" x14ac:dyDescent="0.2">
      <c r="A270" s="49">
        <v>0.15345</v>
      </c>
      <c r="P270" s="49">
        <v>0.15345</v>
      </c>
      <c r="AH270" s="49">
        <v>0.15345</v>
      </c>
      <c r="AY270" s="49" t="s">
        <v>33</v>
      </c>
      <c r="AZ270" s="49" t="s">
        <v>14</v>
      </c>
      <c r="BA270" s="49" t="s">
        <v>17</v>
      </c>
      <c r="BB270" s="49" t="s">
        <v>121</v>
      </c>
      <c r="BC270" s="49" t="s">
        <v>16</v>
      </c>
      <c r="BD270" s="49">
        <v>0.15345</v>
      </c>
    </row>
    <row r="271" spans="1:56" x14ac:dyDescent="0.2">
      <c r="A271" s="49">
        <v>0</v>
      </c>
      <c r="P271" s="49">
        <v>0</v>
      </c>
      <c r="AH271" s="49">
        <v>0</v>
      </c>
      <c r="AY271" s="49" t="s">
        <v>33</v>
      </c>
      <c r="AZ271" s="49" t="s">
        <v>14</v>
      </c>
      <c r="BA271" s="49" t="s">
        <v>17</v>
      </c>
      <c r="BB271" s="49" t="s">
        <v>121</v>
      </c>
      <c r="BC271" s="49" t="s">
        <v>10</v>
      </c>
      <c r="BD271" s="49">
        <v>0</v>
      </c>
    </row>
    <row r="272" spans="1:56" x14ac:dyDescent="0.2">
      <c r="A272" s="49">
        <v>0.59243999999999997</v>
      </c>
      <c r="P272" s="49">
        <v>0.59243999999999997</v>
      </c>
      <c r="AH272" s="49">
        <v>0.59243999999999997</v>
      </c>
      <c r="AY272" s="49" t="s">
        <v>33</v>
      </c>
      <c r="AZ272" s="49" t="s">
        <v>14</v>
      </c>
      <c r="BA272" s="49" t="s">
        <v>17</v>
      </c>
      <c r="BB272" s="49" t="s">
        <v>9</v>
      </c>
      <c r="BC272" s="49" t="s">
        <v>10</v>
      </c>
      <c r="BD272" s="49">
        <v>0.59243999999999997</v>
      </c>
    </row>
    <row r="273" spans="1:56" x14ac:dyDescent="0.2">
      <c r="A273" s="49">
        <v>2.600295</v>
      </c>
      <c r="P273" s="49">
        <v>2.600295</v>
      </c>
      <c r="AH273" s="49">
        <v>2.600295</v>
      </c>
      <c r="AY273" s="49" t="s">
        <v>33</v>
      </c>
      <c r="AZ273" s="49" t="s">
        <v>14</v>
      </c>
      <c r="BA273" s="49" t="s">
        <v>17</v>
      </c>
      <c r="BB273" s="49" t="s">
        <v>120</v>
      </c>
      <c r="BC273" s="49" t="s">
        <v>16</v>
      </c>
      <c r="BD273" s="49">
        <v>2.600295</v>
      </c>
    </row>
    <row r="274" spans="1:56" x14ac:dyDescent="0.2">
      <c r="A274" s="49">
        <v>0.26072000000000001</v>
      </c>
      <c r="P274" s="49">
        <v>0.26072000000000001</v>
      </c>
      <c r="AH274" s="49">
        <v>0.26072000000000001</v>
      </c>
      <c r="AY274" s="49" t="s">
        <v>33</v>
      </c>
      <c r="AZ274" s="49" t="s">
        <v>14</v>
      </c>
      <c r="BA274" s="49" t="s">
        <v>17</v>
      </c>
      <c r="BB274" s="49" t="s">
        <v>120</v>
      </c>
      <c r="BC274" s="49" t="s">
        <v>13</v>
      </c>
      <c r="BD274" s="49">
        <v>0.26072000000000001</v>
      </c>
    </row>
    <row r="275" spans="1:56" x14ac:dyDescent="0.2">
      <c r="A275" s="49">
        <v>4.7576399999999897</v>
      </c>
      <c r="P275" s="49">
        <v>4.7576399999999897</v>
      </c>
      <c r="AH275" s="49">
        <v>4.7576399999999897</v>
      </c>
      <c r="AY275" s="49" t="s">
        <v>33</v>
      </c>
      <c r="AZ275" s="49" t="s">
        <v>14</v>
      </c>
      <c r="BA275" s="49" t="s">
        <v>17</v>
      </c>
      <c r="BB275" s="49" t="s">
        <v>23</v>
      </c>
      <c r="BC275" s="49" t="s">
        <v>13</v>
      </c>
      <c r="BD275" s="49">
        <v>4.7576399999999897</v>
      </c>
    </row>
    <row r="276" spans="1:56" x14ac:dyDescent="0.2">
      <c r="A276" s="49">
        <v>0.13991999999999999</v>
      </c>
      <c r="P276" s="49">
        <v>0.13991999999999999</v>
      </c>
      <c r="AH276" s="49">
        <v>0.13991999999999999</v>
      </c>
      <c r="AY276" s="49" t="s">
        <v>33</v>
      </c>
      <c r="AZ276" s="49" t="s">
        <v>14</v>
      </c>
      <c r="BA276" s="49" t="s">
        <v>17</v>
      </c>
      <c r="BB276" s="49" t="s">
        <v>123</v>
      </c>
      <c r="BC276" s="49" t="s">
        <v>10</v>
      </c>
      <c r="BD276" s="49">
        <v>0.13991999999999999</v>
      </c>
    </row>
    <row r="277" spans="1:56" x14ac:dyDescent="0.2">
      <c r="A277" s="49">
        <v>0.26166</v>
      </c>
      <c r="P277" s="49">
        <v>0.26166</v>
      </c>
      <c r="AH277" s="49">
        <v>0.26166</v>
      </c>
      <c r="AY277" s="49" t="s">
        <v>33</v>
      </c>
      <c r="AZ277" s="49" t="s">
        <v>14</v>
      </c>
      <c r="BA277" s="49" t="s">
        <v>17</v>
      </c>
      <c r="BB277" s="49" t="s">
        <v>123</v>
      </c>
      <c r="BC277" s="49" t="s">
        <v>16</v>
      </c>
      <c r="BD277" s="49">
        <v>0.26166</v>
      </c>
    </row>
    <row r="278" spans="1:56" x14ac:dyDescent="0.2">
      <c r="A278" s="49">
        <v>5.493E-2</v>
      </c>
      <c r="P278" s="49">
        <v>5.493E-2</v>
      </c>
      <c r="AH278" s="49">
        <v>5.493E-2</v>
      </c>
      <c r="AY278" s="49" t="s">
        <v>33</v>
      </c>
      <c r="AZ278" s="49" t="s">
        <v>14</v>
      </c>
      <c r="BA278" s="49" t="s">
        <v>17</v>
      </c>
      <c r="BB278" s="49" t="s">
        <v>123</v>
      </c>
      <c r="BC278" s="49" t="s">
        <v>13</v>
      </c>
      <c r="BD278" s="49">
        <v>5.493E-2</v>
      </c>
    </row>
    <row r="279" spans="1:56" x14ac:dyDescent="0.2">
      <c r="A279" s="49">
        <v>9.9500000000000005E-2</v>
      </c>
      <c r="P279" s="49">
        <v>9.9500000000000005E-2</v>
      </c>
      <c r="AH279" s="49">
        <v>9.9500000000000005E-2</v>
      </c>
      <c r="AY279" s="49" t="s">
        <v>33</v>
      </c>
      <c r="AZ279" s="49" t="s">
        <v>14</v>
      </c>
      <c r="BA279" s="49" t="s">
        <v>19</v>
      </c>
      <c r="BB279" s="49" t="s">
        <v>122</v>
      </c>
      <c r="BC279" s="49" t="s">
        <v>13</v>
      </c>
      <c r="BD279" s="49">
        <v>9.9500000000000005E-2</v>
      </c>
    </row>
    <row r="280" spans="1:56" x14ac:dyDescent="0.2">
      <c r="A280" s="49">
        <v>0.79146999999999901</v>
      </c>
      <c r="P280" s="49">
        <v>0.79146999999999901</v>
      </c>
      <c r="AH280" s="49">
        <v>0.79146999999999901</v>
      </c>
      <c r="AY280" s="49" t="s">
        <v>33</v>
      </c>
      <c r="AZ280" s="49" t="s">
        <v>14</v>
      </c>
      <c r="BA280" s="49" t="s">
        <v>19</v>
      </c>
      <c r="BB280" s="49" t="s">
        <v>120</v>
      </c>
      <c r="BC280" s="49" t="s">
        <v>13</v>
      </c>
      <c r="BD280" s="49">
        <v>0.79146999999999901</v>
      </c>
    </row>
    <row r="281" spans="1:56" x14ac:dyDescent="0.2">
      <c r="A281" s="49">
        <v>0.50000999999999995</v>
      </c>
      <c r="P281" s="49">
        <v>0.50000999999999995</v>
      </c>
      <c r="AH281" s="49">
        <v>0.50000999999999995</v>
      </c>
      <c r="AY281" s="49" t="s">
        <v>33</v>
      </c>
      <c r="AZ281" s="49" t="s">
        <v>14</v>
      </c>
      <c r="BA281" s="49" t="s">
        <v>25</v>
      </c>
      <c r="BB281" s="49" t="s">
        <v>121</v>
      </c>
      <c r="BC281" s="49" t="s">
        <v>16</v>
      </c>
      <c r="BD281" s="49">
        <v>0.50000999999999995</v>
      </c>
    </row>
    <row r="282" spans="1:56" x14ac:dyDescent="0.2">
      <c r="A282" s="49">
        <v>2.75</v>
      </c>
      <c r="P282" s="49">
        <v>2.75</v>
      </c>
      <c r="AH282" s="49">
        <v>2.75</v>
      </c>
      <c r="AY282" s="49" t="s">
        <v>33</v>
      </c>
      <c r="AZ282" s="49" t="s">
        <v>14</v>
      </c>
      <c r="BA282" s="49" t="s">
        <v>25</v>
      </c>
      <c r="BB282" s="49" t="s">
        <v>9</v>
      </c>
      <c r="BC282" s="49" t="s">
        <v>10</v>
      </c>
      <c r="BD282" s="49">
        <v>2.75</v>
      </c>
    </row>
    <row r="283" spans="1:56" x14ac:dyDescent="0.2">
      <c r="A283" s="49">
        <v>0.22500000000000001</v>
      </c>
      <c r="P283" s="49">
        <v>0.22500000000000001</v>
      </c>
      <c r="AH283" s="49">
        <v>0.22500000000000001</v>
      </c>
      <c r="AY283" s="49" t="s">
        <v>33</v>
      </c>
      <c r="AZ283" s="49" t="s">
        <v>14</v>
      </c>
      <c r="BA283" s="49" t="s">
        <v>25</v>
      </c>
      <c r="BB283" s="49" t="s">
        <v>24</v>
      </c>
      <c r="BC283" s="49" t="s">
        <v>16</v>
      </c>
      <c r="BD283" s="49">
        <v>0.22500000000000001</v>
      </c>
    </row>
    <row r="284" spans="1:56" x14ac:dyDescent="0.2">
      <c r="A284" s="49">
        <v>0.27028999999999997</v>
      </c>
      <c r="P284" s="49">
        <v>0.27028999999999997</v>
      </c>
      <c r="AH284" s="49">
        <v>0.27028999999999997</v>
      </c>
      <c r="AY284" s="49" t="s">
        <v>33</v>
      </c>
      <c r="AZ284" s="49" t="s">
        <v>14</v>
      </c>
      <c r="BA284" s="49" t="s">
        <v>25</v>
      </c>
      <c r="BB284" s="49" t="s">
        <v>24</v>
      </c>
      <c r="BC284" s="49" t="s">
        <v>10</v>
      </c>
      <c r="BD284" s="49">
        <v>0.27028999999999997</v>
      </c>
    </row>
    <row r="285" spans="1:56" x14ac:dyDescent="0.2">
      <c r="A285" s="49">
        <v>6.9470999999999998</v>
      </c>
      <c r="P285" s="49">
        <v>6.9470999999999998</v>
      </c>
      <c r="AH285" s="49">
        <v>6.9470999999999998</v>
      </c>
      <c r="AY285" s="49" t="s">
        <v>33</v>
      </c>
      <c r="AZ285" s="49" t="s">
        <v>14</v>
      </c>
      <c r="BA285" s="49" t="s">
        <v>25</v>
      </c>
      <c r="BB285" s="49" t="s">
        <v>120</v>
      </c>
      <c r="BC285" s="49" t="s">
        <v>16</v>
      </c>
      <c r="BD285" s="49">
        <v>6.9470999999999998</v>
      </c>
    </row>
    <row r="286" spans="1:56" x14ac:dyDescent="0.2">
      <c r="A286" s="49">
        <v>2.8</v>
      </c>
      <c r="P286" s="49">
        <v>2.8</v>
      </c>
      <c r="AH286" s="49">
        <v>2.8</v>
      </c>
      <c r="AY286" s="49" t="s">
        <v>34</v>
      </c>
      <c r="AZ286" s="49" t="s">
        <v>7</v>
      </c>
      <c r="BA286" s="49" t="s">
        <v>22</v>
      </c>
      <c r="BB286" s="49" t="s">
        <v>122</v>
      </c>
      <c r="BC286" s="49" t="s">
        <v>13</v>
      </c>
      <c r="BD286" s="49">
        <v>2.8</v>
      </c>
    </row>
    <row r="287" spans="1:56" x14ac:dyDescent="0.2">
      <c r="A287" s="49">
        <v>0.17499999999999999</v>
      </c>
      <c r="P287" s="49">
        <v>0.17499999999999999</v>
      </c>
      <c r="AH287" s="49">
        <v>0.17499999999999999</v>
      </c>
      <c r="AY287" s="49" t="s">
        <v>34</v>
      </c>
      <c r="AZ287" s="49" t="s">
        <v>7</v>
      </c>
      <c r="BA287" s="49" t="s">
        <v>22</v>
      </c>
      <c r="BB287" s="49" t="s">
        <v>120</v>
      </c>
      <c r="BC287" s="49" t="s">
        <v>16</v>
      </c>
      <c r="BD287" s="49">
        <v>0.17499999999999999</v>
      </c>
    </row>
    <row r="288" spans="1:56" x14ac:dyDescent="0.2">
      <c r="A288" s="49">
        <v>10.634739999999899</v>
      </c>
      <c r="P288" s="49">
        <v>10.634739999999899</v>
      </c>
      <c r="AH288" s="49">
        <v>10.634739999999899</v>
      </c>
      <c r="AY288" s="49" t="s">
        <v>34</v>
      </c>
      <c r="AZ288" s="49" t="s">
        <v>14</v>
      </c>
      <c r="BA288" s="49" t="s">
        <v>15</v>
      </c>
      <c r="BB288" s="49" t="s">
        <v>120</v>
      </c>
      <c r="BC288" s="49" t="s">
        <v>16</v>
      </c>
      <c r="BD288" s="49">
        <v>10.634739999999899</v>
      </c>
    </row>
    <row r="289" spans="1:56" x14ac:dyDescent="0.2">
      <c r="A289" s="49">
        <v>0.34188000000000002</v>
      </c>
      <c r="P289" s="49">
        <v>0.34188000000000002</v>
      </c>
      <c r="AH289" s="49">
        <v>0.34188000000000002</v>
      </c>
      <c r="AY289" s="49" t="s">
        <v>34</v>
      </c>
      <c r="AZ289" s="49" t="s">
        <v>14</v>
      </c>
      <c r="BA289" s="49" t="s">
        <v>15</v>
      </c>
      <c r="BB289" s="49" t="s">
        <v>123</v>
      </c>
      <c r="BC289" s="49" t="s">
        <v>10</v>
      </c>
      <c r="BD289" s="49">
        <v>0.34188000000000002</v>
      </c>
    </row>
    <row r="290" spans="1:56" x14ac:dyDescent="0.2">
      <c r="A290" s="49">
        <v>9.9325200000000002</v>
      </c>
      <c r="P290" s="49">
        <v>9.9325200000000002</v>
      </c>
      <c r="AH290" s="49">
        <v>9.9325200000000002</v>
      </c>
      <c r="AY290" s="49" t="s">
        <v>34</v>
      </c>
      <c r="AZ290" s="49" t="s">
        <v>14</v>
      </c>
      <c r="BA290" s="49" t="s">
        <v>17</v>
      </c>
      <c r="BB290" s="49" t="s">
        <v>122</v>
      </c>
      <c r="BC290" s="49" t="s">
        <v>16</v>
      </c>
      <c r="BD290" s="49">
        <v>9.9325200000000002</v>
      </c>
    </row>
    <row r="291" spans="1:56" x14ac:dyDescent="0.2">
      <c r="A291" s="49">
        <v>2.1409500000000001</v>
      </c>
      <c r="P291" s="49">
        <v>2.1409500000000001</v>
      </c>
      <c r="AH291" s="49">
        <v>2.1409500000000001</v>
      </c>
      <c r="AY291" s="49" t="s">
        <v>34</v>
      </c>
      <c r="AZ291" s="49" t="s">
        <v>14</v>
      </c>
      <c r="BA291" s="49" t="s">
        <v>17</v>
      </c>
      <c r="BB291" s="49" t="s">
        <v>122</v>
      </c>
      <c r="BC291" s="49" t="s">
        <v>10</v>
      </c>
      <c r="BD291" s="49">
        <v>2.1409500000000001</v>
      </c>
    </row>
    <row r="292" spans="1:56" x14ac:dyDescent="0.2">
      <c r="A292" s="49">
        <v>0.10592</v>
      </c>
      <c r="P292" s="49">
        <v>0.10592</v>
      </c>
      <c r="AH292" s="49">
        <v>0.10592</v>
      </c>
      <c r="AY292" s="49" t="s">
        <v>34</v>
      </c>
      <c r="AZ292" s="49" t="s">
        <v>14</v>
      </c>
      <c r="BA292" s="49" t="s">
        <v>17</v>
      </c>
      <c r="BB292" s="49" t="s">
        <v>122</v>
      </c>
      <c r="BC292" s="49" t="s">
        <v>13</v>
      </c>
      <c r="BD292" s="49">
        <v>0.10592</v>
      </c>
    </row>
    <row r="293" spans="1:56" x14ac:dyDescent="0.2">
      <c r="A293" s="49">
        <v>8.5239999999999996E-2</v>
      </c>
      <c r="P293" s="49">
        <v>8.5239999999999996E-2</v>
      </c>
      <c r="AH293" s="49">
        <v>8.5239999999999996E-2</v>
      </c>
      <c r="AY293" s="49" t="s">
        <v>34</v>
      </c>
      <c r="AZ293" s="49" t="s">
        <v>14</v>
      </c>
      <c r="BA293" s="49" t="s">
        <v>17</v>
      </c>
      <c r="BB293" s="49" t="s">
        <v>121</v>
      </c>
      <c r="BC293" s="49" t="s">
        <v>16</v>
      </c>
      <c r="BD293" s="49">
        <v>8.5239999999999996E-2</v>
      </c>
    </row>
    <row r="294" spans="1:56" x14ac:dyDescent="0.2">
      <c r="A294" s="49">
        <v>12.61843</v>
      </c>
      <c r="P294" s="49">
        <v>12.61843</v>
      </c>
      <c r="AH294" s="49">
        <v>12.61843</v>
      </c>
      <c r="AY294" s="49" t="s">
        <v>34</v>
      </c>
      <c r="AZ294" s="49" t="s">
        <v>14</v>
      </c>
      <c r="BA294" s="49" t="s">
        <v>17</v>
      </c>
      <c r="BB294" s="49" t="s">
        <v>120</v>
      </c>
      <c r="BC294" s="49" t="s">
        <v>16</v>
      </c>
      <c r="BD294" s="49">
        <v>12.61843</v>
      </c>
    </row>
    <row r="295" spans="1:56" x14ac:dyDescent="0.2">
      <c r="A295" s="49">
        <v>0.42825999999999997</v>
      </c>
      <c r="P295" s="49">
        <v>0.42825999999999997</v>
      </c>
      <c r="AH295" s="49">
        <v>0.42825999999999997</v>
      </c>
      <c r="AY295" s="49" t="s">
        <v>34</v>
      </c>
      <c r="AZ295" s="49" t="s">
        <v>14</v>
      </c>
      <c r="BA295" s="49" t="s">
        <v>17</v>
      </c>
      <c r="BB295" s="49" t="s">
        <v>120</v>
      </c>
      <c r="BC295" s="49" t="s">
        <v>10</v>
      </c>
      <c r="BD295" s="49">
        <v>0.42825999999999997</v>
      </c>
    </row>
    <row r="296" spans="1:56" x14ac:dyDescent="0.2">
      <c r="A296" s="49">
        <v>0.29710999999999999</v>
      </c>
      <c r="P296" s="49">
        <v>0.29710999999999999</v>
      </c>
      <c r="AH296" s="49">
        <v>0.29710999999999999</v>
      </c>
      <c r="AY296" s="49" t="s">
        <v>34</v>
      </c>
      <c r="AZ296" s="49" t="s">
        <v>14</v>
      </c>
      <c r="BA296" s="49" t="s">
        <v>17</v>
      </c>
      <c r="BB296" s="49" t="s">
        <v>120</v>
      </c>
      <c r="BC296" s="49" t="s">
        <v>13</v>
      </c>
      <c r="BD296" s="49">
        <v>0.29710999999999999</v>
      </c>
    </row>
    <row r="297" spans="1:56" x14ac:dyDescent="0.2">
      <c r="A297" s="49">
        <v>7.7780000000000002E-2</v>
      </c>
      <c r="P297" s="49">
        <v>7.7780000000000002E-2</v>
      </c>
      <c r="AH297" s="49">
        <v>7.7780000000000002E-2</v>
      </c>
      <c r="AY297" s="49" t="s">
        <v>34</v>
      </c>
      <c r="AZ297" s="49" t="s">
        <v>14</v>
      </c>
      <c r="BA297" s="49" t="s">
        <v>17</v>
      </c>
      <c r="BB297" s="49" t="s">
        <v>123</v>
      </c>
      <c r="BC297" s="49" t="s">
        <v>16</v>
      </c>
      <c r="BD297" s="49">
        <v>7.7780000000000002E-2</v>
      </c>
    </row>
    <row r="298" spans="1:56" x14ac:dyDescent="0.2">
      <c r="A298" s="49">
        <v>1.42E-3</v>
      </c>
      <c r="P298" s="49">
        <v>1.42E-3</v>
      </c>
      <c r="AH298" s="49">
        <v>1.42E-3</v>
      </c>
      <c r="AY298" s="49" t="s">
        <v>34</v>
      </c>
      <c r="AZ298" s="49" t="s">
        <v>14</v>
      </c>
      <c r="BA298" s="49" t="s">
        <v>17</v>
      </c>
      <c r="BB298" s="49" t="s">
        <v>123</v>
      </c>
      <c r="BC298" s="49" t="s">
        <v>13</v>
      </c>
      <c r="BD298" s="49">
        <v>1.42E-3</v>
      </c>
    </row>
    <row r="299" spans="1:56" x14ac:dyDescent="0.2">
      <c r="A299" s="49">
        <v>9.9959999999999896E-2</v>
      </c>
      <c r="P299" s="49">
        <v>9.9959999999999896E-2</v>
      </c>
      <c r="AH299" s="49">
        <v>9.9959999999999896E-2</v>
      </c>
      <c r="AY299" s="49" t="s">
        <v>34</v>
      </c>
      <c r="AZ299" s="49" t="s">
        <v>14</v>
      </c>
      <c r="BA299" s="49" t="s">
        <v>19</v>
      </c>
      <c r="BB299" s="49" t="s">
        <v>122</v>
      </c>
      <c r="BC299" s="49" t="s">
        <v>10</v>
      </c>
      <c r="BD299" s="49">
        <v>9.9959999999999896E-2</v>
      </c>
    </row>
    <row r="300" spans="1:56" x14ac:dyDescent="0.2">
      <c r="A300" s="49">
        <v>0.14976999999999999</v>
      </c>
      <c r="P300" s="49">
        <v>0.14976999999999999</v>
      </c>
      <c r="AH300" s="49">
        <v>0.14976999999999999</v>
      </c>
      <c r="AY300" s="49" t="s">
        <v>34</v>
      </c>
      <c r="AZ300" s="49" t="s">
        <v>14</v>
      </c>
      <c r="BA300" s="49" t="s">
        <v>19</v>
      </c>
      <c r="BB300" s="49" t="s">
        <v>122</v>
      </c>
      <c r="BC300" s="49" t="s">
        <v>13</v>
      </c>
      <c r="BD300" s="49">
        <v>0.14976999999999999</v>
      </c>
    </row>
    <row r="301" spans="1:56" x14ac:dyDescent="0.2">
      <c r="A301" s="49">
        <v>4.3099799999999897</v>
      </c>
      <c r="P301" s="49">
        <v>4.3099799999999897</v>
      </c>
      <c r="AH301" s="49">
        <v>4.3099799999999897</v>
      </c>
      <c r="AY301" s="49" t="s">
        <v>34</v>
      </c>
      <c r="AZ301" s="49" t="s">
        <v>14</v>
      </c>
      <c r="BA301" s="49" t="s">
        <v>19</v>
      </c>
      <c r="BB301" s="49" t="s">
        <v>120</v>
      </c>
      <c r="BC301" s="49" t="s">
        <v>13</v>
      </c>
      <c r="BD301" s="49">
        <v>4.3099799999999897</v>
      </c>
    </row>
    <row r="302" spans="1:56" x14ac:dyDescent="0.2">
      <c r="A302" s="49">
        <v>11.544979999999899</v>
      </c>
      <c r="P302" s="49">
        <v>11.544979999999899</v>
      </c>
      <c r="AH302" s="49">
        <v>11.544979999999899</v>
      </c>
      <c r="AY302" s="49" t="s">
        <v>34</v>
      </c>
      <c r="AZ302" s="49" t="s">
        <v>14</v>
      </c>
      <c r="BA302" s="49" t="s">
        <v>25</v>
      </c>
      <c r="BB302" s="49" t="s">
        <v>122</v>
      </c>
      <c r="BC302" s="49" t="s">
        <v>16</v>
      </c>
      <c r="BD302" s="49">
        <v>11.544979999999899</v>
      </c>
    </row>
    <row r="303" spans="1:56" x14ac:dyDescent="0.2">
      <c r="A303" s="49">
        <v>0.90998999999999997</v>
      </c>
      <c r="P303" s="49">
        <v>0.90998999999999997</v>
      </c>
      <c r="AH303" s="49">
        <v>0.90998999999999997</v>
      </c>
      <c r="AY303" s="49" t="s">
        <v>34</v>
      </c>
      <c r="AZ303" s="49" t="s">
        <v>14</v>
      </c>
      <c r="BA303" s="49" t="s">
        <v>25</v>
      </c>
      <c r="BB303" s="49" t="s">
        <v>122</v>
      </c>
      <c r="BC303" s="49" t="s">
        <v>10</v>
      </c>
      <c r="BD303" s="49">
        <v>0.90998999999999997</v>
      </c>
    </row>
    <row r="304" spans="1:56" x14ac:dyDescent="0.2">
      <c r="A304" s="49">
        <v>3.59</v>
      </c>
      <c r="P304" s="49">
        <v>3.59</v>
      </c>
      <c r="AH304" s="49">
        <v>3.59</v>
      </c>
      <c r="AY304" s="49" t="s">
        <v>34</v>
      </c>
      <c r="AZ304" s="49" t="s">
        <v>14</v>
      </c>
      <c r="BA304" s="49" t="s">
        <v>25</v>
      </c>
      <c r="BB304" s="49" t="s">
        <v>121</v>
      </c>
      <c r="BC304" s="49" t="s">
        <v>16</v>
      </c>
      <c r="BD304" s="49">
        <v>3.59</v>
      </c>
    </row>
    <row r="305" spans="1:56" x14ac:dyDescent="0.2">
      <c r="A305" s="49">
        <v>4.0099999999999997E-3</v>
      </c>
      <c r="P305" s="49">
        <v>4.0099999999999997E-3</v>
      </c>
      <c r="AH305" s="49">
        <v>4.0099999999999997E-3</v>
      </c>
      <c r="AY305" s="49" t="s">
        <v>34</v>
      </c>
      <c r="AZ305" s="49" t="s">
        <v>14</v>
      </c>
      <c r="BA305" s="49" t="s">
        <v>25</v>
      </c>
      <c r="BB305" s="49" t="s">
        <v>121</v>
      </c>
      <c r="BC305" s="49" t="s">
        <v>10</v>
      </c>
      <c r="BD305" s="49">
        <v>4.0099999999999997E-3</v>
      </c>
    </row>
    <row r="306" spans="1:56" x14ac:dyDescent="0.2">
      <c r="A306" s="49">
        <v>32.800329999999903</v>
      </c>
      <c r="P306" s="49">
        <v>32.800329999999903</v>
      </c>
      <c r="AH306" s="49">
        <v>32.800329999999903</v>
      </c>
      <c r="AY306" s="49" t="s">
        <v>34</v>
      </c>
      <c r="AZ306" s="49" t="s">
        <v>14</v>
      </c>
      <c r="BA306" s="49" t="s">
        <v>25</v>
      </c>
      <c r="BB306" s="49" t="s">
        <v>9</v>
      </c>
      <c r="BC306" s="49" t="s">
        <v>10</v>
      </c>
      <c r="BD306" s="49">
        <v>32.800329999999903</v>
      </c>
    </row>
    <row r="307" spans="1:56" x14ac:dyDescent="0.2">
      <c r="A307" s="49">
        <v>0.27299999999999902</v>
      </c>
      <c r="P307" s="49">
        <v>0.27299999999999902</v>
      </c>
      <c r="AH307" s="49">
        <v>0.27299999999999902</v>
      </c>
      <c r="AY307" s="49" t="s">
        <v>34</v>
      </c>
      <c r="AZ307" s="49" t="s">
        <v>14</v>
      </c>
      <c r="BA307" s="49" t="s">
        <v>25</v>
      </c>
      <c r="BB307" s="49" t="s">
        <v>24</v>
      </c>
      <c r="BC307" s="49" t="s">
        <v>10</v>
      </c>
      <c r="BD307" s="49">
        <v>0.27299999999999902</v>
      </c>
    </row>
    <row r="308" spans="1:56" x14ac:dyDescent="0.2">
      <c r="A308" s="49">
        <v>7.31203</v>
      </c>
      <c r="P308" s="49">
        <v>7.31203</v>
      </c>
      <c r="AH308" s="49">
        <v>7.31203</v>
      </c>
      <c r="AY308" s="49" t="s">
        <v>34</v>
      </c>
      <c r="AZ308" s="49" t="s">
        <v>14</v>
      </c>
      <c r="BA308" s="49" t="s">
        <v>25</v>
      </c>
      <c r="BB308" s="49" t="s">
        <v>120</v>
      </c>
      <c r="BC308" s="49" t="s">
        <v>16</v>
      </c>
      <c r="BD308" s="49">
        <v>7.31203</v>
      </c>
    </row>
    <row r="309" spans="1:56" x14ac:dyDescent="0.2">
      <c r="A309" s="49">
        <v>5.4349514419999898E-2</v>
      </c>
      <c r="P309" s="49">
        <v>5.4349514419999898E-2</v>
      </c>
      <c r="AH309" s="49">
        <v>5.4349514419999898E-2</v>
      </c>
      <c r="AY309" s="49" t="s">
        <v>34</v>
      </c>
      <c r="AZ309" s="49" t="s">
        <v>14</v>
      </c>
      <c r="BA309" s="49" t="s">
        <v>25</v>
      </c>
      <c r="BB309" s="49" t="s">
        <v>120</v>
      </c>
      <c r="BC309" s="49" t="s">
        <v>10</v>
      </c>
      <c r="BD309" s="49">
        <v>5.4349514419999898E-2</v>
      </c>
    </row>
    <row r="310" spans="1:56" x14ac:dyDescent="0.2">
      <c r="A310" s="49">
        <v>55.590499999999999</v>
      </c>
      <c r="P310" s="49">
        <v>55.590499999999999</v>
      </c>
      <c r="AH310" s="49">
        <v>55.590499999999999</v>
      </c>
      <c r="AY310" s="49" t="s">
        <v>35</v>
      </c>
      <c r="AZ310" s="49" t="s">
        <v>7</v>
      </c>
      <c r="BA310" s="49" t="s">
        <v>21</v>
      </c>
      <c r="BB310" s="49" t="s">
        <v>9</v>
      </c>
      <c r="BC310" s="49" t="s">
        <v>10</v>
      </c>
      <c r="BD310" s="49">
        <v>55.590499999999999</v>
      </c>
    </row>
    <row r="311" spans="1:56" x14ac:dyDescent="0.2">
      <c r="A311" s="49">
        <v>27.16657</v>
      </c>
      <c r="P311" s="49">
        <v>27.16657</v>
      </c>
      <c r="AH311" s="49">
        <v>27.16657</v>
      </c>
      <c r="AY311" s="49" t="s">
        <v>35</v>
      </c>
      <c r="AZ311" s="49" t="s">
        <v>7</v>
      </c>
      <c r="BA311" s="49" t="s">
        <v>8</v>
      </c>
      <c r="BB311" s="49" t="s">
        <v>9</v>
      </c>
      <c r="BC311" s="49" t="s">
        <v>10</v>
      </c>
      <c r="BD311" s="49">
        <v>27.16657</v>
      </c>
    </row>
    <row r="312" spans="1:56" x14ac:dyDescent="0.2">
      <c r="A312" s="49">
        <v>3.5699999999999998E-3</v>
      </c>
      <c r="P312" s="49">
        <v>3.5699999999999998E-3</v>
      </c>
      <c r="AH312" s="49">
        <v>3.5699999999999998E-3</v>
      </c>
      <c r="AY312" s="49" t="s">
        <v>35</v>
      </c>
      <c r="AZ312" s="49" t="s">
        <v>7</v>
      </c>
      <c r="BA312" s="49" t="s">
        <v>22</v>
      </c>
      <c r="BB312" s="49" t="s">
        <v>122</v>
      </c>
      <c r="BC312" s="49" t="s">
        <v>10</v>
      </c>
      <c r="BD312" s="49">
        <v>3.5699999999999998E-3</v>
      </c>
    </row>
    <row r="313" spans="1:56" x14ac:dyDescent="0.2">
      <c r="A313" s="49">
        <v>0.29818</v>
      </c>
      <c r="P313" s="49">
        <v>0.29818</v>
      </c>
      <c r="AH313" s="49">
        <v>0.29818</v>
      </c>
      <c r="AY313" s="49" t="s">
        <v>35</v>
      </c>
      <c r="AZ313" s="49" t="s">
        <v>7</v>
      </c>
      <c r="BA313" s="49" t="s">
        <v>22</v>
      </c>
      <c r="BB313" s="49" t="s">
        <v>9</v>
      </c>
      <c r="BC313" s="49" t="s">
        <v>10</v>
      </c>
      <c r="BD313" s="49">
        <v>0.29818</v>
      </c>
    </row>
    <row r="314" spans="1:56" x14ac:dyDescent="0.2">
      <c r="A314" s="49">
        <v>0.125</v>
      </c>
      <c r="P314" s="49">
        <v>0.125</v>
      </c>
      <c r="AH314" s="49">
        <v>0.125</v>
      </c>
      <c r="AY314" s="49" t="s">
        <v>35</v>
      </c>
      <c r="AZ314" s="49" t="s">
        <v>7</v>
      </c>
      <c r="BA314" s="49" t="s">
        <v>22</v>
      </c>
      <c r="BB314" s="49" t="s">
        <v>120</v>
      </c>
      <c r="BC314" s="49" t="s">
        <v>16</v>
      </c>
      <c r="BD314" s="49">
        <v>0.125</v>
      </c>
    </row>
    <row r="315" spans="1:56" x14ac:dyDescent="0.2">
      <c r="A315" s="49">
        <v>10.4405</v>
      </c>
      <c r="P315" s="49">
        <v>10.4405</v>
      </c>
      <c r="AH315" s="49">
        <v>10.4405</v>
      </c>
      <c r="AY315" s="49" t="s">
        <v>35</v>
      </c>
      <c r="AZ315" s="49" t="s">
        <v>14</v>
      </c>
      <c r="BA315" s="49" t="s">
        <v>15</v>
      </c>
      <c r="BB315" s="49" t="s">
        <v>122</v>
      </c>
      <c r="BC315" s="49" t="s">
        <v>16</v>
      </c>
      <c r="BD315" s="49">
        <v>10.4405</v>
      </c>
    </row>
    <row r="316" spans="1:56" x14ac:dyDescent="0.2">
      <c r="A316" s="49">
        <v>5</v>
      </c>
      <c r="P316" s="49">
        <v>5</v>
      </c>
      <c r="AH316" s="49">
        <v>5</v>
      </c>
      <c r="AY316" s="49" t="s">
        <v>35</v>
      </c>
      <c r="AZ316" s="49" t="s">
        <v>14</v>
      </c>
      <c r="BA316" s="49" t="s">
        <v>15</v>
      </c>
      <c r="BB316" s="49" t="s">
        <v>9</v>
      </c>
      <c r="BC316" s="49" t="s">
        <v>10</v>
      </c>
      <c r="BD316" s="49">
        <v>5</v>
      </c>
    </row>
    <row r="317" spans="1:56" x14ac:dyDescent="0.2">
      <c r="A317" s="49">
        <v>11.1944</v>
      </c>
      <c r="P317" s="49">
        <v>11.1944</v>
      </c>
      <c r="AH317" s="49">
        <v>11.1944</v>
      </c>
      <c r="AY317" s="49" t="s">
        <v>35</v>
      </c>
      <c r="AZ317" s="49" t="s">
        <v>14</v>
      </c>
      <c r="BA317" s="49" t="s">
        <v>15</v>
      </c>
      <c r="BB317" s="49" t="s">
        <v>120</v>
      </c>
      <c r="BC317" s="49" t="s">
        <v>16</v>
      </c>
      <c r="BD317" s="49">
        <v>11.1944</v>
      </c>
    </row>
    <row r="318" spans="1:56" x14ac:dyDescent="0.2">
      <c r="A318" s="49">
        <v>8.5470100000000002</v>
      </c>
      <c r="P318" s="49">
        <v>8.5470100000000002</v>
      </c>
      <c r="AH318" s="49">
        <v>8.5470100000000002</v>
      </c>
      <c r="AY318" s="49" t="s">
        <v>35</v>
      </c>
      <c r="AZ318" s="49" t="s">
        <v>14</v>
      </c>
      <c r="BA318" s="49" t="s">
        <v>15</v>
      </c>
      <c r="BB318" s="49" t="s">
        <v>123</v>
      </c>
      <c r="BC318" s="49" t="s">
        <v>16</v>
      </c>
      <c r="BD318" s="49">
        <v>8.5470100000000002</v>
      </c>
    </row>
    <row r="319" spans="1:56" x14ac:dyDescent="0.2">
      <c r="A319" s="49">
        <v>3.9576399999999898</v>
      </c>
      <c r="P319" s="49">
        <v>3.9576399999999898</v>
      </c>
      <c r="AH319" s="49">
        <v>3.9576399999999898</v>
      </c>
      <c r="AY319" s="49" t="s">
        <v>35</v>
      </c>
      <c r="AZ319" s="49" t="s">
        <v>14</v>
      </c>
      <c r="BA319" s="49" t="s">
        <v>17</v>
      </c>
      <c r="BB319" s="49" t="s">
        <v>122</v>
      </c>
      <c r="BC319" s="49" t="s">
        <v>16</v>
      </c>
      <c r="BD319" s="49">
        <v>3.9576399999999898</v>
      </c>
    </row>
    <row r="320" spans="1:56" x14ac:dyDescent="0.2">
      <c r="A320" s="49">
        <v>2.5729600000000001</v>
      </c>
      <c r="P320" s="49">
        <v>2.5729600000000001</v>
      </c>
      <c r="AH320" s="49">
        <v>2.5729600000000001</v>
      </c>
      <c r="AY320" s="49" t="s">
        <v>35</v>
      </c>
      <c r="AZ320" s="49" t="s">
        <v>14</v>
      </c>
      <c r="BA320" s="49" t="s">
        <v>17</v>
      </c>
      <c r="BB320" s="49" t="s">
        <v>122</v>
      </c>
      <c r="BC320" s="49" t="s">
        <v>13</v>
      </c>
      <c r="BD320" s="49">
        <v>2.5729600000000001</v>
      </c>
    </row>
    <row r="321" spans="1:56" x14ac:dyDescent="0.2">
      <c r="A321" s="49">
        <v>1.0319999999999999E-2</v>
      </c>
      <c r="P321" s="49">
        <v>1.0319999999999999E-2</v>
      </c>
      <c r="AH321" s="49">
        <v>1.0319999999999999E-2</v>
      </c>
      <c r="AY321" s="49" t="s">
        <v>35</v>
      </c>
      <c r="AZ321" s="49" t="s">
        <v>14</v>
      </c>
      <c r="BA321" s="49" t="s">
        <v>17</v>
      </c>
      <c r="BB321" s="49" t="s">
        <v>121</v>
      </c>
      <c r="BC321" s="49" t="s">
        <v>16</v>
      </c>
      <c r="BD321" s="49">
        <v>1.0319999999999999E-2</v>
      </c>
    </row>
    <row r="322" spans="1:56" x14ac:dyDescent="0.2">
      <c r="A322" s="49">
        <v>2.2599999999999999E-3</v>
      </c>
      <c r="P322" s="49">
        <v>2.2599999999999999E-3</v>
      </c>
      <c r="AH322" s="49">
        <v>2.2599999999999999E-3</v>
      </c>
      <c r="AY322" s="49" t="s">
        <v>35</v>
      </c>
      <c r="AZ322" s="49" t="s">
        <v>14</v>
      </c>
      <c r="BA322" s="49" t="s">
        <v>17</v>
      </c>
      <c r="BB322" s="49" t="s">
        <v>9</v>
      </c>
      <c r="BC322" s="49" t="s">
        <v>13</v>
      </c>
      <c r="BD322" s="49">
        <v>2.2599999999999999E-3</v>
      </c>
    </row>
    <row r="323" spans="1:56" x14ac:dyDescent="0.2">
      <c r="A323" s="49">
        <v>0.47125</v>
      </c>
      <c r="P323" s="49">
        <v>0.47125</v>
      </c>
      <c r="AH323" s="49">
        <v>0.47125</v>
      </c>
      <c r="AY323" s="49" t="s">
        <v>35</v>
      </c>
      <c r="AZ323" s="49" t="s">
        <v>14</v>
      </c>
      <c r="BA323" s="49" t="s">
        <v>17</v>
      </c>
      <c r="BB323" s="49" t="s">
        <v>18</v>
      </c>
      <c r="BC323" s="49" t="s">
        <v>13</v>
      </c>
      <c r="BD323" s="49">
        <v>0.47125</v>
      </c>
    </row>
    <row r="324" spans="1:56" x14ac:dyDescent="0.2">
      <c r="A324" s="49">
        <v>16.748650000000001</v>
      </c>
      <c r="P324" s="49">
        <v>16.748650000000001</v>
      </c>
      <c r="AH324" s="49">
        <v>16.748650000000001</v>
      </c>
      <c r="AY324" s="49" t="s">
        <v>35</v>
      </c>
      <c r="AZ324" s="49" t="s">
        <v>14</v>
      </c>
      <c r="BA324" s="49" t="s">
        <v>17</v>
      </c>
      <c r="BB324" s="49" t="s">
        <v>120</v>
      </c>
      <c r="BC324" s="49" t="s">
        <v>16</v>
      </c>
      <c r="BD324" s="49">
        <v>16.748650000000001</v>
      </c>
    </row>
    <row r="325" spans="1:56" x14ac:dyDescent="0.2">
      <c r="A325" s="49">
        <v>5.0299999999999997E-3</v>
      </c>
      <c r="P325" s="49">
        <v>5.0299999999999997E-3</v>
      </c>
      <c r="AH325" s="49">
        <v>5.0299999999999997E-3</v>
      </c>
      <c r="AY325" s="49" t="s">
        <v>35</v>
      </c>
      <c r="AZ325" s="49" t="s">
        <v>14</v>
      </c>
      <c r="BA325" s="49" t="s">
        <v>17</v>
      </c>
      <c r="BB325" s="49" t="s">
        <v>120</v>
      </c>
      <c r="BC325" s="49" t="s">
        <v>10</v>
      </c>
      <c r="BD325" s="49">
        <v>5.0299999999999997E-3</v>
      </c>
    </row>
    <row r="326" spans="1:56" x14ac:dyDescent="0.2">
      <c r="A326" s="49">
        <v>4.3688000000000002</v>
      </c>
      <c r="P326" s="49">
        <v>4.3688000000000002</v>
      </c>
      <c r="AH326" s="49">
        <v>4.3688000000000002</v>
      </c>
      <c r="AY326" s="49" t="s">
        <v>35</v>
      </c>
      <c r="AZ326" s="49" t="s">
        <v>14</v>
      </c>
      <c r="BA326" s="49" t="s">
        <v>17</v>
      </c>
      <c r="BB326" s="49" t="s">
        <v>120</v>
      </c>
      <c r="BC326" s="49" t="s">
        <v>13</v>
      </c>
      <c r="BD326" s="49">
        <v>4.3688000000000002</v>
      </c>
    </row>
    <row r="327" spans="1:56" x14ac:dyDescent="0.2">
      <c r="A327" s="49">
        <v>3.6829999999999898E-2</v>
      </c>
      <c r="P327" s="49">
        <v>3.6829999999999898E-2</v>
      </c>
      <c r="AH327" s="49">
        <v>3.6829999999999898E-2</v>
      </c>
      <c r="AY327" s="49" t="s">
        <v>35</v>
      </c>
      <c r="AZ327" s="49" t="s">
        <v>14</v>
      </c>
      <c r="BA327" s="49" t="s">
        <v>17</v>
      </c>
      <c r="BB327" s="49" t="s">
        <v>123</v>
      </c>
      <c r="BC327" s="49" t="s">
        <v>16</v>
      </c>
      <c r="BD327" s="49">
        <v>3.6829999999999898E-2</v>
      </c>
    </row>
    <row r="328" spans="1:56" x14ac:dyDescent="0.2">
      <c r="A328" s="49">
        <v>1.491E-2</v>
      </c>
      <c r="P328" s="49">
        <v>1.491E-2</v>
      </c>
      <c r="AH328" s="49">
        <v>1.491E-2</v>
      </c>
      <c r="AY328" s="49" t="s">
        <v>35</v>
      </c>
      <c r="AZ328" s="49" t="s">
        <v>14</v>
      </c>
      <c r="BA328" s="49" t="s">
        <v>17</v>
      </c>
      <c r="BB328" s="49" t="s">
        <v>123</v>
      </c>
      <c r="BC328" s="49" t="s">
        <v>10</v>
      </c>
      <c r="BD328" s="49">
        <v>1.491E-2</v>
      </c>
    </row>
    <row r="329" spans="1:56" x14ac:dyDescent="0.2">
      <c r="A329" s="49">
        <v>0.58958999999999995</v>
      </c>
      <c r="P329" s="49">
        <v>0.58958999999999995</v>
      </c>
      <c r="AH329" s="49">
        <v>0.58958999999999995</v>
      </c>
      <c r="AY329" s="49" t="s">
        <v>35</v>
      </c>
      <c r="AZ329" s="49" t="s">
        <v>14</v>
      </c>
      <c r="BA329" s="49" t="s">
        <v>17</v>
      </c>
      <c r="BB329" s="49" t="s">
        <v>123</v>
      </c>
      <c r="BC329" s="49" t="s">
        <v>13</v>
      </c>
      <c r="BD329" s="49">
        <v>0.58958999999999995</v>
      </c>
    </row>
    <row r="330" spans="1:56" x14ac:dyDescent="0.2">
      <c r="A330" s="49">
        <v>2.5350000000000001</v>
      </c>
      <c r="P330" s="49">
        <v>2.5350000000000001</v>
      </c>
      <c r="AH330" s="49">
        <v>2.5350000000000001</v>
      </c>
      <c r="AY330" s="49" t="s">
        <v>35</v>
      </c>
      <c r="AZ330" s="49" t="s">
        <v>14</v>
      </c>
      <c r="BA330" s="49" t="s">
        <v>19</v>
      </c>
      <c r="BB330" s="49" t="s">
        <v>122</v>
      </c>
      <c r="BC330" s="49" t="s">
        <v>13</v>
      </c>
      <c r="BD330" s="49">
        <v>2.5350000000000001</v>
      </c>
    </row>
    <row r="331" spans="1:56" x14ac:dyDescent="0.2">
      <c r="A331" s="49">
        <v>3.1082999999999998</v>
      </c>
      <c r="P331" s="49">
        <v>3.1082999999999998</v>
      </c>
      <c r="AH331" s="49">
        <v>3.1082999999999998</v>
      </c>
      <c r="AY331" s="49" t="s">
        <v>35</v>
      </c>
      <c r="AZ331" s="49" t="s">
        <v>14</v>
      </c>
      <c r="BA331" s="49" t="s">
        <v>19</v>
      </c>
      <c r="BB331" s="49" t="s">
        <v>120</v>
      </c>
      <c r="BC331" s="49" t="s">
        <v>13</v>
      </c>
      <c r="BD331" s="49">
        <v>3.1082999999999998</v>
      </c>
    </row>
    <row r="332" spans="1:56" x14ac:dyDescent="0.2">
      <c r="A332" s="49">
        <v>25.197499999999899</v>
      </c>
      <c r="P332" s="49">
        <v>25.197499999999899</v>
      </c>
      <c r="AH332" s="49">
        <v>25.197499999999899</v>
      </c>
      <c r="AY332" s="49" t="s">
        <v>35</v>
      </c>
      <c r="AZ332" s="49" t="s">
        <v>14</v>
      </c>
      <c r="BA332" s="49" t="s">
        <v>25</v>
      </c>
      <c r="BB332" s="49" t="s">
        <v>122</v>
      </c>
      <c r="BC332" s="49" t="s">
        <v>16</v>
      </c>
      <c r="BD332" s="49">
        <v>25.197499999999899</v>
      </c>
    </row>
    <row r="333" spans="1:56" x14ac:dyDescent="0.2">
      <c r="A333" s="49">
        <v>9.4994999999999994</v>
      </c>
      <c r="P333" s="49">
        <v>9.4994999999999994</v>
      </c>
      <c r="AH333" s="49">
        <v>9.4994999999999994</v>
      </c>
      <c r="AY333" s="49" t="s">
        <v>35</v>
      </c>
      <c r="AZ333" s="49" t="s">
        <v>14</v>
      </c>
      <c r="BA333" s="49" t="s">
        <v>25</v>
      </c>
      <c r="BB333" s="49" t="s">
        <v>122</v>
      </c>
      <c r="BC333" s="49" t="s">
        <v>10</v>
      </c>
      <c r="BD333" s="49">
        <v>9.4994999999999994</v>
      </c>
    </row>
    <row r="334" spans="1:56" x14ac:dyDescent="0.2">
      <c r="A334" s="49">
        <v>16.792950000000001</v>
      </c>
      <c r="P334" s="49">
        <v>16.792950000000001</v>
      </c>
      <c r="AH334" s="49">
        <v>16.792950000000001</v>
      </c>
      <c r="AY334" s="49" t="s">
        <v>35</v>
      </c>
      <c r="AZ334" s="49" t="s">
        <v>14</v>
      </c>
      <c r="BA334" s="49" t="s">
        <v>25</v>
      </c>
      <c r="BB334" s="49" t="s">
        <v>121</v>
      </c>
      <c r="BC334" s="49" t="s">
        <v>16</v>
      </c>
      <c r="BD334" s="49">
        <v>16.792950000000001</v>
      </c>
    </row>
    <row r="335" spans="1:56" x14ac:dyDescent="0.2">
      <c r="A335" s="49">
        <v>0.108</v>
      </c>
      <c r="P335" s="49">
        <v>0.108</v>
      </c>
      <c r="AH335" s="49">
        <v>0.108</v>
      </c>
      <c r="AY335" s="49" t="s">
        <v>35</v>
      </c>
      <c r="AZ335" s="49" t="s">
        <v>14</v>
      </c>
      <c r="BA335" s="49" t="s">
        <v>25</v>
      </c>
      <c r="BB335" s="49" t="s">
        <v>121</v>
      </c>
      <c r="BC335" s="49" t="s">
        <v>10</v>
      </c>
      <c r="BD335" s="49">
        <v>0.108</v>
      </c>
    </row>
    <row r="336" spans="1:56" x14ac:dyDescent="0.2">
      <c r="A336" s="49">
        <v>2.3039999999999998</v>
      </c>
      <c r="P336" s="49">
        <v>2.3039999999999998</v>
      </c>
      <c r="AH336" s="49">
        <v>2.3039999999999998</v>
      </c>
      <c r="AY336" s="49" t="s">
        <v>35</v>
      </c>
      <c r="AZ336" s="49" t="s">
        <v>14</v>
      </c>
      <c r="BA336" s="49" t="s">
        <v>25</v>
      </c>
      <c r="BB336" s="49" t="s">
        <v>9</v>
      </c>
      <c r="BC336" s="49" t="s">
        <v>16</v>
      </c>
      <c r="BD336" s="49">
        <v>2.3039999999999998</v>
      </c>
    </row>
    <row r="337" spans="1:56" x14ac:dyDescent="0.2">
      <c r="A337" s="49">
        <v>46.508379999999903</v>
      </c>
      <c r="P337" s="49">
        <v>46.508379999999903</v>
      </c>
      <c r="AH337" s="49">
        <v>46.508379999999903</v>
      </c>
      <c r="AY337" s="49" t="s">
        <v>35</v>
      </c>
      <c r="AZ337" s="49" t="s">
        <v>14</v>
      </c>
      <c r="BA337" s="49" t="s">
        <v>25</v>
      </c>
      <c r="BB337" s="49" t="s">
        <v>9</v>
      </c>
      <c r="BC337" s="49" t="s">
        <v>10</v>
      </c>
      <c r="BD337" s="49">
        <v>46.508379999999903</v>
      </c>
    </row>
    <row r="338" spans="1:56" x14ac:dyDescent="0.2">
      <c r="A338" s="49">
        <v>8.7499999999999994E-2</v>
      </c>
      <c r="P338" s="49">
        <v>8.7499999999999994E-2</v>
      </c>
      <c r="AH338" s="49">
        <v>8.7499999999999994E-2</v>
      </c>
      <c r="AY338" s="49" t="s">
        <v>35</v>
      </c>
      <c r="AZ338" s="49" t="s">
        <v>14</v>
      </c>
      <c r="BA338" s="49" t="s">
        <v>25</v>
      </c>
      <c r="BB338" s="49" t="s">
        <v>24</v>
      </c>
      <c r="BC338" s="49" t="s">
        <v>16</v>
      </c>
      <c r="BD338" s="49">
        <v>8.7499999999999994E-2</v>
      </c>
    </row>
    <row r="339" spans="1:56" x14ac:dyDescent="0.2">
      <c r="A339" s="49">
        <v>0.60849999999999904</v>
      </c>
      <c r="P339" s="49">
        <v>0.60849999999999904</v>
      </c>
      <c r="AH339" s="49">
        <v>0.60849999999999904</v>
      </c>
      <c r="AY339" s="49" t="s">
        <v>35</v>
      </c>
      <c r="AZ339" s="49" t="s">
        <v>14</v>
      </c>
      <c r="BA339" s="49" t="s">
        <v>25</v>
      </c>
      <c r="BB339" s="49" t="s">
        <v>24</v>
      </c>
      <c r="BC339" s="49" t="s">
        <v>10</v>
      </c>
      <c r="BD339" s="49">
        <v>0.60849999999999904</v>
      </c>
    </row>
    <row r="340" spans="1:56" x14ac:dyDescent="0.2">
      <c r="A340" s="49">
        <v>24.856819999999999</v>
      </c>
      <c r="P340" s="49">
        <v>24.856819999999999</v>
      </c>
      <c r="AH340" s="49">
        <v>24.856819999999999</v>
      </c>
      <c r="AY340" s="49" t="s">
        <v>35</v>
      </c>
      <c r="AZ340" s="49" t="s">
        <v>14</v>
      </c>
      <c r="BA340" s="49" t="s">
        <v>25</v>
      </c>
      <c r="BB340" s="49" t="s">
        <v>120</v>
      </c>
      <c r="BC340" s="49" t="s">
        <v>16</v>
      </c>
      <c r="BD340" s="49">
        <v>24.856819999999999</v>
      </c>
    </row>
    <row r="341" spans="1:56" x14ac:dyDescent="0.2">
      <c r="A341" s="49">
        <v>3.266</v>
      </c>
      <c r="P341" s="49">
        <v>3.266</v>
      </c>
      <c r="AH341" s="49">
        <v>3.266</v>
      </c>
      <c r="AY341" s="49" t="s">
        <v>35</v>
      </c>
      <c r="AZ341" s="49" t="s">
        <v>14</v>
      </c>
      <c r="BA341" s="49" t="s">
        <v>25</v>
      </c>
      <c r="BB341" s="49" t="s">
        <v>120</v>
      </c>
      <c r="BC341" s="49" t="s">
        <v>10</v>
      </c>
      <c r="BD341" s="49">
        <v>3.266</v>
      </c>
    </row>
    <row r="342" spans="1:56" x14ac:dyDescent="0.2">
      <c r="A342" s="49">
        <v>5.5739999999999998</v>
      </c>
      <c r="P342" s="49">
        <v>5.5739999999999998</v>
      </c>
      <c r="AH342" s="49">
        <v>5.5739999999999998</v>
      </c>
      <c r="AY342" s="49" t="s">
        <v>35</v>
      </c>
      <c r="AZ342" s="49" t="s">
        <v>14</v>
      </c>
      <c r="BA342" s="49" t="s">
        <v>25</v>
      </c>
      <c r="BB342" s="49" t="s">
        <v>23</v>
      </c>
      <c r="BC342" s="49" t="s">
        <v>16</v>
      </c>
      <c r="BD342" s="49">
        <v>5.5739999999999998</v>
      </c>
    </row>
    <row r="343" spans="1:56" x14ac:dyDescent="0.2">
      <c r="A343" s="49">
        <v>0.6915</v>
      </c>
      <c r="P343" s="49">
        <v>0.6915</v>
      </c>
      <c r="AH343" s="49">
        <v>0.6915</v>
      </c>
      <c r="AY343" s="49" t="s">
        <v>35</v>
      </c>
      <c r="AZ343" s="49" t="s">
        <v>14</v>
      </c>
      <c r="BA343" s="49" t="s">
        <v>25</v>
      </c>
      <c r="BB343" s="49" t="s">
        <v>23</v>
      </c>
      <c r="BC343" s="49" t="s">
        <v>10</v>
      </c>
      <c r="BD343" s="49">
        <v>0.6915</v>
      </c>
    </row>
    <row r="344" spans="1:56" x14ac:dyDescent="0.2">
      <c r="A344" s="49">
        <v>2.9539900000000001</v>
      </c>
      <c r="P344" s="49">
        <v>2.9539900000000001</v>
      </c>
      <c r="AH344" s="49">
        <v>2.9539900000000001</v>
      </c>
      <c r="AY344" s="49" t="s">
        <v>35</v>
      </c>
      <c r="AZ344" s="49" t="s">
        <v>14</v>
      </c>
      <c r="BA344" s="49" t="s">
        <v>25</v>
      </c>
      <c r="BB344" s="49" t="s">
        <v>123</v>
      </c>
      <c r="BC344" s="49" t="s">
        <v>16</v>
      </c>
      <c r="BD344" s="49">
        <v>2.9539900000000001</v>
      </c>
    </row>
    <row r="345" spans="1:56" x14ac:dyDescent="0.2">
      <c r="A345" s="49">
        <v>1</v>
      </c>
      <c r="P345" s="49">
        <v>1</v>
      </c>
      <c r="AH345" s="49">
        <v>1</v>
      </c>
      <c r="AY345" s="49" t="s">
        <v>35</v>
      </c>
      <c r="AZ345" s="49" t="s">
        <v>14</v>
      </c>
      <c r="BA345" s="49" t="s">
        <v>25</v>
      </c>
      <c r="BB345" s="49" t="s">
        <v>123</v>
      </c>
      <c r="BC345" s="49" t="s">
        <v>10</v>
      </c>
      <c r="BD345" s="49">
        <v>1</v>
      </c>
    </row>
    <row r="346" spans="1:56" x14ac:dyDescent="0.2">
      <c r="A346" s="49">
        <v>6.3789999999999999E-2</v>
      </c>
      <c r="P346" s="49">
        <v>6.3789999999999999E-2</v>
      </c>
      <c r="AH346" s="49">
        <v>6.3789999999999999E-2</v>
      </c>
      <c r="AY346" s="49" t="s">
        <v>36</v>
      </c>
      <c r="AZ346" s="49" t="s">
        <v>7</v>
      </c>
      <c r="BA346" s="49" t="s">
        <v>12</v>
      </c>
      <c r="BB346" s="49" t="s">
        <v>9</v>
      </c>
      <c r="BC346" s="49" t="s">
        <v>10</v>
      </c>
      <c r="BD346" s="49">
        <v>6.3789999999999999E-2</v>
      </c>
    </row>
    <row r="347" spans="1:56" x14ac:dyDescent="0.2">
      <c r="A347" s="49">
        <v>0.15537000000000001</v>
      </c>
      <c r="P347" s="49">
        <v>0.15537000000000001</v>
      </c>
      <c r="AH347" s="49">
        <v>0.15537000000000001</v>
      </c>
      <c r="AY347" s="49" t="s">
        <v>36</v>
      </c>
      <c r="AZ347" s="49" t="s">
        <v>7</v>
      </c>
      <c r="BA347" s="49" t="s">
        <v>12</v>
      </c>
      <c r="BB347" s="49" t="s">
        <v>120</v>
      </c>
      <c r="BC347" s="49" t="s">
        <v>13</v>
      </c>
      <c r="BD347" s="49">
        <v>0.15537000000000001</v>
      </c>
    </row>
    <row r="348" spans="1:56" x14ac:dyDescent="0.2">
      <c r="A348" s="49">
        <v>5.69801</v>
      </c>
      <c r="P348" s="49">
        <v>5.69801</v>
      </c>
      <c r="AH348" s="49">
        <v>5.69801</v>
      </c>
      <c r="AY348" s="49" t="s">
        <v>36</v>
      </c>
      <c r="AZ348" s="49" t="s">
        <v>14</v>
      </c>
      <c r="BA348" s="49" t="s">
        <v>15</v>
      </c>
      <c r="BB348" s="49" t="s">
        <v>122</v>
      </c>
      <c r="BC348" s="49" t="s">
        <v>16</v>
      </c>
      <c r="BD348" s="49">
        <v>5.69801</v>
      </c>
    </row>
    <row r="349" spans="1:56" x14ac:dyDescent="0.2">
      <c r="A349" s="49">
        <v>0.55972</v>
      </c>
      <c r="P349" s="49">
        <v>0.55972</v>
      </c>
      <c r="AH349" s="49">
        <v>0.55972</v>
      </c>
      <c r="AY349" s="49" t="s">
        <v>36</v>
      </c>
      <c r="AZ349" s="49" t="s">
        <v>14</v>
      </c>
      <c r="BA349" s="49" t="s">
        <v>15</v>
      </c>
      <c r="BB349" s="49" t="s">
        <v>121</v>
      </c>
      <c r="BC349" s="49" t="s">
        <v>16</v>
      </c>
      <c r="BD349" s="49">
        <v>0.55972</v>
      </c>
    </row>
    <row r="350" spans="1:56" x14ac:dyDescent="0.2">
      <c r="A350" s="49">
        <v>0.16120000000000001</v>
      </c>
      <c r="P350" s="49">
        <v>0.16120000000000001</v>
      </c>
      <c r="AH350" s="49">
        <v>0.16120000000000001</v>
      </c>
      <c r="AY350" s="49" t="s">
        <v>36</v>
      </c>
      <c r="AZ350" s="49" t="s">
        <v>14</v>
      </c>
      <c r="BA350" s="49" t="s">
        <v>15</v>
      </c>
      <c r="BB350" s="49" t="s">
        <v>9</v>
      </c>
      <c r="BC350" s="49" t="s">
        <v>13</v>
      </c>
      <c r="BD350" s="49">
        <v>0.16120000000000001</v>
      </c>
    </row>
    <row r="351" spans="1:56" x14ac:dyDescent="0.2">
      <c r="A351" s="49">
        <v>11.521719999999901</v>
      </c>
      <c r="P351" s="49">
        <v>11.521719999999901</v>
      </c>
      <c r="AH351" s="49">
        <v>11.521719999999901</v>
      </c>
      <c r="AY351" s="49" t="s">
        <v>36</v>
      </c>
      <c r="AZ351" s="49" t="s">
        <v>14</v>
      </c>
      <c r="BA351" s="49" t="s">
        <v>15</v>
      </c>
      <c r="BB351" s="49" t="s">
        <v>120</v>
      </c>
      <c r="BC351" s="49" t="s">
        <v>16</v>
      </c>
      <c r="BD351" s="49">
        <v>11.521719999999901</v>
      </c>
    </row>
    <row r="352" spans="1:56" x14ac:dyDescent="0.2">
      <c r="A352" s="49">
        <v>4.5639999999999903E-2</v>
      </c>
      <c r="P352" s="49">
        <v>4.5639999999999903E-2</v>
      </c>
      <c r="AH352" s="49">
        <v>4.5639999999999903E-2</v>
      </c>
      <c r="AY352" s="49" t="s">
        <v>36</v>
      </c>
      <c r="AZ352" s="49" t="s">
        <v>14</v>
      </c>
      <c r="BA352" s="49" t="s">
        <v>17</v>
      </c>
      <c r="BB352" s="49" t="s">
        <v>122</v>
      </c>
      <c r="BC352" s="49" t="s">
        <v>16</v>
      </c>
      <c r="BD352" s="49">
        <v>4.5639999999999903E-2</v>
      </c>
    </row>
    <row r="353" spans="1:56" x14ac:dyDescent="0.2">
      <c r="A353" s="49">
        <v>0.41012999999999999</v>
      </c>
      <c r="P353" s="49">
        <v>0.41012999999999999</v>
      </c>
      <c r="AH353" s="49">
        <v>0.41012999999999999</v>
      </c>
      <c r="AY353" s="49" t="s">
        <v>36</v>
      </c>
      <c r="AZ353" s="49" t="s">
        <v>14</v>
      </c>
      <c r="BA353" s="49" t="s">
        <v>17</v>
      </c>
      <c r="BB353" s="49" t="s">
        <v>122</v>
      </c>
      <c r="BC353" s="49" t="s">
        <v>13</v>
      </c>
      <c r="BD353" s="49">
        <v>0.41012999999999999</v>
      </c>
    </row>
    <row r="354" spans="1:56" x14ac:dyDescent="0.2">
      <c r="A354" s="49">
        <v>2.39316</v>
      </c>
      <c r="P354" s="49">
        <v>2.39316</v>
      </c>
      <c r="AH354" s="49">
        <v>2.39316</v>
      </c>
      <c r="AY354" s="49" t="s">
        <v>36</v>
      </c>
      <c r="AZ354" s="49" t="s">
        <v>14</v>
      </c>
      <c r="BA354" s="49" t="s">
        <v>17</v>
      </c>
      <c r="BB354" s="49" t="s">
        <v>18</v>
      </c>
      <c r="BC354" s="49" t="s">
        <v>16</v>
      </c>
      <c r="BD354" s="49">
        <v>2.39316</v>
      </c>
    </row>
    <row r="355" spans="1:56" x14ac:dyDescent="0.2">
      <c r="A355" s="49">
        <v>5.4839599999999997</v>
      </c>
      <c r="P355" s="49">
        <v>5.4839599999999997</v>
      </c>
      <c r="AH355" s="49">
        <v>5.4839599999999997</v>
      </c>
      <c r="AY355" s="49" t="s">
        <v>36</v>
      </c>
      <c r="AZ355" s="49" t="s">
        <v>14</v>
      </c>
      <c r="BA355" s="49" t="s">
        <v>17</v>
      </c>
      <c r="BB355" s="49" t="s">
        <v>120</v>
      </c>
      <c r="BC355" s="49" t="s">
        <v>16</v>
      </c>
      <c r="BD355" s="49">
        <v>5.4839599999999997</v>
      </c>
    </row>
    <row r="356" spans="1:56" x14ac:dyDescent="0.2">
      <c r="A356" s="50">
        <v>2.2000000000000001E-4</v>
      </c>
      <c r="P356" s="50">
        <v>2.2000000000000001E-4</v>
      </c>
      <c r="AH356" s="50">
        <v>2.2000000000000001E-4</v>
      </c>
      <c r="AY356" s="49" t="s">
        <v>36</v>
      </c>
      <c r="AZ356" s="49" t="s">
        <v>14</v>
      </c>
      <c r="BA356" s="49" t="s">
        <v>17</v>
      </c>
      <c r="BB356" s="49" t="s">
        <v>120</v>
      </c>
      <c r="BC356" s="49" t="s">
        <v>10</v>
      </c>
      <c r="BD356" s="50">
        <v>2.2000000000000001E-4</v>
      </c>
    </row>
    <row r="357" spans="1:56" x14ac:dyDescent="0.2">
      <c r="A357" s="49">
        <v>0.247889999999999</v>
      </c>
      <c r="P357" s="49">
        <v>0.247889999999999</v>
      </c>
      <c r="AH357" s="49">
        <v>0.247889999999999</v>
      </c>
      <c r="AY357" s="49" t="s">
        <v>36</v>
      </c>
      <c r="AZ357" s="49" t="s">
        <v>14</v>
      </c>
      <c r="BA357" s="49" t="s">
        <v>17</v>
      </c>
      <c r="BB357" s="49" t="s">
        <v>120</v>
      </c>
      <c r="BC357" s="49" t="s">
        <v>13</v>
      </c>
      <c r="BD357" s="49">
        <v>0.247889999999999</v>
      </c>
    </row>
    <row r="358" spans="1:56" x14ac:dyDescent="0.2">
      <c r="A358" s="50">
        <v>8.9999999999999998E-4</v>
      </c>
      <c r="P358" s="50">
        <v>8.9999999999999998E-4</v>
      </c>
      <c r="AH358" s="50">
        <v>8.9999999999999998E-4</v>
      </c>
      <c r="AY358" s="49" t="s">
        <v>36</v>
      </c>
      <c r="AZ358" s="49" t="s">
        <v>14</v>
      </c>
      <c r="BA358" s="49" t="s">
        <v>17</v>
      </c>
      <c r="BB358" s="49" t="s">
        <v>123</v>
      </c>
      <c r="BC358" s="49" t="s">
        <v>16</v>
      </c>
      <c r="BD358" s="50">
        <v>8.9999999999999998E-4</v>
      </c>
    </row>
    <row r="359" spans="1:56" x14ac:dyDescent="0.2">
      <c r="A359" s="50">
        <v>8.4000000000000003E-4</v>
      </c>
      <c r="P359" s="50">
        <v>8.4000000000000003E-4</v>
      </c>
      <c r="AH359" s="50">
        <v>8.4000000000000003E-4</v>
      </c>
      <c r="AY359" s="49" t="s">
        <v>36</v>
      </c>
      <c r="AZ359" s="49" t="s">
        <v>14</v>
      </c>
      <c r="BA359" s="49" t="s">
        <v>17</v>
      </c>
      <c r="BB359" s="49" t="s">
        <v>123</v>
      </c>
      <c r="BC359" s="49" t="s">
        <v>13</v>
      </c>
      <c r="BD359" s="50">
        <v>8.4000000000000003E-4</v>
      </c>
    </row>
    <row r="360" spans="1:56" x14ac:dyDescent="0.2">
      <c r="A360" s="49">
        <v>0.7419</v>
      </c>
      <c r="P360" s="49">
        <v>0.7419</v>
      </c>
      <c r="AH360" s="49">
        <v>0.7419</v>
      </c>
      <c r="AY360" s="49" t="s">
        <v>36</v>
      </c>
      <c r="AZ360" s="49" t="s">
        <v>14</v>
      </c>
      <c r="BA360" s="49" t="s">
        <v>19</v>
      </c>
      <c r="BB360" s="49" t="s">
        <v>9</v>
      </c>
      <c r="BC360" s="49" t="s">
        <v>10</v>
      </c>
      <c r="BD360" s="49">
        <v>0.7419</v>
      </c>
    </row>
    <row r="361" spans="1:56" x14ac:dyDescent="0.2">
      <c r="A361" s="49">
        <v>0.73563999999999896</v>
      </c>
      <c r="P361" s="49">
        <v>0.73563999999999896</v>
      </c>
      <c r="AH361" s="49">
        <v>0.73563999999999896</v>
      </c>
      <c r="AY361" s="49" t="s">
        <v>36</v>
      </c>
      <c r="AZ361" s="49" t="s">
        <v>14</v>
      </c>
      <c r="BA361" s="49" t="s">
        <v>19</v>
      </c>
      <c r="BB361" s="49" t="s">
        <v>120</v>
      </c>
      <c r="BC361" s="49" t="s">
        <v>13</v>
      </c>
      <c r="BD361" s="49">
        <v>0.73563999999999896</v>
      </c>
    </row>
    <row r="362" spans="1:56" x14ac:dyDescent="0.2">
      <c r="A362" s="49">
        <v>0.58499999999999996</v>
      </c>
      <c r="P362" s="49">
        <v>0.58499999999999996</v>
      </c>
      <c r="AH362" s="49">
        <v>0.58499999999999996</v>
      </c>
      <c r="AY362" s="49" t="s">
        <v>36</v>
      </c>
      <c r="AZ362" s="49" t="s">
        <v>14</v>
      </c>
      <c r="BA362" s="49" t="s">
        <v>25</v>
      </c>
      <c r="BB362" s="49" t="s">
        <v>122</v>
      </c>
      <c r="BC362" s="49" t="s">
        <v>16</v>
      </c>
      <c r="BD362" s="49">
        <v>0.58499999999999996</v>
      </c>
    </row>
    <row r="363" spans="1:56" x14ac:dyDescent="0.2">
      <c r="A363" s="49">
        <v>0.60000999999999904</v>
      </c>
      <c r="P363" s="49">
        <v>0.60000999999999904</v>
      </c>
      <c r="AH363" s="49">
        <v>0.60000999999999904</v>
      </c>
      <c r="AY363" s="49" t="s">
        <v>36</v>
      </c>
      <c r="AZ363" s="49" t="s">
        <v>14</v>
      </c>
      <c r="BA363" s="49" t="s">
        <v>25</v>
      </c>
      <c r="BB363" s="49" t="s">
        <v>122</v>
      </c>
      <c r="BC363" s="49" t="s">
        <v>10</v>
      </c>
      <c r="BD363" s="49">
        <v>0.60000999999999904</v>
      </c>
    </row>
    <row r="364" spans="1:56" x14ac:dyDescent="0.2">
      <c r="A364" s="49">
        <v>1.61348</v>
      </c>
      <c r="P364" s="49">
        <v>1.61348</v>
      </c>
      <c r="AH364" s="49">
        <v>1.61348</v>
      </c>
      <c r="AY364" s="49" t="s">
        <v>36</v>
      </c>
      <c r="AZ364" s="49" t="s">
        <v>14</v>
      </c>
      <c r="BA364" s="49" t="s">
        <v>25</v>
      </c>
      <c r="BB364" s="49" t="s">
        <v>121</v>
      </c>
      <c r="BC364" s="49" t="s">
        <v>16</v>
      </c>
      <c r="BD364" s="49">
        <v>1.61348</v>
      </c>
    </row>
    <row r="365" spans="1:56" x14ac:dyDescent="0.2">
      <c r="A365" s="49">
        <v>0.67501999999999895</v>
      </c>
      <c r="P365" s="49">
        <v>0.67501999999999895</v>
      </c>
      <c r="AH365" s="49">
        <v>0.67501999999999895</v>
      </c>
      <c r="AY365" s="49" t="s">
        <v>36</v>
      </c>
      <c r="AZ365" s="49" t="s">
        <v>14</v>
      </c>
      <c r="BA365" s="49" t="s">
        <v>25</v>
      </c>
      <c r="BB365" s="49" t="s">
        <v>121</v>
      </c>
      <c r="BC365" s="49" t="s">
        <v>10</v>
      </c>
      <c r="BD365" s="49">
        <v>0.67501999999999895</v>
      </c>
    </row>
    <row r="366" spans="1:56" x14ac:dyDescent="0.2">
      <c r="A366" s="49">
        <v>2.39228</v>
      </c>
      <c r="P366" s="49">
        <v>2.39228</v>
      </c>
      <c r="AH366" s="49">
        <v>2.39228</v>
      </c>
      <c r="AY366" s="49" t="s">
        <v>36</v>
      </c>
      <c r="AZ366" s="49" t="s">
        <v>14</v>
      </c>
      <c r="BA366" s="49" t="s">
        <v>25</v>
      </c>
      <c r="BB366" s="49" t="s">
        <v>9</v>
      </c>
      <c r="BC366" s="49" t="s">
        <v>16</v>
      </c>
      <c r="BD366" s="49">
        <v>2.39228</v>
      </c>
    </row>
    <row r="367" spans="1:56" x14ac:dyDescent="0.2">
      <c r="A367" s="49">
        <v>17.34496</v>
      </c>
      <c r="P367" s="49">
        <v>17.34496</v>
      </c>
      <c r="AH367" s="49">
        <v>17.34496</v>
      </c>
      <c r="AY367" s="49" t="s">
        <v>36</v>
      </c>
      <c r="AZ367" s="49" t="s">
        <v>14</v>
      </c>
      <c r="BA367" s="49" t="s">
        <v>25</v>
      </c>
      <c r="BB367" s="49" t="s">
        <v>9</v>
      </c>
      <c r="BC367" s="49" t="s">
        <v>10</v>
      </c>
      <c r="BD367" s="49">
        <v>17.34496</v>
      </c>
    </row>
    <row r="368" spans="1:56" x14ac:dyDescent="0.2">
      <c r="A368" s="49">
        <v>0.8</v>
      </c>
      <c r="P368" s="49">
        <v>0.8</v>
      </c>
      <c r="AH368" s="49">
        <v>0.8</v>
      </c>
      <c r="AY368" s="49" t="s">
        <v>36</v>
      </c>
      <c r="AZ368" s="49" t="s">
        <v>14</v>
      </c>
      <c r="BA368" s="49" t="s">
        <v>25</v>
      </c>
      <c r="BB368" s="49" t="s">
        <v>24</v>
      </c>
      <c r="BC368" s="49" t="s">
        <v>10</v>
      </c>
      <c r="BD368" s="49">
        <v>0.8</v>
      </c>
    </row>
    <row r="369" spans="1:56" x14ac:dyDescent="0.2">
      <c r="A369" s="49">
        <v>24.420020000000001</v>
      </c>
      <c r="P369" s="49">
        <v>24.420020000000001</v>
      </c>
      <c r="AH369" s="49">
        <v>24.420020000000001</v>
      </c>
      <c r="AY369" s="49" t="s">
        <v>36</v>
      </c>
      <c r="AZ369" s="49" t="s">
        <v>14</v>
      </c>
      <c r="BA369" s="49" t="s">
        <v>25</v>
      </c>
      <c r="BB369" s="49" t="s">
        <v>120</v>
      </c>
      <c r="BC369" s="49" t="s">
        <v>16</v>
      </c>
      <c r="BD369" s="49">
        <v>24.420020000000001</v>
      </c>
    </row>
    <row r="370" spans="1:56" x14ac:dyDescent="0.2">
      <c r="A370" s="49">
        <v>1.0779899157999999</v>
      </c>
      <c r="P370" s="49">
        <v>1.0779899157999999</v>
      </c>
      <c r="AH370" s="49">
        <v>1.0779899157999999</v>
      </c>
      <c r="AY370" s="49" t="s">
        <v>36</v>
      </c>
      <c r="AZ370" s="49" t="s">
        <v>14</v>
      </c>
      <c r="BA370" s="49" t="s">
        <v>25</v>
      </c>
      <c r="BB370" s="49" t="s">
        <v>120</v>
      </c>
      <c r="BC370" s="49" t="s">
        <v>10</v>
      </c>
      <c r="BD370" s="49">
        <v>1.0779899157999999</v>
      </c>
    </row>
    <row r="371" spans="1:56" x14ac:dyDescent="0.2">
      <c r="A371" s="49">
        <v>13.0994999999999</v>
      </c>
      <c r="P371" s="49">
        <v>13.0994999999999</v>
      </c>
      <c r="AH371" s="49">
        <v>13.0994999999999</v>
      </c>
      <c r="AY371" s="49" t="s">
        <v>36</v>
      </c>
      <c r="AZ371" s="49" t="s">
        <v>14</v>
      </c>
      <c r="BA371" s="49" t="s">
        <v>25</v>
      </c>
      <c r="BB371" s="49" t="s">
        <v>23</v>
      </c>
      <c r="BC371" s="49" t="s">
        <v>16</v>
      </c>
      <c r="BD371" s="49">
        <v>13.0994999999999</v>
      </c>
    </row>
    <row r="372" spans="1:56" x14ac:dyDescent="0.2">
      <c r="A372" s="49">
        <v>0.17094000000000001</v>
      </c>
      <c r="P372" s="49">
        <v>0.17094000000000001</v>
      </c>
      <c r="AH372" s="49">
        <v>0.17094000000000001</v>
      </c>
      <c r="AY372" s="49" t="s">
        <v>37</v>
      </c>
      <c r="AZ372" s="49" t="s">
        <v>7</v>
      </c>
      <c r="BA372" s="49" t="s">
        <v>8</v>
      </c>
      <c r="BB372" s="49" t="s">
        <v>122</v>
      </c>
      <c r="BC372" s="49" t="s">
        <v>13</v>
      </c>
      <c r="BD372" s="49">
        <v>0.17094000000000001</v>
      </c>
    </row>
    <row r="373" spans="1:56" x14ac:dyDescent="0.2">
      <c r="A373" s="49">
        <v>3.5699999999999998E-3</v>
      </c>
      <c r="P373" s="49">
        <v>3.5699999999999998E-3</v>
      </c>
      <c r="AH373" s="49">
        <v>3.5699999999999998E-3</v>
      </c>
      <c r="AY373" s="49" t="s">
        <v>37</v>
      </c>
      <c r="AZ373" s="49" t="s">
        <v>7</v>
      </c>
      <c r="BA373" s="49" t="s">
        <v>22</v>
      </c>
      <c r="BB373" s="49" t="s">
        <v>122</v>
      </c>
      <c r="BC373" s="49" t="s">
        <v>10</v>
      </c>
      <c r="BD373" s="49">
        <v>3.5699999999999998E-3</v>
      </c>
    </row>
    <row r="374" spans="1:56" x14ac:dyDescent="0.2">
      <c r="A374" s="49">
        <v>0.30187000000000003</v>
      </c>
      <c r="P374" s="49">
        <v>0.30187000000000003</v>
      </c>
      <c r="AH374" s="49">
        <v>0.30187000000000003</v>
      </c>
      <c r="AY374" s="49" t="s">
        <v>37</v>
      </c>
      <c r="AZ374" s="49" t="s">
        <v>7</v>
      </c>
      <c r="BA374" s="49" t="s">
        <v>22</v>
      </c>
      <c r="BB374" s="49" t="s">
        <v>120</v>
      </c>
      <c r="BC374" s="49" t="s">
        <v>16</v>
      </c>
      <c r="BD374" s="49">
        <v>0.30187000000000003</v>
      </c>
    </row>
    <row r="375" spans="1:56" x14ac:dyDescent="0.2">
      <c r="A375" s="49">
        <v>0</v>
      </c>
      <c r="P375" s="49">
        <v>0</v>
      </c>
      <c r="AH375" s="49">
        <v>0</v>
      </c>
      <c r="AY375" s="49" t="s">
        <v>37</v>
      </c>
      <c r="AZ375" s="49" t="s">
        <v>7</v>
      </c>
      <c r="BA375" s="49" t="s">
        <v>12</v>
      </c>
      <c r="BB375" s="49" t="s">
        <v>122</v>
      </c>
      <c r="BC375" s="49" t="s">
        <v>12</v>
      </c>
      <c r="BD375" s="49">
        <v>0</v>
      </c>
    </row>
    <row r="376" spans="1:56" x14ac:dyDescent="0.2">
      <c r="A376" s="49">
        <v>0</v>
      </c>
      <c r="P376" s="49">
        <v>0</v>
      </c>
      <c r="AH376" s="49">
        <v>0</v>
      </c>
      <c r="AY376" s="49" t="s">
        <v>37</v>
      </c>
      <c r="AZ376" s="49" t="s">
        <v>7</v>
      </c>
      <c r="BA376" s="49" t="s">
        <v>12</v>
      </c>
      <c r="BB376" s="49" t="s">
        <v>9</v>
      </c>
      <c r="BC376" s="49" t="s">
        <v>10</v>
      </c>
      <c r="BD376" s="49">
        <v>0</v>
      </c>
    </row>
    <row r="377" spans="1:56" x14ac:dyDescent="0.2">
      <c r="A377" s="49">
        <v>0</v>
      </c>
      <c r="P377" s="49">
        <v>0</v>
      </c>
      <c r="AH377" s="49">
        <v>0</v>
      </c>
      <c r="AY377" s="49" t="s">
        <v>37</v>
      </c>
      <c r="AZ377" s="49" t="s">
        <v>7</v>
      </c>
      <c r="BA377" s="49" t="s">
        <v>12</v>
      </c>
      <c r="BB377" s="49" t="s">
        <v>24</v>
      </c>
      <c r="BC377" s="49" t="s">
        <v>12</v>
      </c>
      <c r="BD377" s="49">
        <v>0</v>
      </c>
    </row>
    <row r="378" spans="1:56" x14ac:dyDescent="0.2">
      <c r="A378" s="49">
        <v>7.5663400000000003</v>
      </c>
      <c r="P378" s="49">
        <v>7.5663400000000003</v>
      </c>
      <c r="AH378" s="49">
        <v>7.5663400000000003</v>
      </c>
      <c r="AY378" s="49" t="s">
        <v>37</v>
      </c>
      <c r="AZ378" s="49" t="s">
        <v>7</v>
      </c>
      <c r="BA378" s="49" t="s">
        <v>12</v>
      </c>
      <c r="BB378" s="49" t="s">
        <v>120</v>
      </c>
      <c r="BC378" s="49" t="s">
        <v>13</v>
      </c>
      <c r="BD378" s="49">
        <v>7.5663400000000003</v>
      </c>
    </row>
    <row r="379" spans="1:56" x14ac:dyDescent="0.2">
      <c r="A379" s="49">
        <v>1.8600000000000001E-3</v>
      </c>
      <c r="P379" s="49">
        <v>1.8600000000000001E-3</v>
      </c>
      <c r="AH379" s="49">
        <v>1.8600000000000001E-3</v>
      </c>
      <c r="AY379" s="49" t="s">
        <v>37</v>
      </c>
      <c r="AZ379" s="49" t="s">
        <v>14</v>
      </c>
      <c r="BA379" s="49" t="s">
        <v>15</v>
      </c>
      <c r="BB379" s="49" t="s">
        <v>122</v>
      </c>
      <c r="BC379" s="49" t="s">
        <v>16</v>
      </c>
      <c r="BD379" s="49">
        <v>1.8600000000000001E-3</v>
      </c>
    </row>
    <row r="380" spans="1:56" x14ac:dyDescent="0.2">
      <c r="A380" s="49">
        <v>0.68115999999999999</v>
      </c>
      <c r="P380" s="49">
        <v>0.68115999999999999</v>
      </c>
      <c r="AH380" s="49">
        <v>0.68115999999999999</v>
      </c>
      <c r="AY380" s="49" t="s">
        <v>37</v>
      </c>
      <c r="AZ380" s="49" t="s">
        <v>14</v>
      </c>
      <c r="BA380" s="49" t="s">
        <v>15</v>
      </c>
      <c r="BB380" s="49" t="s">
        <v>122</v>
      </c>
      <c r="BC380" s="49" t="s">
        <v>10</v>
      </c>
      <c r="BD380" s="49">
        <v>0.68115999999999999</v>
      </c>
    </row>
    <row r="381" spans="1:56" x14ac:dyDescent="0.2">
      <c r="A381" s="49">
        <v>1.0516799999999999</v>
      </c>
      <c r="P381" s="49">
        <v>1.0516799999999999</v>
      </c>
      <c r="AH381" s="49">
        <v>1.0516799999999999</v>
      </c>
      <c r="AY381" s="49" t="s">
        <v>37</v>
      </c>
      <c r="AZ381" s="49" t="s">
        <v>14</v>
      </c>
      <c r="BA381" s="49" t="s">
        <v>15</v>
      </c>
      <c r="BB381" s="49" t="s">
        <v>122</v>
      </c>
      <c r="BC381" s="49" t="s">
        <v>13</v>
      </c>
      <c r="BD381" s="49">
        <v>1.0516799999999999</v>
      </c>
    </row>
    <row r="382" spans="1:56" x14ac:dyDescent="0.2">
      <c r="A382" s="49">
        <v>12.592409999999999</v>
      </c>
      <c r="P382" s="49">
        <v>12.592409999999999</v>
      </c>
      <c r="AH382" s="49">
        <v>12.592409999999999</v>
      </c>
      <c r="AY382" s="49" t="s">
        <v>37</v>
      </c>
      <c r="AZ382" s="49" t="s">
        <v>14</v>
      </c>
      <c r="BA382" s="49" t="s">
        <v>15</v>
      </c>
      <c r="BB382" s="49" t="s">
        <v>121</v>
      </c>
      <c r="BC382" s="49" t="s">
        <v>16</v>
      </c>
      <c r="BD382" s="49">
        <v>12.592409999999999</v>
      </c>
    </row>
    <row r="383" spans="1:56" x14ac:dyDescent="0.2">
      <c r="A383" s="49">
        <v>14.45322</v>
      </c>
      <c r="P383" s="49">
        <v>14.45322</v>
      </c>
      <c r="AH383" s="49">
        <v>14.45322</v>
      </c>
      <c r="AY383" s="49" t="s">
        <v>37</v>
      </c>
      <c r="AZ383" s="49" t="s">
        <v>14</v>
      </c>
      <c r="BA383" s="49" t="s">
        <v>15</v>
      </c>
      <c r="BB383" s="49" t="s">
        <v>121</v>
      </c>
      <c r="BC383" s="49" t="s">
        <v>10</v>
      </c>
      <c r="BD383" s="49">
        <v>14.45322</v>
      </c>
    </row>
    <row r="384" spans="1:56" x14ac:dyDescent="0.2">
      <c r="A384" s="49">
        <v>3.1097000000000001</v>
      </c>
      <c r="P384" s="49">
        <v>3.1097000000000001</v>
      </c>
      <c r="AH384" s="49">
        <v>3.1097000000000001</v>
      </c>
      <c r="AY384" s="49" t="s">
        <v>37</v>
      </c>
      <c r="AZ384" s="49" t="s">
        <v>14</v>
      </c>
      <c r="BA384" s="49" t="s">
        <v>15</v>
      </c>
      <c r="BB384" s="49" t="s">
        <v>121</v>
      </c>
      <c r="BC384" s="49" t="s">
        <v>13</v>
      </c>
      <c r="BD384" s="49">
        <v>3.1097000000000001</v>
      </c>
    </row>
    <row r="385" spans="1:56" x14ac:dyDescent="0.2">
      <c r="A385" s="49">
        <v>3.5999999999999999E-3</v>
      </c>
      <c r="P385" s="49">
        <v>3.5999999999999999E-3</v>
      </c>
      <c r="AH385" s="49">
        <v>3.5999999999999999E-3</v>
      </c>
      <c r="AY385" s="49" t="s">
        <v>37</v>
      </c>
      <c r="AZ385" s="49" t="s">
        <v>14</v>
      </c>
      <c r="BA385" s="49" t="s">
        <v>15</v>
      </c>
      <c r="BB385" s="49" t="s">
        <v>9</v>
      </c>
      <c r="BC385" s="49" t="s">
        <v>16</v>
      </c>
      <c r="BD385" s="49">
        <v>3.5999999999999999E-3</v>
      </c>
    </row>
    <row r="386" spans="1:56" x14ac:dyDescent="0.2">
      <c r="A386" s="49">
        <v>2.5200000000000001E-3</v>
      </c>
      <c r="P386" s="49">
        <v>2.5200000000000001E-3</v>
      </c>
      <c r="AH386" s="49">
        <v>2.5200000000000001E-3</v>
      </c>
      <c r="AY386" s="49" t="s">
        <v>37</v>
      </c>
      <c r="AZ386" s="49" t="s">
        <v>14</v>
      </c>
      <c r="BA386" s="49" t="s">
        <v>15</v>
      </c>
      <c r="BB386" s="49" t="s">
        <v>9</v>
      </c>
      <c r="BC386" s="49" t="s">
        <v>10</v>
      </c>
      <c r="BD386" s="49">
        <v>2.5200000000000001E-3</v>
      </c>
    </row>
    <row r="387" spans="1:56" x14ac:dyDescent="0.2">
      <c r="A387" s="49">
        <v>11.11992</v>
      </c>
      <c r="P387" s="49">
        <v>11.11992</v>
      </c>
      <c r="AH387" s="49">
        <v>11.11992</v>
      </c>
      <c r="AY387" s="49" t="s">
        <v>37</v>
      </c>
      <c r="AZ387" s="49" t="s">
        <v>14</v>
      </c>
      <c r="BA387" s="49" t="s">
        <v>15</v>
      </c>
      <c r="BB387" s="49" t="s">
        <v>120</v>
      </c>
      <c r="BC387" s="49" t="s">
        <v>16</v>
      </c>
      <c r="BD387" s="49">
        <v>11.11992</v>
      </c>
    </row>
    <row r="388" spans="1:56" x14ac:dyDescent="0.2">
      <c r="A388" s="49">
        <v>5.6212200000000001</v>
      </c>
      <c r="P388" s="49">
        <v>5.6212200000000001</v>
      </c>
      <c r="AH388" s="49">
        <v>5.6212200000000001</v>
      </c>
      <c r="AY388" s="49" t="s">
        <v>37</v>
      </c>
      <c r="AZ388" s="49" t="s">
        <v>14</v>
      </c>
      <c r="BA388" s="49" t="s">
        <v>15</v>
      </c>
      <c r="BB388" s="49" t="s">
        <v>120</v>
      </c>
      <c r="BC388" s="49" t="s">
        <v>10</v>
      </c>
      <c r="BD388" s="49">
        <v>5.6212200000000001</v>
      </c>
    </row>
    <row r="389" spans="1:56" x14ac:dyDescent="0.2">
      <c r="A389" s="49">
        <v>0.54078000000000004</v>
      </c>
      <c r="P389" s="49">
        <v>0.54078000000000004</v>
      </c>
      <c r="AH389" s="49">
        <v>0.54078000000000004</v>
      </c>
      <c r="AY389" s="49" t="s">
        <v>37</v>
      </c>
      <c r="AZ389" s="49" t="s">
        <v>14</v>
      </c>
      <c r="BA389" s="49" t="s">
        <v>15</v>
      </c>
      <c r="BB389" s="49" t="s">
        <v>120</v>
      </c>
      <c r="BC389" s="49" t="s">
        <v>13</v>
      </c>
      <c r="BD389" s="49">
        <v>0.54078000000000004</v>
      </c>
    </row>
    <row r="390" spans="1:56" x14ac:dyDescent="0.2">
      <c r="A390" s="50">
        <v>8.8999999999999995E-4</v>
      </c>
      <c r="P390" s="50">
        <v>8.8999999999999995E-4</v>
      </c>
      <c r="AH390" s="50">
        <v>8.8999999999999995E-4</v>
      </c>
      <c r="AY390" s="49" t="s">
        <v>37</v>
      </c>
      <c r="AZ390" s="49" t="s">
        <v>14</v>
      </c>
      <c r="BA390" s="49" t="s">
        <v>15</v>
      </c>
      <c r="BB390" s="49" t="s">
        <v>23</v>
      </c>
      <c r="BC390" s="49" t="s">
        <v>16</v>
      </c>
      <c r="BD390" s="50">
        <v>8.8999999999999995E-4</v>
      </c>
    </row>
    <row r="391" spans="1:56" x14ac:dyDescent="0.2">
      <c r="A391" s="49">
        <v>5.2763299999999997</v>
      </c>
      <c r="P391" s="49">
        <v>5.2763299999999997</v>
      </c>
      <c r="AH391" s="49">
        <v>5.2763299999999997</v>
      </c>
      <c r="AY391" s="49" t="s">
        <v>37</v>
      </c>
      <c r="AZ391" s="49" t="s">
        <v>14</v>
      </c>
      <c r="BA391" s="49" t="s">
        <v>15</v>
      </c>
      <c r="BB391" s="49" t="s">
        <v>123</v>
      </c>
      <c r="BC391" s="49" t="s">
        <v>16</v>
      </c>
      <c r="BD391" s="49">
        <v>5.2763299999999997</v>
      </c>
    </row>
    <row r="392" spans="1:56" x14ac:dyDescent="0.2">
      <c r="A392" s="49">
        <v>2.95817</v>
      </c>
      <c r="P392" s="49">
        <v>2.95817</v>
      </c>
      <c r="AH392" s="49">
        <v>2.95817</v>
      </c>
      <c r="AY392" s="49" t="s">
        <v>37</v>
      </c>
      <c r="AZ392" s="49" t="s">
        <v>14</v>
      </c>
      <c r="BA392" s="49" t="s">
        <v>15</v>
      </c>
      <c r="BB392" s="49" t="s">
        <v>123</v>
      </c>
      <c r="BC392" s="49" t="s">
        <v>10</v>
      </c>
      <c r="BD392" s="49">
        <v>2.95817</v>
      </c>
    </row>
    <row r="393" spans="1:56" x14ac:dyDescent="0.2">
      <c r="A393" s="49">
        <v>1.16706</v>
      </c>
      <c r="P393" s="49">
        <v>1.16706</v>
      </c>
      <c r="AH393" s="49">
        <v>1.16706</v>
      </c>
      <c r="AY393" s="49" t="s">
        <v>37</v>
      </c>
      <c r="AZ393" s="49" t="s">
        <v>14</v>
      </c>
      <c r="BA393" s="49" t="s">
        <v>15</v>
      </c>
      <c r="BB393" s="49" t="s">
        <v>123</v>
      </c>
      <c r="BC393" s="49" t="s">
        <v>13</v>
      </c>
      <c r="BD393" s="49">
        <v>1.16706</v>
      </c>
    </row>
    <row r="394" spans="1:56" x14ac:dyDescent="0.2">
      <c r="A394" s="49">
        <v>5.6796939255819998</v>
      </c>
      <c r="P394" s="49">
        <v>5.6796939255819998</v>
      </c>
      <c r="AH394" s="49">
        <v>5.6796939255819998</v>
      </c>
      <c r="AY394" s="49" t="s">
        <v>37</v>
      </c>
      <c r="AZ394" s="49" t="s">
        <v>14</v>
      </c>
      <c r="BA394" s="49" t="s">
        <v>17</v>
      </c>
      <c r="BB394" s="49" t="s">
        <v>122</v>
      </c>
      <c r="BC394" s="49" t="s">
        <v>16</v>
      </c>
      <c r="BD394" s="49">
        <v>5.6796939255819998</v>
      </c>
    </row>
    <row r="395" spans="1:56" x14ac:dyDescent="0.2">
      <c r="A395" s="49">
        <v>15.125129999999899</v>
      </c>
      <c r="P395" s="49">
        <v>15.125129999999899</v>
      </c>
      <c r="AH395" s="49">
        <v>15.125129999999899</v>
      </c>
      <c r="AY395" s="49" t="s">
        <v>37</v>
      </c>
      <c r="AZ395" s="49" t="s">
        <v>14</v>
      </c>
      <c r="BA395" s="49" t="s">
        <v>17</v>
      </c>
      <c r="BB395" s="49" t="s">
        <v>122</v>
      </c>
      <c r="BC395" s="49" t="s">
        <v>10</v>
      </c>
      <c r="BD395" s="49">
        <v>15.125129999999899</v>
      </c>
    </row>
    <row r="396" spans="1:56" x14ac:dyDescent="0.2">
      <c r="A396" s="49">
        <v>5.21591</v>
      </c>
      <c r="P396" s="49">
        <v>5.21591</v>
      </c>
      <c r="AH396" s="49">
        <v>5.21591</v>
      </c>
      <c r="AY396" s="49" t="s">
        <v>37</v>
      </c>
      <c r="AZ396" s="49" t="s">
        <v>14</v>
      </c>
      <c r="BA396" s="49" t="s">
        <v>17</v>
      </c>
      <c r="BB396" s="49" t="s">
        <v>122</v>
      </c>
      <c r="BC396" s="49" t="s">
        <v>13</v>
      </c>
      <c r="BD396" s="49">
        <v>5.21591</v>
      </c>
    </row>
    <row r="397" spans="1:56" x14ac:dyDescent="0.2">
      <c r="A397" s="49">
        <v>0.18895000000000001</v>
      </c>
      <c r="P397" s="49">
        <v>0.18895000000000001</v>
      </c>
      <c r="AH397" s="49">
        <v>0.18895000000000001</v>
      </c>
      <c r="AY397" s="49" t="s">
        <v>37</v>
      </c>
      <c r="AZ397" s="49" t="s">
        <v>14</v>
      </c>
      <c r="BA397" s="49" t="s">
        <v>17</v>
      </c>
      <c r="BB397" s="49" t="s">
        <v>9</v>
      </c>
      <c r="BC397" s="49" t="s">
        <v>16</v>
      </c>
      <c r="BD397" s="49">
        <v>0.18895000000000001</v>
      </c>
    </row>
    <row r="398" spans="1:56" x14ac:dyDescent="0.2">
      <c r="A398" s="49">
        <v>0.16539999999999999</v>
      </c>
      <c r="P398" s="49">
        <v>0.16539999999999999</v>
      </c>
      <c r="AH398" s="49">
        <v>0.16539999999999999</v>
      </c>
      <c r="AY398" s="49" t="s">
        <v>37</v>
      </c>
      <c r="AZ398" s="49" t="s">
        <v>14</v>
      </c>
      <c r="BA398" s="49" t="s">
        <v>17</v>
      </c>
      <c r="BB398" s="49" t="s">
        <v>9</v>
      </c>
      <c r="BC398" s="49" t="s">
        <v>10</v>
      </c>
      <c r="BD398" s="49">
        <v>0.16539999999999999</v>
      </c>
    </row>
    <row r="399" spans="1:56" x14ac:dyDescent="0.2">
      <c r="A399" s="49">
        <v>0.13971</v>
      </c>
      <c r="P399" s="49">
        <v>0.13971</v>
      </c>
      <c r="AH399" s="49">
        <v>0.13971</v>
      </c>
      <c r="AY399" s="49" t="s">
        <v>37</v>
      </c>
      <c r="AZ399" s="49" t="s">
        <v>14</v>
      </c>
      <c r="BA399" s="49" t="s">
        <v>17</v>
      </c>
      <c r="BB399" s="49" t="s">
        <v>9</v>
      </c>
      <c r="BC399" s="49" t="s">
        <v>13</v>
      </c>
      <c r="BD399" s="49">
        <v>0.13971</v>
      </c>
    </row>
    <row r="400" spans="1:56" x14ac:dyDescent="0.2">
      <c r="A400" s="49">
        <v>9.7201476289999998E-3</v>
      </c>
      <c r="P400" s="49">
        <v>9.7201476289999998E-3</v>
      </c>
      <c r="AH400" s="49">
        <v>9.7201476289999998E-3</v>
      </c>
      <c r="AY400" s="49" t="s">
        <v>37</v>
      </c>
      <c r="AZ400" s="49" t="s">
        <v>14</v>
      </c>
      <c r="BA400" s="49" t="s">
        <v>17</v>
      </c>
      <c r="BB400" s="49" t="s">
        <v>18</v>
      </c>
      <c r="BC400" s="49" t="s">
        <v>16</v>
      </c>
      <c r="BD400" s="49">
        <v>9.7201476289999998E-3</v>
      </c>
    </row>
    <row r="401" spans="1:56" x14ac:dyDescent="0.2">
      <c r="A401" s="49">
        <v>0.1278</v>
      </c>
      <c r="P401" s="49">
        <v>0.1278</v>
      </c>
      <c r="AH401" s="49">
        <v>0.1278</v>
      </c>
      <c r="AY401" s="49" t="s">
        <v>37</v>
      </c>
      <c r="AZ401" s="49" t="s">
        <v>14</v>
      </c>
      <c r="BA401" s="49" t="s">
        <v>17</v>
      </c>
      <c r="BB401" s="49" t="s">
        <v>18</v>
      </c>
      <c r="BC401" s="49" t="s">
        <v>13</v>
      </c>
      <c r="BD401" s="49">
        <v>0.1278</v>
      </c>
    </row>
    <row r="402" spans="1:56" x14ac:dyDescent="0.2">
      <c r="A402" s="49">
        <v>23.7362226371859</v>
      </c>
      <c r="P402" s="49">
        <v>23.7362226371859</v>
      </c>
      <c r="AH402" s="49">
        <v>23.7362226371859</v>
      </c>
      <c r="AY402" s="49" t="s">
        <v>37</v>
      </c>
      <c r="AZ402" s="49" t="s">
        <v>14</v>
      </c>
      <c r="BA402" s="49" t="s">
        <v>17</v>
      </c>
      <c r="BB402" s="49" t="s">
        <v>120</v>
      </c>
      <c r="BC402" s="49" t="s">
        <v>16</v>
      </c>
      <c r="BD402" s="49">
        <v>23.7362226371859</v>
      </c>
    </row>
    <row r="403" spans="1:56" x14ac:dyDescent="0.2">
      <c r="A403" s="49">
        <v>8.2115100000000005</v>
      </c>
      <c r="P403" s="49">
        <v>8.2115100000000005</v>
      </c>
      <c r="AH403" s="49">
        <v>8.2115100000000005</v>
      </c>
      <c r="AY403" s="49" t="s">
        <v>37</v>
      </c>
      <c r="AZ403" s="49" t="s">
        <v>14</v>
      </c>
      <c r="BA403" s="49" t="s">
        <v>17</v>
      </c>
      <c r="BB403" s="49" t="s">
        <v>120</v>
      </c>
      <c r="BC403" s="49" t="s">
        <v>10</v>
      </c>
      <c r="BD403" s="49">
        <v>8.2115100000000005</v>
      </c>
    </row>
    <row r="404" spans="1:56" x14ac:dyDescent="0.2">
      <c r="A404" s="49">
        <v>8.3256390000000007</v>
      </c>
      <c r="P404" s="49">
        <v>8.3256390000000007</v>
      </c>
      <c r="AH404" s="49">
        <v>8.3256390000000007</v>
      </c>
      <c r="AY404" s="49" t="s">
        <v>37</v>
      </c>
      <c r="AZ404" s="49" t="s">
        <v>14</v>
      </c>
      <c r="BA404" s="49" t="s">
        <v>17</v>
      </c>
      <c r="BB404" s="49" t="s">
        <v>120</v>
      </c>
      <c r="BC404" s="49" t="s">
        <v>13</v>
      </c>
      <c r="BD404" s="49">
        <v>8.3256390000000007</v>
      </c>
    </row>
    <row r="405" spans="1:56" x14ac:dyDescent="0.2">
      <c r="A405" s="49">
        <v>10.42309</v>
      </c>
      <c r="P405" s="49">
        <v>10.42309</v>
      </c>
      <c r="AH405" s="49">
        <v>10.42309</v>
      </c>
      <c r="AY405" s="49" t="s">
        <v>37</v>
      </c>
      <c r="AZ405" s="49" t="s">
        <v>14</v>
      </c>
      <c r="BA405" s="49" t="s">
        <v>17</v>
      </c>
      <c r="BB405" s="49" t="s">
        <v>123</v>
      </c>
      <c r="BC405" s="49" t="s">
        <v>16</v>
      </c>
      <c r="BD405" s="49">
        <v>10.42309</v>
      </c>
    </row>
    <row r="406" spans="1:56" x14ac:dyDescent="0.2">
      <c r="A406" s="49">
        <v>5.5900000000000004E-3</v>
      </c>
      <c r="P406" s="49">
        <v>5.5900000000000004E-3</v>
      </c>
      <c r="AH406" s="49">
        <v>5.5900000000000004E-3</v>
      </c>
      <c r="AY406" s="49" t="s">
        <v>37</v>
      </c>
      <c r="AZ406" s="49" t="s">
        <v>14</v>
      </c>
      <c r="BA406" s="49" t="s">
        <v>17</v>
      </c>
      <c r="BB406" s="49" t="s">
        <v>123</v>
      </c>
      <c r="BC406" s="49" t="s">
        <v>10</v>
      </c>
      <c r="BD406" s="49">
        <v>5.5900000000000004E-3</v>
      </c>
    </row>
    <row r="407" spans="1:56" x14ac:dyDescent="0.2">
      <c r="A407" s="49">
        <v>0.13372999999999999</v>
      </c>
      <c r="P407" s="49">
        <v>0.13372999999999999</v>
      </c>
      <c r="AH407" s="49">
        <v>0.13372999999999999</v>
      </c>
      <c r="AY407" s="49" t="s">
        <v>37</v>
      </c>
      <c r="AZ407" s="49" t="s">
        <v>14</v>
      </c>
      <c r="BA407" s="49" t="s">
        <v>17</v>
      </c>
      <c r="BB407" s="49" t="s">
        <v>123</v>
      </c>
      <c r="BC407" s="49" t="s">
        <v>13</v>
      </c>
      <c r="BD407" s="49">
        <v>0.13372999999999999</v>
      </c>
    </row>
    <row r="408" spans="1:56" x14ac:dyDescent="0.2">
      <c r="A408" s="49">
        <v>1.1000000000000001</v>
      </c>
      <c r="P408" s="49">
        <v>1.1000000000000001</v>
      </c>
      <c r="AH408" s="49">
        <v>1.1000000000000001</v>
      </c>
      <c r="AY408" s="49" t="s">
        <v>37</v>
      </c>
      <c r="AZ408" s="49" t="s">
        <v>14</v>
      </c>
      <c r="BA408" s="49" t="s">
        <v>19</v>
      </c>
      <c r="BB408" s="49" t="s">
        <v>122</v>
      </c>
      <c r="BC408" s="49" t="s">
        <v>16</v>
      </c>
      <c r="BD408" s="49">
        <v>1.1000000000000001</v>
      </c>
    </row>
    <row r="409" spans="1:56" x14ac:dyDescent="0.2">
      <c r="A409" s="49">
        <v>0.16352</v>
      </c>
      <c r="P409" s="49">
        <v>0.16352</v>
      </c>
      <c r="AH409" s="49">
        <v>0.16352</v>
      </c>
      <c r="AY409" s="49" t="s">
        <v>37</v>
      </c>
      <c r="AZ409" s="49" t="s">
        <v>14</v>
      </c>
      <c r="BA409" s="49" t="s">
        <v>19</v>
      </c>
      <c r="BB409" s="49" t="s">
        <v>122</v>
      </c>
      <c r="BC409" s="49" t="s">
        <v>10</v>
      </c>
      <c r="BD409" s="49">
        <v>0.16352</v>
      </c>
    </row>
    <row r="410" spans="1:56" x14ac:dyDescent="0.2">
      <c r="A410" s="49">
        <v>5.65</v>
      </c>
      <c r="P410" s="49">
        <v>5.65</v>
      </c>
      <c r="AH410" s="49">
        <v>5.65</v>
      </c>
      <c r="AY410" s="49" t="s">
        <v>37</v>
      </c>
      <c r="AZ410" s="49" t="s">
        <v>14</v>
      </c>
      <c r="BA410" s="49" t="s">
        <v>19</v>
      </c>
      <c r="BB410" s="49" t="s">
        <v>120</v>
      </c>
      <c r="BC410" s="49" t="s">
        <v>16</v>
      </c>
      <c r="BD410" s="49">
        <v>5.65</v>
      </c>
    </row>
    <row r="411" spans="1:56" x14ac:dyDescent="0.2">
      <c r="A411" s="49">
        <v>0.54749999999999999</v>
      </c>
      <c r="P411" s="49">
        <v>0.54749999999999999</v>
      </c>
      <c r="AH411" s="49">
        <v>0.54749999999999999</v>
      </c>
      <c r="AY411" s="49" t="s">
        <v>37</v>
      </c>
      <c r="AZ411" s="49" t="s">
        <v>14</v>
      </c>
      <c r="BA411" s="49" t="s">
        <v>19</v>
      </c>
      <c r="BB411" s="49" t="s">
        <v>120</v>
      </c>
      <c r="BC411" s="49" t="s">
        <v>10</v>
      </c>
      <c r="BD411" s="49">
        <v>0.54749999999999999</v>
      </c>
    </row>
    <row r="412" spans="1:56" x14ac:dyDescent="0.2">
      <c r="A412" s="49">
        <v>11.436909999999999</v>
      </c>
      <c r="P412" s="49">
        <v>11.436909999999999</v>
      </c>
      <c r="AH412" s="49">
        <v>11.436909999999999</v>
      </c>
      <c r="AY412" s="49" t="s">
        <v>37</v>
      </c>
      <c r="AZ412" s="49" t="s">
        <v>14</v>
      </c>
      <c r="BA412" s="49" t="s">
        <v>19</v>
      </c>
      <c r="BB412" s="49" t="s">
        <v>120</v>
      </c>
      <c r="BC412" s="49" t="s">
        <v>13</v>
      </c>
      <c r="BD412" s="49">
        <v>11.436909999999999</v>
      </c>
    </row>
    <row r="413" spans="1:56" x14ac:dyDescent="0.2">
      <c r="A413" s="49">
        <v>23.97193</v>
      </c>
      <c r="P413" s="49">
        <v>23.97193</v>
      </c>
      <c r="AH413" s="49">
        <v>23.97193</v>
      </c>
      <c r="AY413" s="49" t="s">
        <v>37</v>
      </c>
      <c r="AZ413" s="49" t="s">
        <v>14</v>
      </c>
      <c r="BA413" s="49" t="s">
        <v>25</v>
      </c>
      <c r="BB413" s="49" t="s">
        <v>122</v>
      </c>
      <c r="BC413" s="49" t="s">
        <v>16</v>
      </c>
      <c r="BD413" s="49">
        <v>23.97193</v>
      </c>
    </row>
    <row r="414" spans="1:56" x14ac:dyDescent="0.2">
      <c r="A414" s="49">
        <v>1.5794999999999999</v>
      </c>
      <c r="P414" s="49">
        <v>1.5794999999999999</v>
      </c>
      <c r="AH414" s="49">
        <v>1.5794999999999999</v>
      </c>
      <c r="AY414" s="49" t="s">
        <v>37</v>
      </c>
      <c r="AZ414" s="49" t="s">
        <v>14</v>
      </c>
      <c r="BA414" s="49" t="s">
        <v>25</v>
      </c>
      <c r="BB414" s="49" t="s">
        <v>122</v>
      </c>
      <c r="BC414" s="49" t="s">
        <v>10</v>
      </c>
      <c r="BD414" s="49">
        <v>1.5794999999999999</v>
      </c>
    </row>
    <row r="415" spans="1:56" x14ac:dyDescent="0.2">
      <c r="A415" s="49">
        <v>62.3</v>
      </c>
      <c r="P415" s="49">
        <v>62.3</v>
      </c>
      <c r="AH415" s="49">
        <v>62.3</v>
      </c>
      <c r="AY415" s="49" t="s">
        <v>37</v>
      </c>
      <c r="AZ415" s="49" t="s">
        <v>14</v>
      </c>
      <c r="BA415" s="49" t="s">
        <v>25</v>
      </c>
      <c r="BB415" s="49" t="s">
        <v>121</v>
      </c>
      <c r="BC415" s="49" t="s">
        <v>16</v>
      </c>
      <c r="BD415" s="49">
        <v>62.3</v>
      </c>
    </row>
    <row r="416" spans="1:56" x14ac:dyDescent="0.2">
      <c r="A416" s="49">
        <v>11.125</v>
      </c>
      <c r="P416" s="49">
        <v>11.125</v>
      </c>
      <c r="AH416" s="49">
        <v>11.125</v>
      </c>
      <c r="AY416" s="49" t="s">
        <v>37</v>
      </c>
      <c r="AZ416" s="49" t="s">
        <v>14</v>
      </c>
      <c r="BA416" s="49" t="s">
        <v>25</v>
      </c>
      <c r="BB416" s="49" t="s">
        <v>121</v>
      </c>
      <c r="BC416" s="49" t="s">
        <v>10</v>
      </c>
      <c r="BD416" s="49">
        <v>11.125</v>
      </c>
    </row>
    <row r="417" spans="1:56" x14ac:dyDescent="0.2">
      <c r="A417" s="49">
        <v>10.00001</v>
      </c>
      <c r="P417" s="49">
        <v>10.00001</v>
      </c>
      <c r="AH417" s="49">
        <v>10.00001</v>
      </c>
      <c r="AY417" s="49" t="s">
        <v>37</v>
      </c>
      <c r="AZ417" s="49" t="s">
        <v>14</v>
      </c>
      <c r="BA417" s="49" t="s">
        <v>25</v>
      </c>
      <c r="BB417" s="49" t="s">
        <v>9</v>
      </c>
      <c r="BC417" s="49" t="s">
        <v>10</v>
      </c>
      <c r="BD417" s="49">
        <v>10.00001</v>
      </c>
    </row>
    <row r="418" spans="1:56" x14ac:dyDescent="0.2">
      <c r="A418" s="49">
        <v>2.7300200000000001</v>
      </c>
      <c r="P418" s="49">
        <v>2.7300200000000001</v>
      </c>
      <c r="AH418" s="49">
        <v>2.7300200000000001</v>
      </c>
      <c r="AY418" s="49" t="s">
        <v>37</v>
      </c>
      <c r="AZ418" s="49" t="s">
        <v>14</v>
      </c>
      <c r="BA418" s="49" t="s">
        <v>25</v>
      </c>
      <c r="BB418" s="49" t="s">
        <v>24</v>
      </c>
      <c r="BC418" s="49" t="s">
        <v>10</v>
      </c>
      <c r="BD418" s="49">
        <v>2.7300200000000001</v>
      </c>
    </row>
    <row r="419" spans="1:56" x14ac:dyDescent="0.2">
      <c r="A419" s="49">
        <v>112.863129999999</v>
      </c>
      <c r="P419" s="49">
        <v>112.863129999999</v>
      </c>
      <c r="AH419" s="49">
        <v>112.863129999999</v>
      </c>
      <c r="AY419" s="49" t="s">
        <v>37</v>
      </c>
      <c r="AZ419" s="49" t="s">
        <v>14</v>
      </c>
      <c r="BA419" s="49" t="s">
        <v>25</v>
      </c>
      <c r="BB419" s="49" t="s">
        <v>120</v>
      </c>
      <c r="BC419" s="49" t="s">
        <v>16</v>
      </c>
      <c r="BD419" s="49">
        <v>112.863129999999</v>
      </c>
    </row>
    <row r="420" spans="1:56" x14ac:dyDescent="0.2">
      <c r="A420" s="49">
        <v>18.143799999999999</v>
      </c>
      <c r="P420" s="49">
        <v>18.143799999999999</v>
      </c>
      <c r="AH420" s="49">
        <v>18.143799999999999</v>
      </c>
      <c r="AY420" s="49" t="s">
        <v>37</v>
      </c>
      <c r="AZ420" s="49" t="s">
        <v>14</v>
      </c>
      <c r="BA420" s="49" t="s">
        <v>25</v>
      </c>
      <c r="BB420" s="49" t="s">
        <v>120</v>
      </c>
      <c r="BC420" s="49" t="s">
        <v>10</v>
      </c>
      <c r="BD420" s="49">
        <v>18.143799999999999</v>
      </c>
    </row>
    <row r="421" spans="1:56" x14ac:dyDescent="0.2">
      <c r="A421" s="49">
        <v>3.4833099999999999</v>
      </c>
      <c r="P421" s="49">
        <v>3.4833099999999999</v>
      </c>
      <c r="AH421" s="49">
        <v>3.4833099999999999</v>
      </c>
      <c r="AY421" s="49" t="s">
        <v>37</v>
      </c>
      <c r="AZ421" s="49" t="s">
        <v>14</v>
      </c>
      <c r="BA421" s="49" t="s">
        <v>25</v>
      </c>
      <c r="BB421" s="49" t="s">
        <v>23</v>
      </c>
      <c r="BC421" s="49" t="s">
        <v>16</v>
      </c>
      <c r="BD421" s="49">
        <v>3.4833099999999999</v>
      </c>
    </row>
    <row r="422" spans="1:56" x14ac:dyDescent="0.2">
      <c r="A422" s="49">
        <v>14.145169999999901</v>
      </c>
      <c r="P422" s="49">
        <v>14.145169999999901</v>
      </c>
      <c r="AH422" s="49">
        <v>14.145169999999901</v>
      </c>
      <c r="AY422" s="49" t="s">
        <v>37</v>
      </c>
      <c r="AZ422" s="49" t="s">
        <v>14</v>
      </c>
      <c r="BA422" s="49" t="s">
        <v>25</v>
      </c>
      <c r="BB422" s="49" t="s">
        <v>23</v>
      </c>
      <c r="BC422" s="49" t="s">
        <v>10</v>
      </c>
      <c r="BD422" s="49">
        <v>14.145169999999901</v>
      </c>
    </row>
    <row r="423" spans="1:56" x14ac:dyDescent="0.2">
      <c r="A423" s="49">
        <v>0.26262000000000002</v>
      </c>
      <c r="P423" s="49">
        <v>0.26262000000000002</v>
      </c>
      <c r="AH423" s="49">
        <v>0.26262000000000002</v>
      </c>
      <c r="AY423" s="49" t="s">
        <v>37</v>
      </c>
      <c r="AZ423" s="49" t="s">
        <v>14</v>
      </c>
      <c r="BA423" s="49" t="s">
        <v>27</v>
      </c>
      <c r="BB423" s="49" t="s">
        <v>120</v>
      </c>
      <c r="BC423" s="49" t="s">
        <v>16</v>
      </c>
      <c r="BD423" s="49">
        <v>0.26262000000000002</v>
      </c>
    </row>
    <row r="424" spans="1:56" x14ac:dyDescent="0.2">
      <c r="A424" s="49">
        <v>3.5699999999999998E-3</v>
      </c>
      <c r="P424" s="49">
        <v>3.5699999999999998E-3</v>
      </c>
      <c r="AH424" s="49">
        <v>3.5699999999999998E-3</v>
      </c>
      <c r="AY424" s="49" t="s">
        <v>38</v>
      </c>
      <c r="AZ424" s="49" t="s">
        <v>7</v>
      </c>
      <c r="BA424" s="49" t="s">
        <v>22</v>
      </c>
      <c r="BB424" s="49" t="s">
        <v>122</v>
      </c>
      <c r="BC424" s="49" t="s">
        <v>10</v>
      </c>
      <c r="BD424" s="49">
        <v>3.5699999999999998E-3</v>
      </c>
    </row>
    <row r="425" spans="1:56" x14ac:dyDescent="0.2">
      <c r="A425" s="49">
        <v>0.63580999999999999</v>
      </c>
      <c r="P425" s="49">
        <v>0.63580999999999999</v>
      </c>
      <c r="AH425" s="49">
        <v>0.63580999999999999</v>
      </c>
      <c r="AY425" s="49" t="s">
        <v>38</v>
      </c>
      <c r="AZ425" s="49" t="s">
        <v>7</v>
      </c>
      <c r="BA425" s="49" t="s">
        <v>12</v>
      </c>
      <c r="BB425" s="49" t="s">
        <v>120</v>
      </c>
      <c r="BC425" s="49" t="s">
        <v>13</v>
      </c>
      <c r="BD425" s="49">
        <v>0.63580999999999999</v>
      </c>
    </row>
    <row r="426" spans="1:56" x14ac:dyDescent="0.2">
      <c r="A426" s="49">
        <v>0.18953999999999999</v>
      </c>
      <c r="P426" s="49">
        <v>0.18953999999999999</v>
      </c>
      <c r="AH426" s="49">
        <v>0.18953999999999999</v>
      </c>
      <c r="AY426" s="49" t="s">
        <v>38</v>
      </c>
      <c r="AZ426" s="49" t="s">
        <v>14</v>
      </c>
      <c r="BA426" s="49" t="s">
        <v>17</v>
      </c>
      <c r="BB426" s="49" t="s">
        <v>122</v>
      </c>
      <c r="BC426" s="49" t="s">
        <v>16</v>
      </c>
      <c r="BD426" s="49">
        <v>0.18953999999999999</v>
      </c>
    </row>
    <row r="427" spans="1:56" x14ac:dyDescent="0.2">
      <c r="A427" s="49">
        <v>7.5369999999999895E-2</v>
      </c>
      <c r="P427" s="49">
        <v>7.5369999999999895E-2</v>
      </c>
      <c r="AH427" s="49">
        <v>7.5369999999999895E-2</v>
      </c>
      <c r="AY427" s="49" t="s">
        <v>38</v>
      </c>
      <c r="AZ427" s="49" t="s">
        <v>14</v>
      </c>
      <c r="BA427" s="49" t="s">
        <v>17</v>
      </c>
      <c r="BB427" s="49" t="s">
        <v>122</v>
      </c>
      <c r="BC427" s="49" t="s">
        <v>10</v>
      </c>
      <c r="BD427" s="49">
        <v>7.5369999999999895E-2</v>
      </c>
    </row>
    <row r="428" spans="1:56" x14ac:dyDescent="0.2">
      <c r="A428" s="49">
        <v>1.8499999999999999E-2</v>
      </c>
      <c r="P428" s="49">
        <v>1.8499999999999999E-2</v>
      </c>
      <c r="AH428" s="49">
        <v>1.8499999999999999E-2</v>
      </c>
      <c r="AY428" s="49" t="s">
        <v>38</v>
      </c>
      <c r="AZ428" s="49" t="s">
        <v>14</v>
      </c>
      <c r="BA428" s="49" t="s">
        <v>17</v>
      </c>
      <c r="BB428" s="49" t="s">
        <v>122</v>
      </c>
      <c r="BC428" s="49" t="s">
        <v>13</v>
      </c>
      <c r="BD428" s="49">
        <v>1.8499999999999999E-2</v>
      </c>
    </row>
    <row r="429" spans="1:56" x14ac:dyDescent="0.2">
      <c r="A429" s="49">
        <v>6.8180000000000004E-2</v>
      </c>
      <c r="P429" s="49">
        <v>6.8180000000000004E-2</v>
      </c>
      <c r="AH429" s="49">
        <v>6.8180000000000004E-2</v>
      </c>
      <c r="AY429" s="49" t="s">
        <v>38</v>
      </c>
      <c r="AZ429" s="49" t="s">
        <v>14</v>
      </c>
      <c r="BA429" s="49" t="s">
        <v>17</v>
      </c>
      <c r="BB429" s="49" t="s">
        <v>121</v>
      </c>
      <c r="BC429" s="49" t="s">
        <v>16</v>
      </c>
      <c r="BD429" s="49">
        <v>6.8180000000000004E-2</v>
      </c>
    </row>
    <row r="430" spans="1:56" x14ac:dyDescent="0.2">
      <c r="A430" s="49">
        <v>4.7919999999999997E-2</v>
      </c>
      <c r="P430" s="49">
        <v>4.7919999999999997E-2</v>
      </c>
      <c r="AH430" s="49">
        <v>4.7919999999999997E-2</v>
      </c>
      <c r="AY430" s="49" t="s">
        <v>38</v>
      </c>
      <c r="AZ430" s="49" t="s">
        <v>14</v>
      </c>
      <c r="BA430" s="49" t="s">
        <v>17</v>
      </c>
      <c r="BB430" s="49" t="s">
        <v>9</v>
      </c>
      <c r="BC430" s="49" t="s">
        <v>10</v>
      </c>
      <c r="BD430" s="49">
        <v>4.7919999999999997E-2</v>
      </c>
    </row>
    <row r="431" spans="1:56" x14ac:dyDescent="0.2">
      <c r="A431" s="49">
        <v>6.6400000000000001E-3</v>
      </c>
      <c r="P431" s="49">
        <v>6.6400000000000001E-3</v>
      </c>
      <c r="AH431" s="49">
        <v>6.6400000000000001E-3</v>
      </c>
      <c r="AY431" s="49" t="s">
        <v>38</v>
      </c>
      <c r="AZ431" s="49" t="s">
        <v>14</v>
      </c>
      <c r="BA431" s="49" t="s">
        <v>17</v>
      </c>
      <c r="BB431" s="49" t="s">
        <v>9</v>
      </c>
      <c r="BC431" s="49" t="s">
        <v>13</v>
      </c>
      <c r="BD431" s="49">
        <v>6.6400000000000001E-3</v>
      </c>
    </row>
    <row r="432" spans="1:56" x14ac:dyDescent="0.2">
      <c r="A432" s="49">
        <v>8.51769</v>
      </c>
      <c r="P432" s="49">
        <v>8.51769</v>
      </c>
      <c r="AH432" s="49">
        <v>8.51769</v>
      </c>
      <c r="AY432" s="49" t="s">
        <v>38</v>
      </c>
      <c r="AZ432" s="49" t="s">
        <v>14</v>
      </c>
      <c r="BA432" s="49" t="s">
        <v>17</v>
      </c>
      <c r="BB432" s="49" t="s">
        <v>120</v>
      </c>
      <c r="BC432" s="49" t="s">
        <v>16</v>
      </c>
      <c r="BD432" s="49">
        <v>8.51769</v>
      </c>
    </row>
    <row r="433" spans="1:56" x14ac:dyDescent="0.2">
      <c r="A433" s="49">
        <v>2.3179999999999999E-2</v>
      </c>
      <c r="P433" s="49">
        <v>2.3179999999999999E-2</v>
      </c>
      <c r="AH433" s="49">
        <v>2.3179999999999999E-2</v>
      </c>
      <c r="AY433" s="49" t="s">
        <v>38</v>
      </c>
      <c r="AZ433" s="49" t="s">
        <v>14</v>
      </c>
      <c r="BA433" s="49" t="s">
        <v>17</v>
      </c>
      <c r="BB433" s="49" t="s">
        <v>120</v>
      </c>
      <c r="BC433" s="49" t="s">
        <v>13</v>
      </c>
      <c r="BD433" s="49">
        <v>2.3179999999999999E-2</v>
      </c>
    </row>
    <row r="434" spans="1:56" x14ac:dyDescent="0.2">
      <c r="A434" s="49">
        <v>2.26120999999999</v>
      </c>
      <c r="P434" s="49">
        <v>2.26120999999999</v>
      </c>
      <c r="AH434" s="49">
        <v>2.26120999999999</v>
      </c>
      <c r="AY434" s="49" t="s">
        <v>38</v>
      </c>
      <c r="AZ434" s="49" t="s">
        <v>14</v>
      </c>
      <c r="BA434" s="49" t="s">
        <v>17</v>
      </c>
      <c r="BB434" s="49" t="s">
        <v>123</v>
      </c>
      <c r="BC434" s="49" t="s">
        <v>16</v>
      </c>
      <c r="BD434" s="49">
        <v>2.26120999999999</v>
      </c>
    </row>
    <row r="435" spans="1:56" x14ac:dyDescent="0.2">
      <c r="A435" s="49">
        <v>4.5339999999999998E-2</v>
      </c>
      <c r="P435" s="49">
        <v>4.5339999999999998E-2</v>
      </c>
      <c r="AH435" s="49">
        <v>4.5339999999999998E-2</v>
      </c>
      <c r="AY435" s="49" t="s">
        <v>38</v>
      </c>
      <c r="AZ435" s="49" t="s">
        <v>14</v>
      </c>
      <c r="BA435" s="49" t="s">
        <v>17</v>
      </c>
      <c r="BB435" s="49" t="s">
        <v>123</v>
      </c>
      <c r="BC435" s="49" t="s">
        <v>13</v>
      </c>
      <c r="BD435" s="49">
        <v>4.5339999999999998E-2</v>
      </c>
    </row>
    <row r="436" spans="1:56" x14ac:dyDescent="0.2">
      <c r="A436" s="49">
        <v>2.49995999999999</v>
      </c>
      <c r="P436" s="49">
        <v>2.49995999999999</v>
      </c>
      <c r="AH436" s="49">
        <v>2.49995999999999</v>
      </c>
      <c r="AY436" s="49" t="s">
        <v>38</v>
      </c>
      <c r="AZ436" s="49" t="s">
        <v>14</v>
      </c>
      <c r="BA436" s="49" t="s">
        <v>19</v>
      </c>
      <c r="BB436" s="49" t="s">
        <v>122</v>
      </c>
      <c r="BC436" s="49" t="s">
        <v>16</v>
      </c>
      <c r="BD436" s="49">
        <v>2.49995999999999</v>
      </c>
    </row>
    <row r="437" spans="1:56" x14ac:dyDescent="0.2">
      <c r="A437" s="49">
        <v>4</v>
      </c>
      <c r="P437" s="49">
        <v>4</v>
      </c>
      <c r="AH437" s="49">
        <v>4</v>
      </c>
      <c r="AY437" s="49" t="s">
        <v>38</v>
      </c>
      <c r="AZ437" s="49" t="s">
        <v>14</v>
      </c>
      <c r="BA437" s="49" t="s">
        <v>19</v>
      </c>
      <c r="BB437" s="49" t="s">
        <v>122</v>
      </c>
      <c r="BC437" s="49" t="s">
        <v>10</v>
      </c>
      <c r="BD437" s="49">
        <v>4</v>
      </c>
    </row>
    <row r="438" spans="1:56" x14ac:dyDescent="0.2">
      <c r="A438" s="49">
        <v>2.4999600000000002</v>
      </c>
      <c r="P438" s="49">
        <v>2.4999600000000002</v>
      </c>
      <c r="AH438" s="49">
        <v>2.4999600000000002</v>
      </c>
      <c r="AY438" s="49" t="s">
        <v>38</v>
      </c>
      <c r="AZ438" s="49" t="s">
        <v>14</v>
      </c>
      <c r="BA438" s="49" t="s">
        <v>19</v>
      </c>
      <c r="BB438" s="49" t="s">
        <v>120</v>
      </c>
      <c r="BC438" s="49" t="s">
        <v>16</v>
      </c>
      <c r="BD438" s="49">
        <v>2.4999600000000002</v>
      </c>
    </row>
    <row r="439" spans="1:56" x14ac:dyDescent="0.2">
      <c r="A439" s="49">
        <v>7.4959388799999999E-2</v>
      </c>
      <c r="P439" s="49">
        <v>7.4959388799999999E-2</v>
      </c>
      <c r="AH439" s="49">
        <v>7.4959388799999999E-2</v>
      </c>
      <c r="AY439" s="49" t="s">
        <v>38</v>
      </c>
      <c r="AZ439" s="49" t="s">
        <v>14</v>
      </c>
      <c r="BA439" s="49" t="s">
        <v>19</v>
      </c>
      <c r="BB439" s="49" t="s">
        <v>120</v>
      </c>
      <c r="BC439" s="49" t="s">
        <v>10</v>
      </c>
      <c r="BD439" s="49">
        <v>7.4959388799999999E-2</v>
      </c>
    </row>
    <row r="440" spans="1:56" x14ac:dyDescent="0.2">
      <c r="A440" s="49">
        <v>3.3304599999999902</v>
      </c>
      <c r="P440" s="49">
        <v>3.3304599999999902</v>
      </c>
      <c r="AH440" s="49">
        <v>3.3304599999999902</v>
      </c>
      <c r="AY440" s="49" t="s">
        <v>38</v>
      </c>
      <c r="AZ440" s="49" t="s">
        <v>14</v>
      </c>
      <c r="BA440" s="49" t="s">
        <v>19</v>
      </c>
      <c r="BB440" s="49" t="s">
        <v>120</v>
      </c>
      <c r="BC440" s="49" t="s">
        <v>13</v>
      </c>
      <c r="BD440" s="49">
        <v>3.3304599999999902</v>
      </c>
    </row>
    <row r="441" spans="1:56" x14ac:dyDescent="0.2">
      <c r="A441" s="49">
        <v>18.77882</v>
      </c>
      <c r="P441" s="49">
        <v>18.77882</v>
      </c>
      <c r="AH441" s="49">
        <v>18.77882</v>
      </c>
      <c r="AY441" s="49" t="s">
        <v>38</v>
      </c>
      <c r="AZ441" s="49" t="s">
        <v>14</v>
      </c>
      <c r="BA441" s="49" t="s">
        <v>25</v>
      </c>
      <c r="BB441" s="49" t="s">
        <v>122</v>
      </c>
      <c r="BC441" s="49" t="s">
        <v>16</v>
      </c>
      <c r="BD441" s="49">
        <v>18.77882</v>
      </c>
    </row>
    <row r="442" spans="1:56" x14ac:dyDescent="0.2">
      <c r="A442" s="49">
        <v>10.29341</v>
      </c>
      <c r="P442" s="49">
        <v>10.29341</v>
      </c>
      <c r="AH442" s="49">
        <v>10.29341</v>
      </c>
      <c r="AY442" s="49" t="s">
        <v>38</v>
      </c>
      <c r="AZ442" s="49" t="s">
        <v>14</v>
      </c>
      <c r="BA442" s="49" t="s">
        <v>25</v>
      </c>
      <c r="BB442" s="49" t="s">
        <v>122</v>
      </c>
      <c r="BC442" s="49" t="s">
        <v>10</v>
      </c>
      <c r="BD442" s="49">
        <v>10.29341</v>
      </c>
    </row>
    <row r="443" spans="1:56" x14ac:dyDescent="0.2">
      <c r="A443" s="49">
        <v>0.13500000000000001</v>
      </c>
      <c r="P443" s="49">
        <v>0.13500000000000001</v>
      </c>
      <c r="AH443" s="49">
        <v>0.13500000000000001</v>
      </c>
      <c r="AY443" s="49" t="s">
        <v>38</v>
      </c>
      <c r="AZ443" s="49" t="s">
        <v>14</v>
      </c>
      <c r="BA443" s="49" t="s">
        <v>25</v>
      </c>
      <c r="BB443" s="49" t="s">
        <v>121</v>
      </c>
      <c r="BC443" s="49" t="s">
        <v>16</v>
      </c>
      <c r="BD443" s="49">
        <v>0.13500000000000001</v>
      </c>
    </row>
    <row r="444" spans="1:56" x14ac:dyDescent="0.2">
      <c r="A444" s="49">
        <v>0.27300000000000002</v>
      </c>
      <c r="P444" s="49">
        <v>0.27300000000000002</v>
      </c>
      <c r="AH444" s="49">
        <v>0.27300000000000002</v>
      </c>
      <c r="AY444" s="49" t="s">
        <v>38</v>
      </c>
      <c r="AZ444" s="49" t="s">
        <v>14</v>
      </c>
      <c r="BA444" s="49" t="s">
        <v>25</v>
      </c>
      <c r="BB444" s="49" t="s">
        <v>24</v>
      </c>
      <c r="BC444" s="49" t="s">
        <v>10</v>
      </c>
      <c r="BD444" s="49">
        <v>0.27300000000000002</v>
      </c>
    </row>
    <row r="445" spans="1:56" x14ac:dyDescent="0.2">
      <c r="A445" s="49">
        <v>3.46387</v>
      </c>
      <c r="P445" s="49">
        <v>3.46387</v>
      </c>
      <c r="AH445" s="49">
        <v>3.46387</v>
      </c>
      <c r="AY445" s="49" t="s">
        <v>38</v>
      </c>
      <c r="AZ445" s="49" t="s">
        <v>14</v>
      </c>
      <c r="BA445" s="49" t="s">
        <v>25</v>
      </c>
      <c r="BB445" s="49" t="s">
        <v>120</v>
      </c>
      <c r="BC445" s="49" t="s">
        <v>16</v>
      </c>
      <c r="BD445" s="49">
        <v>3.46387</v>
      </c>
    </row>
    <row r="446" spans="1:56" x14ac:dyDescent="0.2">
      <c r="A446" s="49">
        <v>2.2499999999999999E-2</v>
      </c>
      <c r="P446" s="49">
        <v>2.2499999999999999E-2</v>
      </c>
      <c r="AH446" s="49">
        <v>2.2499999999999999E-2</v>
      </c>
      <c r="AY446" s="49" t="s">
        <v>38</v>
      </c>
      <c r="AZ446" s="49" t="s">
        <v>14</v>
      </c>
      <c r="BA446" s="49" t="s">
        <v>25</v>
      </c>
      <c r="BB446" s="49" t="s">
        <v>120</v>
      </c>
      <c r="BC446" s="49" t="s">
        <v>10</v>
      </c>
      <c r="BD446" s="49">
        <v>2.2499999999999999E-2</v>
      </c>
    </row>
    <row r="447" spans="1:56" x14ac:dyDescent="0.2">
      <c r="A447" s="49">
        <v>67.308499999999995</v>
      </c>
      <c r="P447" s="49">
        <v>67.308499999999995</v>
      </c>
      <c r="AH447" s="49">
        <v>67.308499999999995</v>
      </c>
      <c r="AY447" s="49" t="s">
        <v>39</v>
      </c>
      <c r="AZ447" s="49" t="s">
        <v>7</v>
      </c>
      <c r="BA447" s="49" t="s">
        <v>21</v>
      </c>
      <c r="BB447" s="49" t="s">
        <v>123</v>
      </c>
      <c r="BC447" s="49" t="s">
        <v>13</v>
      </c>
      <c r="BD447" s="49">
        <v>67.308499999999995</v>
      </c>
    </row>
    <row r="448" spans="1:56" x14ac:dyDescent="0.2">
      <c r="A448" s="49">
        <v>1.10545</v>
      </c>
      <c r="P448" s="49">
        <v>1.10545</v>
      </c>
      <c r="AH448" s="49">
        <v>1.10545</v>
      </c>
      <c r="AY448" s="49" t="s">
        <v>39</v>
      </c>
      <c r="AZ448" s="49" t="s">
        <v>7</v>
      </c>
      <c r="BA448" s="49" t="s">
        <v>8</v>
      </c>
      <c r="BB448" s="49" t="s">
        <v>122</v>
      </c>
      <c r="BC448" s="49" t="s">
        <v>16</v>
      </c>
      <c r="BD448" s="49">
        <v>1.10545</v>
      </c>
    </row>
    <row r="449" spans="1:56" x14ac:dyDescent="0.2">
      <c r="A449" s="49">
        <v>28.846499999999999</v>
      </c>
      <c r="P449" s="49">
        <v>28.846499999999999</v>
      </c>
      <c r="AH449" s="49">
        <v>28.846499999999999</v>
      </c>
      <c r="AY449" s="49" t="s">
        <v>39</v>
      </c>
      <c r="AZ449" s="49" t="s">
        <v>7</v>
      </c>
      <c r="BA449" s="49" t="s">
        <v>8</v>
      </c>
      <c r="BB449" s="49" t="s">
        <v>123</v>
      </c>
      <c r="BC449" s="49" t="s">
        <v>13</v>
      </c>
      <c r="BD449" s="49">
        <v>28.846499999999999</v>
      </c>
    </row>
    <row r="450" spans="1:56" x14ac:dyDescent="0.2">
      <c r="A450" s="49">
        <v>1.09531</v>
      </c>
      <c r="P450" s="49">
        <v>1.09531</v>
      </c>
      <c r="AH450" s="49">
        <v>1.09531</v>
      </c>
      <c r="AY450" s="49" t="s">
        <v>39</v>
      </c>
      <c r="AZ450" s="49" t="s">
        <v>7</v>
      </c>
      <c r="BA450" s="49" t="s">
        <v>22</v>
      </c>
      <c r="BB450" s="49" t="s">
        <v>122</v>
      </c>
      <c r="BC450" s="49" t="s">
        <v>16</v>
      </c>
      <c r="BD450" s="49">
        <v>1.09531</v>
      </c>
    </row>
    <row r="451" spans="1:56" x14ac:dyDescent="0.2">
      <c r="A451" s="49">
        <v>2.7130899999999998</v>
      </c>
      <c r="P451" s="49">
        <v>2.7130899999999998</v>
      </c>
      <c r="AH451" s="49">
        <v>2.7130899999999998</v>
      </c>
      <c r="AY451" s="49" t="s">
        <v>39</v>
      </c>
      <c r="AZ451" s="49" t="s">
        <v>7</v>
      </c>
      <c r="BA451" s="49" t="s">
        <v>12</v>
      </c>
      <c r="BB451" s="49" t="s">
        <v>9</v>
      </c>
      <c r="BC451" s="49" t="s">
        <v>10</v>
      </c>
      <c r="BD451" s="49">
        <v>2.7130899999999998</v>
      </c>
    </row>
    <row r="452" spans="1:56" x14ac:dyDescent="0.2">
      <c r="A452" s="49">
        <v>0.76634000000000002</v>
      </c>
      <c r="P452" s="49">
        <v>0.76634000000000002</v>
      </c>
      <c r="AH452" s="49">
        <v>0.76634000000000002</v>
      </c>
      <c r="AY452" s="49" t="s">
        <v>39</v>
      </c>
      <c r="AZ452" s="49" t="s">
        <v>7</v>
      </c>
      <c r="BA452" s="49" t="s">
        <v>12</v>
      </c>
      <c r="BB452" s="49" t="s">
        <v>120</v>
      </c>
      <c r="BC452" s="49" t="s">
        <v>13</v>
      </c>
      <c r="BD452" s="49">
        <v>0.76634000000000002</v>
      </c>
    </row>
    <row r="453" spans="1:56" x14ac:dyDescent="0.2">
      <c r="A453" s="49">
        <v>2.5679500000000002</v>
      </c>
      <c r="P453" s="49">
        <v>2.5679500000000002</v>
      </c>
      <c r="AH453" s="49">
        <v>2.5679500000000002</v>
      </c>
      <c r="AY453" s="49" t="s">
        <v>39</v>
      </c>
      <c r="AZ453" s="49" t="s">
        <v>7</v>
      </c>
      <c r="BA453" s="49" t="s">
        <v>12</v>
      </c>
      <c r="BB453" s="49" t="s">
        <v>120</v>
      </c>
      <c r="BC453" s="49" t="s">
        <v>12</v>
      </c>
      <c r="BD453" s="49">
        <v>2.5679500000000002</v>
      </c>
    </row>
    <row r="454" spans="1:56" x14ac:dyDescent="0.2">
      <c r="A454" s="49">
        <v>0.22572</v>
      </c>
      <c r="P454" s="49">
        <v>0.22572</v>
      </c>
      <c r="AH454" s="49">
        <v>0.22572</v>
      </c>
      <c r="AY454" s="49" t="s">
        <v>39</v>
      </c>
      <c r="AZ454" s="49" t="s">
        <v>14</v>
      </c>
      <c r="BA454" s="49" t="s">
        <v>15</v>
      </c>
      <c r="BB454" s="49" t="s">
        <v>122</v>
      </c>
      <c r="BC454" s="49" t="s">
        <v>10</v>
      </c>
      <c r="BD454" s="49">
        <v>0.22572</v>
      </c>
    </row>
    <row r="455" spans="1:56" x14ac:dyDescent="0.2">
      <c r="A455" s="49">
        <v>25.255469999999999</v>
      </c>
      <c r="P455" s="49">
        <v>25.255469999999999</v>
      </c>
      <c r="AH455" s="49">
        <v>25.255469999999999</v>
      </c>
      <c r="AY455" s="49" t="s">
        <v>39</v>
      </c>
      <c r="AZ455" s="49" t="s">
        <v>14</v>
      </c>
      <c r="BA455" s="49" t="s">
        <v>15</v>
      </c>
      <c r="BB455" s="49" t="s">
        <v>9</v>
      </c>
      <c r="BC455" s="49" t="s">
        <v>16</v>
      </c>
      <c r="BD455" s="49">
        <v>25.255469999999999</v>
      </c>
    </row>
    <row r="456" spans="1:56" x14ac:dyDescent="0.2">
      <c r="A456" s="49">
        <v>64.675449999999998</v>
      </c>
      <c r="P456" s="49">
        <v>64.675449999999998</v>
      </c>
      <c r="AH456" s="49">
        <v>64.675449999999998</v>
      </c>
      <c r="AY456" s="49" t="s">
        <v>39</v>
      </c>
      <c r="AZ456" s="49" t="s">
        <v>14</v>
      </c>
      <c r="BA456" s="49" t="s">
        <v>15</v>
      </c>
      <c r="BB456" s="49" t="s">
        <v>9</v>
      </c>
      <c r="BC456" s="49" t="s">
        <v>10</v>
      </c>
      <c r="BD456" s="49">
        <v>64.675449999999998</v>
      </c>
    </row>
    <row r="457" spans="1:56" x14ac:dyDescent="0.2">
      <c r="A457" s="49">
        <v>6.0004999999999997</v>
      </c>
      <c r="P457" s="49">
        <v>6.0004999999999997</v>
      </c>
      <c r="AH457" s="49">
        <v>6.0004999999999997</v>
      </c>
      <c r="AY457" s="49" t="s">
        <v>39</v>
      </c>
      <c r="AZ457" s="49" t="s">
        <v>14</v>
      </c>
      <c r="BA457" s="49" t="s">
        <v>15</v>
      </c>
      <c r="BB457" s="49" t="s">
        <v>9</v>
      </c>
      <c r="BC457" s="49" t="s">
        <v>13</v>
      </c>
      <c r="BD457" s="49">
        <v>6.0004999999999997</v>
      </c>
    </row>
    <row r="458" spans="1:56" x14ac:dyDescent="0.2">
      <c r="A458" s="49">
        <v>68.440669999999997</v>
      </c>
      <c r="P458" s="49">
        <v>68.440669999999997</v>
      </c>
      <c r="AH458" s="49">
        <v>68.440669999999997</v>
      </c>
      <c r="AY458" s="49" t="s">
        <v>39</v>
      </c>
      <c r="AZ458" s="49" t="s">
        <v>14</v>
      </c>
      <c r="BA458" s="49" t="s">
        <v>15</v>
      </c>
      <c r="BB458" s="49" t="s">
        <v>120</v>
      </c>
      <c r="BC458" s="49" t="s">
        <v>16</v>
      </c>
      <c r="BD458" s="49">
        <v>68.440669999999997</v>
      </c>
    </row>
    <row r="459" spans="1:56" x14ac:dyDescent="0.2">
      <c r="A459" s="49">
        <v>10.978389999999999</v>
      </c>
      <c r="P459" s="49">
        <v>10.978389999999999</v>
      </c>
      <c r="AH459" s="49">
        <v>10.978389999999999</v>
      </c>
      <c r="AY459" s="49" t="s">
        <v>39</v>
      </c>
      <c r="AZ459" s="49" t="s">
        <v>14</v>
      </c>
      <c r="BA459" s="49" t="s">
        <v>15</v>
      </c>
      <c r="BB459" s="49" t="s">
        <v>120</v>
      </c>
      <c r="BC459" s="49" t="s">
        <v>10</v>
      </c>
      <c r="BD459" s="49">
        <v>10.978389999999999</v>
      </c>
    </row>
    <row r="460" spans="1:56" x14ac:dyDescent="0.2">
      <c r="A460" s="49">
        <v>11.12209</v>
      </c>
      <c r="P460" s="49">
        <v>11.12209</v>
      </c>
      <c r="AH460" s="49">
        <v>11.12209</v>
      </c>
      <c r="AY460" s="49" t="s">
        <v>39</v>
      </c>
      <c r="AZ460" s="49" t="s">
        <v>14</v>
      </c>
      <c r="BA460" s="49" t="s">
        <v>15</v>
      </c>
      <c r="BB460" s="49" t="s">
        <v>120</v>
      </c>
      <c r="BC460" s="49" t="s">
        <v>13</v>
      </c>
      <c r="BD460" s="49">
        <v>11.12209</v>
      </c>
    </row>
    <row r="461" spans="1:56" x14ac:dyDescent="0.2">
      <c r="A461" s="49">
        <v>2.0600000000000002E-3</v>
      </c>
      <c r="P461" s="49">
        <v>2.0600000000000002E-3</v>
      </c>
      <c r="AH461" s="49">
        <v>2.0600000000000002E-3</v>
      </c>
      <c r="AY461" s="49" t="s">
        <v>39</v>
      </c>
      <c r="AZ461" s="49" t="s">
        <v>14</v>
      </c>
      <c r="BA461" s="49" t="s">
        <v>15</v>
      </c>
      <c r="BB461" s="49" t="s">
        <v>23</v>
      </c>
      <c r="BC461" s="49" t="s">
        <v>16</v>
      </c>
      <c r="BD461" s="49">
        <v>2.0600000000000002E-3</v>
      </c>
    </row>
    <row r="462" spans="1:56" x14ac:dyDescent="0.2">
      <c r="A462" s="49">
        <v>31.339030000000001</v>
      </c>
      <c r="P462" s="49">
        <v>31.339030000000001</v>
      </c>
      <c r="AH462" s="49">
        <v>31.339030000000001</v>
      </c>
      <c r="AY462" s="49" t="s">
        <v>39</v>
      </c>
      <c r="AZ462" s="49" t="s">
        <v>14</v>
      </c>
      <c r="BA462" s="49" t="s">
        <v>15</v>
      </c>
      <c r="BB462" s="49" t="s">
        <v>23</v>
      </c>
      <c r="BC462" s="49" t="s">
        <v>10</v>
      </c>
      <c r="BD462" s="49">
        <v>31.339030000000001</v>
      </c>
    </row>
    <row r="463" spans="1:56" x14ac:dyDescent="0.2">
      <c r="A463" s="49">
        <v>51.284680000000002</v>
      </c>
      <c r="P463" s="49">
        <v>51.284680000000002</v>
      </c>
      <c r="AH463" s="49">
        <v>51.284680000000002</v>
      </c>
      <c r="AY463" s="49" t="s">
        <v>39</v>
      </c>
      <c r="AZ463" s="49" t="s">
        <v>14</v>
      </c>
      <c r="BA463" s="49" t="s">
        <v>15</v>
      </c>
      <c r="BB463" s="49" t="s">
        <v>23</v>
      </c>
      <c r="BC463" s="49" t="s">
        <v>13</v>
      </c>
      <c r="BD463" s="49">
        <v>51.284680000000002</v>
      </c>
    </row>
    <row r="464" spans="1:56" x14ac:dyDescent="0.2">
      <c r="A464" s="49">
        <v>1.272943415219</v>
      </c>
      <c r="P464" s="49">
        <v>1.272943415219</v>
      </c>
      <c r="AH464" s="49">
        <v>1.272943415219</v>
      </c>
      <c r="AY464" s="49" t="s">
        <v>39</v>
      </c>
      <c r="AZ464" s="49" t="s">
        <v>14</v>
      </c>
      <c r="BA464" s="49" t="s">
        <v>17</v>
      </c>
      <c r="BB464" s="49" t="s">
        <v>122</v>
      </c>
      <c r="BC464" s="49" t="s">
        <v>16</v>
      </c>
      <c r="BD464" s="49">
        <v>1.272943415219</v>
      </c>
    </row>
    <row r="465" spans="1:56" x14ac:dyDescent="0.2">
      <c r="A465" s="49">
        <v>6.0818099999999999</v>
      </c>
      <c r="P465" s="49">
        <v>6.0818099999999999</v>
      </c>
      <c r="AH465" s="49">
        <v>6.0818099999999999</v>
      </c>
      <c r="AY465" s="49" t="s">
        <v>39</v>
      </c>
      <c r="AZ465" s="49" t="s">
        <v>14</v>
      </c>
      <c r="BA465" s="49" t="s">
        <v>17</v>
      </c>
      <c r="BB465" s="49" t="s">
        <v>122</v>
      </c>
      <c r="BC465" s="49" t="s">
        <v>10</v>
      </c>
      <c r="BD465" s="49">
        <v>6.0818099999999999</v>
      </c>
    </row>
    <row r="466" spans="1:56" x14ac:dyDescent="0.2">
      <c r="A466" s="49">
        <v>4.5534571764099896</v>
      </c>
      <c r="P466" s="49">
        <v>4.5534571764099896</v>
      </c>
      <c r="AH466" s="49">
        <v>4.5534571764099896</v>
      </c>
      <c r="AY466" s="49" t="s">
        <v>39</v>
      </c>
      <c r="AZ466" s="49" t="s">
        <v>14</v>
      </c>
      <c r="BA466" s="49" t="s">
        <v>17</v>
      </c>
      <c r="BB466" s="49" t="s">
        <v>122</v>
      </c>
      <c r="BC466" s="49" t="s">
        <v>13</v>
      </c>
      <c r="BD466" s="49">
        <v>4.5534571764099896</v>
      </c>
    </row>
    <row r="467" spans="1:56" x14ac:dyDescent="0.2">
      <c r="A467" s="49">
        <v>0.38845000000000002</v>
      </c>
      <c r="P467" s="49">
        <v>0.38845000000000002</v>
      </c>
      <c r="AH467" s="49">
        <v>0.38845000000000002</v>
      </c>
      <c r="AY467" s="49" t="s">
        <v>39</v>
      </c>
      <c r="AZ467" s="49" t="s">
        <v>14</v>
      </c>
      <c r="BA467" s="49" t="s">
        <v>17</v>
      </c>
      <c r="BB467" s="49" t="s">
        <v>121</v>
      </c>
      <c r="BC467" s="49" t="s">
        <v>10</v>
      </c>
      <c r="BD467" s="49">
        <v>0.38845000000000002</v>
      </c>
    </row>
    <row r="468" spans="1:56" x14ac:dyDescent="0.2">
      <c r="A468" s="49">
        <v>6.0499999999999998E-3</v>
      </c>
      <c r="P468" s="49">
        <v>6.0499999999999998E-3</v>
      </c>
      <c r="AH468" s="49">
        <v>6.0499999999999998E-3</v>
      </c>
      <c r="AY468" s="49" t="s">
        <v>39</v>
      </c>
      <c r="AZ468" s="49" t="s">
        <v>14</v>
      </c>
      <c r="BA468" s="49" t="s">
        <v>17</v>
      </c>
      <c r="BB468" s="49" t="s">
        <v>121</v>
      </c>
      <c r="BC468" s="49" t="s">
        <v>13</v>
      </c>
      <c r="BD468" s="49">
        <v>6.0499999999999998E-3</v>
      </c>
    </row>
    <row r="469" spans="1:56" x14ac:dyDescent="0.2">
      <c r="A469" s="49">
        <v>47.246830000000003</v>
      </c>
      <c r="P469" s="49">
        <v>47.246830000000003</v>
      </c>
      <c r="AH469" s="49">
        <v>47.246830000000003</v>
      </c>
      <c r="AY469" s="49" t="s">
        <v>39</v>
      </c>
      <c r="AZ469" s="49" t="s">
        <v>14</v>
      </c>
      <c r="BA469" s="49" t="s">
        <v>17</v>
      </c>
      <c r="BB469" s="49" t="s">
        <v>9</v>
      </c>
      <c r="BC469" s="49" t="s">
        <v>10</v>
      </c>
      <c r="BD469" s="49">
        <v>47.246830000000003</v>
      </c>
    </row>
    <row r="470" spans="1:56" x14ac:dyDescent="0.2">
      <c r="A470" s="49">
        <v>8.5539299999999994</v>
      </c>
      <c r="P470" s="49">
        <v>8.5539299999999994</v>
      </c>
      <c r="AH470" s="49">
        <v>8.5539299999999994</v>
      </c>
      <c r="AY470" s="49" t="s">
        <v>39</v>
      </c>
      <c r="AZ470" s="49" t="s">
        <v>14</v>
      </c>
      <c r="BA470" s="49" t="s">
        <v>17</v>
      </c>
      <c r="BB470" s="49" t="s">
        <v>9</v>
      </c>
      <c r="BC470" s="49" t="s">
        <v>13</v>
      </c>
      <c r="BD470" s="49">
        <v>8.5539299999999994</v>
      </c>
    </row>
    <row r="471" spans="1:56" x14ac:dyDescent="0.2">
      <c r="A471" s="50">
        <v>1.78944E-6</v>
      </c>
      <c r="P471" s="50">
        <v>1.78944E-6</v>
      </c>
      <c r="AH471" s="50">
        <v>1.78944E-6</v>
      </c>
      <c r="AY471" s="49" t="s">
        <v>39</v>
      </c>
      <c r="AZ471" s="49" t="s">
        <v>14</v>
      </c>
      <c r="BA471" s="49" t="s">
        <v>17</v>
      </c>
      <c r="BB471" s="49" t="s">
        <v>18</v>
      </c>
      <c r="BC471" s="49" t="s">
        <v>16</v>
      </c>
      <c r="BD471" s="50">
        <v>1.78944E-6</v>
      </c>
    </row>
    <row r="472" spans="1:56" x14ac:dyDescent="0.2">
      <c r="A472" s="49">
        <v>3.4549999999999997E-2</v>
      </c>
      <c r="P472" s="49">
        <v>3.4549999999999997E-2</v>
      </c>
      <c r="AH472" s="49">
        <v>3.4549999999999997E-2</v>
      </c>
      <c r="AY472" s="49" t="s">
        <v>39</v>
      </c>
      <c r="AZ472" s="49" t="s">
        <v>14</v>
      </c>
      <c r="BA472" s="49" t="s">
        <v>17</v>
      </c>
      <c r="BB472" s="49" t="s">
        <v>24</v>
      </c>
      <c r="BC472" s="49" t="s">
        <v>13</v>
      </c>
      <c r="BD472" s="49">
        <v>3.4549999999999997E-2</v>
      </c>
    </row>
    <row r="473" spans="1:56" x14ac:dyDescent="0.2">
      <c r="A473" s="49">
        <v>4.94740635213999</v>
      </c>
      <c r="P473" s="49">
        <v>4.94740635213999</v>
      </c>
      <c r="AH473" s="49">
        <v>4.94740635213999</v>
      </c>
      <c r="AY473" s="49" t="s">
        <v>39</v>
      </c>
      <c r="AZ473" s="49" t="s">
        <v>14</v>
      </c>
      <c r="BA473" s="49" t="s">
        <v>17</v>
      </c>
      <c r="BB473" s="49" t="s">
        <v>120</v>
      </c>
      <c r="BC473" s="49" t="s">
        <v>16</v>
      </c>
      <c r="BD473" s="49">
        <v>4.94740635213999</v>
      </c>
    </row>
    <row r="474" spans="1:56" x14ac:dyDescent="0.2">
      <c r="A474" s="49">
        <v>2.6703100000000002</v>
      </c>
      <c r="P474" s="49">
        <v>2.6703100000000002</v>
      </c>
      <c r="AH474" s="49">
        <v>2.6703100000000002</v>
      </c>
      <c r="AY474" s="49" t="s">
        <v>39</v>
      </c>
      <c r="AZ474" s="49" t="s">
        <v>14</v>
      </c>
      <c r="BA474" s="49" t="s">
        <v>17</v>
      </c>
      <c r="BB474" s="49" t="s">
        <v>120</v>
      </c>
      <c r="BC474" s="49" t="s">
        <v>10</v>
      </c>
      <c r="BD474" s="49">
        <v>2.6703100000000002</v>
      </c>
    </row>
    <row r="475" spans="1:56" x14ac:dyDescent="0.2">
      <c r="A475" s="49">
        <v>3.68938613082</v>
      </c>
      <c r="P475" s="49">
        <v>3.68938613082</v>
      </c>
      <c r="AH475" s="49">
        <v>3.68938613082</v>
      </c>
      <c r="AY475" s="49" t="s">
        <v>39</v>
      </c>
      <c r="AZ475" s="49" t="s">
        <v>14</v>
      </c>
      <c r="BA475" s="49" t="s">
        <v>17</v>
      </c>
      <c r="BB475" s="49" t="s">
        <v>120</v>
      </c>
      <c r="BC475" s="49" t="s">
        <v>13</v>
      </c>
      <c r="BD475" s="49">
        <v>3.68938613082</v>
      </c>
    </row>
    <row r="476" spans="1:56" x14ac:dyDescent="0.2">
      <c r="A476" s="49">
        <v>0.75212999999999997</v>
      </c>
      <c r="P476" s="49">
        <v>0.75212999999999997</v>
      </c>
      <c r="AH476" s="49">
        <v>0.75212999999999997</v>
      </c>
      <c r="AY476" s="49" t="s">
        <v>39</v>
      </c>
      <c r="AZ476" s="49" t="s">
        <v>14</v>
      </c>
      <c r="BA476" s="49" t="s">
        <v>17</v>
      </c>
      <c r="BB476" s="49" t="s">
        <v>23</v>
      </c>
      <c r="BC476" s="49" t="s">
        <v>10</v>
      </c>
      <c r="BD476" s="49">
        <v>0.75212999999999997</v>
      </c>
    </row>
    <row r="477" spans="1:56" x14ac:dyDescent="0.2">
      <c r="A477" s="49">
        <v>0.11674999999999899</v>
      </c>
      <c r="P477" s="49">
        <v>0.11674999999999899</v>
      </c>
      <c r="AH477" s="49">
        <v>0.11674999999999899</v>
      </c>
      <c r="AY477" s="49" t="s">
        <v>39</v>
      </c>
      <c r="AZ477" s="49" t="s">
        <v>14</v>
      </c>
      <c r="BA477" s="49" t="s">
        <v>17</v>
      </c>
      <c r="BB477" s="49" t="s">
        <v>123</v>
      </c>
      <c r="BC477" s="49" t="s">
        <v>16</v>
      </c>
      <c r="BD477" s="49">
        <v>0.11674999999999899</v>
      </c>
    </row>
    <row r="478" spans="1:56" x14ac:dyDescent="0.2">
      <c r="A478" s="49">
        <v>7.8399999999999997E-3</v>
      </c>
      <c r="P478" s="49">
        <v>7.8399999999999997E-3</v>
      </c>
      <c r="AH478" s="49">
        <v>7.8399999999999997E-3</v>
      </c>
      <c r="AY478" s="49" t="s">
        <v>39</v>
      </c>
      <c r="AZ478" s="49" t="s">
        <v>14</v>
      </c>
      <c r="BA478" s="49" t="s">
        <v>17</v>
      </c>
      <c r="BB478" s="49" t="s">
        <v>123</v>
      </c>
      <c r="BC478" s="49" t="s">
        <v>10</v>
      </c>
      <c r="BD478" s="49">
        <v>7.8399999999999997E-3</v>
      </c>
    </row>
    <row r="479" spans="1:56" x14ac:dyDescent="0.2">
      <c r="A479" s="49">
        <v>8.3999999999999995E-3</v>
      </c>
      <c r="P479" s="49">
        <v>8.3999999999999995E-3</v>
      </c>
      <c r="AH479" s="49">
        <v>8.3999999999999995E-3</v>
      </c>
      <c r="AY479" s="49" t="s">
        <v>39</v>
      </c>
      <c r="AZ479" s="49" t="s">
        <v>14</v>
      </c>
      <c r="BA479" s="49" t="s">
        <v>17</v>
      </c>
      <c r="BB479" s="49" t="s">
        <v>123</v>
      </c>
      <c r="BC479" s="49" t="s">
        <v>13</v>
      </c>
      <c r="BD479" s="49">
        <v>8.3999999999999995E-3</v>
      </c>
    </row>
    <row r="480" spans="1:56" x14ac:dyDescent="0.2">
      <c r="A480" s="49">
        <v>10.2499282625999</v>
      </c>
      <c r="P480" s="49">
        <v>10.2499282625999</v>
      </c>
      <c r="AH480" s="49">
        <v>10.2499282625999</v>
      </c>
      <c r="AY480" s="49" t="s">
        <v>39</v>
      </c>
      <c r="AZ480" s="49" t="s">
        <v>14</v>
      </c>
      <c r="BA480" s="49" t="s">
        <v>19</v>
      </c>
      <c r="BB480" s="49" t="s">
        <v>122</v>
      </c>
      <c r="BC480" s="49" t="s">
        <v>10</v>
      </c>
      <c r="BD480" s="49">
        <v>10.2499282625999</v>
      </c>
    </row>
    <row r="481" spans="1:56" x14ac:dyDescent="0.2">
      <c r="A481" s="49">
        <v>0.13980000000000001</v>
      </c>
      <c r="P481" s="49">
        <v>0.13980000000000001</v>
      </c>
      <c r="AH481" s="49">
        <v>0.13980000000000001</v>
      </c>
      <c r="AY481" s="49" t="s">
        <v>39</v>
      </c>
      <c r="AZ481" s="49" t="s">
        <v>14</v>
      </c>
      <c r="BA481" s="49" t="s">
        <v>19</v>
      </c>
      <c r="BB481" s="49" t="s">
        <v>122</v>
      </c>
      <c r="BC481" s="49" t="s">
        <v>13</v>
      </c>
      <c r="BD481" s="49">
        <v>0.13980000000000001</v>
      </c>
    </row>
    <row r="482" spans="1:56" x14ac:dyDescent="0.2">
      <c r="A482" s="49">
        <v>2.726E-2</v>
      </c>
      <c r="P482" s="49">
        <v>2.726E-2</v>
      </c>
      <c r="AH482" s="49">
        <v>2.726E-2</v>
      </c>
      <c r="AY482" s="49" t="s">
        <v>39</v>
      </c>
      <c r="AZ482" s="49" t="s">
        <v>14</v>
      </c>
      <c r="BA482" s="49" t="s">
        <v>19</v>
      </c>
      <c r="BB482" s="49" t="s">
        <v>120</v>
      </c>
      <c r="BC482" s="49" t="s">
        <v>10</v>
      </c>
      <c r="BD482" s="49">
        <v>2.726E-2</v>
      </c>
    </row>
    <row r="483" spans="1:56" x14ac:dyDescent="0.2">
      <c r="A483" s="49">
        <v>1.71125999999999</v>
      </c>
      <c r="P483" s="49">
        <v>1.71125999999999</v>
      </c>
      <c r="AH483" s="49">
        <v>1.71125999999999</v>
      </c>
      <c r="AY483" s="49" t="s">
        <v>39</v>
      </c>
      <c r="AZ483" s="49" t="s">
        <v>14</v>
      </c>
      <c r="BA483" s="49" t="s">
        <v>19</v>
      </c>
      <c r="BB483" s="49" t="s">
        <v>120</v>
      </c>
      <c r="BC483" s="49" t="s">
        <v>13</v>
      </c>
      <c r="BD483" s="49">
        <v>1.71125999999999</v>
      </c>
    </row>
    <row r="484" spans="1:56" x14ac:dyDescent="0.2">
      <c r="A484" s="49">
        <v>0.22275</v>
      </c>
      <c r="P484" s="49">
        <v>0.22275</v>
      </c>
      <c r="AH484" s="49">
        <v>0.22275</v>
      </c>
      <c r="AY484" s="49" t="s">
        <v>39</v>
      </c>
      <c r="AZ484" s="49" t="s">
        <v>14</v>
      </c>
      <c r="BA484" s="49" t="s">
        <v>19</v>
      </c>
      <c r="BB484" s="49" t="s">
        <v>23</v>
      </c>
      <c r="BC484" s="49" t="s">
        <v>10</v>
      </c>
      <c r="BD484" s="49">
        <v>0.22275</v>
      </c>
    </row>
    <row r="485" spans="1:56" x14ac:dyDescent="0.2">
      <c r="A485" s="49">
        <v>42.677499999999903</v>
      </c>
      <c r="P485" s="49">
        <v>42.677499999999903</v>
      </c>
      <c r="AH485" s="49">
        <v>42.677499999999903</v>
      </c>
      <c r="AY485" s="49" t="s">
        <v>39</v>
      </c>
      <c r="AZ485" s="49" t="s">
        <v>14</v>
      </c>
      <c r="BA485" s="49" t="s">
        <v>25</v>
      </c>
      <c r="BB485" s="49" t="s">
        <v>122</v>
      </c>
      <c r="BC485" s="49" t="s">
        <v>16</v>
      </c>
      <c r="BD485" s="49">
        <v>42.677499999999903</v>
      </c>
    </row>
    <row r="486" spans="1:56" x14ac:dyDescent="0.2">
      <c r="A486" s="49">
        <v>27.04</v>
      </c>
      <c r="P486" s="49">
        <v>27.04</v>
      </c>
      <c r="AH486" s="49">
        <v>27.04</v>
      </c>
      <c r="AY486" s="49" t="s">
        <v>39</v>
      </c>
      <c r="AZ486" s="49" t="s">
        <v>14</v>
      </c>
      <c r="BA486" s="49" t="s">
        <v>25</v>
      </c>
      <c r="BB486" s="49" t="s">
        <v>122</v>
      </c>
      <c r="BC486" s="49" t="s">
        <v>10</v>
      </c>
      <c r="BD486" s="49">
        <v>27.04</v>
      </c>
    </row>
    <row r="487" spans="1:56" x14ac:dyDescent="0.2">
      <c r="A487" s="49">
        <v>6.0000099999999996</v>
      </c>
      <c r="P487" s="49">
        <v>6.0000099999999996</v>
      </c>
      <c r="AH487" s="49">
        <v>6.0000099999999996</v>
      </c>
      <c r="AY487" s="49" t="s">
        <v>39</v>
      </c>
      <c r="AZ487" s="49" t="s">
        <v>14</v>
      </c>
      <c r="BA487" s="49" t="s">
        <v>25</v>
      </c>
      <c r="BB487" s="49" t="s">
        <v>121</v>
      </c>
      <c r="BC487" s="49" t="s">
        <v>16</v>
      </c>
      <c r="BD487" s="49">
        <v>6.0000099999999996</v>
      </c>
    </row>
    <row r="488" spans="1:56" x14ac:dyDescent="0.2">
      <c r="A488" s="49">
        <v>7.1004699999999996</v>
      </c>
      <c r="P488" s="49">
        <v>7.1004699999999996</v>
      </c>
      <c r="AH488" s="49">
        <v>7.1004699999999996</v>
      </c>
      <c r="AY488" s="49" t="s">
        <v>39</v>
      </c>
      <c r="AZ488" s="49" t="s">
        <v>14</v>
      </c>
      <c r="BA488" s="49" t="s">
        <v>25</v>
      </c>
      <c r="BB488" s="49" t="s">
        <v>9</v>
      </c>
      <c r="BC488" s="49" t="s">
        <v>16</v>
      </c>
      <c r="BD488" s="49">
        <v>7.1004699999999996</v>
      </c>
    </row>
    <row r="489" spans="1:56" x14ac:dyDescent="0.2">
      <c r="A489" s="49">
        <v>58.400559999999999</v>
      </c>
      <c r="P489" s="49">
        <v>58.400559999999999</v>
      </c>
      <c r="AH489" s="49">
        <v>58.400559999999999</v>
      </c>
      <c r="AY489" s="49" t="s">
        <v>39</v>
      </c>
      <c r="AZ489" s="49" t="s">
        <v>14</v>
      </c>
      <c r="BA489" s="49" t="s">
        <v>25</v>
      </c>
      <c r="BB489" s="49" t="s">
        <v>9</v>
      </c>
      <c r="BC489" s="49" t="s">
        <v>10</v>
      </c>
      <c r="BD489" s="49">
        <v>58.400559999999999</v>
      </c>
    </row>
    <row r="490" spans="1:56" x14ac:dyDescent="0.2">
      <c r="A490" s="49">
        <v>0.81</v>
      </c>
      <c r="P490" s="49">
        <v>0.81</v>
      </c>
      <c r="AH490" s="49">
        <v>0.81</v>
      </c>
      <c r="AY490" s="49" t="s">
        <v>39</v>
      </c>
      <c r="AZ490" s="49" t="s">
        <v>14</v>
      </c>
      <c r="BA490" s="49" t="s">
        <v>25</v>
      </c>
      <c r="BB490" s="49" t="s">
        <v>24</v>
      </c>
      <c r="BC490" s="49" t="s">
        <v>16</v>
      </c>
      <c r="BD490" s="49">
        <v>0.81</v>
      </c>
    </row>
    <row r="491" spans="1:56" x14ac:dyDescent="0.2">
      <c r="A491" s="49">
        <v>49.145019999999903</v>
      </c>
      <c r="P491" s="49">
        <v>49.145019999999903</v>
      </c>
      <c r="AH491" s="49">
        <v>49.145019999999903</v>
      </c>
      <c r="AY491" s="49" t="s">
        <v>39</v>
      </c>
      <c r="AZ491" s="49" t="s">
        <v>14</v>
      </c>
      <c r="BA491" s="49" t="s">
        <v>25</v>
      </c>
      <c r="BB491" s="49" t="s">
        <v>120</v>
      </c>
      <c r="BC491" s="49" t="s">
        <v>16</v>
      </c>
      <c r="BD491" s="49">
        <v>49.145019999999903</v>
      </c>
    </row>
    <row r="492" spans="1:56" x14ac:dyDescent="0.2">
      <c r="A492" s="49">
        <v>123.1198</v>
      </c>
      <c r="P492" s="49">
        <v>123.1198</v>
      </c>
      <c r="AH492" s="49">
        <v>123.1198</v>
      </c>
      <c r="AY492" s="49" t="s">
        <v>39</v>
      </c>
      <c r="AZ492" s="49" t="s">
        <v>14</v>
      </c>
      <c r="BA492" s="49" t="s">
        <v>25</v>
      </c>
      <c r="BB492" s="49" t="s">
        <v>120</v>
      </c>
      <c r="BC492" s="49" t="s">
        <v>10</v>
      </c>
      <c r="BD492" s="49">
        <v>123.1198</v>
      </c>
    </row>
    <row r="493" spans="1:56" x14ac:dyDescent="0.2">
      <c r="A493" s="49">
        <v>0.34460999999999897</v>
      </c>
      <c r="P493" s="49">
        <v>0.34460999999999897</v>
      </c>
      <c r="AH493" s="49">
        <v>0.34460999999999897</v>
      </c>
      <c r="AY493" s="49" t="s">
        <v>39</v>
      </c>
      <c r="AZ493" s="49" t="s">
        <v>14</v>
      </c>
      <c r="BA493" s="49" t="s">
        <v>25</v>
      </c>
      <c r="BB493" s="49" t="s">
        <v>23</v>
      </c>
      <c r="BC493" s="49" t="s">
        <v>16</v>
      </c>
      <c r="BD493" s="49">
        <v>0.34460999999999897</v>
      </c>
    </row>
    <row r="494" spans="1:56" x14ac:dyDescent="0.2">
      <c r="A494" s="49">
        <v>89.207999999999998</v>
      </c>
      <c r="P494" s="49">
        <v>89.207999999999998</v>
      </c>
      <c r="AH494" s="49">
        <v>89.207999999999998</v>
      </c>
      <c r="AY494" s="49" t="s">
        <v>39</v>
      </c>
      <c r="AZ494" s="49" t="s">
        <v>14</v>
      </c>
      <c r="BA494" s="49" t="s">
        <v>25</v>
      </c>
      <c r="BB494" s="49" t="s">
        <v>123</v>
      </c>
      <c r="BC494" s="49" t="s">
        <v>16</v>
      </c>
      <c r="BD494" s="49">
        <v>89.207999999999998</v>
      </c>
    </row>
    <row r="495" spans="1:56" x14ac:dyDescent="0.2">
      <c r="A495" s="49">
        <v>3.7170000000000001</v>
      </c>
      <c r="P495" s="49">
        <v>3.7170000000000001</v>
      </c>
      <c r="AH495" s="49">
        <v>3.7170000000000001</v>
      </c>
      <c r="AY495" s="49" t="s">
        <v>39</v>
      </c>
      <c r="AZ495" s="49" t="s">
        <v>14</v>
      </c>
      <c r="BA495" s="49" t="s">
        <v>25</v>
      </c>
      <c r="BB495" s="49" t="s">
        <v>123</v>
      </c>
      <c r="BC495" s="49" t="s">
        <v>10</v>
      </c>
      <c r="BD495" s="49">
        <v>3.7170000000000001</v>
      </c>
    </row>
    <row r="496" spans="1:56" x14ac:dyDescent="0.2">
      <c r="A496" s="49">
        <v>63.929250000000003</v>
      </c>
      <c r="P496" s="49">
        <v>63.929250000000003</v>
      </c>
      <c r="AH496" s="49">
        <v>63.929250000000003</v>
      </c>
      <c r="AY496" s="49" t="s">
        <v>39</v>
      </c>
      <c r="AZ496" s="49" t="s">
        <v>14</v>
      </c>
      <c r="BA496" s="49" t="s">
        <v>25</v>
      </c>
      <c r="BB496" s="49" t="s">
        <v>123</v>
      </c>
      <c r="BC496" s="49" t="s">
        <v>10</v>
      </c>
      <c r="BD496" s="49">
        <v>63.929250000000003</v>
      </c>
    </row>
    <row r="497" spans="1:56" x14ac:dyDescent="0.2">
      <c r="A497" s="49">
        <v>0.39421999999999902</v>
      </c>
      <c r="P497" s="49">
        <v>0.39421999999999902</v>
      </c>
      <c r="AH497" s="49">
        <v>0.39421999999999902</v>
      </c>
      <c r="AY497" s="49" t="s">
        <v>39</v>
      </c>
      <c r="AZ497" s="49" t="s">
        <v>14</v>
      </c>
      <c r="BA497" s="49" t="s">
        <v>27</v>
      </c>
      <c r="BB497" s="49" t="s">
        <v>122</v>
      </c>
      <c r="BC497" s="49" t="s">
        <v>16</v>
      </c>
      <c r="BD497" s="49">
        <v>0.39421999999999902</v>
      </c>
    </row>
    <row r="498" spans="1:56" x14ac:dyDescent="0.2">
      <c r="A498" s="49">
        <v>0.11156000000000001</v>
      </c>
      <c r="P498" s="49">
        <v>0.11156000000000001</v>
      </c>
      <c r="AH498" s="49">
        <v>0.11156000000000001</v>
      </c>
      <c r="AY498" s="49" t="s">
        <v>39</v>
      </c>
      <c r="AZ498" s="49" t="s">
        <v>14</v>
      </c>
      <c r="BA498" s="49" t="s">
        <v>27</v>
      </c>
      <c r="BB498" s="49" t="s">
        <v>120</v>
      </c>
      <c r="BC498" s="49" t="s">
        <v>16</v>
      </c>
      <c r="BD498" s="49">
        <v>0.11156000000000001</v>
      </c>
    </row>
    <row r="499" spans="1:56" x14ac:dyDescent="0.2">
      <c r="A499" s="49">
        <v>0.6</v>
      </c>
      <c r="P499" s="49">
        <v>0.6</v>
      </c>
      <c r="AH499" s="49">
        <v>0.6</v>
      </c>
      <c r="AY499" s="49" t="s">
        <v>39</v>
      </c>
      <c r="AZ499" s="49" t="s">
        <v>14</v>
      </c>
      <c r="BA499" s="49" t="s">
        <v>12</v>
      </c>
      <c r="BB499" s="49" t="s">
        <v>122</v>
      </c>
      <c r="BC499" s="49" t="s">
        <v>13</v>
      </c>
      <c r="BD499" s="49">
        <v>0.6</v>
      </c>
    </row>
    <row r="500" spans="1:56" x14ac:dyDescent="0.2">
      <c r="A500" s="49">
        <v>7.8285</v>
      </c>
      <c r="P500" s="49">
        <v>7.8285</v>
      </c>
      <c r="AH500" s="49">
        <v>7.8285</v>
      </c>
      <c r="AY500" s="49" t="s">
        <v>39</v>
      </c>
      <c r="AZ500" s="49" t="s">
        <v>12</v>
      </c>
      <c r="BA500" s="49" t="s">
        <v>12</v>
      </c>
      <c r="BB500" s="49" t="s">
        <v>122</v>
      </c>
      <c r="BC500" s="49" t="s">
        <v>13</v>
      </c>
      <c r="BD500" s="49">
        <v>7.8285</v>
      </c>
    </row>
    <row r="501" spans="1:56" x14ac:dyDescent="0.2">
      <c r="A501" s="49">
        <v>7.875</v>
      </c>
      <c r="P501" s="49">
        <v>7.875</v>
      </c>
      <c r="AH501" s="49">
        <v>7.875</v>
      </c>
      <c r="AY501" s="49" t="s">
        <v>40</v>
      </c>
      <c r="AZ501" s="49" t="s">
        <v>7</v>
      </c>
      <c r="BA501" s="49" t="s">
        <v>21</v>
      </c>
      <c r="BB501" s="49" t="s">
        <v>9</v>
      </c>
      <c r="BC501" s="49" t="s">
        <v>10</v>
      </c>
      <c r="BD501" s="49">
        <v>7.875</v>
      </c>
    </row>
    <row r="502" spans="1:56" x14ac:dyDescent="0.2">
      <c r="A502" s="49">
        <v>0.15</v>
      </c>
      <c r="P502" s="49">
        <v>0.15</v>
      </c>
      <c r="AH502" s="49">
        <v>0.15</v>
      </c>
      <c r="AY502" s="49" t="s">
        <v>40</v>
      </c>
      <c r="AZ502" s="49" t="s">
        <v>7</v>
      </c>
      <c r="BA502" s="49" t="s">
        <v>8</v>
      </c>
      <c r="BB502" s="49" t="s">
        <v>122</v>
      </c>
      <c r="BC502" s="49" t="s">
        <v>13</v>
      </c>
      <c r="BD502" s="49">
        <v>0.15</v>
      </c>
    </row>
    <row r="503" spans="1:56" x14ac:dyDescent="0.2">
      <c r="A503" s="49">
        <v>7.875</v>
      </c>
      <c r="P503" s="49">
        <v>7.875</v>
      </c>
      <c r="AH503" s="49">
        <v>7.875</v>
      </c>
      <c r="AY503" s="49" t="s">
        <v>40</v>
      </c>
      <c r="AZ503" s="49" t="s">
        <v>7</v>
      </c>
      <c r="BA503" s="49" t="s">
        <v>8</v>
      </c>
      <c r="BB503" s="49" t="s">
        <v>9</v>
      </c>
      <c r="BC503" s="49" t="s">
        <v>10</v>
      </c>
      <c r="BD503" s="49">
        <v>7.875</v>
      </c>
    </row>
    <row r="504" spans="1:56" x14ac:dyDescent="0.2">
      <c r="A504" s="49">
        <v>7.875</v>
      </c>
      <c r="P504" s="49">
        <v>7.875</v>
      </c>
      <c r="AH504" s="49">
        <v>7.875</v>
      </c>
      <c r="AY504" s="49" t="s">
        <v>40</v>
      </c>
      <c r="AZ504" s="49" t="s">
        <v>7</v>
      </c>
      <c r="BA504" s="49" t="s">
        <v>41</v>
      </c>
      <c r="BB504" s="49" t="s">
        <v>9</v>
      </c>
      <c r="BC504" s="49" t="s">
        <v>10</v>
      </c>
      <c r="BD504" s="49">
        <v>7.875</v>
      </c>
    </row>
    <row r="505" spans="1:56" x14ac:dyDescent="0.2">
      <c r="A505" s="49">
        <v>0.7</v>
      </c>
      <c r="P505" s="49">
        <v>0.7</v>
      </c>
      <c r="AH505" s="49">
        <v>0.7</v>
      </c>
      <c r="AY505" s="49" t="s">
        <v>40</v>
      </c>
      <c r="AZ505" s="49" t="s">
        <v>7</v>
      </c>
      <c r="BA505" s="49" t="s">
        <v>22</v>
      </c>
      <c r="BB505" s="49" t="s">
        <v>122</v>
      </c>
      <c r="BC505" s="49" t="s">
        <v>13</v>
      </c>
      <c r="BD505" s="49">
        <v>0.7</v>
      </c>
    </row>
    <row r="506" spans="1:56" x14ac:dyDescent="0.2">
      <c r="A506" s="49">
        <v>7.875</v>
      </c>
      <c r="P506" s="49">
        <v>7.875</v>
      </c>
      <c r="AH506" s="49">
        <v>7.875</v>
      </c>
      <c r="AY506" s="49" t="s">
        <v>40</v>
      </c>
      <c r="AZ506" s="49" t="s">
        <v>7</v>
      </c>
      <c r="BA506" s="49" t="s">
        <v>22</v>
      </c>
      <c r="BB506" s="49" t="s">
        <v>9</v>
      </c>
      <c r="BC506" s="49" t="s">
        <v>10</v>
      </c>
      <c r="BD506" s="49">
        <v>7.875</v>
      </c>
    </row>
    <row r="507" spans="1:56" x14ac:dyDescent="0.2">
      <c r="A507" s="49">
        <v>0</v>
      </c>
      <c r="P507" s="49">
        <v>0</v>
      </c>
      <c r="AH507" s="49">
        <v>0</v>
      </c>
      <c r="AY507" s="49" t="s">
        <v>40</v>
      </c>
      <c r="AZ507" s="49" t="s">
        <v>7</v>
      </c>
      <c r="BA507" s="49" t="s">
        <v>12</v>
      </c>
      <c r="BB507" s="49" t="s">
        <v>120</v>
      </c>
      <c r="BC507" s="49" t="s">
        <v>13</v>
      </c>
      <c r="BD507" s="49">
        <v>0</v>
      </c>
    </row>
    <row r="508" spans="1:56" x14ac:dyDescent="0.2">
      <c r="A508" s="49">
        <v>0.56311</v>
      </c>
      <c r="P508" s="49">
        <v>0.56311</v>
      </c>
      <c r="AH508" s="49">
        <v>0.56311</v>
      </c>
      <c r="AY508" s="49" t="s">
        <v>40</v>
      </c>
      <c r="AZ508" s="49" t="s">
        <v>14</v>
      </c>
      <c r="BA508" s="49" t="s">
        <v>15</v>
      </c>
      <c r="BB508" s="49" t="s">
        <v>9</v>
      </c>
      <c r="BC508" s="49" t="s">
        <v>16</v>
      </c>
      <c r="BD508" s="49">
        <v>0.56311</v>
      </c>
    </row>
    <row r="509" spans="1:56" x14ac:dyDescent="0.2">
      <c r="A509" s="49">
        <v>0.69145999999999996</v>
      </c>
      <c r="P509" s="49">
        <v>0.69145999999999996</v>
      </c>
      <c r="AH509" s="49">
        <v>0.69145999999999996</v>
      </c>
      <c r="AY509" s="49" t="s">
        <v>40</v>
      </c>
      <c r="AZ509" s="49" t="s">
        <v>14</v>
      </c>
      <c r="BA509" s="49" t="s">
        <v>15</v>
      </c>
      <c r="BB509" s="49" t="s">
        <v>9</v>
      </c>
      <c r="BC509" s="49" t="s">
        <v>10</v>
      </c>
      <c r="BD509" s="49">
        <v>0.69145999999999996</v>
      </c>
    </row>
    <row r="510" spans="1:56" x14ac:dyDescent="0.2">
      <c r="A510" s="50">
        <v>5.1999999999999995E-4</v>
      </c>
      <c r="P510" s="50">
        <v>5.1999999999999995E-4</v>
      </c>
      <c r="AH510" s="50">
        <v>5.1999999999999995E-4</v>
      </c>
      <c r="AY510" s="49" t="s">
        <v>40</v>
      </c>
      <c r="AZ510" s="49" t="s">
        <v>14</v>
      </c>
      <c r="BA510" s="49" t="s">
        <v>15</v>
      </c>
      <c r="BB510" s="49" t="s">
        <v>23</v>
      </c>
      <c r="BC510" s="49" t="s">
        <v>16</v>
      </c>
      <c r="BD510" s="50">
        <v>5.1999999999999995E-4</v>
      </c>
    </row>
    <row r="511" spans="1:56" x14ac:dyDescent="0.2">
      <c r="A511" s="49">
        <v>8.3958399999999997</v>
      </c>
      <c r="P511" s="49">
        <v>8.3958399999999997</v>
      </c>
      <c r="AH511" s="49">
        <v>8.3958399999999997</v>
      </c>
      <c r="AY511" s="49" t="s">
        <v>40</v>
      </c>
      <c r="AZ511" s="49" t="s">
        <v>14</v>
      </c>
      <c r="BA511" s="49" t="s">
        <v>15</v>
      </c>
      <c r="BB511" s="49" t="s">
        <v>123</v>
      </c>
      <c r="BC511" s="49" t="s">
        <v>16</v>
      </c>
      <c r="BD511" s="49">
        <v>8.3958399999999997</v>
      </c>
    </row>
    <row r="512" spans="1:56" x14ac:dyDescent="0.2">
      <c r="A512" s="49">
        <v>0.25</v>
      </c>
      <c r="P512" s="49">
        <v>0.25</v>
      </c>
      <c r="AH512" s="49">
        <v>0.25</v>
      </c>
      <c r="AY512" s="49" t="s">
        <v>40</v>
      </c>
      <c r="AZ512" s="49" t="s">
        <v>14</v>
      </c>
      <c r="BA512" s="49" t="s">
        <v>17</v>
      </c>
      <c r="BB512" s="49" t="s">
        <v>122</v>
      </c>
      <c r="BC512" s="49" t="s">
        <v>13</v>
      </c>
      <c r="BD512" s="49">
        <v>0.25</v>
      </c>
    </row>
    <row r="513" spans="1:56" x14ac:dyDescent="0.2">
      <c r="A513" s="49">
        <v>4.0230000000000002E-2</v>
      </c>
      <c r="P513" s="49">
        <v>4.0230000000000002E-2</v>
      </c>
      <c r="AH513" s="49">
        <v>4.0230000000000002E-2</v>
      </c>
      <c r="AY513" s="49" t="s">
        <v>40</v>
      </c>
      <c r="AZ513" s="49" t="s">
        <v>14</v>
      </c>
      <c r="BA513" s="49" t="s">
        <v>17</v>
      </c>
      <c r="BB513" s="49" t="s">
        <v>121</v>
      </c>
      <c r="BC513" s="49" t="s">
        <v>16</v>
      </c>
      <c r="BD513" s="49">
        <v>4.0230000000000002E-2</v>
      </c>
    </row>
    <row r="514" spans="1:56" x14ac:dyDescent="0.2">
      <c r="A514" s="49">
        <v>2.0699999999999998E-3</v>
      </c>
      <c r="P514" s="49">
        <v>2.0699999999999998E-3</v>
      </c>
      <c r="AH514" s="49">
        <v>2.0699999999999998E-3</v>
      </c>
      <c r="AY514" s="49" t="s">
        <v>40</v>
      </c>
      <c r="AZ514" s="49" t="s">
        <v>14</v>
      </c>
      <c r="BA514" s="49" t="s">
        <v>17</v>
      </c>
      <c r="BB514" s="49" t="s">
        <v>121</v>
      </c>
      <c r="BC514" s="49" t="s">
        <v>10</v>
      </c>
      <c r="BD514" s="49">
        <v>2.0699999999999998E-3</v>
      </c>
    </row>
    <row r="515" spans="1:56" x14ac:dyDescent="0.2">
      <c r="A515" s="49">
        <v>1.48E-3</v>
      </c>
      <c r="P515" s="49">
        <v>1.48E-3</v>
      </c>
      <c r="AH515" s="49">
        <v>1.48E-3</v>
      </c>
      <c r="AY515" s="49" t="s">
        <v>40</v>
      </c>
      <c r="AZ515" s="49" t="s">
        <v>14</v>
      </c>
      <c r="BA515" s="49" t="s">
        <v>17</v>
      </c>
      <c r="BB515" s="49" t="s">
        <v>121</v>
      </c>
      <c r="BC515" s="49" t="s">
        <v>13</v>
      </c>
      <c r="BD515" s="49">
        <v>1.48E-3</v>
      </c>
    </row>
    <row r="516" spans="1:56" x14ac:dyDescent="0.2">
      <c r="A516" s="49">
        <v>5.833E-2</v>
      </c>
      <c r="P516" s="49">
        <v>5.833E-2</v>
      </c>
      <c r="AH516" s="49">
        <v>5.833E-2</v>
      </c>
      <c r="AY516" s="49" t="s">
        <v>40</v>
      </c>
      <c r="AZ516" s="49" t="s">
        <v>14</v>
      </c>
      <c r="BA516" s="49" t="s">
        <v>17</v>
      </c>
      <c r="BB516" s="49" t="s">
        <v>9</v>
      </c>
      <c r="BC516" s="49" t="s">
        <v>10</v>
      </c>
      <c r="BD516" s="49">
        <v>5.833E-2</v>
      </c>
    </row>
    <row r="517" spans="1:56" x14ac:dyDescent="0.2">
      <c r="A517" s="49">
        <v>3.0699999999999998E-3</v>
      </c>
      <c r="P517" s="49">
        <v>3.0699999999999998E-3</v>
      </c>
      <c r="AH517" s="49">
        <v>3.0699999999999998E-3</v>
      </c>
      <c r="AY517" s="49" t="s">
        <v>40</v>
      </c>
      <c r="AZ517" s="49" t="s">
        <v>14</v>
      </c>
      <c r="BA517" s="49" t="s">
        <v>17</v>
      </c>
      <c r="BB517" s="49" t="s">
        <v>9</v>
      </c>
      <c r="BC517" s="49" t="s">
        <v>13</v>
      </c>
      <c r="BD517" s="49">
        <v>3.0699999999999998E-3</v>
      </c>
    </row>
    <row r="518" spans="1:56" x14ac:dyDescent="0.2">
      <c r="A518" s="49">
        <v>6.85658999999999</v>
      </c>
      <c r="P518" s="49">
        <v>6.85658999999999</v>
      </c>
      <c r="AH518" s="49">
        <v>6.85658999999999</v>
      </c>
      <c r="AY518" s="49" t="s">
        <v>40</v>
      </c>
      <c r="AZ518" s="49" t="s">
        <v>14</v>
      </c>
      <c r="BA518" s="49" t="s">
        <v>17</v>
      </c>
      <c r="BB518" s="49" t="s">
        <v>120</v>
      </c>
      <c r="BC518" s="49" t="s">
        <v>16</v>
      </c>
      <c r="BD518" s="49">
        <v>6.85658999999999</v>
      </c>
    </row>
    <row r="519" spans="1:56" x14ac:dyDescent="0.2">
      <c r="A519" s="49">
        <v>2.7299310000000001</v>
      </c>
      <c r="P519" s="49">
        <v>2.7299310000000001</v>
      </c>
      <c r="AH519" s="49">
        <v>2.7299310000000001</v>
      </c>
      <c r="AY519" s="49" t="s">
        <v>40</v>
      </c>
      <c r="AZ519" s="49" t="s">
        <v>14</v>
      </c>
      <c r="BA519" s="49" t="s">
        <v>17</v>
      </c>
      <c r="BB519" s="49" t="s">
        <v>120</v>
      </c>
      <c r="BC519" s="49" t="s">
        <v>13</v>
      </c>
      <c r="BD519" s="49">
        <v>2.7299310000000001</v>
      </c>
    </row>
    <row r="520" spans="1:56" x14ac:dyDescent="0.2">
      <c r="A520" s="49">
        <v>2.8811100000000001</v>
      </c>
      <c r="P520" s="49">
        <v>2.8811100000000001</v>
      </c>
      <c r="AH520" s="49">
        <v>2.8811100000000001</v>
      </c>
      <c r="AY520" s="49" t="s">
        <v>40</v>
      </c>
      <c r="AZ520" s="49" t="s">
        <v>14</v>
      </c>
      <c r="BA520" s="49" t="s">
        <v>17</v>
      </c>
      <c r="BB520" s="49" t="s">
        <v>123</v>
      </c>
      <c r="BC520" s="49" t="s">
        <v>13</v>
      </c>
      <c r="BD520" s="49">
        <v>2.8811100000000001</v>
      </c>
    </row>
    <row r="521" spans="1:56" x14ac:dyDescent="0.2">
      <c r="A521" s="49">
        <v>2.49797</v>
      </c>
      <c r="P521" s="49">
        <v>2.49797</v>
      </c>
      <c r="AH521" s="49">
        <v>2.49797</v>
      </c>
      <c r="AY521" s="49" t="s">
        <v>40</v>
      </c>
      <c r="AZ521" s="49" t="s">
        <v>14</v>
      </c>
      <c r="BA521" s="49" t="s">
        <v>19</v>
      </c>
      <c r="BB521" s="49" t="s">
        <v>122</v>
      </c>
      <c r="BC521" s="49" t="s">
        <v>16</v>
      </c>
      <c r="BD521" s="49">
        <v>2.49797</v>
      </c>
    </row>
    <row r="522" spans="1:56" x14ac:dyDescent="0.2">
      <c r="A522" s="49">
        <v>1.7419799999999901</v>
      </c>
      <c r="P522" s="49">
        <v>1.7419799999999901</v>
      </c>
      <c r="AH522" s="49">
        <v>1.7419799999999901</v>
      </c>
      <c r="AY522" s="49" t="s">
        <v>40</v>
      </c>
      <c r="AZ522" s="49" t="s">
        <v>14</v>
      </c>
      <c r="BA522" s="49" t="s">
        <v>19</v>
      </c>
      <c r="BB522" s="49" t="s">
        <v>9</v>
      </c>
      <c r="BC522" s="49" t="s">
        <v>10</v>
      </c>
      <c r="BD522" s="49">
        <v>1.7419799999999901</v>
      </c>
    </row>
    <row r="523" spans="1:56" x14ac:dyDescent="0.2">
      <c r="A523" s="49">
        <v>2.49797</v>
      </c>
      <c r="P523" s="49">
        <v>2.49797</v>
      </c>
      <c r="AH523" s="49">
        <v>2.49797</v>
      </c>
      <c r="AY523" s="49" t="s">
        <v>40</v>
      </c>
      <c r="AZ523" s="49" t="s">
        <v>14</v>
      </c>
      <c r="BA523" s="49" t="s">
        <v>19</v>
      </c>
      <c r="BB523" s="49" t="s">
        <v>120</v>
      </c>
      <c r="BC523" s="49" t="s">
        <v>16</v>
      </c>
      <c r="BD523" s="49">
        <v>2.49797</v>
      </c>
    </row>
    <row r="524" spans="1:56" x14ac:dyDescent="0.2">
      <c r="A524" s="49">
        <v>2.0364</v>
      </c>
      <c r="P524" s="49">
        <v>2.0364</v>
      </c>
      <c r="AH524" s="49">
        <v>2.0364</v>
      </c>
      <c r="AY524" s="49" t="s">
        <v>40</v>
      </c>
      <c r="AZ524" s="49" t="s">
        <v>14</v>
      </c>
      <c r="BA524" s="49" t="s">
        <v>25</v>
      </c>
      <c r="BB524" s="49" t="s">
        <v>122</v>
      </c>
      <c r="BC524" s="49" t="s">
        <v>16</v>
      </c>
      <c r="BD524" s="49">
        <v>2.0364</v>
      </c>
    </row>
    <row r="525" spans="1:56" x14ac:dyDescent="0.2">
      <c r="A525" s="49">
        <v>0.3538</v>
      </c>
      <c r="P525" s="49">
        <v>0.3538</v>
      </c>
      <c r="AH525" s="49">
        <v>0.3538</v>
      </c>
      <c r="AY525" s="49" t="s">
        <v>40</v>
      </c>
      <c r="AZ525" s="49" t="s">
        <v>14</v>
      </c>
      <c r="BA525" s="49" t="s">
        <v>25</v>
      </c>
      <c r="BB525" s="49" t="s">
        <v>122</v>
      </c>
      <c r="BC525" s="49" t="s">
        <v>10</v>
      </c>
      <c r="BD525" s="49">
        <v>0.3538</v>
      </c>
    </row>
    <row r="526" spans="1:56" x14ac:dyDescent="0.2">
      <c r="A526" s="49">
        <v>0.71052999999999999</v>
      </c>
      <c r="P526" s="49">
        <v>0.71052999999999999</v>
      </c>
      <c r="AH526" s="49">
        <v>0.71052999999999999</v>
      </c>
      <c r="AY526" s="49" t="s">
        <v>40</v>
      </c>
      <c r="AZ526" s="49" t="s">
        <v>14</v>
      </c>
      <c r="BA526" s="49" t="s">
        <v>25</v>
      </c>
      <c r="BB526" s="49" t="s">
        <v>121</v>
      </c>
      <c r="BC526" s="49" t="s">
        <v>16</v>
      </c>
      <c r="BD526" s="49">
        <v>0.71052999999999999</v>
      </c>
    </row>
    <row r="527" spans="1:56" x14ac:dyDescent="0.2">
      <c r="A527" s="49">
        <v>0.16259999999999999</v>
      </c>
      <c r="P527" s="49">
        <v>0.16259999999999999</v>
      </c>
      <c r="AH527" s="49">
        <v>0.16259999999999999</v>
      </c>
      <c r="AY527" s="49" t="s">
        <v>40</v>
      </c>
      <c r="AZ527" s="49" t="s">
        <v>14</v>
      </c>
      <c r="BA527" s="49" t="s">
        <v>25</v>
      </c>
      <c r="BB527" s="49" t="s">
        <v>121</v>
      </c>
      <c r="BC527" s="49" t="s">
        <v>10</v>
      </c>
      <c r="BD527" s="49">
        <v>0.16259999999999999</v>
      </c>
    </row>
    <row r="528" spans="1:56" x14ac:dyDescent="0.2">
      <c r="A528" s="49">
        <v>2.98888</v>
      </c>
      <c r="P528" s="49">
        <v>2.98888</v>
      </c>
      <c r="AH528" s="49">
        <v>2.98888</v>
      </c>
      <c r="AY528" s="49" t="s">
        <v>40</v>
      </c>
      <c r="AZ528" s="49" t="s">
        <v>14</v>
      </c>
      <c r="BA528" s="49" t="s">
        <v>25</v>
      </c>
      <c r="BB528" s="49" t="s">
        <v>9</v>
      </c>
      <c r="BC528" s="49" t="s">
        <v>10</v>
      </c>
      <c r="BD528" s="49">
        <v>2.98888</v>
      </c>
    </row>
    <row r="529" spans="1:56" x14ac:dyDescent="0.2">
      <c r="A529" s="49">
        <v>2.4E-2</v>
      </c>
      <c r="P529" s="49">
        <v>2.4E-2</v>
      </c>
      <c r="AH529" s="49">
        <v>2.4E-2</v>
      </c>
      <c r="AY529" s="49" t="s">
        <v>40</v>
      </c>
      <c r="AZ529" s="49" t="s">
        <v>14</v>
      </c>
      <c r="BA529" s="49" t="s">
        <v>25</v>
      </c>
      <c r="BB529" s="49" t="s">
        <v>24</v>
      </c>
      <c r="BC529" s="49" t="s">
        <v>16</v>
      </c>
      <c r="BD529" s="49">
        <v>2.4E-2</v>
      </c>
    </row>
    <row r="530" spans="1:56" x14ac:dyDescent="0.2">
      <c r="A530" s="49">
        <v>6.0000000000000001E-3</v>
      </c>
      <c r="P530" s="49">
        <v>6.0000000000000001E-3</v>
      </c>
      <c r="AH530" s="49">
        <v>6.0000000000000001E-3</v>
      </c>
      <c r="AY530" s="49" t="s">
        <v>40</v>
      </c>
      <c r="AZ530" s="49" t="s">
        <v>14</v>
      </c>
      <c r="BA530" s="49" t="s">
        <v>25</v>
      </c>
      <c r="BB530" s="49" t="s">
        <v>24</v>
      </c>
      <c r="BC530" s="49" t="s">
        <v>10</v>
      </c>
      <c r="BD530" s="49">
        <v>6.0000000000000001E-3</v>
      </c>
    </row>
    <row r="531" spans="1:56" x14ac:dyDescent="0.2">
      <c r="A531" s="49">
        <v>14.8753214073</v>
      </c>
      <c r="P531" s="49">
        <v>14.8753214073</v>
      </c>
      <c r="AH531" s="49">
        <v>14.8753214073</v>
      </c>
      <c r="AY531" s="49" t="s">
        <v>40</v>
      </c>
      <c r="AZ531" s="49" t="s">
        <v>14</v>
      </c>
      <c r="BA531" s="49" t="s">
        <v>25</v>
      </c>
      <c r="BB531" s="49" t="s">
        <v>120</v>
      </c>
      <c r="BC531" s="49" t="s">
        <v>16</v>
      </c>
      <c r="BD531" s="49">
        <v>14.8753214073</v>
      </c>
    </row>
    <row r="532" spans="1:56" x14ac:dyDescent="0.2">
      <c r="A532" s="49">
        <v>2.4564949229000002</v>
      </c>
      <c r="P532" s="49">
        <v>2.4564949229000002</v>
      </c>
      <c r="AH532" s="49">
        <v>2.4564949229000002</v>
      </c>
      <c r="AY532" s="49" t="s">
        <v>40</v>
      </c>
      <c r="AZ532" s="49" t="s">
        <v>14</v>
      </c>
      <c r="BA532" s="49" t="s">
        <v>25</v>
      </c>
      <c r="BB532" s="49" t="s">
        <v>120</v>
      </c>
      <c r="BC532" s="49" t="s">
        <v>10</v>
      </c>
      <c r="BD532" s="49">
        <v>2.4564949229000002</v>
      </c>
    </row>
    <row r="533" spans="1:56" x14ac:dyDescent="0.2">
      <c r="A533" s="49">
        <v>2.0990000000000002</v>
      </c>
      <c r="P533" s="49">
        <v>2.0990000000000002</v>
      </c>
      <c r="AH533" s="49">
        <v>2.0990000000000002</v>
      </c>
      <c r="AY533" s="49" t="s">
        <v>40</v>
      </c>
      <c r="AZ533" s="49" t="s">
        <v>14</v>
      </c>
      <c r="BA533" s="49" t="s">
        <v>25</v>
      </c>
      <c r="BB533" s="49" t="s">
        <v>123</v>
      </c>
      <c r="BC533" s="49" t="s">
        <v>16</v>
      </c>
      <c r="BD533" s="49">
        <v>2.0990000000000002</v>
      </c>
    </row>
    <row r="534" spans="1:56" x14ac:dyDescent="0.2">
      <c r="A534" s="49">
        <v>18.664999999999999</v>
      </c>
      <c r="P534" s="49">
        <v>18.664999999999999</v>
      </c>
      <c r="AH534" s="49">
        <v>18.664999999999999</v>
      </c>
      <c r="AY534" s="49" t="s">
        <v>42</v>
      </c>
      <c r="AZ534" s="49" t="s">
        <v>7</v>
      </c>
      <c r="BA534" s="49" t="s">
        <v>21</v>
      </c>
      <c r="BB534" s="49" t="s">
        <v>9</v>
      </c>
      <c r="BC534" s="49" t="s">
        <v>10</v>
      </c>
      <c r="BD534" s="49">
        <v>18.664999999999999</v>
      </c>
    </row>
    <row r="535" spans="1:56" x14ac:dyDescent="0.2">
      <c r="A535" s="49">
        <v>109.58145</v>
      </c>
      <c r="P535" s="49">
        <v>109.58145</v>
      </c>
      <c r="AH535" s="49">
        <v>109.58145</v>
      </c>
      <c r="AY535" s="49" t="s">
        <v>42</v>
      </c>
      <c r="AZ535" s="49" t="s">
        <v>7</v>
      </c>
      <c r="BA535" s="49" t="s">
        <v>8</v>
      </c>
      <c r="BB535" s="49" t="s">
        <v>9</v>
      </c>
      <c r="BC535" s="49" t="s">
        <v>10</v>
      </c>
      <c r="BD535" s="49">
        <v>109.58145</v>
      </c>
    </row>
    <row r="536" spans="1:56" x14ac:dyDescent="0.2">
      <c r="A536" s="49">
        <v>55.104949999999903</v>
      </c>
      <c r="P536" s="49">
        <v>55.104949999999903</v>
      </c>
      <c r="AH536" s="49">
        <v>55.104949999999903</v>
      </c>
      <c r="AY536" s="49" t="s">
        <v>42</v>
      </c>
      <c r="AZ536" s="49" t="s">
        <v>7</v>
      </c>
      <c r="BA536" s="49" t="s">
        <v>11</v>
      </c>
      <c r="BB536" s="49" t="s">
        <v>9</v>
      </c>
      <c r="BC536" s="49" t="s">
        <v>10</v>
      </c>
      <c r="BD536" s="49">
        <v>55.104949999999903</v>
      </c>
    </row>
    <row r="537" spans="1:56" x14ac:dyDescent="0.2">
      <c r="A537" s="49">
        <v>1.6707099999999999</v>
      </c>
      <c r="P537" s="49">
        <v>1.6707099999999999</v>
      </c>
      <c r="AH537" s="49">
        <v>1.6707099999999999</v>
      </c>
      <c r="AY537" s="49" t="s">
        <v>42</v>
      </c>
      <c r="AZ537" s="49" t="s">
        <v>7</v>
      </c>
      <c r="BA537" s="49" t="s">
        <v>12</v>
      </c>
      <c r="BB537" s="49" t="s">
        <v>122</v>
      </c>
      <c r="BC537" s="49" t="s">
        <v>12</v>
      </c>
      <c r="BD537" s="49">
        <v>1.6707099999999999</v>
      </c>
    </row>
    <row r="538" spans="1:56" x14ac:dyDescent="0.2">
      <c r="A538" s="49">
        <v>143.08392000000001</v>
      </c>
      <c r="P538" s="49">
        <v>143.08392000000001</v>
      </c>
      <c r="AH538" s="49">
        <v>143.08392000000001</v>
      </c>
      <c r="AY538" s="49" t="s">
        <v>42</v>
      </c>
      <c r="AZ538" s="49" t="s">
        <v>7</v>
      </c>
      <c r="BA538" s="49" t="s">
        <v>12</v>
      </c>
      <c r="BB538" s="49" t="s">
        <v>121</v>
      </c>
      <c r="BC538" s="49" t="s">
        <v>12</v>
      </c>
      <c r="BD538" s="49">
        <v>143.08392000000001</v>
      </c>
    </row>
    <row r="539" spans="1:56" x14ac:dyDescent="0.2">
      <c r="A539" s="49">
        <v>0.16717000000000001</v>
      </c>
      <c r="P539" s="49">
        <v>0.16717000000000001</v>
      </c>
      <c r="AH539" s="49">
        <v>0.16717000000000001</v>
      </c>
      <c r="AY539" s="49" t="s">
        <v>42</v>
      </c>
      <c r="AZ539" s="49" t="s">
        <v>7</v>
      </c>
      <c r="BA539" s="49" t="s">
        <v>12</v>
      </c>
      <c r="BB539" s="49" t="s">
        <v>18</v>
      </c>
      <c r="BC539" s="49" t="s">
        <v>12</v>
      </c>
      <c r="BD539" s="49">
        <v>0.16717000000000001</v>
      </c>
    </row>
    <row r="540" spans="1:56" x14ac:dyDescent="0.2">
      <c r="A540" s="49">
        <v>0.35093000000000002</v>
      </c>
      <c r="P540" s="49">
        <v>0.35093000000000002</v>
      </c>
      <c r="AH540" s="49">
        <v>0.35093000000000002</v>
      </c>
      <c r="AY540" s="49" t="s">
        <v>42</v>
      </c>
      <c r="AZ540" s="49" t="s">
        <v>7</v>
      </c>
      <c r="BA540" s="49" t="s">
        <v>12</v>
      </c>
      <c r="BB540" s="49" t="s">
        <v>120</v>
      </c>
      <c r="BC540" s="49" t="s">
        <v>13</v>
      </c>
      <c r="BD540" s="49">
        <v>0.35093000000000002</v>
      </c>
    </row>
    <row r="541" spans="1:56" x14ac:dyDescent="0.2">
      <c r="A541" s="49">
        <v>3.9180600000000001</v>
      </c>
      <c r="P541" s="49">
        <v>3.9180600000000001</v>
      </c>
      <c r="AH541" s="49">
        <v>3.9180600000000001</v>
      </c>
      <c r="AY541" s="49" t="s">
        <v>42</v>
      </c>
      <c r="AZ541" s="49" t="s">
        <v>7</v>
      </c>
      <c r="BA541" s="49" t="s">
        <v>12</v>
      </c>
      <c r="BB541" s="49" t="s">
        <v>120</v>
      </c>
      <c r="BC541" s="49" t="s">
        <v>12</v>
      </c>
      <c r="BD541" s="49">
        <v>3.9180600000000001</v>
      </c>
    </row>
    <row r="542" spans="1:56" x14ac:dyDescent="0.2">
      <c r="A542" s="49">
        <v>19.12228</v>
      </c>
      <c r="P542" s="49">
        <v>19.12228</v>
      </c>
      <c r="AH542" s="49">
        <v>19.12228</v>
      </c>
      <c r="AY542" s="49" t="s">
        <v>42</v>
      </c>
      <c r="AZ542" s="49" t="s">
        <v>14</v>
      </c>
      <c r="BA542" s="49" t="s">
        <v>15</v>
      </c>
      <c r="BB542" s="49" t="s">
        <v>122</v>
      </c>
      <c r="BC542" s="49" t="s">
        <v>16</v>
      </c>
      <c r="BD542" s="49">
        <v>19.12228</v>
      </c>
    </row>
    <row r="543" spans="1:56" x14ac:dyDescent="0.2">
      <c r="A543" s="49">
        <v>10.211220000000001</v>
      </c>
      <c r="P543" s="49">
        <v>10.211220000000001</v>
      </c>
      <c r="AH543" s="49">
        <v>10.211220000000001</v>
      </c>
      <c r="AY543" s="49" t="s">
        <v>42</v>
      </c>
      <c r="AZ543" s="49" t="s">
        <v>14</v>
      </c>
      <c r="BA543" s="49" t="s">
        <v>15</v>
      </c>
      <c r="BB543" s="49" t="s">
        <v>122</v>
      </c>
      <c r="BC543" s="49" t="s">
        <v>10</v>
      </c>
      <c r="BD543" s="49">
        <v>10.211220000000001</v>
      </c>
    </row>
    <row r="544" spans="1:56" x14ac:dyDescent="0.2">
      <c r="A544" s="49">
        <v>3.6107</v>
      </c>
      <c r="P544" s="49">
        <v>3.6107</v>
      </c>
      <c r="AH544" s="49">
        <v>3.6107</v>
      </c>
      <c r="AY544" s="49" t="s">
        <v>42</v>
      </c>
      <c r="AZ544" s="49" t="s">
        <v>14</v>
      </c>
      <c r="BA544" s="49" t="s">
        <v>15</v>
      </c>
      <c r="BB544" s="49" t="s">
        <v>122</v>
      </c>
      <c r="BC544" s="49" t="s">
        <v>13</v>
      </c>
      <c r="BD544" s="49">
        <v>3.6107</v>
      </c>
    </row>
    <row r="545" spans="1:56" x14ac:dyDescent="0.2">
      <c r="A545" s="49">
        <v>10.397069999999999</v>
      </c>
      <c r="P545" s="49">
        <v>10.397069999999999</v>
      </c>
      <c r="AH545" s="49">
        <v>10.397069999999999</v>
      </c>
      <c r="AY545" s="49" t="s">
        <v>42</v>
      </c>
      <c r="AZ545" s="49" t="s">
        <v>14</v>
      </c>
      <c r="BA545" s="49" t="s">
        <v>15</v>
      </c>
      <c r="BB545" s="49" t="s">
        <v>9</v>
      </c>
      <c r="BC545" s="49" t="s">
        <v>16</v>
      </c>
      <c r="BD545" s="49">
        <v>10.397069999999999</v>
      </c>
    </row>
    <row r="546" spans="1:56" x14ac:dyDescent="0.2">
      <c r="A546" s="49">
        <v>103.71877000000001</v>
      </c>
      <c r="P546" s="49">
        <v>103.71877000000001</v>
      </c>
      <c r="AH546" s="49">
        <v>103.71877000000001</v>
      </c>
      <c r="AY546" s="49" t="s">
        <v>42</v>
      </c>
      <c r="AZ546" s="49" t="s">
        <v>14</v>
      </c>
      <c r="BA546" s="49" t="s">
        <v>15</v>
      </c>
      <c r="BB546" s="49" t="s">
        <v>9</v>
      </c>
      <c r="BC546" s="49" t="s">
        <v>10</v>
      </c>
      <c r="BD546" s="49">
        <v>103.71877000000001</v>
      </c>
    </row>
    <row r="547" spans="1:56" x14ac:dyDescent="0.2">
      <c r="A547" s="49">
        <v>2.7088000000000001</v>
      </c>
      <c r="P547" s="49">
        <v>2.7088000000000001</v>
      </c>
      <c r="AH547" s="49">
        <v>2.7088000000000001</v>
      </c>
      <c r="AY547" s="49" t="s">
        <v>42</v>
      </c>
      <c r="AZ547" s="49" t="s">
        <v>14</v>
      </c>
      <c r="BA547" s="49" t="s">
        <v>15</v>
      </c>
      <c r="BB547" s="49" t="s">
        <v>9</v>
      </c>
      <c r="BC547" s="49" t="s">
        <v>13</v>
      </c>
      <c r="BD547" s="49">
        <v>2.7088000000000001</v>
      </c>
    </row>
    <row r="548" spans="1:56" x14ac:dyDescent="0.2">
      <c r="A548" s="49">
        <v>2.453E-2</v>
      </c>
      <c r="P548" s="49">
        <v>2.453E-2</v>
      </c>
      <c r="AH548" s="49">
        <v>2.453E-2</v>
      </c>
      <c r="AY548" s="49" t="s">
        <v>42</v>
      </c>
      <c r="AZ548" s="49" t="s">
        <v>14</v>
      </c>
      <c r="BA548" s="49" t="s">
        <v>15</v>
      </c>
      <c r="BB548" s="49" t="s">
        <v>120</v>
      </c>
      <c r="BC548" s="49" t="s">
        <v>16</v>
      </c>
      <c r="BD548" s="49">
        <v>2.453E-2</v>
      </c>
    </row>
    <row r="549" spans="1:56" x14ac:dyDescent="0.2">
      <c r="A549" s="49">
        <v>3.918E-2</v>
      </c>
      <c r="P549" s="49">
        <v>3.918E-2</v>
      </c>
      <c r="AH549" s="49">
        <v>3.918E-2</v>
      </c>
      <c r="AY549" s="49" t="s">
        <v>42</v>
      </c>
      <c r="AZ549" s="49" t="s">
        <v>14</v>
      </c>
      <c r="BA549" s="49" t="s">
        <v>15</v>
      </c>
      <c r="BB549" s="49" t="s">
        <v>120</v>
      </c>
      <c r="BC549" s="49" t="s">
        <v>10</v>
      </c>
      <c r="BD549" s="49">
        <v>3.918E-2</v>
      </c>
    </row>
    <row r="550" spans="1:56" x14ac:dyDescent="0.2">
      <c r="A550" s="49">
        <v>57.834760000000003</v>
      </c>
      <c r="P550" s="49">
        <v>57.834760000000003</v>
      </c>
      <c r="AH550" s="49">
        <v>57.834760000000003</v>
      </c>
      <c r="AY550" s="49" t="s">
        <v>42</v>
      </c>
      <c r="AZ550" s="49" t="s">
        <v>14</v>
      </c>
      <c r="BA550" s="49" t="s">
        <v>15</v>
      </c>
      <c r="BB550" s="49" t="s">
        <v>120</v>
      </c>
      <c r="BC550" s="49" t="s">
        <v>13</v>
      </c>
      <c r="BD550" s="49">
        <v>57.834760000000003</v>
      </c>
    </row>
    <row r="551" spans="1:56" x14ac:dyDescent="0.2">
      <c r="A551" s="49">
        <v>4.8799999999999998E-3</v>
      </c>
      <c r="P551" s="49">
        <v>4.8799999999999998E-3</v>
      </c>
      <c r="AH551" s="49">
        <v>4.8799999999999998E-3</v>
      </c>
      <c r="AY551" s="49" t="s">
        <v>42</v>
      </c>
      <c r="AZ551" s="49" t="s">
        <v>14</v>
      </c>
      <c r="BA551" s="49" t="s">
        <v>15</v>
      </c>
      <c r="BB551" s="49" t="s">
        <v>23</v>
      </c>
      <c r="BC551" s="49" t="s">
        <v>16</v>
      </c>
      <c r="BD551" s="49">
        <v>4.8799999999999998E-3</v>
      </c>
    </row>
    <row r="552" spans="1:56" x14ac:dyDescent="0.2">
      <c r="A552" s="49">
        <v>28.490030000000001</v>
      </c>
      <c r="P552" s="49">
        <v>28.490030000000001</v>
      </c>
      <c r="AH552" s="49">
        <v>28.490030000000001</v>
      </c>
      <c r="AY552" s="49" t="s">
        <v>42</v>
      </c>
      <c r="AZ552" s="49" t="s">
        <v>14</v>
      </c>
      <c r="BA552" s="49" t="s">
        <v>15</v>
      </c>
      <c r="BB552" s="49" t="s">
        <v>23</v>
      </c>
      <c r="BC552" s="49" t="s">
        <v>10</v>
      </c>
      <c r="BD552" s="49">
        <v>28.490030000000001</v>
      </c>
    </row>
    <row r="553" spans="1:56" x14ac:dyDescent="0.2">
      <c r="A553" s="49">
        <v>1.6100000000000001E-3</v>
      </c>
      <c r="P553" s="49">
        <v>1.6100000000000001E-3</v>
      </c>
      <c r="AH553" s="49">
        <v>1.6100000000000001E-3</v>
      </c>
      <c r="AY553" s="49" t="s">
        <v>42</v>
      </c>
      <c r="AZ553" s="49" t="s">
        <v>14</v>
      </c>
      <c r="BA553" s="49" t="s">
        <v>15</v>
      </c>
      <c r="BB553" s="49" t="s">
        <v>23</v>
      </c>
      <c r="BC553" s="49" t="s">
        <v>13</v>
      </c>
      <c r="BD553" s="49">
        <v>1.6100000000000001E-3</v>
      </c>
    </row>
    <row r="554" spans="1:56" x14ac:dyDescent="0.2">
      <c r="A554" s="49">
        <v>3.4700000000000002E-2</v>
      </c>
      <c r="P554" s="49">
        <v>3.4700000000000002E-2</v>
      </c>
      <c r="AH554" s="49">
        <v>3.4700000000000002E-2</v>
      </c>
      <c r="AY554" s="49" t="s">
        <v>42</v>
      </c>
      <c r="AZ554" s="49" t="s">
        <v>14</v>
      </c>
      <c r="BA554" s="49" t="s">
        <v>15</v>
      </c>
      <c r="BB554" s="49" t="s">
        <v>123</v>
      </c>
      <c r="BC554" s="49" t="s">
        <v>16</v>
      </c>
      <c r="BD554" s="49">
        <v>3.4700000000000002E-2</v>
      </c>
    </row>
    <row r="555" spans="1:56" x14ac:dyDescent="0.2">
      <c r="A555" s="49">
        <v>13.8778799999999</v>
      </c>
      <c r="P555" s="49">
        <v>13.8778799999999</v>
      </c>
      <c r="AH555" s="49">
        <v>13.8778799999999</v>
      </c>
      <c r="AY555" s="49" t="s">
        <v>42</v>
      </c>
      <c r="AZ555" s="49" t="s">
        <v>14</v>
      </c>
      <c r="BA555" s="49" t="s">
        <v>17</v>
      </c>
      <c r="BB555" s="49" t="s">
        <v>122</v>
      </c>
      <c r="BC555" s="49" t="s">
        <v>16</v>
      </c>
      <c r="BD555" s="49">
        <v>13.8778799999999</v>
      </c>
    </row>
    <row r="556" spans="1:56" x14ac:dyDescent="0.2">
      <c r="A556" s="49">
        <v>8.5495099999999997</v>
      </c>
      <c r="P556" s="49">
        <v>8.5495099999999997</v>
      </c>
      <c r="AH556" s="49">
        <v>8.5495099999999997</v>
      </c>
      <c r="AY556" s="49" t="s">
        <v>42</v>
      </c>
      <c r="AZ556" s="49" t="s">
        <v>14</v>
      </c>
      <c r="BA556" s="49" t="s">
        <v>17</v>
      </c>
      <c r="BB556" s="49" t="s">
        <v>122</v>
      </c>
      <c r="BC556" s="49" t="s">
        <v>13</v>
      </c>
      <c r="BD556" s="49">
        <v>8.5495099999999997</v>
      </c>
    </row>
    <row r="557" spans="1:56" x14ac:dyDescent="0.2">
      <c r="A557" s="49">
        <v>9.2953499999999991</v>
      </c>
      <c r="P557" s="49">
        <v>9.2953499999999991</v>
      </c>
      <c r="AH557" s="49">
        <v>9.2953499999999991</v>
      </c>
      <c r="AY557" s="49" t="s">
        <v>42</v>
      </c>
      <c r="AZ557" s="49" t="s">
        <v>14</v>
      </c>
      <c r="BA557" s="49" t="s">
        <v>17</v>
      </c>
      <c r="BB557" s="49" t="s">
        <v>121</v>
      </c>
      <c r="BC557" s="49" t="s">
        <v>16</v>
      </c>
      <c r="BD557" s="49">
        <v>9.2953499999999991</v>
      </c>
    </row>
    <row r="558" spans="1:56" x14ac:dyDescent="0.2">
      <c r="A558" s="49">
        <v>0.30618000000000001</v>
      </c>
      <c r="P558" s="49">
        <v>0.30618000000000001</v>
      </c>
      <c r="AH558" s="49">
        <v>0.30618000000000001</v>
      </c>
      <c r="AY558" s="49" t="s">
        <v>42</v>
      </c>
      <c r="AZ558" s="49" t="s">
        <v>14</v>
      </c>
      <c r="BA558" s="49" t="s">
        <v>17</v>
      </c>
      <c r="BB558" s="49" t="s">
        <v>121</v>
      </c>
      <c r="BC558" s="49" t="s">
        <v>10</v>
      </c>
      <c r="BD558" s="49">
        <v>0.30618000000000001</v>
      </c>
    </row>
    <row r="559" spans="1:56" x14ac:dyDescent="0.2">
      <c r="A559" s="49">
        <v>3.48E-3</v>
      </c>
      <c r="P559" s="49">
        <v>3.48E-3</v>
      </c>
      <c r="AH559" s="49">
        <v>3.48E-3</v>
      </c>
      <c r="AY559" s="49" t="s">
        <v>42</v>
      </c>
      <c r="AZ559" s="49" t="s">
        <v>14</v>
      </c>
      <c r="BA559" s="49" t="s">
        <v>17</v>
      </c>
      <c r="BB559" s="49" t="s">
        <v>121</v>
      </c>
      <c r="BC559" s="49" t="s">
        <v>13</v>
      </c>
      <c r="BD559" s="49">
        <v>3.48E-3</v>
      </c>
    </row>
    <row r="560" spans="1:56" x14ac:dyDescent="0.2">
      <c r="A560" s="49">
        <v>4.4179999999999997E-2</v>
      </c>
      <c r="P560" s="49">
        <v>4.4179999999999997E-2</v>
      </c>
      <c r="AH560" s="49">
        <v>4.4179999999999997E-2</v>
      </c>
      <c r="AY560" s="49" t="s">
        <v>42</v>
      </c>
      <c r="AZ560" s="49" t="s">
        <v>14</v>
      </c>
      <c r="BA560" s="49" t="s">
        <v>17</v>
      </c>
      <c r="BB560" s="49" t="s">
        <v>9</v>
      </c>
      <c r="BC560" s="49" t="s">
        <v>16</v>
      </c>
      <c r="BD560" s="49">
        <v>4.4179999999999997E-2</v>
      </c>
    </row>
    <row r="561" spans="1:56" x14ac:dyDescent="0.2">
      <c r="A561" s="49">
        <v>183.47479999999999</v>
      </c>
      <c r="P561" s="49">
        <v>183.47479999999999</v>
      </c>
      <c r="AH561" s="49">
        <v>183.47479999999999</v>
      </c>
      <c r="AY561" s="49" t="s">
        <v>42</v>
      </c>
      <c r="AZ561" s="49" t="s">
        <v>14</v>
      </c>
      <c r="BA561" s="49" t="s">
        <v>17</v>
      </c>
      <c r="BB561" s="49" t="s">
        <v>9</v>
      </c>
      <c r="BC561" s="49" t="s">
        <v>10</v>
      </c>
      <c r="BD561" s="49">
        <v>183.47479999999999</v>
      </c>
    </row>
    <row r="562" spans="1:56" x14ac:dyDescent="0.2">
      <c r="A562" s="49">
        <v>3.4399999999999999E-3</v>
      </c>
      <c r="P562" s="49">
        <v>3.4399999999999999E-3</v>
      </c>
      <c r="AH562" s="49">
        <v>3.4399999999999999E-3</v>
      </c>
      <c r="AY562" s="49" t="s">
        <v>42</v>
      </c>
      <c r="AZ562" s="49" t="s">
        <v>14</v>
      </c>
      <c r="BA562" s="49" t="s">
        <v>17</v>
      </c>
      <c r="BB562" s="49" t="s">
        <v>9</v>
      </c>
      <c r="BC562" s="49" t="s">
        <v>13</v>
      </c>
      <c r="BD562" s="49">
        <v>3.4399999999999999E-3</v>
      </c>
    </row>
    <row r="563" spans="1:56" x14ac:dyDescent="0.2">
      <c r="A563" s="49">
        <v>0.30187000000000003</v>
      </c>
      <c r="P563" s="49">
        <v>0.30187000000000003</v>
      </c>
      <c r="AH563" s="49">
        <v>0.30187000000000003</v>
      </c>
      <c r="AY563" s="49" t="s">
        <v>42</v>
      </c>
      <c r="AZ563" s="49" t="s">
        <v>14</v>
      </c>
      <c r="BA563" s="49" t="s">
        <v>17</v>
      </c>
      <c r="BB563" s="49" t="s">
        <v>18</v>
      </c>
      <c r="BC563" s="49" t="s">
        <v>10</v>
      </c>
      <c r="BD563" s="49">
        <v>0.30187000000000003</v>
      </c>
    </row>
    <row r="564" spans="1:56" x14ac:dyDescent="0.2">
      <c r="A564" s="49">
        <v>2.222E-2</v>
      </c>
      <c r="P564" s="49">
        <v>2.222E-2</v>
      </c>
      <c r="AH564" s="49">
        <v>2.222E-2</v>
      </c>
      <c r="AY564" s="49" t="s">
        <v>42</v>
      </c>
      <c r="AZ564" s="49" t="s">
        <v>14</v>
      </c>
      <c r="BA564" s="49" t="s">
        <v>17</v>
      </c>
      <c r="BB564" s="49" t="s">
        <v>18</v>
      </c>
      <c r="BC564" s="49" t="s">
        <v>13</v>
      </c>
      <c r="BD564" s="49">
        <v>2.222E-2</v>
      </c>
    </row>
    <row r="565" spans="1:56" x14ac:dyDescent="0.2">
      <c r="A565" s="49">
        <v>19.102789999999999</v>
      </c>
      <c r="P565" s="49">
        <v>19.102789999999999</v>
      </c>
      <c r="AH565" s="49">
        <v>19.102789999999999</v>
      </c>
      <c r="AY565" s="49" t="s">
        <v>42</v>
      </c>
      <c r="AZ565" s="49" t="s">
        <v>14</v>
      </c>
      <c r="BA565" s="49" t="s">
        <v>17</v>
      </c>
      <c r="BB565" s="49" t="s">
        <v>120</v>
      </c>
      <c r="BC565" s="49" t="s">
        <v>16</v>
      </c>
      <c r="BD565" s="49">
        <v>19.102789999999999</v>
      </c>
    </row>
    <row r="566" spans="1:56" x14ac:dyDescent="0.2">
      <c r="A566" s="49">
        <v>0.21342</v>
      </c>
      <c r="P566" s="49">
        <v>0.21342</v>
      </c>
      <c r="AH566" s="49">
        <v>0.21342</v>
      </c>
      <c r="AY566" s="49" t="s">
        <v>42</v>
      </c>
      <c r="AZ566" s="49" t="s">
        <v>14</v>
      </c>
      <c r="BA566" s="49" t="s">
        <v>17</v>
      </c>
      <c r="BB566" s="49" t="s">
        <v>120</v>
      </c>
      <c r="BC566" s="49" t="s">
        <v>10</v>
      </c>
      <c r="BD566" s="49">
        <v>0.21342</v>
      </c>
    </row>
    <row r="567" spans="1:56" x14ac:dyDescent="0.2">
      <c r="A567" s="49">
        <v>7.20688</v>
      </c>
      <c r="P567" s="49">
        <v>7.20688</v>
      </c>
      <c r="AH567" s="49">
        <v>7.20688</v>
      </c>
      <c r="AY567" s="49" t="s">
        <v>42</v>
      </c>
      <c r="AZ567" s="49" t="s">
        <v>14</v>
      </c>
      <c r="BA567" s="49" t="s">
        <v>17</v>
      </c>
      <c r="BB567" s="49" t="s">
        <v>120</v>
      </c>
      <c r="BC567" s="49" t="s">
        <v>13</v>
      </c>
      <c r="BD567" s="49">
        <v>7.20688</v>
      </c>
    </row>
    <row r="568" spans="1:56" x14ac:dyDescent="0.2">
      <c r="A568" s="49">
        <v>3.2030000000000003E-2</v>
      </c>
      <c r="P568" s="49">
        <v>3.2030000000000003E-2</v>
      </c>
      <c r="AH568" s="49">
        <v>3.2030000000000003E-2</v>
      </c>
      <c r="AY568" s="49" t="s">
        <v>42</v>
      </c>
      <c r="AZ568" s="49" t="s">
        <v>14</v>
      </c>
      <c r="BA568" s="49" t="s">
        <v>17</v>
      </c>
      <c r="BB568" s="49" t="s">
        <v>23</v>
      </c>
      <c r="BC568" s="49" t="s">
        <v>16</v>
      </c>
      <c r="BD568" s="49">
        <v>3.2030000000000003E-2</v>
      </c>
    </row>
    <row r="569" spans="1:56" x14ac:dyDescent="0.2">
      <c r="A569" s="49">
        <v>332.37779</v>
      </c>
      <c r="P569" s="49">
        <v>332.37779</v>
      </c>
      <c r="AH569" s="49">
        <v>332.37779</v>
      </c>
      <c r="AY569" s="49" t="s">
        <v>42</v>
      </c>
      <c r="AZ569" s="49" t="s">
        <v>14</v>
      </c>
      <c r="BA569" s="49" t="s">
        <v>17</v>
      </c>
      <c r="BB569" s="49" t="s">
        <v>23</v>
      </c>
      <c r="BC569" s="49" t="s">
        <v>10</v>
      </c>
      <c r="BD569" s="49">
        <v>332.37779</v>
      </c>
    </row>
    <row r="570" spans="1:56" x14ac:dyDescent="0.2">
      <c r="A570" s="49">
        <v>2.2799999999999999E-3</v>
      </c>
      <c r="P570" s="49">
        <v>2.2799999999999999E-3</v>
      </c>
      <c r="AH570" s="49">
        <v>2.2799999999999999E-3</v>
      </c>
      <c r="AY570" s="49" t="s">
        <v>42</v>
      </c>
      <c r="AZ570" s="49" t="s">
        <v>14</v>
      </c>
      <c r="BA570" s="49" t="s">
        <v>17</v>
      </c>
      <c r="BB570" s="49" t="s">
        <v>23</v>
      </c>
      <c r="BC570" s="49" t="s">
        <v>13</v>
      </c>
      <c r="BD570" s="49">
        <v>2.2799999999999999E-3</v>
      </c>
    </row>
    <row r="571" spans="1:56" x14ac:dyDescent="0.2">
      <c r="A571" s="49">
        <v>2.8300000000000001E-3</v>
      </c>
      <c r="P571" s="49">
        <v>2.8300000000000001E-3</v>
      </c>
      <c r="AH571" s="49">
        <v>2.8300000000000001E-3</v>
      </c>
      <c r="AY571" s="49" t="s">
        <v>42</v>
      </c>
      <c r="AZ571" s="49" t="s">
        <v>14</v>
      </c>
      <c r="BA571" s="49" t="s">
        <v>17</v>
      </c>
      <c r="BB571" s="49" t="s">
        <v>123</v>
      </c>
      <c r="BC571" s="49" t="s">
        <v>16</v>
      </c>
      <c r="BD571" s="49">
        <v>2.8300000000000001E-3</v>
      </c>
    </row>
    <row r="572" spans="1:56" x14ac:dyDescent="0.2">
      <c r="A572" s="49">
        <v>1.67916</v>
      </c>
      <c r="P572" s="49">
        <v>1.67916</v>
      </c>
      <c r="AH572" s="49">
        <v>1.67916</v>
      </c>
      <c r="AY572" s="49" t="s">
        <v>42</v>
      </c>
      <c r="AZ572" s="49" t="s">
        <v>14</v>
      </c>
      <c r="BA572" s="49" t="s">
        <v>17</v>
      </c>
      <c r="BB572" s="49" t="s">
        <v>123</v>
      </c>
      <c r="BC572" s="49" t="s">
        <v>10</v>
      </c>
      <c r="BD572" s="49">
        <v>1.67916</v>
      </c>
    </row>
    <row r="573" spans="1:56" x14ac:dyDescent="0.2">
      <c r="A573" s="49">
        <v>130.30391</v>
      </c>
      <c r="P573" s="49">
        <v>130.30391</v>
      </c>
      <c r="AH573" s="49">
        <v>130.30391</v>
      </c>
      <c r="AY573" s="49" t="s">
        <v>42</v>
      </c>
      <c r="AZ573" s="49" t="s">
        <v>14</v>
      </c>
      <c r="BA573" s="49" t="s">
        <v>17</v>
      </c>
      <c r="BB573" s="49" t="s">
        <v>123</v>
      </c>
      <c r="BC573" s="49" t="s">
        <v>16</v>
      </c>
      <c r="BD573" s="49">
        <v>130.30391</v>
      </c>
    </row>
    <row r="574" spans="1:56" x14ac:dyDescent="0.2">
      <c r="A574" s="49">
        <v>0.3553</v>
      </c>
      <c r="P574" s="49">
        <v>0.3553</v>
      </c>
      <c r="AH574" s="49">
        <v>0.3553</v>
      </c>
      <c r="AY574" s="49" t="s">
        <v>42</v>
      </c>
      <c r="AZ574" s="49" t="s">
        <v>14</v>
      </c>
      <c r="BA574" s="49" t="s">
        <v>17</v>
      </c>
      <c r="BB574" s="49" t="s">
        <v>123</v>
      </c>
      <c r="BC574" s="49" t="s">
        <v>10</v>
      </c>
      <c r="BD574" s="49">
        <v>0.3553</v>
      </c>
    </row>
    <row r="575" spans="1:56" x14ac:dyDescent="0.2">
      <c r="A575" s="49">
        <v>4.7640899999999897</v>
      </c>
      <c r="P575" s="49">
        <v>4.7640899999999897</v>
      </c>
      <c r="AH575" s="49">
        <v>4.7640899999999897</v>
      </c>
      <c r="AY575" s="49" t="s">
        <v>42</v>
      </c>
      <c r="AZ575" s="49" t="s">
        <v>14</v>
      </c>
      <c r="BA575" s="49" t="s">
        <v>17</v>
      </c>
      <c r="BB575" s="49" t="s">
        <v>123</v>
      </c>
      <c r="BC575" s="49" t="s">
        <v>13</v>
      </c>
      <c r="BD575" s="49">
        <v>4.7640899999999897</v>
      </c>
    </row>
    <row r="576" spans="1:56" x14ac:dyDescent="0.2">
      <c r="A576" s="49">
        <v>0.28941</v>
      </c>
      <c r="P576" s="49">
        <v>0.28941</v>
      </c>
      <c r="AH576" s="49">
        <v>0.28941</v>
      </c>
      <c r="AY576" s="49" t="s">
        <v>42</v>
      </c>
      <c r="AZ576" s="49" t="s">
        <v>14</v>
      </c>
      <c r="BA576" s="49" t="s">
        <v>19</v>
      </c>
      <c r="BB576" s="49" t="s">
        <v>122</v>
      </c>
      <c r="BC576" s="49" t="s">
        <v>13</v>
      </c>
      <c r="BD576" s="49">
        <v>0.28941</v>
      </c>
    </row>
    <row r="577" spans="1:56" x14ac:dyDescent="0.2">
      <c r="A577" s="49">
        <v>0.38032049297999998</v>
      </c>
      <c r="P577" s="49">
        <v>0.38032049297999998</v>
      </c>
      <c r="AH577" s="49">
        <v>0.38032049297999998</v>
      </c>
      <c r="AY577" s="49" t="s">
        <v>42</v>
      </c>
      <c r="AZ577" s="49" t="s">
        <v>14</v>
      </c>
      <c r="BA577" s="49" t="s">
        <v>19</v>
      </c>
      <c r="BB577" s="49" t="s">
        <v>120</v>
      </c>
      <c r="BC577" s="49" t="s">
        <v>16</v>
      </c>
      <c r="BD577" s="49">
        <v>0.38032049297999998</v>
      </c>
    </row>
    <row r="578" spans="1:56" x14ac:dyDescent="0.2">
      <c r="A578" s="49">
        <v>0.88560000000000005</v>
      </c>
      <c r="P578" s="49">
        <v>0.88560000000000005</v>
      </c>
      <c r="AH578" s="49">
        <v>0.88560000000000005</v>
      </c>
      <c r="AY578" s="49" t="s">
        <v>42</v>
      </c>
      <c r="AZ578" s="49" t="s">
        <v>14</v>
      </c>
      <c r="BA578" s="49" t="s">
        <v>19</v>
      </c>
      <c r="BB578" s="49" t="s">
        <v>120</v>
      </c>
      <c r="BC578" s="49" t="s">
        <v>13</v>
      </c>
      <c r="BD578" s="49">
        <v>0.88560000000000005</v>
      </c>
    </row>
    <row r="579" spans="1:56" x14ac:dyDescent="0.2">
      <c r="A579" s="49">
        <v>10.236199999999901</v>
      </c>
      <c r="P579" s="49">
        <v>10.236199999999901</v>
      </c>
      <c r="AH579" s="49">
        <v>10.236199999999901</v>
      </c>
      <c r="AY579" s="49" t="s">
        <v>42</v>
      </c>
      <c r="AZ579" s="49" t="s">
        <v>14</v>
      </c>
      <c r="BA579" s="49" t="s">
        <v>25</v>
      </c>
      <c r="BB579" s="49" t="s">
        <v>122</v>
      </c>
      <c r="BC579" s="49" t="s">
        <v>16</v>
      </c>
      <c r="BD579" s="49">
        <v>10.236199999999901</v>
      </c>
    </row>
    <row r="580" spans="1:56" x14ac:dyDescent="0.2">
      <c r="A580" s="49">
        <v>5.4761800000000003</v>
      </c>
      <c r="P580" s="49">
        <v>5.4761800000000003</v>
      </c>
      <c r="AH580" s="49">
        <v>5.4761800000000003</v>
      </c>
      <c r="AY580" s="49" t="s">
        <v>42</v>
      </c>
      <c r="AZ580" s="49" t="s">
        <v>14</v>
      </c>
      <c r="BA580" s="49" t="s">
        <v>25</v>
      </c>
      <c r="BB580" s="49" t="s">
        <v>122</v>
      </c>
      <c r="BC580" s="49" t="s">
        <v>10</v>
      </c>
      <c r="BD580" s="49">
        <v>5.4761800000000003</v>
      </c>
    </row>
    <row r="581" spans="1:56" x14ac:dyDescent="0.2">
      <c r="A581" s="49">
        <v>22.5</v>
      </c>
      <c r="P581" s="49">
        <v>22.5</v>
      </c>
      <c r="AH581" s="49">
        <v>22.5</v>
      </c>
      <c r="AY581" s="49" t="s">
        <v>42</v>
      </c>
      <c r="AZ581" s="49" t="s">
        <v>14</v>
      </c>
      <c r="BA581" s="49" t="s">
        <v>25</v>
      </c>
      <c r="BB581" s="49" t="s">
        <v>121</v>
      </c>
      <c r="BC581" s="49" t="s">
        <v>16</v>
      </c>
      <c r="BD581" s="49">
        <v>22.5</v>
      </c>
    </row>
    <row r="582" spans="1:56" x14ac:dyDescent="0.2">
      <c r="A582" s="49">
        <v>96.534679999999994</v>
      </c>
      <c r="P582" s="49">
        <v>96.534679999999994</v>
      </c>
      <c r="AH582" s="49">
        <v>96.534679999999994</v>
      </c>
      <c r="AY582" s="49" t="s">
        <v>42</v>
      </c>
      <c r="AZ582" s="49" t="s">
        <v>14</v>
      </c>
      <c r="BA582" s="49" t="s">
        <v>25</v>
      </c>
      <c r="BB582" s="49" t="s">
        <v>121</v>
      </c>
      <c r="BC582" s="49" t="s">
        <v>10</v>
      </c>
      <c r="BD582" s="49">
        <v>96.534679999999994</v>
      </c>
    </row>
    <row r="583" spans="1:56" x14ac:dyDescent="0.2">
      <c r="A583" s="49">
        <v>263.954489999999</v>
      </c>
      <c r="P583" s="49">
        <v>263.954489999999</v>
      </c>
      <c r="AH583" s="49">
        <v>263.954489999999</v>
      </c>
      <c r="AY583" s="49" t="s">
        <v>42</v>
      </c>
      <c r="AZ583" s="49" t="s">
        <v>14</v>
      </c>
      <c r="BA583" s="49" t="s">
        <v>25</v>
      </c>
      <c r="BB583" s="49" t="s">
        <v>9</v>
      </c>
      <c r="BC583" s="49" t="s">
        <v>10</v>
      </c>
      <c r="BD583" s="49">
        <v>263.954489999999</v>
      </c>
    </row>
    <row r="584" spans="1:56" x14ac:dyDescent="0.2">
      <c r="A584" s="49">
        <v>16.731310000000001</v>
      </c>
      <c r="P584" s="49">
        <v>16.731310000000001</v>
      </c>
      <c r="AH584" s="49">
        <v>16.731310000000001</v>
      </c>
      <c r="AY584" s="49" t="s">
        <v>42</v>
      </c>
      <c r="AZ584" s="49" t="s">
        <v>14</v>
      </c>
      <c r="BA584" s="49" t="s">
        <v>25</v>
      </c>
      <c r="BB584" s="49" t="s">
        <v>9</v>
      </c>
      <c r="BC584" s="49" t="s">
        <v>13</v>
      </c>
      <c r="BD584" s="49">
        <v>16.731310000000001</v>
      </c>
    </row>
    <row r="585" spans="1:56" x14ac:dyDescent="0.2">
      <c r="A585" s="49">
        <v>140.82547</v>
      </c>
      <c r="P585" s="49">
        <v>140.82547</v>
      </c>
      <c r="AH585" s="49">
        <v>140.82547</v>
      </c>
      <c r="AY585" s="49" t="s">
        <v>42</v>
      </c>
      <c r="AZ585" s="49" t="s">
        <v>14</v>
      </c>
      <c r="BA585" s="49" t="s">
        <v>25</v>
      </c>
      <c r="BB585" s="49" t="s">
        <v>120</v>
      </c>
      <c r="BC585" s="49" t="s">
        <v>16</v>
      </c>
      <c r="BD585" s="49">
        <v>140.82547</v>
      </c>
    </row>
    <row r="586" spans="1:56" x14ac:dyDescent="0.2">
      <c r="A586" s="49">
        <v>103.318534499999</v>
      </c>
      <c r="P586" s="49">
        <v>103.318534499999</v>
      </c>
      <c r="AH586" s="49">
        <v>103.318534499999</v>
      </c>
      <c r="AY586" s="49" t="s">
        <v>42</v>
      </c>
      <c r="AZ586" s="49" t="s">
        <v>14</v>
      </c>
      <c r="BA586" s="49" t="s">
        <v>25</v>
      </c>
      <c r="BB586" s="49" t="s">
        <v>120</v>
      </c>
      <c r="BC586" s="49" t="s">
        <v>10</v>
      </c>
      <c r="BD586" s="49">
        <v>103.318534499999</v>
      </c>
    </row>
    <row r="587" spans="1:56" x14ac:dyDescent="0.2">
      <c r="A587" s="49">
        <v>5.66549999999999</v>
      </c>
      <c r="P587" s="49">
        <v>5.66549999999999</v>
      </c>
      <c r="AH587" s="49">
        <v>5.66549999999999</v>
      </c>
      <c r="AY587" s="49" t="s">
        <v>42</v>
      </c>
      <c r="AZ587" s="49" t="s">
        <v>14</v>
      </c>
      <c r="BA587" s="49" t="s">
        <v>25</v>
      </c>
      <c r="BB587" s="49" t="s">
        <v>120</v>
      </c>
      <c r="BC587" s="49" t="s">
        <v>13</v>
      </c>
      <c r="BD587" s="49">
        <v>5.66549999999999</v>
      </c>
    </row>
    <row r="588" spans="1:56" x14ac:dyDescent="0.2">
      <c r="A588" s="49">
        <v>0.63</v>
      </c>
      <c r="P588" s="49">
        <v>0.63</v>
      </c>
      <c r="AH588" s="49">
        <v>0.63</v>
      </c>
      <c r="AY588" s="49" t="s">
        <v>42</v>
      </c>
      <c r="AZ588" s="49" t="s">
        <v>14</v>
      </c>
      <c r="BA588" s="49" t="s">
        <v>25</v>
      </c>
      <c r="BB588" s="49" t="s">
        <v>23</v>
      </c>
      <c r="BC588" s="49" t="s">
        <v>16</v>
      </c>
      <c r="BD588" s="49">
        <v>0.63</v>
      </c>
    </row>
    <row r="589" spans="1:56" x14ac:dyDescent="0.2">
      <c r="A589" s="49">
        <v>558.15319</v>
      </c>
      <c r="P589" s="49">
        <v>558.15319</v>
      </c>
      <c r="AH589" s="49">
        <v>558.15319</v>
      </c>
      <c r="AY589" s="49" t="s">
        <v>42</v>
      </c>
      <c r="AZ589" s="49" t="s">
        <v>14</v>
      </c>
      <c r="BA589" s="49" t="s">
        <v>25</v>
      </c>
      <c r="BB589" s="49" t="s">
        <v>23</v>
      </c>
      <c r="BC589" s="49" t="s">
        <v>10</v>
      </c>
      <c r="BD589" s="49">
        <v>558.15319</v>
      </c>
    </row>
    <row r="590" spans="1:56" x14ac:dyDescent="0.2">
      <c r="A590" s="49">
        <v>41.139969999999998</v>
      </c>
      <c r="P590" s="49">
        <v>41.139969999999998</v>
      </c>
      <c r="AH590" s="49">
        <v>41.139969999999998</v>
      </c>
      <c r="AY590" s="49" t="s">
        <v>42</v>
      </c>
      <c r="AZ590" s="49" t="s">
        <v>14</v>
      </c>
      <c r="BA590" s="49" t="s">
        <v>25</v>
      </c>
      <c r="BB590" s="49" t="s">
        <v>123</v>
      </c>
      <c r="BC590" s="49" t="s">
        <v>16</v>
      </c>
      <c r="BD590" s="49">
        <v>41.139969999999998</v>
      </c>
    </row>
    <row r="591" spans="1:56" x14ac:dyDescent="0.2">
      <c r="A591" s="49">
        <v>42.21</v>
      </c>
      <c r="P591" s="49">
        <v>42.21</v>
      </c>
      <c r="AH591" s="49">
        <v>42.21</v>
      </c>
      <c r="AY591" s="49" t="s">
        <v>42</v>
      </c>
      <c r="AZ591" s="49" t="s">
        <v>14</v>
      </c>
      <c r="BA591" s="49" t="s">
        <v>25</v>
      </c>
      <c r="BB591" s="49" t="s">
        <v>123</v>
      </c>
      <c r="BC591" s="49" t="s">
        <v>10</v>
      </c>
      <c r="BD591" s="49">
        <v>42.21</v>
      </c>
    </row>
    <row r="592" spans="1:56" x14ac:dyDescent="0.2">
      <c r="A592" s="49">
        <v>28.545839999999998</v>
      </c>
      <c r="P592" s="49">
        <v>28.545839999999998</v>
      </c>
      <c r="AH592" s="49">
        <v>28.545839999999998</v>
      </c>
      <c r="AY592" s="49" t="s">
        <v>42</v>
      </c>
      <c r="AZ592" s="49" t="s">
        <v>14</v>
      </c>
      <c r="BA592" s="49" t="s">
        <v>25</v>
      </c>
      <c r="BB592" s="49" t="s">
        <v>123</v>
      </c>
      <c r="BC592" s="49" t="s">
        <v>13</v>
      </c>
      <c r="BD592" s="49">
        <v>28.545839999999998</v>
      </c>
    </row>
    <row r="593" spans="1:56" x14ac:dyDescent="0.2">
      <c r="A593" s="49">
        <v>4.0699999999999998E-3</v>
      </c>
      <c r="P593" s="49">
        <v>4.0699999999999998E-3</v>
      </c>
      <c r="AH593" s="49">
        <v>4.0699999999999998E-3</v>
      </c>
      <c r="AY593" s="49" t="s">
        <v>42</v>
      </c>
      <c r="AZ593" s="49" t="s">
        <v>14</v>
      </c>
      <c r="BA593" s="49" t="s">
        <v>27</v>
      </c>
      <c r="BB593" s="49" t="s">
        <v>18</v>
      </c>
      <c r="BC593" s="49" t="s">
        <v>16</v>
      </c>
      <c r="BD593" s="49">
        <v>4.0699999999999998E-3</v>
      </c>
    </row>
    <row r="594" spans="1:56" x14ac:dyDescent="0.2">
      <c r="A594" s="49">
        <v>2.5</v>
      </c>
      <c r="P594" s="49">
        <v>2.5</v>
      </c>
      <c r="AH594" s="49">
        <v>2.5</v>
      </c>
      <c r="AY594" s="49" t="s">
        <v>43</v>
      </c>
      <c r="AZ594" s="49" t="s">
        <v>7</v>
      </c>
      <c r="BA594" s="49" t="s">
        <v>22</v>
      </c>
      <c r="BB594" s="49" t="s">
        <v>120</v>
      </c>
      <c r="BC594" s="49" t="s">
        <v>13</v>
      </c>
      <c r="BD594" s="49">
        <v>2.5</v>
      </c>
    </row>
    <row r="595" spans="1:56" x14ac:dyDescent="0.2">
      <c r="A595" s="49">
        <v>0</v>
      </c>
      <c r="P595" s="49">
        <v>0</v>
      </c>
      <c r="AH595" s="49">
        <v>0</v>
      </c>
      <c r="AY595" s="49" t="s">
        <v>43</v>
      </c>
      <c r="AZ595" s="49" t="s">
        <v>7</v>
      </c>
      <c r="BA595" s="49" t="s">
        <v>12</v>
      </c>
      <c r="BB595" s="49" t="s">
        <v>122</v>
      </c>
      <c r="BC595" s="49" t="s">
        <v>12</v>
      </c>
      <c r="BD595" s="49">
        <v>0</v>
      </c>
    </row>
    <row r="596" spans="1:56" x14ac:dyDescent="0.2">
      <c r="A596" s="49">
        <v>0.63580999999999999</v>
      </c>
      <c r="P596" s="49">
        <v>0.63580999999999999</v>
      </c>
      <c r="AH596" s="49">
        <v>0.63580999999999999</v>
      </c>
      <c r="AY596" s="49" t="s">
        <v>43</v>
      </c>
      <c r="AZ596" s="49" t="s">
        <v>7</v>
      </c>
      <c r="BA596" s="49" t="s">
        <v>12</v>
      </c>
      <c r="BB596" s="49" t="s">
        <v>120</v>
      </c>
      <c r="BC596" s="49" t="s">
        <v>13</v>
      </c>
      <c r="BD596" s="49">
        <v>0.63580999999999999</v>
      </c>
    </row>
    <row r="597" spans="1:56" x14ac:dyDescent="0.2">
      <c r="A597" s="49">
        <v>3.0100000000000001E-3</v>
      </c>
      <c r="P597" s="49">
        <v>3.0100000000000001E-3</v>
      </c>
      <c r="AH597" s="49">
        <v>3.0100000000000001E-3</v>
      </c>
      <c r="AY597" s="49" t="s">
        <v>43</v>
      </c>
      <c r="AZ597" s="49" t="s">
        <v>14</v>
      </c>
      <c r="BA597" s="49" t="s">
        <v>17</v>
      </c>
      <c r="BB597" s="49" t="s">
        <v>122</v>
      </c>
      <c r="BC597" s="49" t="s">
        <v>10</v>
      </c>
      <c r="BD597" s="49">
        <v>3.0100000000000001E-3</v>
      </c>
    </row>
    <row r="598" spans="1:56" x14ac:dyDescent="0.2">
      <c r="A598" s="49">
        <v>0.20058999999999999</v>
      </c>
      <c r="P598" s="49">
        <v>0.20058999999999999</v>
      </c>
      <c r="AH598" s="49">
        <v>0.20058999999999999</v>
      </c>
      <c r="AY598" s="49" t="s">
        <v>43</v>
      </c>
      <c r="AZ598" s="49" t="s">
        <v>14</v>
      </c>
      <c r="BA598" s="49" t="s">
        <v>17</v>
      </c>
      <c r="BB598" s="49" t="s">
        <v>120</v>
      </c>
      <c r="BC598" s="49" t="s">
        <v>16</v>
      </c>
      <c r="BD598" s="49">
        <v>0.20058999999999999</v>
      </c>
    </row>
    <row r="599" spans="1:56" x14ac:dyDescent="0.2">
      <c r="A599" s="49">
        <v>4.9800000000000001E-3</v>
      </c>
      <c r="P599" s="49">
        <v>4.9800000000000001E-3</v>
      </c>
      <c r="AH599" s="49">
        <v>4.9800000000000001E-3</v>
      </c>
      <c r="AY599" s="49" t="s">
        <v>43</v>
      </c>
      <c r="AZ599" s="49" t="s">
        <v>14</v>
      </c>
      <c r="BA599" s="49" t="s">
        <v>17</v>
      </c>
      <c r="BB599" s="49" t="s">
        <v>120</v>
      </c>
      <c r="BC599" s="49" t="s">
        <v>10</v>
      </c>
      <c r="BD599" s="49">
        <v>4.9800000000000001E-3</v>
      </c>
    </row>
    <row r="600" spans="1:56" x14ac:dyDescent="0.2">
      <c r="A600" s="49">
        <v>1.56037</v>
      </c>
      <c r="P600" s="49">
        <v>1.56037</v>
      </c>
      <c r="AH600" s="49">
        <v>1.56037</v>
      </c>
      <c r="AY600" s="49" t="s">
        <v>43</v>
      </c>
      <c r="AZ600" s="49" t="s">
        <v>14</v>
      </c>
      <c r="BA600" s="49" t="s">
        <v>17</v>
      </c>
      <c r="BB600" s="49" t="s">
        <v>120</v>
      </c>
      <c r="BC600" s="49" t="s">
        <v>13</v>
      </c>
      <c r="BD600" s="49">
        <v>1.56037</v>
      </c>
    </row>
    <row r="601" spans="1:56" x14ac:dyDescent="0.2">
      <c r="A601" s="49">
        <v>0.5</v>
      </c>
      <c r="P601" s="49">
        <v>0.5</v>
      </c>
      <c r="AH601" s="49">
        <v>0.5</v>
      </c>
      <c r="AY601" s="49" t="s">
        <v>43</v>
      </c>
      <c r="AZ601" s="49" t="s">
        <v>14</v>
      </c>
      <c r="BA601" s="49" t="s">
        <v>19</v>
      </c>
      <c r="BB601" s="49" t="s">
        <v>122</v>
      </c>
      <c r="BC601" s="49" t="s">
        <v>13</v>
      </c>
      <c r="BD601" s="49">
        <v>0.5</v>
      </c>
    </row>
    <row r="602" spans="1:56" x14ac:dyDescent="0.2">
      <c r="A602" s="49">
        <v>3.14513</v>
      </c>
      <c r="P602" s="49">
        <v>3.14513</v>
      </c>
      <c r="AH602" s="49">
        <v>3.14513</v>
      </c>
      <c r="AY602" s="49" t="s">
        <v>43</v>
      </c>
      <c r="AZ602" s="49" t="s">
        <v>14</v>
      </c>
      <c r="BA602" s="49" t="s">
        <v>19</v>
      </c>
      <c r="BB602" s="49" t="s">
        <v>120</v>
      </c>
      <c r="BC602" s="49" t="s">
        <v>13</v>
      </c>
      <c r="BD602" s="49">
        <v>3.14513</v>
      </c>
    </row>
    <row r="603" spans="1:56" x14ac:dyDescent="0.2">
      <c r="A603" s="49">
        <v>31.58944</v>
      </c>
      <c r="P603" s="49">
        <v>31.58944</v>
      </c>
      <c r="AH603" s="49">
        <v>31.58944</v>
      </c>
      <c r="AY603" s="49" t="s">
        <v>43</v>
      </c>
      <c r="AZ603" s="49" t="s">
        <v>14</v>
      </c>
      <c r="BA603" s="49" t="s">
        <v>25</v>
      </c>
      <c r="BB603" s="49" t="s">
        <v>122</v>
      </c>
      <c r="BC603" s="49" t="s">
        <v>16</v>
      </c>
      <c r="BD603" s="49">
        <v>31.58944</v>
      </c>
    </row>
    <row r="604" spans="1:56" x14ac:dyDescent="0.2">
      <c r="A604" s="49">
        <v>0.26845000000000002</v>
      </c>
      <c r="P604" s="49">
        <v>0.26845000000000002</v>
      </c>
      <c r="AH604" s="49">
        <v>0.26845000000000002</v>
      </c>
      <c r="AY604" s="49" t="s">
        <v>43</v>
      </c>
      <c r="AZ604" s="49" t="s">
        <v>14</v>
      </c>
      <c r="BA604" s="49" t="s">
        <v>12</v>
      </c>
      <c r="BB604" s="49" t="s">
        <v>122</v>
      </c>
      <c r="BC604" s="49" t="s">
        <v>13</v>
      </c>
      <c r="BD604" s="49">
        <v>0.26845000000000002</v>
      </c>
    </row>
    <row r="605" spans="1:56" x14ac:dyDescent="0.2">
      <c r="A605" s="49">
        <v>0.13250000000000001</v>
      </c>
      <c r="P605" s="49">
        <v>0.13250000000000001</v>
      </c>
      <c r="AH605" s="49">
        <v>0.13250000000000001</v>
      </c>
      <c r="AY605" s="49" t="s">
        <v>43</v>
      </c>
      <c r="AZ605" s="49" t="s">
        <v>14</v>
      </c>
      <c r="BA605" s="49" t="s">
        <v>12</v>
      </c>
      <c r="BB605" s="49" t="s">
        <v>120</v>
      </c>
      <c r="BC605" s="49" t="s">
        <v>13</v>
      </c>
      <c r="BD605" s="49">
        <v>0.13250000000000001</v>
      </c>
    </row>
    <row r="606" spans="1:56" x14ac:dyDescent="0.2">
      <c r="A606" s="49">
        <v>11.6891</v>
      </c>
      <c r="P606" s="49">
        <v>11.6891</v>
      </c>
      <c r="AH606" s="49">
        <v>11.6891</v>
      </c>
      <c r="AY606" s="49" t="s">
        <v>44</v>
      </c>
      <c r="AZ606" s="49" t="s">
        <v>7</v>
      </c>
      <c r="BA606" s="49" t="s">
        <v>8</v>
      </c>
      <c r="BB606" s="49" t="s">
        <v>9</v>
      </c>
      <c r="BC606" s="49" t="s">
        <v>10</v>
      </c>
      <c r="BD606" s="49">
        <v>11.6891</v>
      </c>
    </row>
    <row r="607" spans="1:56" x14ac:dyDescent="0.2">
      <c r="A607" s="49">
        <v>3.5699999999999998E-3</v>
      </c>
      <c r="P607" s="49">
        <v>3.5699999999999998E-3</v>
      </c>
      <c r="AH607" s="49">
        <v>3.5699999999999998E-3</v>
      </c>
      <c r="AY607" s="49" t="s">
        <v>44</v>
      </c>
      <c r="AZ607" s="49" t="s">
        <v>7</v>
      </c>
      <c r="BA607" s="49" t="s">
        <v>22</v>
      </c>
      <c r="BB607" s="49" t="s">
        <v>122</v>
      </c>
      <c r="BC607" s="49" t="s">
        <v>10</v>
      </c>
      <c r="BD607" s="49">
        <v>3.5699999999999998E-3</v>
      </c>
    </row>
    <row r="608" spans="1:56" x14ac:dyDescent="0.2">
      <c r="A608" s="49">
        <v>0</v>
      </c>
      <c r="P608" s="49">
        <v>0</v>
      </c>
      <c r="AH608" s="49">
        <v>0</v>
      </c>
      <c r="AY608" s="49" t="s">
        <v>44</v>
      </c>
      <c r="AZ608" s="49" t="s">
        <v>7</v>
      </c>
      <c r="BA608" s="49" t="s">
        <v>12</v>
      </c>
      <c r="BB608" s="49" t="s">
        <v>122</v>
      </c>
      <c r="BC608" s="49" t="s">
        <v>12</v>
      </c>
      <c r="BD608" s="49">
        <v>0</v>
      </c>
    </row>
    <row r="609" spans="1:56" x14ac:dyDescent="0.2">
      <c r="A609" s="49">
        <v>0.12441000000000001</v>
      </c>
      <c r="P609" s="49">
        <v>0.12441000000000001</v>
      </c>
      <c r="AH609" s="49">
        <v>0.12441000000000001</v>
      </c>
      <c r="AY609" s="49" t="s">
        <v>44</v>
      </c>
      <c r="AZ609" s="49" t="s">
        <v>7</v>
      </c>
      <c r="BA609" s="49" t="s">
        <v>12</v>
      </c>
      <c r="BB609" s="49" t="s">
        <v>120</v>
      </c>
      <c r="BC609" s="49" t="s">
        <v>13</v>
      </c>
      <c r="BD609" s="49">
        <v>0.12441000000000001</v>
      </c>
    </row>
    <row r="610" spans="1:56" x14ac:dyDescent="0.2">
      <c r="A610" s="49">
        <v>0.20083000000000001</v>
      </c>
      <c r="P610" s="49">
        <v>0.20083000000000001</v>
      </c>
      <c r="AH610" s="49">
        <v>0.20083000000000001</v>
      </c>
      <c r="AY610" s="49" t="s">
        <v>44</v>
      </c>
      <c r="AZ610" s="49" t="s">
        <v>14</v>
      </c>
      <c r="BA610" s="49" t="s">
        <v>15</v>
      </c>
      <c r="BB610" s="49" t="s">
        <v>122</v>
      </c>
      <c r="BC610" s="49" t="s">
        <v>16</v>
      </c>
      <c r="BD610" s="49">
        <v>0.20083000000000001</v>
      </c>
    </row>
    <row r="611" spans="1:56" x14ac:dyDescent="0.2">
      <c r="A611" s="49">
        <v>2.82E-3</v>
      </c>
      <c r="P611" s="49">
        <v>2.82E-3</v>
      </c>
      <c r="AH611" s="49">
        <v>2.82E-3</v>
      </c>
      <c r="AY611" s="49" t="s">
        <v>44</v>
      </c>
      <c r="AZ611" s="49" t="s">
        <v>14</v>
      </c>
      <c r="BA611" s="49" t="s">
        <v>15</v>
      </c>
      <c r="BB611" s="49" t="s">
        <v>120</v>
      </c>
      <c r="BC611" s="49" t="s">
        <v>16</v>
      </c>
      <c r="BD611" s="49">
        <v>2.82E-3</v>
      </c>
    </row>
    <row r="612" spans="1:56" x14ac:dyDescent="0.2">
      <c r="A612" s="49">
        <v>2.0500000000000002E-3</v>
      </c>
      <c r="P612" s="49">
        <v>2.0500000000000002E-3</v>
      </c>
      <c r="AH612" s="49">
        <v>2.0500000000000002E-3</v>
      </c>
      <c r="AY612" s="49" t="s">
        <v>44</v>
      </c>
      <c r="AZ612" s="49" t="s">
        <v>14</v>
      </c>
      <c r="BA612" s="49" t="s">
        <v>15</v>
      </c>
      <c r="BB612" s="49" t="s">
        <v>120</v>
      </c>
      <c r="BC612" s="49" t="s">
        <v>10</v>
      </c>
      <c r="BD612" s="49">
        <v>2.0500000000000002E-3</v>
      </c>
    </row>
    <row r="613" spans="1:56" x14ac:dyDescent="0.2">
      <c r="A613" s="49">
        <v>1.325E-2</v>
      </c>
      <c r="P613" s="49">
        <v>1.325E-2</v>
      </c>
      <c r="AH613" s="49">
        <v>1.325E-2</v>
      </c>
      <c r="AY613" s="49" t="s">
        <v>44</v>
      </c>
      <c r="AZ613" s="49" t="s">
        <v>14</v>
      </c>
      <c r="BA613" s="49" t="s">
        <v>15</v>
      </c>
      <c r="BB613" s="49" t="s">
        <v>123</v>
      </c>
      <c r="BC613" s="49" t="s">
        <v>16</v>
      </c>
      <c r="BD613" s="49">
        <v>1.325E-2</v>
      </c>
    </row>
    <row r="614" spans="1:56" x14ac:dyDescent="0.2">
      <c r="A614" s="49">
        <v>0.21765000000000001</v>
      </c>
      <c r="P614" s="49">
        <v>0.21765000000000001</v>
      </c>
      <c r="AH614" s="49">
        <v>0.21765000000000001</v>
      </c>
      <c r="AY614" s="49" t="s">
        <v>44</v>
      </c>
      <c r="AZ614" s="49" t="s">
        <v>14</v>
      </c>
      <c r="BA614" s="49" t="s">
        <v>17</v>
      </c>
      <c r="BB614" s="49" t="s">
        <v>122</v>
      </c>
      <c r="BC614" s="49" t="s">
        <v>16</v>
      </c>
      <c r="BD614" s="49">
        <v>0.21765000000000001</v>
      </c>
    </row>
    <row r="615" spans="1:56" x14ac:dyDescent="0.2">
      <c r="A615" s="49">
        <v>7.9100000000000004E-3</v>
      </c>
      <c r="P615" s="49">
        <v>7.9100000000000004E-3</v>
      </c>
      <c r="AH615" s="49">
        <v>7.9100000000000004E-3</v>
      </c>
      <c r="AY615" s="49" t="s">
        <v>44</v>
      </c>
      <c r="AZ615" s="49" t="s">
        <v>14</v>
      </c>
      <c r="BA615" s="49" t="s">
        <v>17</v>
      </c>
      <c r="BB615" s="49" t="s">
        <v>9</v>
      </c>
      <c r="BC615" s="49" t="s">
        <v>13</v>
      </c>
      <c r="BD615" s="49">
        <v>7.9100000000000004E-3</v>
      </c>
    </row>
    <row r="616" spans="1:56" x14ac:dyDescent="0.2">
      <c r="A616" s="49">
        <v>1.7246699999999999</v>
      </c>
      <c r="P616" s="49">
        <v>1.7246699999999999</v>
      </c>
      <c r="AH616" s="49">
        <v>1.7246699999999999</v>
      </c>
      <c r="AY616" s="49" t="s">
        <v>44</v>
      </c>
      <c r="AZ616" s="49" t="s">
        <v>14</v>
      </c>
      <c r="BA616" s="49" t="s">
        <v>17</v>
      </c>
      <c r="BB616" s="49" t="s">
        <v>120</v>
      </c>
      <c r="BC616" s="49" t="s">
        <v>16</v>
      </c>
      <c r="BD616" s="49">
        <v>1.7246699999999999</v>
      </c>
    </row>
    <row r="617" spans="1:56" x14ac:dyDescent="0.2">
      <c r="A617" s="49">
        <v>2.2399999999999998E-3</v>
      </c>
      <c r="P617" s="49">
        <v>2.2399999999999998E-3</v>
      </c>
      <c r="AH617" s="49">
        <v>2.2399999999999998E-3</v>
      </c>
      <c r="AY617" s="49" t="s">
        <v>44</v>
      </c>
      <c r="AZ617" s="49" t="s">
        <v>14</v>
      </c>
      <c r="BA617" s="49" t="s">
        <v>17</v>
      </c>
      <c r="BB617" s="49" t="s">
        <v>120</v>
      </c>
      <c r="BC617" s="49" t="s">
        <v>13</v>
      </c>
      <c r="BD617" s="49">
        <v>2.2399999999999998E-3</v>
      </c>
    </row>
    <row r="618" spans="1:56" x14ac:dyDescent="0.2">
      <c r="A618" s="49">
        <v>1.3095399999999999</v>
      </c>
      <c r="P618" s="49">
        <v>1.3095399999999999</v>
      </c>
      <c r="AH618" s="49">
        <v>1.3095399999999999</v>
      </c>
      <c r="AY618" s="49" t="s">
        <v>44</v>
      </c>
      <c r="AZ618" s="49" t="s">
        <v>14</v>
      </c>
      <c r="BA618" s="49" t="s">
        <v>17</v>
      </c>
      <c r="BB618" s="49" t="s">
        <v>123</v>
      </c>
      <c r="BC618" s="49" t="s">
        <v>16</v>
      </c>
      <c r="BD618" s="49">
        <v>1.3095399999999999</v>
      </c>
    </row>
    <row r="619" spans="1:56" x14ac:dyDescent="0.2">
      <c r="A619" s="49">
        <v>2.2589999999999999E-2</v>
      </c>
      <c r="P619" s="49">
        <v>2.2589999999999999E-2</v>
      </c>
      <c r="AH619" s="49">
        <v>2.2589999999999999E-2</v>
      </c>
      <c r="AY619" s="49" t="s">
        <v>44</v>
      </c>
      <c r="AZ619" s="49" t="s">
        <v>14</v>
      </c>
      <c r="BA619" s="49" t="s">
        <v>17</v>
      </c>
      <c r="BB619" s="49" t="s">
        <v>123</v>
      </c>
      <c r="BC619" s="49" t="s">
        <v>13</v>
      </c>
      <c r="BD619" s="49">
        <v>2.2589999999999999E-2</v>
      </c>
    </row>
    <row r="620" spans="1:56" x14ac:dyDescent="0.2">
      <c r="A620" s="49">
        <v>0.187</v>
      </c>
      <c r="P620" s="49">
        <v>0.187</v>
      </c>
      <c r="AH620" s="49">
        <v>0.187</v>
      </c>
      <c r="AY620" s="49" t="s">
        <v>44</v>
      </c>
      <c r="AZ620" s="49" t="s">
        <v>14</v>
      </c>
      <c r="BA620" s="49" t="s">
        <v>19</v>
      </c>
      <c r="BB620" s="49" t="s">
        <v>122</v>
      </c>
      <c r="BC620" s="49" t="s">
        <v>13</v>
      </c>
      <c r="BD620" s="49">
        <v>0.187</v>
      </c>
    </row>
    <row r="621" spans="1:56" x14ac:dyDescent="0.2">
      <c r="A621" s="49">
        <v>0.96281999999999901</v>
      </c>
      <c r="P621" s="49">
        <v>0.96281999999999901</v>
      </c>
      <c r="AH621" s="49">
        <v>0.96281999999999901</v>
      </c>
      <c r="AY621" s="49" t="s">
        <v>44</v>
      </c>
      <c r="AZ621" s="49" t="s">
        <v>14</v>
      </c>
      <c r="BA621" s="49" t="s">
        <v>19</v>
      </c>
      <c r="BB621" s="49" t="s">
        <v>120</v>
      </c>
      <c r="BC621" s="49" t="s">
        <v>13</v>
      </c>
      <c r="BD621" s="49">
        <v>0.96281999999999901</v>
      </c>
    </row>
    <row r="622" spans="1:56" x14ac:dyDescent="0.2">
      <c r="A622" s="49">
        <v>24.225629999999899</v>
      </c>
      <c r="P622" s="49">
        <v>24.225629999999899</v>
      </c>
      <c r="AH622" s="49">
        <v>24.225629999999899</v>
      </c>
      <c r="AY622" s="49" t="s">
        <v>44</v>
      </c>
      <c r="AZ622" s="49" t="s">
        <v>14</v>
      </c>
      <c r="BA622" s="49" t="s">
        <v>25</v>
      </c>
      <c r="BB622" s="49" t="s">
        <v>122</v>
      </c>
      <c r="BC622" s="49" t="s">
        <v>16</v>
      </c>
      <c r="BD622" s="49">
        <v>24.225629999999899</v>
      </c>
    </row>
    <row r="623" spans="1:56" x14ac:dyDescent="0.2">
      <c r="A623" s="49">
        <v>5.8000000000000003E-2</v>
      </c>
      <c r="P623" s="49">
        <v>5.8000000000000003E-2</v>
      </c>
      <c r="AH623" s="49">
        <v>5.8000000000000003E-2</v>
      </c>
      <c r="AY623" s="49" t="s">
        <v>45</v>
      </c>
      <c r="AZ623" s="49" t="s">
        <v>7</v>
      </c>
      <c r="BA623" s="49" t="s">
        <v>22</v>
      </c>
      <c r="BB623" s="49" t="s">
        <v>122</v>
      </c>
      <c r="BC623" s="49" t="s">
        <v>10</v>
      </c>
      <c r="BD623" s="49">
        <v>5.8000000000000003E-2</v>
      </c>
    </row>
    <row r="624" spans="1:56" x14ac:dyDescent="0.2">
      <c r="A624" s="49">
        <v>1.6670000000000001E-2</v>
      </c>
      <c r="P624" s="49">
        <v>1.6670000000000001E-2</v>
      </c>
      <c r="AH624" s="49">
        <v>1.6670000000000001E-2</v>
      </c>
      <c r="AY624" s="49" t="s">
        <v>45</v>
      </c>
      <c r="AZ624" s="49" t="s">
        <v>7</v>
      </c>
      <c r="BA624" s="49" t="s">
        <v>22</v>
      </c>
      <c r="BB624" s="49" t="s">
        <v>120</v>
      </c>
      <c r="BC624" s="49" t="s">
        <v>10</v>
      </c>
      <c r="BD624" s="49">
        <v>1.6670000000000001E-2</v>
      </c>
    </row>
    <row r="625" spans="1:56" x14ac:dyDescent="0.2">
      <c r="A625" s="49">
        <v>0</v>
      </c>
      <c r="P625" s="49">
        <v>0</v>
      </c>
      <c r="AH625" s="49">
        <v>0</v>
      </c>
      <c r="AY625" s="49" t="s">
        <v>45</v>
      </c>
      <c r="AZ625" s="49" t="s">
        <v>7</v>
      </c>
      <c r="BA625" s="49" t="s">
        <v>12</v>
      </c>
      <c r="BB625" s="49" t="s">
        <v>122</v>
      </c>
      <c r="BC625" s="49" t="s">
        <v>12</v>
      </c>
      <c r="BD625" s="49">
        <v>0</v>
      </c>
    </row>
    <row r="626" spans="1:56" x14ac:dyDescent="0.2">
      <c r="A626" s="49">
        <v>6.3789999999999999E-2</v>
      </c>
      <c r="P626" s="49">
        <v>6.3789999999999999E-2</v>
      </c>
      <c r="AH626" s="49">
        <v>6.3789999999999999E-2</v>
      </c>
      <c r="AY626" s="49" t="s">
        <v>45</v>
      </c>
      <c r="AZ626" s="49" t="s">
        <v>7</v>
      </c>
      <c r="BA626" s="49" t="s">
        <v>12</v>
      </c>
      <c r="BB626" s="49" t="s">
        <v>9</v>
      </c>
      <c r="BC626" s="49" t="s">
        <v>10</v>
      </c>
      <c r="BD626" s="49">
        <v>6.3789999999999999E-2</v>
      </c>
    </row>
    <row r="627" spans="1:56" x14ac:dyDescent="0.2">
      <c r="A627" s="49">
        <v>0.33583000000000002</v>
      </c>
      <c r="P627" s="49">
        <v>0.33583000000000002</v>
      </c>
      <c r="AH627" s="49">
        <v>0.33583000000000002</v>
      </c>
      <c r="AY627" s="49" t="s">
        <v>45</v>
      </c>
      <c r="AZ627" s="49" t="s">
        <v>7</v>
      </c>
      <c r="BA627" s="49" t="s">
        <v>12</v>
      </c>
      <c r="BB627" s="49" t="s">
        <v>120</v>
      </c>
      <c r="BC627" s="49" t="s">
        <v>12</v>
      </c>
      <c r="BD627" s="49">
        <v>0.33583000000000002</v>
      </c>
    </row>
    <row r="628" spans="1:56" x14ac:dyDescent="0.2">
      <c r="A628" s="49">
        <v>1.4189999999999999E-2</v>
      </c>
      <c r="P628" s="49">
        <v>1.4189999999999999E-2</v>
      </c>
      <c r="AH628" s="49">
        <v>1.4189999999999999E-2</v>
      </c>
      <c r="AY628" s="49" t="s">
        <v>45</v>
      </c>
      <c r="AZ628" s="49" t="s">
        <v>14</v>
      </c>
      <c r="BA628" s="49" t="s">
        <v>15</v>
      </c>
      <c r="BB628" s="49" t="s">
        <v>9</v>
      </c>
      <c r="BC628" s="49" t="s">
        <v>16</v>
      </c>
      <c r="BD628" s="49">
        <v>1.4189999999999999E-2</v>
      </c>
    </row>
    <row r="629" spans="1:56" x14ac:dyDescent="0.2">
      <c r="A629" s="49">
        <v>5.3699999999999998E-3</v>
      </c>
      <c r="P629" s="49">
        <v>5.3699999999999998E-3</v>
      </c>
      <c r="AH629" s="49">
        <v>5.3699999999999998E-3</v>
      </c>
      <c r="AY629" s="49" t="s">
        <v>45</v>
      </c>
      <c r="AZ629" s="49" t="s">
        <v>14</v>
      </c>
      <c r="BA629" s="49" t="s">
        <v>15</v>
      </c>
      <c r="BB629" s="49" t="s">
        <v>9</v>
      </c>
      <c r="BC629" s="49" t="s">
        <v>10</v>
      </c>
      <c r="BD629" s="49">
        <v>5.3699999999999998E-3</v>
      </c>
    </row>
    <row r="630" spans="1:56" x14ac:dyDescent="0.2">
      <c r="A630" s="49">
        <v>4.5500000000000002E-3</v>
      </c>
      <c r="P630" s="49">
        <v>4.5500000000000002E-3</v>
      </c>
      <c r="AH630" s="49">
        <v>4.5500000000000002E-3</v>
      </c>
      <c r="AY630" s="49" t="s">
        <v>45</v>
      </c>
      <c r="AZ630" s="49" t="s">
        <v>14</v>
      </c>
      <c r="BA630" s="49" t="s">
        <v>15</v>
      </c>
      <c r="BB630" s="49" t="s">
        <v>120</v>
      </c>
      <c r="BC630" s="49" t="s">
        <v>16</v>
      </c>
      <c r="BD630" s="49">
        <v>4.5500000000000002E-3</v>
      </c>
    </row>
    <row r="631" spans="1:56" x14ac:dyDescent="0.2">
      <c r="A631" s="49">
        <v>0.28899000000000002</v>
      </c>
      <c r="P631" s="49">
        <v>0.28899000000000002</v>
      </c>
      <c r="AH631" s="49">
        <v>0.28899000000000002</v>
      </c>
      <c r="AY631" s="49" t="s">
        <v>45</v>
      </c>
      <c r="AZ631" s="49" t="s">
        <v>14</v>
      </c>
      <c r="BA631" s="49" t="s">
        <v>17</v>
      </c>
      <c r="BB631" s="49" t="s">
        <v>122</v>
      </c>
      <c r="BC631" s="49" t="s">
        <v>16</v>
      </c>
      <c r="BD631" s="49">
        <v>0.28899000000000002</v>
      </c>
    </row>
    <row r="632" spans="1:56" x14ac:dyDescent="0.2">
      <c r="A632" s="49">
        <v>1.7162599999999999</v>
      </c>
      <c r="P632" s="49">
        <v>1.7162599999999999</v>
      </c>
      <c r="AH632" s="49">
        <v>1.7162599999999999</v>
      </c>
      <c r="AY632" s="49" t="s">
        <v>45</v>
      </c>
      <c r="AZ632" s="49" t="s">
        <v>14</v>
      </c>
      <c r="BA632" s="49" t="s">
        <v>17</v>
      </c>
      <c r="BB632" s="49" t="s">
        <v>122</v>
      </c>
      <c r="BC632" s="49" t="s">
        <v>13</v>
      </c>
      <c r="BD632" s="49">
        <v>1.7162599999999999</v>
      </c>
    </row>
    <row r="633" spans="1:56" x14ac:dyDescent="0.2">
      <c r="A633" s="49">
        <v>1.7405365669999999E-3</v>
      </c>
      <c r="P633" s="49">
        <v>1.7405365669999999E-3</v>
      </c>
      <c r="AH633" s="49">
        <v>1.7405365669999999E-3</v>
      </c>
      <c r="AY633" s="49" t="s">
        <v>45</v>
      </c>
      <c r="AZ633" s="49" t="s">
        <v>14</v>
      </c>
      <c r="BA633" s="49" t="s">
        <v>17</v>
      </c>
      <c r="BB633" s="49" t="s">
        <v>121</v>
      </c>
      <c r="BC633" s="49" t="s">
        <v>13</v>
      </c>
      <c r="BD633" s="49">
        <v>1.7405365669999999E-3</v>
      </c>
    </row>
    <row r="634" spans="1:56" x14ac:dyDescent="0.2">
      <c r="A634" s="49">
        <v>0.11194</v>
      </c>
      <c r="P634" s="49">
        <v>0.11194</v>
      </c>
      <c r="AH634" s="49">
        <v>0.11194</v>
      </c>
      <c r="AY634" s="49" t="s">
        <v>45</v>
      </c>
      <c r="AZ634" s="49" t="s">
        <v>14</v>
      </c>
      <c r="BA634" s="49" t="s">
        <v>17</v>
      </c>
      <c r="BB634" s="49" t="s">
        <v>9</v>
      </c>
      <c r="BC634" s="49" t="s">
        <v>10</v>
      </c>
      <c r="BD634" s="49">
        <v>0.11194</v>
      </c>
    </row>
    <row r="635" spans="1:56" x14ac:dyDescent="0.2">
      <c r="A635" s="49">
        <v>2.50196</v>
      </c>
      <c r="P635" s="49">
        <v>2.50196</v>
      </c>
      <c r="AH635" s="49">
        <v>2.50196</v>
      </c>
      <c r="AY635" s="49" t="s">
        <v>45</v>
      </c>
      <c r="AZ635" s="49" t="s">
        <v>14</v>
      </c>
      <c r="BA635" s="49" t="s">
        <v>17</v>
      </c>
      <c r="BB635" s="49" t="s">
        <v>9</v>
      </c>
      <c r="BC635" s="49" t="s">
        <v>13</v>
      </c>
      <c r="BD635" s="49">
        <v>2.50196</v>
      </c>
    </row>
    <row r="636" spans="1:56" x14ac:dyDescent="0.2">
      <c r="A636" s="49">
        <v>1.62801</v>
      </c>
      <c r="P636" s="49">
        <v>1.62801</v>
      </c>
      <c r="AH636" s="49">
        <v>1.62801</v>
      </c>
      <c r="AY636" s="49" t="s">
        <v>45</v>
      </c>
      <c r="AZ636" s="49" t="s">
        <v>14</v>
      </c>
      <c r="BA636" s="49" t="s">
        <v>17</v>
      </c>
      <c r="BB636" s="49" t="s">
        <v>120</v>
      </c>
      <c r="BC636" s="49" t="s">
        <v>16</v>
      </c>
      <c r="BD636" s="49">
        <v>1.62801</v>
      </c>
    </row>
    <row r="637" spans="1:56" x14ac:dyDescent="0.2">
      <c r="A637" s="49">
        <v>0.37131125737369902</v>
      </c>
      <c r="P637" s="49">
        <v>0.37131125737369902</v>
      </c>
      <c r="AH637" s="49">
        <v>0.37131125737369902</v>
      </c>
      <c r="AY637" s="49" t="s">
        <v>45</v>
      </c>
      <c r="AZ637" s="49" t="s">
        <v>14</v>
      </c>
      <c r="BA637" s="49" t="s">
        <v>17</v>
      </c>
      <c r="BB637" s="49" t="s">
        <v>120</v>
      </c>
      <c r="BC637" s="49" t="s">
        <v>13</v>
      </c>
      <c r="BD637" s="49">
        <v>0.37131125737369902</v>
      </c>
    </row>
    <row r="638" spans="1:56" x14ac:dyDescent="0.2">
      <c r="A638" s="49">
        <v>0.1</v>
      </c>
      <c r="P638" s="49">
        <v>0.1</v>
      </c>
      <c r="AH638" s="49">
        <v>0.1</v>
      </c>
      <c r="AY638" s="49" t="s">
        <v>45</v>
      </c>
      <c r="AZ638" s="49" t="s">
        <v>14</v>
      </c>
      <c r="BA638" s="49" t="s">
        <v>19</v>
      </c>
      <c r="BB638" s="49" t="s">
        <v>122</v>
      </c>
      <c r="BC638" s="49" t="s">
        <v>13</v>
      </c>
      <c r="BD638" s="49">
        <v>0.1</v>
      </c>
    </row>
    <row r="639" spans="1:56" x14ac:dyDescent="0.2">
      <c r="A639" s="49">
        <v>0.497719999999999</v>
      </c>
      <c r="P639" s="49">
        <v>0.497719999999999</v>
      </c>
      <c r="AH639" s="49">
        <v>0.497719999999999</v>
      </c>
      <c r="AY639" s="49" t="s">
        <v>45</v>
      </c>
      <c r="AZ639" s="49" t="s">
        <v>14</v>
      </c>
      <c r="BA639" s="49" t="s">
        <v>19</v>
      </c>
      <c r="BB639" s="49" t="s">
        <v>9</v>
      </c>
      <c r="BC639" s="49" t="s">
        <v>10</v>
      </c>
      <c r="BD639" s="49">
        <v>0.497719999999999</v>
      </c>
    </row>
    <row r="640" spans="1:56" x14ac:dyDescent="0.2">
      <c r="A640" s="49">
        <v>0.16438999999999901</v>
      </c>
      <c r="P640" s="49">
        <v>0.16438999999999901</v>
      </c>
      <c r="AH640" s="49">
        <v>0.16438999999999901</v>
      </c>
      <c r="AY640" s="49" t="s">
        <v>45</v>
      </c>
      <c r="AZ640" s="49" t="s">
        <v>14</v>
      </c>
      <c r="BA640" s="49" t="s">
        <v>19</v>
      </c>
      <c r="BB640" s="49" t="s">
        <v>120</v>
      </c>
      <c r="BC640" s="49" t="s">
        <v>13</v>
      </c>
      <c r="BD640" s="49">
        <v>0.16438999999999901</v>
      </c>
    </row>
    <row r="641" spans="1:56" x14ac:dyDescent="0.2">
      <c r="A641" s="49">
        <v>1.89801</v>
      </c>
      <c r="P641" s="49">
        <v>1.89801</v>
      </c>
      <c r="AH641" s="49">
        <v>1.89801</v>
      </c>
      <c r="AY641" s="49" t="s">
        <v>45</v>
      </c>
      <c r="AZ641" s="49" t="s">
        <v>14</v>
      </c>
      <c r="BA641" s="49" t="s">
        <v>25</v>
      </c>
      <c r="BB641" s="49" t="s">
        <v>9</v>
      </c>
      <c r="BC641" s="49" t="s">
        <v>16</v>
      </c>
      <c r="BD641" s="49">
        <v>1.89801</v>
      </c>
    </row>
    <row r="642" spans="1:56" x14ac:dyDescent="0.2">
      <c r="A642" s="49">
        <v>2.5440399999999999</v>
      </c>
      <c r="P642" s="49">
        <v>2.5440399999999999</v>
      </c>
      <c r="AH642" s="49">
        <v>2.5440399999999999</v>
      </c>
      <c r="AY642" s="49" t="s">
        <v>45</v>
      </c>
      <c r="AZ642" s="49" t="s">
        <v>14</v>
      </c>
      <c r="BA642" s="49" t="s">
        <v>25</v>
      </c>
      <c r="BB642" s="49" t="s">
        <v>9</v>
      </c>
      <c r="BC642" s="49" t="s">
        <v>10</v>
      </c>
      <c r="BD642" s="49">
        <v>2.5440399999999999</v>
      </c>
    </row>
    <row r="643" spans="1:56" x14ac:dyDescent="0.2">
      <c r="A643" s="49">
        <v>0.54799999999999904</v>
      </c>
      <c r="P643" s="49">
        <v>0.54799999999999904</v>
      </c>
      <c r="AH643" s="49">
        <v>0.54799999999999904</v>
      </c>
      <c r="AY643" s="49" t="s">
        <v>45</v>
      </c>
      <c r="AZ643" s="49" t="s">
        <v>14</v>
      </c>
      <c r="BA643" s="49" t="s">
        <v>25</v>
      </c>
      <c r="BB643" s="49" t="s">
        <v>120</v>
      </c>
      <c r="BC643" s="49" t="s">
        <v>16</v>
      </c>
      <c r="BD643" s="49">
        <v>0.54799999999999904</v>
      </c>
    </row>
    <row r="644" spans="1:56" x14ac:dyDescent="0.2">
      <c r="A644" s="49">
        <v>1.5599499999999999</v>
      </c>
      <c r="P644" s="49">
        <v>1.5599499999999999</v>
      </c>
      <c r="AH644" s="49">
        <v>1.5599499999999999</v>
      </c>
      <c r="AY644" s="49" t="s">
        <v>45</v>
      </c>
      <c r="AZ644" s="49" t="s">
        <v>14</v>
      </c>
      <c r="BA644" s="49" t="s">
        <v>25</v>
      </c>
      <c r="BB644" s="49" t="s">
        <v>120</v>
      </c>
      <c r="BC644" s="49" t="s">
        <v>10</v>
      </c>
      <c r="BD644" s="49">
        <v>1.5599499999999999</v>
      </c>
    </row>
    <row r="645" spans="1:56" x14ac:dyDescent="0.2">
      <c r="A645" s="49">
        <v>12.46951</v>
      </c>
      <c r="P645" s="49">
        <v>12.46951</v>
      </c>
      <c r="AH645" s="49">
        <v>12.46951</v>
      </c>
      <c r="AY645" s="49" t="s">
        <v>45</v>
      </c>
      <c r="AZ645" s="49" t="s">
        <v>14</v>
      </c>
      <c r="BA645" s="49" t="s">
        <v>25</v>
      </c>
      <c r="BB645" s="49" t="s">
        <v>123</v>
      </c>
      <c r="BC645" s="49" t="s">
        <v>16</v>
      </c>
      <c r="BD645" s="49">
        <v>12.46951</v>
      </c>
    </row>
    <row r="646" spans="1:56" x14ac:dyDescent="0.2">
      <c r="A646" s="49">
        <v>4.8375199999999996</v>
      </c>
      <c r="P646" s="49">
        <v>4.8375199999999996</v>
      </c>
      <c r="AH646" s="49">
        <v>4.8375199999999996</v>
      </c>
      <c r="AY646" s="49" t="s">
        <v>45</v>
      </c>
      <c r="AZ646" s="49" t="s">
        <v>14</v>
      </c>
      <c r="BA646" s="49" t="s">
        <v>25</v>
      </c>
      <c r="BB646" s="49" t="s">
        <v>123</v>
      </c>
      <c r="BC646" s="49" t="s">
        <v>10</v>
      </c>
      <c r="BD646" s="49">
        <v>4.8375199999999996</v>
      </c>
    </row>
    <row r="647" spans="1:56" x14ac:dyDescent="0.2">
      <c r="A647" s="49">
        <v>96.605000000000004</v>
      </c>
      <c r="P647" s="49">
        <v>96.605000000000004</v>
      </c>
      <c r="AH647" s="49">
        <v>96.605000000000004</v>
      </c>
      <c r="AY647" s="49" t="s">
        <v>46</v>
      </c>
      <c r="AZ647" s="49" t="s">
        <v>7</v>
      </c>
      <c r="BA647" s="49" t="s">
        <v>21</v>
      </c>
      <c r="BB647" s="49" t="s">
        <v>9</v>
      </c>
      <c r="BC647" s="49" t="s">
        <v>10</v>
      </c>
      <c r="BD647" s="49">
        <v>96.605000000000004</v>
      </c>
    </row>
    <row r="648" spans="1:56" x14ac:dyDescent="0.2">
      <c r="A648" s="49">
        <v>3.9539999999999999E-2</v>
      </c>
      <c r="P648" s="49">
        <v>3.9539999999999999E-2</v>
      </c>
      <c r="AH648" s="49">
        <v>3.9539999999999999E-2</v>
      </c>
      <c r="AY648" s="49" t="s">
        <v>46</v>
      </c>
      <c r="AZ648" s="49" t="s">
        <v>7</v>
      </c>
      <c r="BA648" s="49" t="s">
        <v>8</v>
      </c>
      <c r="BB648" s="49" t="s">
        <v>122</v>
      </c>
      <c r="BC648" s="49" t="s">
        <v>16</v>
      </c>
      <c r="BD648" s="49">
        <v>3.9539999999999999E-2</v>
      </c>
    </row>
    <row r="649" spans="1:56" x14ac:dyDescent="0.2">
      <c r="A649" s="49">
        <v>13.27969</v>
      </c>
      <c r="P649" s="49">
        <v>13.27969</v>
      </c>
      <c r="AH649" s="49">
        <v>13.27969</v>
      </c>
      <c r="AY649" s="49" t="s">
        <v>46</v>
      </c>
      <c r="AZ649" s="49" t="s">
        <v>7</v>
      </c>
      <c r="BA649" s="49" t="s">
        <v>8</v>
      </c>
      <c r="BB649" s="49" t="s">
        <v>9</v>
      </c>
      <c r="BC649" s="49" t="s">
        <v>10</v>
      </c>
      <c r="BD649" s="49">
        <v>13.27969</v>
      </c>
    </row>
    <row r="650" spans="1:56" x14ac:dyDescent="0.2">
      <c r="A650" s="49">
        <v>4.3899999999999998E-3</v>
      </c>
      <c r="P650" s="49">
        <v>4.3899999999999998E-3</v>
      </c>
      <c r="AH650" s="49">
        <v>4.3899999999999998E-3</v>
      </c>
      <c r="AY650" s="49" t="s">
        <v>46</v>
      </c>
      <c r="AZ650" s="49" t="s">
        <v>7</v>
      </c>
      <c r="BA650" s="49" t="s">
        <v>8</v>
      </c>
      <c r="BB650" s="49" t="s">
        <v>120</v>
      </c>
      <c r="BC650" s="49" t="s">
        <v>16</v>
      </c>
      <c r="BD650" s="49">
        <v>4.3899999999999998E-3</v>
      </c>
    </row>
    <row r="651" spans="1:56" x14ac:dyDescent="0.2">
      <c r="A651" s="49">
        <v>18.964779999999902</v>
      </c>
      <c r="P651" s="49">
        <v>18.964779999999902</v>
      </c>
      <c r="AH651" s="49">
        <v>18.964779999999902</v>
      </c>
      <c r="AY651" s="49" t="s">
        <v>46</v>
      </c>
      <c r="AZ651" s="49" t="s">
        <v>7</v>
      </c>
      <c r="BA651" s="49" t="s">
        <v>22</v>
      </c>
      <c r="BB651" s="49" t="s">
        <v>122</v>
      </c>
      <c r="BC651" s="49" t="s">
        <v>16</v>
      </c>
      <c r="BD651" s="49">
        <v>18.964779999999902</v>
      </c>
    </row>
    <row r="652" spans="1:56" x14ac:dyDescent="0.2">
      <c r="A652" s="49">
        <v>0.1</v>
      </c>
      <c r="P652" s="49">
        <v>0.1</v>
      </c>
      <c r="AH652" s="49">
        <v>0.1</v>
      </c>
      <c r="AY652" s="49" t="s">
        <v>46</v>
      </c>
      <c r="AZ652" s="49" t="s">
        <v>7</v>
      </c>
      <c r="BA652" s="49" t="s">
        <v>22</v>
      </c>
      <c r="BB652" s="49" t="s">
        <v>122</v>
      </c>
      <c r="BC652" s="49" t="s">
        <v>10</v>
      </c>
      <c r="BD652" s="49">
        <v>0.1</v>
      </c>
    </row>
    <row r="653" spans="1:56" x14ac:dyDescent="0.2">
      <c r="A653" s="49">
        <v>0.81406999999999996</v>
      </c>
      <c r="P653" s="49">
        <v>0.81406999999999996</v>
      </c>
      <c r="AH653" s="49">
        <v>0.81406999999999996</v>
      </c>
      <c r="AY653" s="49" t="s">
        <v>46</v>
      </c>
      <c r="AZ653" s="49" t="s">
        <v>7</v>
      </c>
      <c r="BA653" s="49" t="s">
        <v>22</v>
      </c>
      <c r="BB653" s="49" t="s">
        <v>122</v>
      </c>
      <c r="BC653" s="49" t="s">
        <v>13</v>
      </c>
      <c r="BD653" s="49">
        <v>0.81406999999999996</v>
      </c>
    </row>
    <row r="654" spans="1:56" x14ac:dyDescent="0.2">
      <c r="A654" s="49">
        <v>0.28489999999999999</v>
      </c>
      <c r="P654" s="49">
        <v>0.28489999999999999</v>
      </c>
      <c r="AH654" s="49">
        <v>0.28489999999999999</v>
      </c>
      <c r="AY654" s="49" t="s">
        <v>46</v>
      </c>
      <c r="AZ654" s="49" t="s">
        <v>7</v>
      </c>
      <c r="BA654" s="49" t="s">
        <v>22</v>
      </c>
      <c r="BB654" s="49" t="s">
        <v>9</v>
      </c>
      <c r="BC654" s="49" t="s">
        <v>10</v>
      </c>
      <c r="BD654" s="49">
        <v>0.28489999999999999</v>
      </c>
    </row>
    <row r="655" spans="1:56" x14ac:dyDescent="0.2">
      <c r="A655" s="49">
        <v>3.07328</v>
      </c>
      <c r="P655" s="49">
        <v>3.07328</v>
      </c>
      <c r="AH655" s="49">
        <v>3.07328</v>
      </c>
      <c r="AY655" s="49" t="s">
        <v>46</v>
      </c>
      <c r="AZ655" s="49" t="s">
        <v>7</v>
      </c>
      <c r="BA655" s="49" t="s">
        <v>22</v>
      </c>
      <c r="BB655" s="49" t="s">
        <v>9</v>
      </c>
      <c r="BC655" s="49" t="s">
        <v>13</v>
      </c>
      <c r="BD655" s="49">
        <v>3.07328</v>
      </c>
    </row>
    <row r="656" spans="1:56" x14ac:dyDescent="0.2">
      <c r="A656" s="49">
        <v>0.70006999999999997</v>
      </c>
      <c r="P656" s="49">
        <v>0.70006999999999997</v>
      </c>
      <c r="AH656" s="49">
        <v>0.70006999999999997</v>
      </c>
      <c r="AY656" s="49" t="s">
        <v>46</v>
      </c>
      <c r="AZ656" s="49" t="s">
        <v>7</v>
      </c>
      <c r="BA656" s="49" t="s">
        <v>22</v>
      </c>
      <c r="BB656" s="49" t="s">
        <v>120</v>
      </c>
      <c r="BC656" s="49" t="s">
        <v>16</v>
      </c>
      <c r="BD656" s="49">
        <v>0.70006999999999997</v>
      </c>
    </row>
    <row r="657" spans="1:56" x14ac:dyDescent="0.2">
      <c r="A657" s="49">
        <v>1.6254200000000001</v>
      </c>
      <c r="P657" s="49">
        <v>1.6254200000000001</v>
      </c>
      <c r="AH657" s="49">
        <v>1.6254200000000001</v>
      </c>
      <c r="AY657" s="49" t="s">
        <v>46</v>
      </c>
      <c r="AZ657" s="49" t="s">
        <v>7</v>
      </c>
      <c r="BA657" s="49" t="s">
        <v>22</v>
      </c>
      <c r="BB657" s="49" t="s">
        <v>120</v>
      </c>
      <c r="BC657" s="49" t="s">
        <v>10</v>
      </c>
      <c r="BD657" s="49">
        <v>1.6254200000000001</v>
      </c>
    </row>
    <row r="658" spans="1:56" x14ac:dyDescent="0.2">
      <c r="A658" s="49">
        <v>2.75E-2</v>
      </c>
      <c r="P658" s="49">
        <v>2.75E-2</v>
      </c>
      <c r="AH658" s="49">
        <v>2.75E-2</v>
      </c>
      <c r="AY658" s="49" t="s">
        <v>46</v>
      </c>
      <c r="AZ658" s="49" t="s">
        <v>7</v>
      </c>
      <c r="BA658" s="49" t="s">
        <v>22</v>
      </c>
      <c r="BB658" s="49" t="s">
        <v>120</v>
      </c>
      <c r="BC658" s="49" t="s">
        <v>13</v>
      </c>
      <c r="BD658" s="49">
        <v>2.75E-2</v>
      </c>
    </row>
    <row r="659" spans="1:56" x14ac:dyDescent="0.2">
      <c r="A659" s="49">
        <v>7.4870000000000006E-2</v>
      </c>
      <c r="P659" s="49">
        <v>7.4870000000000006E-2</v>
      </c>
      <c r="AH659" s="49">
        <v>7.4870000000000006E-2</v>
      </c>
      <c r="AY659" s="49" t="s">
        <v>46</v>
      </c>
      <c r="AZ659" s="49" t="s">
        <v>7</v>
      </c>
      <c r="BA659" s="49" t="s">
        <v>22</v>
      </c>
      <c r="BB659" s="49" t="s">
        <v>123</v>
      </c>
      <c r="BC659" s="49" t="s">
        <v>16</v>
      </c>
      <c r="BD659" s="49">
        <v>7.4870000000000006E-2</v>
      </c>
    </row>
    <row r="660" spans="1:56" x14ac:dyDescent="0.2">
      <c r="A660" s="49">
        <v>4.7242199999999999</v>
      </c>
      <c r="P660" s="49">
        <v>4.7242199999999999</v>
      </c>
      <c r="AH660" s="49">
        <v>4.7242199999999999</v>
      </c>
      <c r="AY660" s="49" t="s">
        <v>46</v>
      </c>
      <c r="AZ660" s="49" t="s">
        <v>14</v>
      </c>
      <c r="BA660" s="49" t="s">
        <v>15</v>
      </c>
      <c r="BB660" s="49" t="s">
        <v>122</v>
      </c>
      <c r="BC660" s="49" t="s">
        <v>16</v>
      </c>
      <c r="BD660" s="49">
        <v>4.7242199999999999</v>
      </c>
    </row>
    <row r="661" spans="1:56" x14ac:dyDescent="0.2">
      <c r="A661" s="49">
        <v>7.3610799999999896</v>
      </c>
      <c r="P661" s="49">
        <v>7.3610799999999896</v>
      </c>
      <c r="AH661" s="49">
        <v>7.3610799999999896</v>
      </c>
      <c r="AY661" s="49" t="s">
        <v>46</v>
      </c>
      <c r="AZ661" s="49" t="s">
        <v>14</v>
      </c>
      <c r="BA661" s="49" t="s">
        <v>15</v>
      </c>
      <c r="BB661" s="49" t="s">
        <v>122</v>
      </c>
      <c r="BC661" s="49" t="s">
        <v>10</v>
      </c>
      <c r="BD661" s="49">
        <v>7.3610799999999896</v>
      </c>
    </row>
    <row r="662" spans="1:56" x14ac:dyDescent="0.2">
      <c r="A662" s="49">
        <v>4.8025799999999998</v>
      </c>
      <c r="P662" s="49">
        <v>4.8025799999999998</v>
      </c>
      <c r="AH662" s="49">
        <v>4.8025799999999998</v>
      </c>
      <c r="AY662" s="49" t="s">
        <v>46</v>
      </c>
      <c r="AZ662" s="49" t="s">
        <v>14</v>
      </c>
      <c r="BA662" s="49" t="s">
        <v>15</v>
      </c>
      <c r="BB662" s="49" t="s">
        <v>122</v>
      </c>
      <c r="BC662" s="49" t="s">
        <v>13</v>
      </c>
      <c r="BD662" s="49">
        <v>4.8025799999999998</v>
      </c>
    </row>
    <row r="663" spans="1:56" x14ac:dyDescent="0.2">
      <c r="A663" s="49">
        <v>0.26688999999999902</v>
      </c>
      <c r="P663" s="49">
        <v>0.26688999999999902</v>
      </c>
      <c r="AH663" s="49">
        <v>0.26688999999999902</v>
      </c>
      <c r="AY663" s="49" t="s">
        <v>46</v>
      </c>
      <c r="AZ663" s="49" t="s">
        <v>14</v>
      </c>
      <c r="BA663" s="49" t="s">
        <v>15</v>
      </c>
      <c r="BB663" s="49" t="s">
        <v>9</v>
      </c>
      <c r="BC663" s="49" t="s">
        <v>16</v>
      </c>
      <c r="BD663" s="49">
        <v>0.26688999999999902</v>
      </c>
    </row>
    <row r="664" spans="1:56" x14ac:dyDescent="0.2">
      <c r="A664" s="49">
        <v>0.81359000000000004</v>
      </c>
      <c r="P664" s="49">
        <v>0.81359000000000004</v>
      </c>
      <c r="AH664" s="49">
        <v>0.81359000000000004</v>
      </c>
      <c r="AY664" s="49" t="s">
        <v>46</v>
      </c>
      <c r="AZ664" s="49" t="s">
        <v>14</v>
      </c>
      <c r="BA664" s="49" t="s">
        <v>15</v>
      </c>
      <c r="BB664" s="49" t="s">
        <v>9</v>
      </c>
      <c r="BC664" s="49" t="s">
        <v>10</v>
      </c>
      <c r="BD664" s="49">
        <v>0.81359000000000004</v>
      </c>
    </row>
    <row r="665" spans="1:56" x14ac:dyDescent="0.2">
      <c r="A665" s="49">
        <v>7.4615699999999903</v>
      </c>
      <c r="P665" s="49">
        <v>7.4615699999999903</v>
      </c>
      <c r="AH665" s="49">
        <v>7.4615699999999903</v>
      </c>
      <c r="AY665" s="49" t="s">
        <v>46</v>
      </c>
      <c r="AZ665" s="49" t="s">
        <v>14</v>
      </c>
      <c r="BA665" s="49" t="s">
        <v>15</v>
      </c>
      <c r="BB665" s="49" t="s">
        <v>120</v>
      </c>
      <c r="BC665" s="49" t="s">
        <v>16</v>
      </c>
      <c r="BD665" s="49">
        <v>7.4615699999999903</v>
      </c>
    </row>
    <row r="666" spans="1:56" x14ac:dyDescent="0.2">
      <c r="A666" s="49">
        <v>57.006279999999997</v>
      </c>
      <c r="P666" s="49">
        <v>57.006279999999997</v>
      </c>
      <c r="AH666" s="49">
        <v>57.006279999999997</v>
      </c>
      <c r="AY666" s="49" t="s">
        <v>46</v>
      </c>
      <c r="AZ666" s="49" t="s">
        <v>14</v>
      </c>
      <c r="BA666" s="49" t="s">
        <v>15</v>
      </c>
      <c r="BB666" s="49" t="s">
        <v>120</v>
      </c>
      <c r="BC666" s="49" t="s">
        <v>10</v>
      </c>
      <c r="BD666" s="49">
        <v>57.006279999999997</v>
      </c>
    </row>
    <row r="667" spans="1:56" x14ac:dyDescent="0.2">
      <c r="A667" s="49">
        <v>2.85189</v>
      </c>
      <c r="P667" s="49">
        <v>2.85189</v>
      </c>
      <c r="AH667" s="49">
        <v>2.85189</v>
      </c>
      <c r="AY667" s="49" t="s">
        <v>46</v>
      </c>
      <c r="AZ667" s="49" t="s">
        <v>14</v>
      </c>
      <c r="BA667" s="49" t="s">
        <v>15</v>
      </c>
      <c r="BB667" s="49" t="s">
        <v>120</v>
      </c>
      <c r="BC667" s="49" t="s">
        <v>13</v>
      </c>
      <c r="BD667" s="49">
        <v>2.85189</v>
      </c>
    </row>
    <row r="668" spans="1:56" x14ac:dyDescent="0.2">
      <c r="A668" s="49">
        <v>45.217230000000001</v>
      </c>
      <c r="P668" s="49">
        <v>45.217230000000001</v>
      </c>
      <c r="AH668" s="49">
        <v>45.217230000000001</v>
      </c>
      <c r="AY668" s="49" t="s">
        <v>46</v>
      </c>
      <c r="AZ668" s="49" t="s">
        <v>14</v>
      </c>
      <c r="BA668" s="49" t="s">
        <v>15</v>
      </c>
      <c r="BB668" s="49" t="s">
        <v>23</v>
      </c>
      <c r="BC668" s="49" t="s">
        <v>16</v>
      </c>
      <c r="BD668" s="49">
        <v>45.217230000000001</v>
      </c>
    </row>
    <row r="669" spans="1:56" x14ac:dyDescent="0.2">
      <c r="A669" s="49">
        <v>8.8484200000000008</v>
      </c>
      <c r="P669" s="49">
        <v>8.8484200000000008</v>
      </c>
      <c r="AH669" s="49">
        <v>8.8484200000000008</v>
      </c>
      <c r="AY669" s="49" t="s">
        <v>46</v>
      </c>
      <c r="AZ669" s="49" t="s">
        <v>14</v>
      </c>
      <c r="BA669" s="49" t="s">
        <v>15</v>
      </c>
      <c r="BB669" s="49" t="s">
        <v>123</v>
      </c>
      <c r="BC669" s="49" t="s">
        <v>16</v>
      </c>
      <c r="BD669" s="49">
        <v>8.8484200000000008</v>
      </c>
    </row>
    <row r="670" spans="1:56" x14ac:dyDescent="0.2">
      <c r="A670" s="49">
        <v>31.610199999999999</v>
      </c>
      <c r="P670" s="49">
        <v>31.610199999999999</v>
      </c>
      <c r="AH670" s="49">
        <v>31.610199999999999</v>
      </c>
      <c r="AY670" s="49" t="s">
        <v>46</v>
      </c>
      <c r="AZ670" s="49" t="s">
        <v>14</v>
      </c>
      <c r="BA670" s="49" t="s">
        <v>47</v>
      </c>
      <c r="BB670" s="49" t="s">
        <v>23</v>
      </c>
      <c r="BC670" s="49" t="s">
        <v>10</v>
      </c>
      <c r="BD670" s="49">
        <v>31.610199999999999</v>
      </c>
    </row>
    <row r="671" spans="1:56" x14ac:dyDescent="0.2">
      <c r="A671" s="49">
        <v>60.264872755372899</v>
      </c>
      <c r="P671" s="49">
        <v>60.264872755372899</v>
      </c>
      <c r="AH671" s="49">
        <v>60.264872755372899</v>
      </c>
      <c r="AY671" s="49" t="s">
        <v>46</v>
      </c>
      <c r="AZ671" s="49" t="s">
        <v>14</v>
      </c>
      <c r="BA671" s="49" t="s">
        <v>17</v>
      </c>
      <c r="BB671" s="49" t="s">
        <v>122</v>
      </c>
      <c r="BC671" s="49" t="s">
        <v>16</v>
      </c>
      <c r="BD671" s="49">
        <v>60.264872755372899</v>
      </c>
    </row>
    <row r="672" spans="1:56" x14ac:dyDescent="0.2">
      <c r="A672" s="49">
        <v>1.17883</v>
      </c>
      <c r="P672" s="49">
        <v>1.17883</v>
      </c>
      <c r="AH672" s="49">
        <v>1.17883</v>
      </c>
      <c r="AY672" s="49" t="s">
        <v>46</v>
      </c>
      <c r="AZ672" s="49" t="s">
        <v>14</v>
      </c>
      <c r="BA672" s="49" t="s">
        <v>17</v>
      </c>
      <c r="BB672" s="49" t="s">
        <v>122</v>
      </c>
      <c r="BC672" s="49" t="s">
        <v>10</v>
      </c>
      <c r="BD672" s="49">
        <v>1.17883</v>
      </c>
    </row>
    <row r="673" spans="1:56" x14ac:dyDescent="0.2">
      <c r="A673" s="49">
        <v>28.783809999999999</v>
      </c>
      <c r="P673" s="49">
        <v>28.783809999999999</v>
      </c>
      <c r="AH673" s="49">
        <v>28.783809999999999</v>
      </c>
      <c r="AY673" s="49" t="s">
        <v>46</v>
      </c>
      <c r="AZ673" s="49" t="s">
        <v>14</v>
      </c>
      <c r="BA673" s="49" t="s">
        <v>17</v>
      </c>
      <c r="BB673" s="49" t="s">
        <v>122</v>
      </c>
      <c r="BC673" s="49" t="s">
        <v>13</v>
      </c>
      <c r="BD673" s="49">
        <v>28.783809999999999</v>
      </c>
    </row>
    <row r="674" spans="1:56" x14ac:dyDescent="0.2">
      <c r="A674" s="49">
        <v>15.86181</v>
      </c>
      <c r="P674" s="49">
        <v>15.86181</v>
      </c>
      <c r="AH674" s="49">
        <v>15.86181</v>
      </c>
      <c r="AY674" s="49" t="s">
        <v>46</v>
      </c>
      <c r="AZ674" s="49" t="s">
        <v>14</v>
      </c>
      <c r="BA674" s="49" t="s">
        <v>17</v>
      </c>
      <c r="BB674" s="49" t="s">
        <v>121</v>
      </c>
      <c r="BC674" s="49" t="s">
        <v>16</v>
      </c>
      <c r="BD674" s="49">
        <v>15.86181</v>
      </c>
    </row>
    <row r="675" spans="1:56" x14ac:dyDescent="0.2">
      <c r="A675" s="49">
        <v>5.8664100000000001</v>
      </c>
      <c r="P675" s="49">
        <v>5.8664100000000001</v>
      </c>
      <c r="AH675" s="49">
        <v>5.8664100000000001</v>
      </c>
      <c r="AY675" s="49" t="s">
        <v>46</v>
      </c>
      <c r="AZ675" s="49" t="s">
        <v>14</v>
      </c>
      <c r="BA675" s="49" t="s">
        <v>17</v>
      </c>
      <c r="BB675" s="49" t="s">
        <v>121</v>
      </c>
      <c r="BC675" s="49" t="s">
        <v>13</v>
      </c>
      <c r="BD675" s="49">
        <v>5.8664100000000001</v>
      </c>
    </row>
    <row r="676" spans="1:56" x14ac:dyDescent="0.2">
      <c r="A676" s="49">
        <v>26.233029999999999</v>
      </c>
      <c r="P676" s="49">
        <v>26.233029999999999</v>
      </c>
      <c r="AH676" s="49">
        <v>26.233029999999999</v>
      </c>
      <c r="AY676" s="49" t="s">
        <v>46</v>
      </c>
      <c r="AZ676" s="49" t="s">
        <v>14</v>
      </c>
      <c r="BA676" s="49" t="s">
        <v>17</v>
      </c>
      <c r="BB676" s="49" t="s">
        <v>9</v>
      </c>
      <c r="BC676" s="49" t="s">
        <v>10</v>
      </c>
      <c r="BD676" s="49">
        <v>26.233029999999999</v>
      </c>
    </row>
    <row r="677" spans="1:56" x14ac:dyDescent="0.2">
      <c r="A677" s="49">
        <v>0.45566000000000001</v>
      </c>
      <c r="P677" s="49">
        <v>0.45566000000000001</v>
      </c>
      <c r="AH677" s="49">
        <v>0.45566000000000001</v>
      </c>
      <c r="AY677" s="49" t="s">
        <v>46</v>
      </c>
      <c r="AZ677" s="49" t="s">
        <v>14</v>
      </c>
      <c r="BA677" s="49" t="s">
        <v>17</v>
      </c>
      <c r="BB677" s="49" t="s">
        <v>9</v>
      </c>
      <c r="BC677" s="49" t="s">
        <v>13</v>
      </c>
      <c r="BD677" s="49">
        <v>0.45566000000000001</v>
      </c>
    </row>
    <row r="678" spans="1:56" x14ac:dyDescent="0.2">
      <c r="A678" s="49">
        <v>5.3461699969999998E-2</v>
      </c>
      <c r="P678" s="49">
        <v>5.3461699969999998E-2</v>
      </c>
      <c r="AH678" s="49">
        <v>5.3461699969999998E-2</v>
      </c>
      <c r="AY678" s="49" t="s">
        <v>46</v>
      </c>
      <c r="AZ678" s="49" t="s">
        <v>14</v>
      </c>
      <c r="BA678" s="49" t="s">
        <v>17</v>
      </c>
      <c r="BB678" s="49" t="s">
        <v>18</v>
      </c>
      <c r="BC678" s="49" t="s">
        <v>16</v>
      </c>
      <c r="BD678" s="49">
        <v>5.3461699969999998E-2</v>
      </c>
    </row>
    <row r="679" spans="1:56" x14ac:dyDescent="0.2">
      <c r="A679" s="49">
        <v>1.82E-3</v>
      </c>
      <c r="P679" s="49">
        <v>1.82E-3</v>
      </c>
      <c r="AH679" s="49">
        <v>1.82E-3</v>
      </c>
      <c r="AY679" s="49" t="s">
        <v>46</v>
      </c>
      <c r="AZ679" s="49" t="s">
        <v>14</v>
      </c>
      <c r="BA679" s="49" t="s">
        <v>17</v>
      </c>
      <c r="BB679" s="49" t="s">
        <v>18</v>
      </c>
      <c r="BC679" s="49" t="s">
        <v>10</v>
      </c>
      <c r="BD679" s="49">
        <v>1.82E-3</v>
      </c>
    </row>
    <row r="680" spans="1:56" x14ac:dyDescent="0.2">
      <c r="A680" s="49">
        <v>2.1419999999999901E-2</v>
      </c>
      <c r="P680" s="49">
        <v>2.1419999999999901E-2</v>
      </c>
      <c r="AH680" s="49">
        <v>2.1419999999999901E-2</v>
      </c>
      <c r="AY680" s="49" t="s">
        <v>46</v>
      </c>
      <c r="AZ680" s="49" t="s">
        <v>14</v>
      </c>
      <c r="BA680" s="49" t="s">
        <v>17</v>
      </c>
      <c r="BB680" s="49" t="s">
        <v>18</v>
      </c>
      <c r="BC680" s="49" t="s">
        <v>13</v>
      </c>
      <c r="BD680" s="49">
        <v>2.1419999999999901E-2</v>
      </c>
    </row>
    <row r="681" spans="1:56" x14ac:dyDescent="0.2">
      <c r="A681" s="49">
        <v>219.414694731265</v>
      </c>
      <c r="P681" s="49">
        <v>219.414694731265</v>
      </c>
      <c r="AH681" s="49">
        <v>219.414694731265</v>
      </c>
      <c r="AY681" s="49" t="s">
        <v>46</v>
      </c>
      <c r="AZ681" s="49" t="s">
        <v>14</v>
      </c>
      <c r="BA681" s="49" t="s">
        <v>17</v>
      </c>
      <c r="BB681" s="49" t="s">
        <v>120</v>
      </c>
      <c r="BC681" s="49" t="s">
        <v>16</v>
      </c>
      <c r="BD681" s="49">
        <v>219.414694731265</v>
      </c>
    </row>
    <row r="682" spans="1:56" x14ac:dyDescent="0.2">
      <c r="A682" s="49">
        <v>29.825869999999998</v>
      </c>
      <c r="P682" s="49">
        <v>29.825869999999998</v>
      </c>
      <c r="AH682" s="49">
        <v>29.825869999999998</v>
      </c>
      <c r="AY682" s="49" t="s">
        <v>46</v>
      </c>
      <c r="AZ682" s="49" t="s">
        <v>14</v>
      </c>
      <c r="BA682" s="49" t="s">
        <v>17</v>
      </c>
      <c r="BB682" s="49" t="s">
        <v>120</v>
      </c>
      <c r="BC682" s="49" t="s">
        <v>10</v>
      </c>
      <c r="BD682" s="49">
        <v>29.825869999999998</v>
      </c>
    </row>
    <row r="683" spans="1:56" x14ac:dyDescent="0.2">
      <c r="A683" s="49">
        <v>37.79784025</v>
      </c>
      <c r="P683" s="49">
        <v>37.79784025</v>
      </c>
      <c r="AH683" s="49">
        <v>37.79784025</v>
      </c>
      <c r="AY683" s="49" t="s">
        <v>46</v>
      </c>
      <c r="AZ683" s="49" t="s">
        <v>14</v>
      </c>
      <c r="BA683" s="49" t="s">
        <v>17</v>
      </c>
      <c r="BB683" s="49" t="s">
        <v>120</v>
      </c>
      <c r="BC683" s="49" t="s">
        <v>13</v>
      </c>
      <c r="BD683" s="49">
        <v>37.79784025</v>
      </c>
    </row>
    <row r="684" spans="1:56" x14ac:dyDescent="0.2">
      <c r="A684" s="49">
        <v>28.490030000000001</v>
      </c>
      <c r="P684" s="49">
        <v>28.490030000000001</v>
      </c>
      <c r="AH684" s="49">
        <v>28.490030000000001</v>
      </c>
      <c r="AY684" s="49" t="s">
        <v>46</v>
      </c>
      <c r="AZ684" s="49" t="s">
        <v>14</v>
      </c>
      <c r="BA684" s="49" t="s">
        <v>17</v>
      </c>
      <c r="BB684" s="49" t="s">
        <v>23</v>
      </c>
      <c r="BC684" s="49" t="s">
        <v>10</v>
      </c>
      <c r="BD684" s="49">
        <v>28.490030000000001</v>
      </c>
    </row>
    <row r="685" spans="1:56" x14ac:dyDescent="0.2">
      <c r="A685" s="49">
        <v>1.07E-3</v>
      </c>
      <c r="P685" s="49">
        <v>1.07E-3</v>
      </c>
      <c r="AH685" s="49">
        <v>1.07E-3</v>
      </c>
      <c r="AY685" s="49" t="s">
        <v>46</v>
      </c>
      <c r="AZ685" s="49" t="s">
        <v>14</v>
      </c>
      <c r="BA685" s="49" t="s">
        <v>17</v>
      </c>
      <c r="BB685" s="49" t="s">
        <v>23</v>
      </c>
      <c r="BC685" s="49" t="s">
        <v>13</v>
      </c>
      <c r="BD685" s="49">
        <v>1.07E-3</v>
      </c>
    </row>
    <row r="686" spans="1:56" x14ac:dyDescent="0.2">
      <c r="A686" s="49">
        <v>36.36674</v>
      </c>
      <c r="P686" s="49">
        <v>36.36674</v>
      </c>
      <c r="AH686" s="49">
        <v>36.36674</v>
      </c>
      <c r="AY686" s="49" t="s">
        <v>46</v>
      </c>
      <c r="AZ686" s="49" t="s">
        <v>14</v>
      </c>
      <c r="BA686" s="49" t="s">
        <v>17</v>
      </c>
      <c r="BB686" s="49" t="s">
        <v>123</v>
      </c>
      <c r="BC686" s="49" t="s">
        <v>16</v>
      </c>
      <c r="BD686" s="49">
        <v>36.36674</v>
      </c>
    </row>
    <row r="687" spans="1:56" x14ac:dyDescent="0.2">
      <c r="A687" s="49">
        <v>0.12692999999999999</v>
      </c>
      <c r="P687" s="49">
        <v>0.12692999999999999</v>
      </c>
      <c r="AH687" s="49">
        <v>0.12692999999999999</v>
      </c>
      <c r="AY687" s="49" t="s">
        <v>46</v>
      </c>
      <c r="AZ687" s="49" t="s">
        <v>14</v>
      </c>
      <c r="BA687" s="49" t="s">
        <v>17</v>
      </c>
      <c r="BB687" s="49" t="s">
        <v>123</v>
      </c>
      <c r="BC687" s="49" t="s">
        <v>10</v>
      </c>
      <c r="BD687" s="49">
        <v>0.12692999999999999</v>
      </c>
    </row>
    <row r="688" spans="1:56" x14ac:dyDescent="0.2">
      <c r="A688" s="49">
        <v>20.568349999999999</v>
      </c>
      <c r="P688" s="49">
        <v>20.568349999999999</v>
      </c>
      <c r="AH688" s="49">
        <v>20.568349999999999</v>
      </c>
      <c r="AY688" s="49" t="s">
        <v>46</v>
      </c>
      <c r="AZ688" s="49" t="s">
        <v>14</v>
      </c>
      <c r="BA688" s="49" t="s">
        <v>17</v>
      </c>
      <c r="BB688" s="49" t="s">
        <v>123</v>
      </c>
      <c r="BC688" s="49" t="s">
        <v>13</v>
      </c>
      <c r="BD688" s="49">
        <v>20.568349999999999</v>
      </c>
    </row>
    <row r="689" spans="1:56" x14ac:dyDescent="0.2">
      <c r="A689" s="49">
        <v>41.309469999999997</v>
      </c>
      <c r="P689" s="49">
        <v>41.309469999999997</v>
      </c>
      <c r="AH689" s="49">
        <v>41.309469999999997</v>
      </c>
      <c r="AY689" s="49" t="s">
        <v>46</v>
      </c>
      <c r="AZ689" s="49" t="s">
        <v>14</v>
      </c>
      <c r="BA689" s="49" t="s">
        <v>19</v>
      </c>
      <c r="BB689" s="49" t="s">
        <v>122</v>
      </c>
      <c r="BC689" s="49" t="s">
        <v>16</v>
      </c>
      <c r="BD689" s="49">
        <v>41.309469999999997</v>
      </c>
    </row>
    <row r="690" spans="1:56" x14ac:dyDescent="0.2">
      <c r="A690" s="49">
        <v>52.559469999999997</v>
      </c>
      <c r="P690" s="49">
        <v>52.559469999999997</v>
      </c>
      <c r="AH690" s="49">
        <v>52.559469999999997</v>
      </c>
      <c r="AY690" s="49" t="s">
        <v>46</v>
      </c>
      <c r="AZ690" s="49" t="s">
        <v>14</v>
      </c>
      <c r="BA690" s="49" t="s">
        <v>19</v>
      </c>
      <c r="BB690" s="49" t="s">
        <v>122</v>
      </c>
      <c r="BC690" s="49" t="s">
        <v>10</v>
      </c>
      <c r="BD690" s="49">
        <v>52.559469999999997</v>
      </c>
    </row>
    <row r="691" spans="1:56" x14ac:dyDescent="0.2">
      <c r="A691" s="49">
        <v>0.15</v>
      </c>
      <c r="P691" s="49">
        <v>0.15</v>
      </c>
      <c r="AH691" s="49">
        <v>0.15</v>
      </c>
      <c r="AY691" s="49" t="s">
        <v>46</v>
      </c>
      <c r="AZ691" s="49" t="s">
        <v>14</v>
      </c>
      <c r="BA691" s="49" t="s">
        <v>19</v>
      </c>
      <c r="BB691" s="49" t="s">
        <v>122</v>
      </c>
      <c r="BC691" s="49" t="s">
        <v>13</v>
      </c>
      <c r="BD691" s="49">
        <v>0.15</v>
      </c>
    </row>
    <row r="692" spans="1:56" x14ac:dyDescent="0.2">
      <c r="A692" s="49">
        <v>1.63</v>
      </c>
      <c r="P692" s="49">
        <v>1.63</v>
      </c>
      <c r="AH692" s="49">
        <v>1.63</v>
      </c>
      <c r="AY692" s="49" t="s">
        <v>46</v>
      </c>
      <c r="AZ692" s="49" t="s">
        <v>14</v>
      </c>
      <c r="BA692" s="49" t="s">
        <v>19</v>
      </c>
      <c r="BB692" s="49" t="s">
        <v>9</v>
      </c>
      <c r="BC692" s="49" t="s">
        <v>10</v>
      </c>
      <c r="BD692" s="49">
        <v>1.63</v>
      </c>
    </row>
    <row r="693" spans="1:56" x14ac:dyDescent="0.2">
      <c r="A693" s="49">
        <v>5</v>
      </c>
      <c r="P693" s="49">
        <v>5</v>
      </c>
      <c r="AH693" s="49">
        <v>5</v>
      </c>
      <c r="AY693" s="49" t="s">
        <v>46</v>
      </c>
      <c r="AZ693" s="49" t="s">
        <v>14</v>
      </c>
      <c r="BA693" s="49" t="s">
        <v>19</v>
      </c>
      <c r="BB693" s="49" t="s">
        <v>120</v>
      </c>
      <c r="BC693" s="49" t="s">
        <v>16</v>
      </c>
      <c r="BD693" s="49">
        <v>5</v>
      </c>
    </row>
    <row r="694" spans="1:56" x14ac:dyDescent="0.2">
      <c r="A694" s="49">
        <v>0.91281999999999996</v>
      </c>
      <c r="P694" s="49">
        <v>0.91281999999999996</v>
      </c>
      <c r="AH694" s="49">
        <v>0.91281999999999996</v>
      </c>
      <c r="AY694" s="49" t="s">
        <v>46</v>
      </c>
      <c r="AZ694" s="49" t="s">
        <v>14</v>
      </c>
      <c r="BA694" s="49" t="s">
        <v>19</v>
      </c>
      <c r="BB694" s="49" t="s">
        <v>120</v>
      </c>
      <c r="BC694" s="49" t="s">
        <v>13</v>
      </c>
      <c r="BD694" s="49">
        <v>0.91281999999999996</v>
      </c>
    </row>
    <row r="695" spans="1:56" x14ac:dyDescent="0.2">
      <c r="A695" s="49">
        <v>1.6972499999999999</v>
      </c>
      <c r="P695" s="49">
        <v>1.6972499999999999</v>
      </c>
      <c r="AH695" s="49">
        <v>1.6972499999999999</v>
      </c>
      <c r="AY695" s="49" t="s">
        <v>46</v>
      </c>
      <c r="AZ695" s="49" t="s">
        <v>14</v>
      </c>
      <c r="BA695" s="49" t="s">
        <v>19</v>
      </c>
      <c r="BB695" s="49" t="s">
        <v>123</v>
      </c>
      <c r="BC695" s="49" t="s">
        <v>10</v>
      </c>
      <c r="BD695" s="49">
        <v>1.6972499999999999</v>
      </c>
    </row>
    <row r="696" spans="1:56" x14ac:dyDescent="0.2">
      <c r="A696" s="49">
        <v>167.5866</v>
      </c>
      <c r="P696" s="49">
        <v>167.5866</v>
      </c>
      <c r="AH696" s="49">
        <v>167.5866</v>
      </c>
      <c r="AY696" s="49" t="s">
        <v>46</v>
      </c>
      <c r="AZ696" s="49" t="s">
        <v>14</v>
      </c>
      <c r="BA696" s="49" t="s">
        <v>25</v>
      </c>
      <c r="BB696" s="49" t="s">
        <v>122</v>
      </c>
      <c r="BC696" s="49" t="s">
        <v>16</v>
      </c>
      <c r="BD696" s="49">
        <v>167.5866</v>
      </c>
    </row>
    <row r="697" spans="1:56" x14ac:dyDescent="0.2">
      <c r="A697" s="49">
        <v>96.901289999999904</v>
      </c>
      <c r="P697" s="49">
        <v>96.901289999999904</v>
      </c>
      <c r="AH697" s="49">
        <v>96.901289999999904</v>
      </c>
      <c r="AY697" s="49" t="s">
        <v>46</v>
      </c>
      <c r="AZ697" s="49" t="s">
        <v>14</v>
      </c>
      <c r="BA697" s="49" t="s">
        <v>25</v>
      </c>
      <c r="BB697" s="49" t="s">
        <v>122</v>
      </c>
      <c r="BC697" s="49" t="s">
        <v>10</v>
      </c>
      <c r="BD697" s="49">
        <v>96.901289999999904</v>
      </c>
    </row>
    <row r="698" spans="1:56" x14ac:dyDescent="0.2">
      <c r="A698" s="49">
        <v>0.32566000000000001</v>
      </c>
      <c r="P698" s="49">
        <v>0.32566000000000001</v>
      </c>
      <c r="AH698" s="49">
        <v>0.32566000000000001</v>
      </c>
      <c r="AY698" s="49" t="s">
        <v>46</v>
      </c>
      <c r="AZ698" s="49" t="s">
        <v>14</v>
      </c>
      <c r="BA698" s="49" t="s">
        <v>25</v>
      </c>
      <c r="BB698" s="49" t="s">
        <v>122</v>
      </c>
      <c r="BC698" s="49" t="s">
        <v>13</v>
      </c>
      <c r="BD698" s="49">
        <v>0.32566000000000001</v>
      </c>
    </row>
    <row r="699" spans="1:56" x14ac:dyDescent="0.2">
      <c r="A699" s="49">
        <v>13.926439999999999</v>
      </c>
      <c r="P699" s="49">
        <v>13.926439999999999</v>
      </c>
      <c r="AH699" s="49">
        <v>13.926439999999999</v>
      </c>
      <c r="AY699" s="49" t="s">
        <v>46</v>
      </c>
      <c r="AZ699" s="49" t="s">
        <v>14</v>
      </c>
      <c r="BA699" s="49" t="s">
        <v>25</v>
      </c>
      <c r="BB699" s="49" t="s">
        <v>121</v>
      </c>
      <c r="BC699" s="49" t="s">
        <v>16</v>
      </c>
      <c r="BD699" s="49">
        <v>13.926439999999999</v>
      </c>
    </row>
    <row r="700" spans="1:56" x14ac:dyDescent="0.2">
      <c r="A700" s="49">
        <v>22.448559999999901</v>
      </c>
      <c r="P700" s="49">
        <v>22.448559999999901</v>
      </c>
      <c r="AH700" s="49">
        <v>22.448559999999901</v>
      </c>
      <c r="AY700" s="49" t="s">
        <v>46</v>
      </c>
      <c r="AZ700" s="49" t="s">
        <v>14</v>
      </c>
      <c r="BA700" s="49" t="s">
        <v>25</v>
      </c>
      <c r="BB700" s="49" t="s">
        <v>121</v>
      </c>
      <c r="BC700" s="49" t="s">
        <v>10</v>
      </c>
      <c r="BD700" s="49">
        <v>22.448559999999901</v>
      </c>
    </row>
    <row r="701" spans="1:56" x14ac:dyDescent="0.2">
      <c r="A701" s="49">
        <v>37.5</v>
      </c>
      <c r="P701" s="49">
        <v>37.5</v>
      </c>
      <c r="AH701" s="49">
        <v>37.5</v>
      </c>
      <c r="AY701" s="49" t="s">
        <v>46</v>
      </c>
      <c r="AZ701" s="49" t="s">
        <v>14</v>
      </c>
      <c r="BA701" s="49" t="s">
        <v>25</v>
      </c>
      <c r="BB701" s="49" t="s">
        <v>9</v>
      </c>
      <c r="BC701" s="49" t="s">
        <v>10</v>
      </c>
      <c r="BD701" s="49">
        <v>37.5</v>
      </c>
    </row>
    <row r="702" spans="1:56" x14ac:dyDescent="0.2">
      <c r="A702" s="49">
        <v>181.08686</v>
      </c>
      <c r="P702" s="49">
        <v>181.08686</v>
      </c>
      <c r="AH702" s="49">
        <v>181.08686</v>
      </c>
      <c r="AY702" s="49" t="s">
        <v>46</v>
      </c>
      <c r="AZ702" s="49" t="s">
        <v>14</v>
      </c>
      <c r="BA702" s="49" t="s">
        <v>25</v>
      </c>
      <c r="BB702" s="49" t="s">
        <v>120</v>
      </c>
      <c r="BC702" s="49" t="s">
        <v>16</v>
      </c>
      <c r="BD702" s="49">
        <v>181.08686</v>
      </c>
    </row>
    <row r="703" spans="1:56" x14ac:dyDescent="0.2">
      <c r="A703" s="49">
        <v>40.922969999999999</v>
      </c>
      <c r="P703" s="49">
        <v>40.922969999999999</v>
      </c>
      <c r="AH703" s="49">
        <v>40.922969999999999</v>
      </c>
      <c r="AY703" s="49" t="s">
        <v>46</v>
      </c>
      <c r="AZ703" s="49" t="s">
        <v>14</v>
      </c>
      <c r="BA703" s="49" t="s">
        <v>25</v>
      </c>
      <c r="BB703" s="49" t="s">
        <v>120</v>
      </c>
      <c r="BC703" s="49" t="s">
        <v>10</v>
      </c>
      <c r="BD703" s="49">
        <v>40.922969999999999</v>
      </c>
    </row>
    <row r="704" spans="1:56" x14ac:dyDescent="0.2">
      <c r="A704" s="49">
        <v>117.07993999999999</v>
      </c>
      <c r="P704" s="49">
        <v>117.07993999999999</v>
      </c>
      <c r="AH704" s="49">
        <v>117.07993999999999</v>
      </c>
      <c r="AY704" s="49" t="s">
        <v>46</v>
      </c>
      <c r="AZ704" s="49" t="s">
        <v>14</v>
      </c>
      <c r="BA704" s="49" t="s">
        <v>25</v>
      </c>
      <c r="BB704" s="49" t="s">
        <v>123</v>
      </c>
      <c r="BC704" s="49" t="s">
        <v>16</v>
      </c>
      <c r="BD704" s="49">
        <v>117.07993999999999</v>
      </c>
    </row>
    <row r="705" spans="1:56" x14ac:dyDescent="0.2">
      <c r="A705" s="49">
        <v>91.66995</v>
      </c>
      <c r="P705" s="49">
        <v>91.66995</v>
      </c>
      <c r="AH705" s="49">
        <v>91.66995</v>
      </c>
      <c r="AY705" s="49" t="s">
        <v>46</v>
      </c>
      <c r="AZ705" s="49" t="s">
        <v>14</v>
      </c>
      <c r="BA705" s="49" t="s">
        <v>25</v>
      </c>
      <c r="BB705" s="49" t="s">
        <v>123</v>
      </c>
      <c r="BC705" s="49" t="s">
        <v>10</v>
      </c>
      <c r="BD705" s="49">
        <v>91.66995</v>
      </c>
    </row>
    <row r="706" spans="1:56" x14ac:dyDescent="0.2">
      <c r="A706" s="49">
        <v>0.52500000000000002</v>
      </c>
      <c r="P706" s="49">
        <v>0.52500000000000002</v>
      </c>
      <c r="AH706" s="49">
        <v>0.52500000000000002</v>
      </c>
      <c r="AY706" s="49" t="s">
        <v>46</v>
      </c>
      <c r="AZ706" s="49" t="s">
        <v>14</v>
      </c>
      <c r="BA706" s="49" t="s">
        <v>27</v>
      </c>
      <c r="BB706" s="49" t="s">
        <v>122</v>
      </c>
      <c r="BC706" s="49" t="s">
        <v>16</v>
      </c>
      <c r="BD706" s="49">
        <v>0.52500000000000002</v>
      </c>
    </row>
    <row r="707" spans="1:56" x14ac:dyDescent="0.2">
      <c r="A707" s="49">
        <v>1.33E-3</v>
      </c>
      <c r="P707" s="49">
        <v>1.33E-3</v>
      </c>
      <c r="AH707" s="49">
        <v>1.33E-3</v>
      </c>
      <c r="AY707" s="49" t="s">
        <v>46</v>
      </c>
      <c r="AZ707" s="49" t="s">
        <v>14</v>
      </c>
      <c r="BA707" s="49" t="s">
        <v>27</v>
      </c>
      <c r="BB707" s="49" t="s">
        <v>120</v>
      </c>
      <c r="BC707" s="49" t="s">
        <v>16</v>
      </c>
      <c r="BD707" s="49">
        <v>1.33E-3</v>
      </c>
    </row>
    <row r="708" spans="1:56" x14ac:dyDescent="0.2">
      <c r="A708" s="49">
        <v>0.26474999999999999</v>
      </c>
      <c r="P708" s="49">
        <v>0.26474999999999999</v>
      </c>
      <c r="AH708" s="49">
        <v>0.26474999999999999</v>
      </c>
      <c r="AY708" s="49" t="s">
        <v>48</v>
      </c>
      <c r="AZ708" s="49" t="s">
        <v>7</v>
      </c>
      <c r="BA708" s="49" t="s">
        <v>22</v>
      </c>
      <c r="BB708" s="49" t="s">
        <v>122</v>
      </c>
      <c r="BC708" s="49" t="s">
        <v>13</v>
      </c>
      <c r="BD708" s="49">
        <v>0.26474999999999999</v>
      </c>
    </row>
    <row r="709" spans="1:56" x14ac:dyDescent="0.2">
      <c r="A709" s="49">
        <v>3.6949999999999997E-2</v>
      </c>
      <c r="P709" s="49">
        <v>3.6949999999999997E-2</v>
      </c>
      <c r="AH709" s="49">
        <v>3.6949999999999997E-2</v>
      </c>
      <c r="AY709" s="49" t="s">
        <v>48</v>
      </c>
      <c r="AZ709" s="49" t="s">
        <v>14</v>
      </c>
      <c r="BA709" s="49" t="s">
        <v>15</v>
      </c>
      <c r="BB709" s="49" t="s">
        <v>122</v>
      </c>
      <c r="BC709" s="49" t="s">
        <v>16</v>
      </c>
      <c r="BD709" s="49">
        <v>3.6949999999999997E-2</v>
      </c>
    </row>
    <row r="710" spans="1:56" x14ac:dyDescent="0.2">
      <c r="A710" s="49">
        <v>1.5559999999999999E-2</v>
      </c>
      <c r="P710" s="49">
        <v>1.5559999999999999E-2</v>
      </c>
      <c r="AH710" s="49">
        <v>1.5559999999999999E-2</v>
      </c>
      <c r="AY710" s="49" t="s">
        <v>48</v>
      </c>
      <c r="AZ710" s="49" t="s">
        <v>14</v>
      </c>
      <c r="BA710" s="49" t="s">
        <v>15</v>
      </c>
      <c r="BB710" s="49" t="s">
        <v>122</v>
      </c>
      <c r="BC710" s="49" t="s">
        <v>10</v>
      </c>
      <c r="BD710" s="49">
        <v>1.5559999999999999E-2</v>
      </c>
    </row>
    <row r="711" spans="1:56" x14ac:dyDescent="0.2">
      <c r="A711" s="50">
        <v>4.2999999999999999E-4</v>
      </c>
      <c r="P711" s="50">
        <v>4.2999999999999999E-4</v>
      </c>
      <c r="AH711" s="50">
        <v>4.2999999999999999E-4</v>
      </c>
      <c r="AY711" s="49" t="s">
        <v>48</v>
      </c>
      <c r="AZ711" s="49" t="s">
        <v>14</v>
      </c>
      <c r="BA711" s="49" t="s">
        <v>15</v>
      </c>
      <c r="BB711" s="49" t="s">
        <v>122</v>
      </c>
      <c r="BC711" s="49" t="s">
        <v>13</v>
      </c>
      <c r="BD711" s="50">
        <v>4.2999999999999999E-4</v>
      </c>
    </row>
    <row r="712" spans="1:56" x14ac:dyDescent="0.2">
      <c r="A712" s="49">
        <v>3.14E-3</v>
      </c>
      <c r="P712" s="49">
        <v>3.14E-3</v>
      </c>
      <c r="AH712" s="49">
        <v>3.14E-3</v>
      </c>
      <c r="AY712" s="49" t="s">
        <v>48</v>
      </c>
      <c r="AZ712" s="49" t="s">
        <v>14</v>
      </c>
      <c r="BA712" s="49" t="s">
        <v>15</v>
      </c>
      <c r="BB712" s="49" t="s">
        <v>120</v>
      </c>
      <c r="BC712" s="49" t="s">
        <v>16</v>
      </c>
      <c r="BD712" s="49">
        <v>3.14E-3</v>
      </c>
    </row>
    <row r="713" spans="1:56" x14ac:dyDescent="0.2">
      <c r="A713" s="50">
        <v>2.9999999999999997E-4</v>
      </c>
      <c r="P713" s="50">
        <v>2.9999999999999997E-4</v>
      </c>
      <c r="AH713" s="50">
        <v>2.9999999999999997E-4</v>
      </c>
      <c r="AY713" s="49" t="s">
        <v>48</v>
      </c>
      <c r="AZ713" s="49" t="s">
        <v>14</v>
      </c>
      <c r="BA713" s="49" t="s">
        <v>15</v>
      </c>
      <c r="BB713" s="49" t="s">
        <v>120</v>
      </c>
      <c r="BC713" s="49" t="s">
        <v>10</v>
      </c>
      <c r="BD713" s="50">
        <v>2.9999999999999997E-4</v>
      </c>
    </row>
    <row r="714" spans="1:56" x14ac:dyDescent="0.2">
      <c r="A714" s="49">
        <v>0.12764</v>
      </c>
      <c r="P714" s="49">
        <v>0.12764</v>
      </c>
      <c r="AH714" s="49">
        <v>0.12764</v>
      </c>
      <c r="AY714" s="49" t="s">
        <v>48</v>
      </c>
      <c r="AZ714" s="49" t="s">
        <v>14</v>
      </c>
      <c r="BA714" s="49" t="s">
        <v>17</v>
      </c>
      <c r="BB714" s="49" t="s">
        <v>122</v>
      </c>
      <c r="BC714" s="49" t="s">
        <v>16</v>
      </c>
      <c r="BD714" s="49">
        <v>0.12764</v>
      </c>
    </row>
    <row r="715" spans="1:56" x14ac:dyDescent="0.2">
      <c r="A715" s="49">
        <v>4.9860000000000002E-2</v>
      </c>
      <c r="P715" s="49">
        <v>4.9860000000000002E-2</v>
      </c>
      <c r="AH715" s="49">
        <v>4.9860000000000002E-2</v>
      </c>
      <c r="AY715" s="49" t="s">
        <v>48</v>
      </c>
      <c r="AZ715" s="49" t="s">
        <v>14</v>
      </c>
      <c r="BA715" s="49" t="s">
        <v>17</v>
      </c>
      <c r="BB715" s="49" t="s">
        <v>122</v>
      </c>
      <c r="BC715" s="49" t="s">
        <v>10</v>
      </c>
      <c r="BD715" s="49">
        <v>4.9860000000000002E-2</v>
      </c>
    </row>
    <row r="716" spans="1:56" x14ac:dyDescent="0.2">
      <c r="A716" s="49">
        <v>1.1255299999999899</v>
      </c>
      <c r="P716" s="49">
        <v>1.1255299999999899</v>
      </c>
      <c r="AH716" s="49">
        <v>1.1255299999999899</v>
      </c>
      <c r="AY716" s="49" t="s">
        <v>48</v>
      </c>
      <c r="AZ716" s="49" t="s">
        <v>14</v>
      </c>
      <c r="BA716" s="49" t="s">
        <v>17</v>
      </c>
      <c r="BB716" s="49" t="s">
        <v>120</v>
      </c>
      <c r="BC716" s="49" t="s">
        <v>16</v>
      </c>
      <c r="BD716" s="49">
        <v>1.1255299999999899</v>
      </c>
    </row>
    <row r="717" spans="1:56" x14ac:dyDescent="0.2">
      <c r="A717" s="49">
        <v>46.477290000000004</v>
      </c>
      <c r="P717" s="49">
        <v>46.477290000000004</v>
      </c>
      <c r="AH717" s="49">
        <v>46.477290000000004</v>
      </c>
      <c r="AY717" s="49" t="s">
        <v>48</v>
      </c>
      <c r="AZ717" s="49" t="s">
        <v>14</v>
      </c>
      <c r="BA717" s="49" t="s">
        <v>17</v>
      </c>
      <c r="BB717" s="49" t="s">
        <v>120</v>
      </c>
      <c r="BC717" s="49" t="s">
        <v>10</v>
      </c>
      <c r="BD717" s="49">
        <v>46.477290000000004</v>
      </c>
    </row>
    <row r="718" spans="1:56" x14ac:dyDescent="0.2">
      <c r="A718" s="50">
        <v>1.2999999999999999E-4</v>
      </c>
      <c r="P718" s="50">
        <v>1.2999999999999999E-4</v>
      </c>
      <c r="AH718" s="50">
        <v>1.2999999999999999E-4</v>
      </c>
      <c r="AY718" s="49" t="s">
        <v>48</v>
      </c>
      <c r="AZ718" s="49" t="s">
        <v>14</v>
      </c>
      <c r="BA718" s="49" t="s">
        <v>17</v>
      </c>
      <c r="BB718" s="49" t="s">
        <v>120</v>
      </c>
      <c r="BC718" s="49" t="s">
        <v>13</v>
      </c>
      <c r="BD718" s="50">
        <v>1.2999999999999999E-4</v>
      </c>
    </row>
    <row r="719" spans="1:56" x14ac:dyDescent="0.2">
      <c r="A719" s="49">
        <v>0.1</v>
      </c>
      <c r="P719" s="49">
        <v>0.1</v>
      </c>
      <c r="AH719" s="49">
        <v>0.1</v>
      </c>
      <c r="AY719" s="49" t="s">
        <v>48</v>
      </c>
      <c r="AZ719" s="49" t="s">
        <v>14</v>
      </c>
      <c r="BA719" s="49" t="s">
        <v>19</v>
      </c>
      <c r="BB719" s="49" t="s">
        <v>120</v>
      </c>
      <c r="BC719" s="49" t="s">
        <v>10</v>
      </c>
      <c r="BD719" s="49">
        <v>0.1</v>
      </c>
    </row>
    <row r="720" spans="1:56" x14ac:dyDescent="0.2">
      <c r="A720" s="49">
        <v>4.2122599999999997</v>
      </c>
      <c r="P720" s="49">
        <v>4.2122599999999997</v>
      </c>
      <c r="AH720" s="49">
        <v>4.2122599999999997</v>
      </c>
      <c r="AY720" s="49" t="s">
        <v>48</v>
      </c>
      <c r="AZ720" s="49" t="s">
        <v>14</v>
      </c>
      <c r="BA720" s="49" t="s">
        <v>19</v>
      </c>
      <c r="BB720" s="49" t="s">
        <v>120</v>
      </c>
      <c r="BC720" s="49" t="s">
        <v>13</v>
      </c>
      <c r="BD720" s="49">
        <v>4.2122599999999997</v>
      </c>
    </row>
    <row r="721" spans="1:56" x14ac:dyDescent="0.2">
      <c r="A721" s="49">
        <v>14.5</v>
      </c>
      <c r="P721" s="49">
        <v>14.5</v>
      </c>
      <c r="AH721" s="49">
        <v>14.5</v>
      </c>
      <c r="AY721" s="49" t="s">
        <v>48</v>
      </c>
      <c r="AZ721" s="49" t="s">
        <v>14</v>
      </c>
      <c r="BA721" s="49" t="s">
        <v>25</v>
      </c>
      <c r="BB721" s="49" t="s">
        <v>121</v>
      </c>
      <c r="BC721" s="49" t="s">
        <v>16</v>
      </c>
      <c r="BD721" s="49">
        <v>14.5</v>
      </c>
    </row>
    <row r="722" spans="1:56" x14ac:dyDescent="0.2">
      <c r="A722" s="49">
        <v>13.989560000000001</v>
      </c>
      <c r="P722" s="49">
        <v>13.989560000000001</v>
      </c>
      <c r="AH722" s="49">
        <v>13.989560000000001</v>
      </c>
      <c r="AY722" s="49" t="s">
        <v>48</v>
      </c>
      <c r="AZ722" s="49" t="s">
        <v>14</v>
      </c>
      <c r="BA722" s="49" t="s">
        <v>25</v>
      </c>
      <c r="BB722" s="49" t="s">
        <v>120</v>
      </c>
      <c r="BC722" s="49" t="s">
        <v>16</v>
      </c>
      <c r="BD722" s="49">
        <v>13.989560000000001</v>
      </c>
    </row>
    <row r="723" spans="1:56" x14ac:dyDescent="0.2">
      <c r="A723" s="49">
        <v>2.34</v>
      </c>
      <c r="P723" s="49">
        <v>2.34</v>
      </c>
      <c r="AH723" s="49">
        <v>2.34</v>
      </c>
      <c r="AY723" s="49" t="s">
        <v>48</v>
      </c>
      <c r="AZ723" s="49" t="s">
        <v>14</v>
      </c>
      <c r="BA723" s="49" t="s">
        <v>25</v>
      </c>
      <c r="BB723" s="49" t="s">
        <v>120</v>
      </c>
      <c r="BC723" s="49" t="s">
        <v>10</v>
      </c>
      <c r="BD723" s="49">
        <v>2.34</v>
      </c>
    </row>
    <row r="724" spans="1:56" x14ac:dyDescent="0.2">
      <c r="A724" s="49">
        <v>0.1</v>
      </c>
      <c r="P724" s="49">
        <v>0.1</v>
      </c>
      <c r="AH724" s="49">
        <v>0.1</v>
      </c>
      <c r="AY724" s="49" t="s">
        <v>49</v>
      </c>
      <c r="AZ724" s="49" t="s">
        <v>7</v>
      </c>
      <c r="BA724" s="49" t="s">
        <v>8</v>
      </c>
      <c r="BB724" s="49" t="s">
        <v>120</v>
      </c>
      <c r="BC724" s="49" t="s">
        <v>13</v>
      </c>
      <c r="BD724" s="49">
        <v>0.1</v>
      </c>
    </row>
    <row r="725" spans="1:56" x14ac:dyDescent="0.2">
      <c r="A725" s="49">
        <v>0.26474999999999999</v>
      </c>
      <c r="P725" s="49">
        <v>0.26474999999999999</v>
      </c>
      <c r="AH725" s="49">
        <v>0.26474999999999999</v>
      </c>
      <c r="AY725" s="49" t="s">
        <v>49</v>
      </c>
      <c r="AZ725" s="49" t="s">
        <v>7</v>
      </c>
      <c r="BA725" s="49" t="s">
        <v>22</v>
      </c>
      <c r="BB725" s="49" t="s">
        <v>122</v>
      </c>
      <c r="BC725" s="49" t="s">
        <v>13</v>
      </c>
      <c r="BD725" s="49">
        <v>0.26474999999999999</v>
      </c>
    </row>
    <row r="726" spans="1:56" x14ac:dyDescent="0.2">
      <c r="A726" s="49">
        <v>2.5000000000000001E-2</v>
      </c>
      <c r="P726" s="49">
        <v>2.5000000000000001E-2</v>
      </c>
      <c r="AH726" s="49">
        <v>2.5000000000000001E-2</v>
      </c>
      <c r="AY726" s="49" t="s">
        <v>49</v>
      </c>
      <c r="AZ726" s="49" t="s">
        <v>7</v>
      </c>
      <c r="BA726" s="49" t="s">
        <v>22</v>
      </c>
      <c r="BB726" s="49" t="s">
        <v>120</v>
      </c>
      <c r="BC726" s="49" t="s">
        <v>10</v>
      </c>
      <c r="BD726" s="49">
        <v>2.5000000000000001E-2</v>
      </c>
    </row>
    <row r="727" spans="1:56" x14ac:dyDescent="0.2">
      <c r="A727" s="49">
        <v>0.24862999999999999</v>
      </c>
      <c r="P727" s="49">
        <v>0.24862999999999999</v>
      </c>
      <c r="AH727" s="49">
        <v>0.24862999999999999</v>
      </c>
      <c r="AY727" s="49" t="s">
        <v>49</v>
      </c>
      <c r="AZ727" s="49" t="s">
        <v>7</v>
      </c>
      <c r="BA727" s="49" t="s">
        <v>22</v>
      </c>
      <c r="BB727" s="49" t="s">
        <v>120</v>
      </c>
      <c r="BC727" s="49" t="s">
        <v>13</v>
      </c>
      <c r="BD727" s="49">
        <v>0.24862999999999999</v>
      </c>
    </row>
    <row r="728" spans="1:56" x14ac:dyDescent="0.2">
      <c r="A728" s="49">
        <v>0</v>
      </c>
      <c r="P728" s="49">
        <v>0</v>
      </c>
      <c r="AH728" s="49">
        <v>0</v>
      </c>
      <c r="AY728" s="49" t="s">
        <v>49</v>
      </c>
      <c r="AZ728" s="49" t="s">
        <v>7</v>
      </c>
      <c r="BA728" s="49" t="s">
        <v>12</v>
      </c>
      <c r="BB728" s="49" t="s">
        <v>9</v>
      </c>
      <c r="BC728" s="49" t="s">
        <v>10</v>
      </c>
      <c r="BD728" s="49">
        <v>0</v>
      </c>
    </row>
    <row r="729" spans="1:56" x14ac:dyDescent="0.2">
      <c r="A729" s="49">
        <v>0</v>
      </c>
      <c r="P729" s="49">
        <v>0</v>
      </c>
      <c r="AH729" s="49">
        <v>0</v>
      </c>
      <c r="AY729" s="49" t="s">
        <v>49</v>
      </c>
      <c r="AZ729" s="49" t="s">
        <v>7</v>
      </c>
      <c r="BA729" s="49" t="s">
        <v>12</v>
      </c>
      <c r="BB729" s="49" t="s">
        <v>120</v>
      </c>
      <c r="BC729" s="49" t="s">
        <v>13</v>
      </c>
      <c r="BD729" s="49">
        <v>0</v>
      </c>
    </row>
    <row r="730" spans="1:56" x14ac:dyDescent="0.2">
      <c r="A730" s="49">
        <v>9.4017099999999996</v>
      </c>
      <c r="P730" s="49">
        <v>9.4017099999999996</v>
      </c>
      <c r="AH730" s="49">
        <v>9.4017099999999996</v>
      </c>
      <c r="AY730" s="49" t="s">
        <v>49</v>
      </c>
      <c r="AZ730" s="49" t="s">
        <v>14</v>
      </c>
      <c r="BA730" s="49" t="s">
        <v>15</v>
      </c>
      <c r="BB730" s="49" t="s">
        <v>123</v>
      </c>
      <c r="BC730" s="49" t="s">
        <v>16</v>
      </c>
      <c r="BD730" s="49">
        <v>9.4017099999999996</v>
      </c>
    </row>
    <row r="731" spans="1:56" x14ac:dyDescent="0.2">
      <c r="A731" s="49">
        <v>0.21467999999999901</v>
      </c>
      <c r="P731" s="49">
        <v>0.21467999999999901</v>
      </c>
      <c r="AH731" s="49">
        <v>0.21467999999999901</v>
      </c>
      <c r="AY731" s="49" t="s">
        <v>49</v>
      </c>
      <c r="AZ731" s="49" t="s">
        <v>14</v>
      </c>
      <c r="BA731" s="49" t="s">
        <v>17</v>
      </c>
      <c r="BB731" s="49" t="s">
        <v>122</v>
      </c>
      <c r="BC731" s="49" t="s">
        <v>13</v>
      </c>
      <c r="BD731" s="49">
        <v>0.21467999999999901</v>
      </c>
    </row>
    <row r="732" spans="1:56" x14ac:dyDescent="0.2">
      <c r="A732" s="49">
        <v>4.5</v>
      </c>
      <c r="P732" s="49">
        <v>4.5</v>
      </c>
      <c r="AH732" s="49">
        <v>4.5</v>
      </c>
      <c r="AY732" s="49" t="s">
        <v>49</v>
      </c>
      <c r="AZ732" s="49" t="s">
        <v>14</v>
      </c>
      <c r="BA732" s="49" t="s">
        <v>17</v>
      </c>
      <c r="BB732" s="49" t="s">
        <v>9</v>
      </c>
      <c r="BC732" s="49" t="s">
        <v>10</v>
      </c>
      <c r="BD732" s="49">
        <v>4.5</v>
      </c>
    </row>
    <row r="733" spans="1:56" x14ac:dyDescent="0.2">
      <c r="A733" s="49">
        <v>5.108E-2</v>
      </c>
      <c r="P733" s="49">
        <v>5.108E-2</v>
      </c>
      <c r="AH733" s="49">
        <v>5.108E-2</v>
      </c>
      <c r="AY733" s="49" t="s">
        <v>49</v>
      </c>
      <c r="AZ733" s="49" t="s">
        <v>14</v>
      </c>
      <c r="BA733" s="49" t="s">
        <v>17</v>
      </c>
      <c r="BB733" s="49" t="s">
        <v>9</v>
      </c>
      <c r="BC733" s="49" t="s">
        <v>13</v>
      </c>
      <c r="BD733" s="49">
        <v>5.108E-2</v>
      </c>
    </row>
    <row r="734" spans="1:56" x14ac:dyDescent="0.2">
      <c r="A734" s="49">
        <v>3.31046</v>
      </c>
      <c r="P734" s="49">
        <v>3.31046</v>
      </c>
      <c r="AH734" s="49">
        <v>3.31046</v>
      </c>
      <c r="AY734" s="49" t="s">
        <v>49</v>
      </c>
      <c r="AZ734" s="49" t="s">
        <v>14</v>
      </c>
      <c r="BA734" s="49" t="s">
        <v>17</v>
      </c>
      <c r="BB734" s="49" t="s">
        <v>120</v>
      </c>
      <c r="BC734" s="49" t="s">
        <v>16</v>
      </c>
      <c r="BD734" s="49">
        <v>3.31046</v>
      </c>
    </row>
    <row r="735" spans="1:56" x14ac:dyDescent="0.2">
      <c r="A735" s="49">
        <v>0.19805</v>
      </c>
      <c r="P735" s="49">
        <v>0.19805</v>
      </c>
      <c r="AH735" s="49">
        <v>0.19805</v>
      </c>
      <c r="AY735" s="49" t="s">
        <v>49</v>
      </c>
      <c r="AZ735" s="49" t="s">
        <v>14</v>
      </c>
      <c r="BA735" s="49" t="s">
        <v>17</v>
      </c>
      <c r="BB735" s="49" t="s">
        <v>120</v>
      </c>
      <c r="BC735" s="49" t="s">
        <v>10</v>
      </c>
      <c r="BD735" s="49">
        <v>0.19805</v>
      </c>
    </row>
    <row r="736" spans="1:56" x14ac:dyDescent="0.2">
      <c r="A736" s="49">
        <v>5.6429799999999997</v>
      </c>
      <c r="P736" s="49">
        <v>5.6429799999999997</v>
      </c>
      <c r="AH736" s="49">
        <v>5.6429799999999997</v>
      </c>
      <c r="AY736" s="49" t="s">
        <v>49</v>
      </c>
      <c r="AZ736" s="49" t="s">
        <v>14</v>
      </c>
      <c r="BA736" s="49" t="s">
        <v>17</v>
      </c>
      <c r="BB736" s="49" t="s">
        <v>120</v>
      </c>
      <c r="BC736" s="49" t="s">
        <v>13</v>
      </c>
      <c r="BD736" s="49">
        <v>5.6429799999999997</v>
      </c>
    </row>
    <row r="737" spans="1:56" x14ac:dyDescent="0.2">
      <c r="A737" s="49">
        <v>3.7432500000000002</v>
      </c>
      <c r="P737" s="49">
        <v>3.7432500000000002</v>
      </c>
      <c r="AH737" s="49">
        <v>3.7432500000000002</v>
      </c>
      <c r="AY737" s="49" t="s">
        <v>49</v>
      </c>
      <c r="AZ737" s="49" t="s">
        <v>14</v>
      </c>
      <c r="BA737" s="49" t="s">
        <v>17</v>
      </c>
      <c r="BB737" s="49" t="s">
        <v>123</v>
      </c>
      <c r="BC737" s="49" t="s">
        <v>16</v>
      </c>
      <c r="BD737" s="49">
        <v>3.7432500000000002</v>
      </c>
    </row>
    <row r="738" spans="1:56" x14ac:dyDescent="0.2">
      <c r="A738" s="49">
        <v>8.5500000000000003E-3</v>
      </c>
      <c r="P738" s="49">
        <v>8.5500000000000003E-3</v>
      </c>
      <c r="AH738" s="49">
        <v>8.5500000000000003E-3</v>
      </c>
      <c r="AY738" s="49" t="s">
        <v>49</v>
      </c>
      <c r="AZ738" s="49" t="s">
        <v>14</v>
      </c>
      <c r="BA738" s="49" t="s">
        <v>17</v>
      </c>
      <c r="BB738" s="49" t="s">
        <v>123</v>
      </c>
      <c r="BC738" s="49" t="s">
        <v>10</v>
      </c>
      <c r="BD738" s="49">
        <v>8.5500000000000003E-3</v>
      </c>
    </row>
    <row r="739" spans="1:56" x14ac:dyDescent="0.2">
      <c r="A739" s="49">
        <v>2.65</v>
      </c>
      <c r="P739" s="49">
        <v>2.65</v>
      </c>
      <c r="AH739" s="49">
        <v>2.65</v>
      </c>
      <c r="AY739" s="49" t="s">
        <v>49</v>
      </c>
      <c r="AZ739" s="49" t="s">
        <v>14</v>
      </c>
      <c r="BA739" s="49" t="s">
        <v>19</v>
      </c>
      <c r="BB739" s="49" t="s">
        <v>122</v>
      </c>
      <c r="BC739" s="49" t="s">
        <v>13</v>
      </c>
      <c r="BD739" s="49">
        <v>2.65</v>
      </c>
    </row>
    <row r="740" spans="1:56" x14ac:dyDescent="0.2">
      <c r="A740" s="49">
        <v>5</v>
      </c>
      <c r="P740" s="49">
        <v>5</v>
      </c>
      <c r="AH740" s="49">
        <v>5</v>
      </c>
      <c r="AY740" s="49" t="s">
        <v>49</v>
      </c>
      <c r="AZ740" s="49" t="s">
        <v>14</v>
      </c>
      <c r="BA740" s="49" t="s">
        <v>19</v>
      </c>
      <c r="BB740" s="49" t="s">
        <v>120</v>
      </c>
      <c r="BC740" s="49" t="s">
        <v>16</v>
      </c>
      <c r="BD740" s="49">
        <v>5</v>
      </c>
    </row>
    <row r="741" spans="1:56" x14ac:dyDescent="0.2">
      <c r="A741" s="49">
        <v>0.49149999999999999</v>
      </c>
      <c r="P741" s="49">
        <v>0.49149999999999999</v>
      </c>
      <c r="AH741" s="49">
        <v>0.49149999999999999</v>
      </c>
      <c r="AY741" s="49" t="s">
        <v>49</v>
      </c>
      <c r="AZ741" s="49" t="s">
        <v>14</v>
      </c>
      <c r="BA741" s="49" t="s">
        <v>19</v>
      </c>
      <c r="BB741" s="49" t="s">
        <v>120</v>
      </c>
      <c r="BC741" s="49" t="s">
        <v>13</v>
      </c>
      <c r="BD741" s="49">
        <v>0.49149999999999999</v>
      </c>
    </row>
    <row r="742" spans="1:56" x14ac:dyDescent="0.2">
      <c r="A742" s="49">
        <v>4.1960100000000002</v>
      </c>
      <c r="P742" s="49">
        <v>4.1960100000000002</v>
      </c>
      <c r="AH742" s="49">
        <v>4.1960100000000002</v>
      </c>
      <c r="AY742" s="49" t="s">
        <v>49</v>
      </c>
      <c r="AZ742" s="49" t="s">
        <v>14</v>
      </c>
      <c r="BA742" s="49" t="s">
        <v>25</v>
      </c>
      <c r="BB742" s="49" t="s">
        <v>122</v>
      </c>
      <c r="BC742" s="49" t="s">
        <v>16</v>
      </c>
      <c r="BD742" s="49">
        <v>4.1960100000000002</v>
      </c>
    </row>
    <row r="743" spans="1:56" x14ac:dyDescent="0.2">
      <c r="A743" s="49">
        <v>0.17199999999999999</v>
      </c>
      <c r="P743" s="49">
        <v>0.17199999999999999</v>
      </c>
      <c r="AH743" s="49">
        <v>0.17199999999999999</v>
      </c>
      <c r="AY743" s="49" t="s">
        <v>49</v>
      </c>
      <c r="AZ743" s="49" t="s">
        <v>14</v>
      </c>
      <c r="BA743" s="49" t="s">
        <v>25</v>
      </c>
      <c r="BB743" s="49" t="s">
        <v>122</v>
      </c>
      <c r="BC743" s="49" t="s">
        <v>10</v>
      </c>
      <c r="BD743" s="49">
        <v>0.17199999999999999</v>
      </c>
    </row>
    <row r="744" spans="1:56" x14ac:dyDescent="0.2">
      <c r="A744" s="49">
        <v>1.0200199999999999</v>
      </c>
      <c r="P744" s="49">
        <v>1.0200199999999999</v>
      </c>
      <c r="AH744" s="49">
        <v>1.0200199999999999</v>
      </c>
      <c r="AY744" s="49" t="s">
        <v>49</v>
      </c>
      <c r="AZ744" s="49" t="s">
        <v>14</v>
      </c>
      <c r="BA744" s="49" t="s">
        <v>25</v>
      </c>
      <c r="BB744" s="49" t="s">
        <v>9</v>
      </c>
      <c r="BC744" s="49" t="s">
        <v>16</v>
      </c>
      <c r="BD744" s="49">
        <v>1.0200199999999999</v>
      </c>
    </row>
    <row r="745" spans="1:56" x14ac:dyDescent="0.2">
      <c r="A745" s="49">
        <v>16.909401750000001</v>
      </c>
      <c r="P745" s="49">
        <v>16.909401750000001</v>
      </c>
      <c r="AH745" s="49">
        <v>16.909401750000001</v>
      </c>
      <c r="AY745" s="49" t="s">
        <v>49</v>
      </c>
      <c r="AZ745" s="49" t="s">
        <v>14</v>
      </c>
      <c r="BA745" s="49" t="s">
        <v>25</v>
      </c>
      <c r="BB745" s="49" t="s">
        <v>9</v>
      </c>
      <c r="BC745" s="49" t="s">
        <v>10</v>
      </c>
      <c r="BD745" s="49">
        <v>16.909401750000001</v>
      </c>
    </row>
    <row r="746" spans="1:56" x14ac:dyDescent="0.2">
      <c r="A746" s="49">
        <v>0.21</v>
      </c>
      <c r="P746" s="49">
        <v>0.21</v>
      </c>
      <c r="AH746" s="49">
        <v>0.21</v>
      </c>
      <c r="AY746" s="49" t="s">
        <v>49</v>
      </c>
      <c r="AZ746" s="49" t="s">
        <v>14</v>
      </c>
      <c r="BA746" s="49" t="s">
        <v>25</v>
      </c>
      <c r="BB746" s="49" t="s">
        <v>24</v>
      </c>
      <c r="BC746" s="49" t="s">
        <v>10</v>
      </c>
      <c r="BD746" s="49">
        <v>0.21</v>
      </c>
    </row>
    <row r="747" spans="1:56" x14ac:dyDescent="0.2">
      <c r="A747" s="49">
        <v>5.5224599999999997</v>
      </c>
      <c r="P747" s="49">
        <v>5.5224599999999997</v>
      </c>
      <c r="AH747" s="49">
        <v>5.5224599999999997</v>
      </c>
      <c r="AY747" s="49" t="s">
        <v>49</v>
      </c>
      <c r="AZ747" s="49" t="s">
        <v>14</v>
      </c>
      <c r="BA747" s="49" t="s">
        <v>25</v>
      </c>
      <c r="BB747" s="49" t="s">
        <v>120</v>
      </c>
      <c r="BC747" s="49" t="s">
        <v>16</v>
      </c>
      <c r="BD747" s="49">
        <v>5.5224599999999997</v>
      </c>
    </row>
    <row r="748" spans="1:56" x14ac:dyDescent="0.2">
      <c r="A748" s="49">
        <v>1.5132099999999999</v>
      </c>
      <c r="P748" s="49">
        <v>1.5132099999999999</v>
      </c>
      <c r="AH748" s="49">
        <v>1.5132099999999999</v>
      </c>
      <c r="AY748" s="49" t="s">
        <v>49</v>
      </c>
      <c r="AZ748" s="49" t="s">
        <v>14</v>
      </c>
      <c r="BA748" s="49" t="s">
        <v>25</v>
      </c>
      <c r="BB748" s="49" t="s">
        <v>120</v>
      </c>
      <c r="BC748" s="49" t="s">
        <v>10</v>
      </c>
      <c r="BD748" s="49">
        <v>1.5132099999999999</v>
      </c>
    </row>
    <row r="749" spans="1:56" x14ac:dyDescent="0.2">
      <c r="A749" s="49">
        <v>44.809350000000002</v>
      </c>
      <c r="P749" s="49">
        <v>44.809350000000002</v>
      </c>
      <c r="AH749" s="49">
        <v>44.809350000000002</v>
      </c>
      <c r="AY749" s="49" t="s">
        <v>50</v>
      </c>
      <c r="AZ749" s="49" t="s">
        <v>7</v>
      </c>
      <c r="BA749" s="49" t="s">
        <v>21</v>
      </c>
      <c r="BB749" s="49" t="s">
        <v>9</v>
      </c>
      <c r="BC749" s="49" t="s">
        <v>10</v>
      </c>
      <c r="BD749" s="49">
        <v>44.809350000000002</v>
      </c>
    </row>
    <row r="750" spans="1:56" x14ac:dyDescent="0.2">
      <c r="A750" s="49">
        <v>4.5285799999999998</v>
      </c>
      <c r="P750" s="49">
        <v>4.5285799999999998</v>
      </c>
      <c r="AH750" s="49">
        <v>4.5285799999999998</v>
      </c>
      <c r="AY750" s="49" t="s">
        <v>50</v>
      </c>
      <c r="AZ750" s="49" t="s">
        <v>7</v>
      </c>
      <c r="BA750" s="49" t="s">
        <v>8</v>
      </c>
      <c r="BB750" s="49" t="s">
        <v>122</v>
      </c>
      <c r="BC750" s="49" t="s">
        <v>10</v>
      </c>
      <c r="BD750" s="49">
        <v>4.5285799999999998</v>
      </c>
    </row>
    <row r="751" spans="1:56" x14ac:dyDescent="0.2">
      <c r="A751" s="49">
        <v>0</v>
      </c>
      <c r="P751" s="49">
        <v>0</v>
      </c>
      <c r="AH751" s="49">
        <v>0</v>
      </c>
      <c r="AY751" s="49" t="s">
        <v>50</v>
      </c>
      <c r="AZ751" s="49" t="s">
        <v>7</v>
      </c>
      <c r="BA751" s="49" t="s">
        <v>8</v>
      </c>
      <c r="BB751" s="49" t="s">
        <v>121</v>
      </c>
      <c r="BC751" s="49" t="s">
        <v>10</v>
      </c>
      <c r="BD751" s="49">
        <v>0</v>
      </c>
    </row>
    <row r="752" spans="1:56" x14ac:dyDescent="0.2">
      <c r="A752" s="49">
        <v>34.576999999999998</v>
      </c>
      <c r="P752" s="49">
        <v>34.576999999999998</v>
      </c>
      <c r="AH752" s="49">
        <v>34.576999999999998</v>
      </c>
      <c r="AY752" s="49" t="s">
        <v>50</v>
      </c>
      <c r="AZ752" s="49" t="s">
        <v>7</v>
      </c>
      <c r="BA752" s="49" t="s">
        <v>8</v>
      </c>
      <c r="BB752" s="49" t="s">
        <v>9</v>
      </c>
      <c r="BC752" s="49" t="s">
        <v>10</v>
      </c>
      <c r="BD752" s="49">
        <v>34.576999999999998</v>
      </c>
    </row>
    <row r="753" spans="1:56" x14ac:dyDescent="0.2">
      <c r="A753" s="49">
        <v>0</v>
      </c>
      <c r="P753" s="49">
        <v>0</v>
      </c>
      <c r="AH753" s="49">
        <v>0</v>
      </c>
      <c r="AY753" s="49" t="s">
        <v>50</v>
      </c>
      <c r="AZ753" s="49" t="s">
        <v>7</v>
      </c>
      <c r="BA753" s="49" t="s">
        <v>11</v>
      </c>
      <c r="BB753" s="49" t="s">
        <v>121</v>
      </c>
      <c r="BC753" s="49" t="s">
        <v>10</v>
      </c>
      <c r="BD753" s="49">
        <v>0</v>
      </c>
    </row>
    <row r="754" spans="1:56" x14ac:dyDescent="0.2">
      <c r="A754" s="49">
        <v>13.266249999999999</v>
      </c>
      <c r="P754" s="49">
        <v>13.266249999999999</v>
      </c>
      <c r="AH754" s="49">
        <v>13.266249999999999</v>
      </c>
      <c r="AY754" s="49" t="s">
        <v>50</v>
      </c>
      <c r="AZ754" s="49" t="s">
        <v>7</v>
      </c>
      <c r="BA754" s="49" t="s">
        <v>11</v>
      </c>
      <c r="BB754" s="49" t="s">
        <v>9</v>
      </c>
      <c r="BC754" s="49" t="s">
        <v>10</v>
      </c>
      <c r="BD754" s="49">
        <v>13.266249999999999</v>
      </c>
    </row>
    <row r="755" spans="1:56" x14ac:dyDescent="0.2">
      <c r="A755" s="49">
        <v>2.5608399999999998</v>
      </c>
      <c r="P755" s="49">
        <v>2.5608399999999998</v>
      </c>
      <c r="AH755" s="49">
        <v>2.5608399999999998</v>
      </c>
      <c r="AY755" s="49" t="s">
        <v>50</v>
      </c>
      <c r="AZ755" s="49" t="s">
        <v>7</v>
      </c>
      <c r="BA755" s="49" t="s">
        <v>22</v>
      </c>
      <c r="BB755" s="49" t="s">
        <v>122</v>
      </c>
      <c r="BC755" s="49" t="s">
        <v>16</v>
      </c>
      <c r="BD755" s="49">
        <v>2.5608399999999998</v>
      </c>
    </row>
    <row r="756" spans="1:56" x14ac:dyDescent="0.2">
      <c r="A756" s="49">
        <v>2.5000000000000001E-2</v>
      </c>
      <c r="P756" s="49">
        <v>2.5000000000000001E-2</v>
      </c>
      <c r="AH756" s="49">
        <v>2.5000000000000001E-2</v>
      </c>
      <c r="AY756" s="49" t="s">
        <v>50</v>
      </c>
      <c r="AZ756" s="49" t="s">
        <v>7</v>
      </c>
      <c r="BA756" s="49" t="s">
        <v>22</v>
      </c>
      <c r="BB756" s="49" t="s">
        <v>120</v>
      </c>
      <c r="BC756" s="49" t="s">
        <v>10</v>
      </c>
      <c r="BD756" s="49">
        <v>2.5000000000000001E-2</v>
      </c>
    </row>
    <row r="757" spans="1:56" x14ac:dyDescent="0.2">
      <c r="A757" s="49">
        <v>0.45584000000000002</v>
      </c>
      <c r="P757" s="49">
        <v>0.45584000000000002</v>
      </c>
      <c r="AH757" s="49">
        <v>0.45584000000000002</v>
      </c>
      <c r="AY757" s="49" t="s">
        <v>50</v>
      </c>
      <c r="AZ757" s="49" t="s">
        <v>7</v>
      </c>
      <c r="BA757" s="49" t="s">
        <v>22</v>
      </c>
      <c r="BB757" s="49" t="s">
        <v>120</v>
      </c>
      <c r="BC757" s="49" t="s">
        <v>13</v>
      </c>
      <c r="BD757" s="49">
        <v>0.45584000000000002</v>
      </c>
    </row>
    <row r="758" spans="1:56" x14ac:dyDescent="0.2">
      <c r="A758" s="49">
        <v>0.12497999999999999</v>
      </c>
      <c r="P758" s="49">
        <v>0.12497999999999999</v>
      </c>
      <c r="AH758" s="49">
        <v>0.12497999999999999</v>
      </c>
      <c r="AY758" s="49" t="s">
        <v>50</v>
      </c>
      <c r="AZ758" s="49" t="s">
        <v>7</v>
      </c>
      <c r="BA758" s="49" t="s">
        <v>22</v>
      </c>
      <c r="BB758" s="49" t="s">
        <v>23</v>
      </c>
      <c r="BC758" s="49" t="s">
        <v>10</v>
      </c>
      <c r="BD758" s="49">
        <v>0.12497999999999999</v>
      </c>
    </row>
    <row r="759" spans="1:56" x14ac:dyDescent="0.2">
      <c r="A759" s="49">
        <v>1.119E-2</v>
      </c>
      <c r="P759" s="49">
        <v>1.119E-2</v>
      </c>
      <c r="AH759" s="49">
        <v>1.119E-2</v>
      </c>
      <c r="AY759" s="49" t="s">
        <v>50</v>
      </c>
      <c r="AZ759" s="49" t="s">
        <v>7</v>
      </c>
      <c r="BA759" s="49" t="s">
        <v>12</v>
      </c>
      <c r="BB759" s="49" t="s">
        <v>9</v>
      </c>
      <c r="BC759" s="49" t="s">
        <v>10</v>
      </c>
      <c r="BD759" s="49">
        <v>1.119E-2</v>
      </c>
    </row>
    <row r="760" spans="1:56" x14ac:dyDescent="0.2">
      <c r="A760" s="49">
        <v>1.5013300000000001</v>
      </c>
      <c r="P760" s="49">
        <v>1.5013300000000001</v>
      </c>
      <c r="AH760" s="49">
        <v>1.5013300000000001</v>
      </c>
      <c r="AY760" s="49" t="s">
        <v>50</v>
      </c>
      <c r="AZ760" s="49" t="s">
        <v>7</v>
      </c>
      <c r="BA760" s="49" t="s">
        <v>12</v>
      </c>
      <c r="BB760" s="49" t="s">
        <v>18</v>
      </c>
      <c r="BC760" s="49" t="s">
        <v>12</v>
      </c>
      <c r="BD760" s="49">
        <v>1.5013300000000001</v>
      </c>
    </row>
    <row r="761" spans="1:56" x14ac:dyDescent="0.2">
      <c r="A761" s="49">
        <v>1.0217799999999999</v>
      </c>
      <c r="P761" s="49">
        <v>1.0217799999999999</v>
      </c>
      <c r="AH761" s="49">
        <v>1.0217799999999999</v>
      </c>
      <c r="AY761" s="49" t="s">
        <v>50</v>
      </c>
      <c r="AZ761" s="49" t="s">
        <v>7</v>
      </c>
      <c r="BA761" s="49" t="s">
        <v>12</v>
      </c>
      <c r="BB761" s="49" t="s">
        <v>120</v>
      </c>
      <c r="BC761" s="49" t="s">
        <v>13</v>
      </c>
      <c r="BD761" s="49">
        <v>1.0217799999999999</v>
      </c>
    </row>
    <row r="762" spans="1:56" x14ac:dyDescent="0.2">
      <c r="A762" s="49">
        <v>2.7019700000000002</v>
      </c>
      <c r="P762" s="49">
        <v>2.7019700000000002</v>
      </c>
      <c r="AH762" s="49">
        <v>2.7019700000000002</v>
      </c>
      <c r="AY762" s="49" t="s">
        <v>50</v>
      </c>
      <c r="AZ762" s="49" t="s">
        <v>7</v>
      </c>
      <c r="BA762" s="49" t="s">
        <v>12</v>
      </c>
      <c r="BB762" s="49" t="s">
        <v>120</v>
      </c>
      <c r="BC762" s="49" t="s">
        <v>12</v>
      </c>
      <c r="BD762" s="49">
        <v>2.7019700000000002</v>
      </c>
    </row>
    <row r="763" spans="1:56" x14ac:dyDescent="0.2">
      <c r="A763" s="49">
        <v>0</v>
      </c>
      <c r="P763" s="49">
        <v>0</v>
      </c>
      <c r="AH763" s="49">
        <v>0</v>
      </c>
      <c r="AY763" s="49" t="s">
        <v>50</v>
      </c>
      <c r="AZ763" s="49" t="s">
        <v>7</v>
      </c>
      <c r="BA763" s="49" t="s">
        <v>12</v>
      </c>
      <c r="BB763" s="49" t="s">
        <v>23</v>
      </c>
      <c r="BC763" s="49" t="s">
        <v>10</v>
      </c>
      <c r="BD763" s="49">
        <v>0</v>
      </c>
    </row>
    <row r="764" spans="1:56" x14ac:dyDescent="0.2">
      <c r="A764" s="49">
        <v>0</v>
      </c>
      <c r="P764" s="49">
        <v>0</v>
      </c>
      <c r="AH764" s="49">
        <v>0</v>
      </c>
      <c r="AY764" s="49" t="s">
        <v>50</v>
      </c>
      <c r="AZ764" s="49" t="s">
        <v>7</v>
      </c>
      <c r="BA764" s="49" t="s">
        <v>12</v>
      </c>
      <c r="BB764" s="49" t="s">
        <v>123</v>
      </c>
      <c r="BC764" s="49" t="s">
        <v>12</v>
      </c>
      <c r="BD764" s="49">
        <v>0</v>
      </c>
    </row>
    <row r="765" spans="1:56" x14ac:dyDescent="0.2">
      <c r="A765" s="49">
        <v>4.5673300000000001</v>
      </c>
      <c r="P765" s="49">
        <v>4.5673300000000001</v>
      </c>
      <c r="AH765" s="49">
        <v>4.5673300000000001</v>
      </c>
      <c r="AY765" s="49" t="s">
        <v>50</v>
      </c>
      <c r="AZ765" s="49" t="s">
        <v>14</v>
      </c>
      <c r="BA765" s="49" t="s">
        <v>15</v>
      </c>
      <c r="BB765" s="49" t="s">
        <v>122</v>
      </c>
      <c r="BC765" s="49" t="s">
        <v>16</v>
      </c>
      <c r="BD765" s="49">
        <v>4.5673300000000001</v>
      </c>
    </row>
    <row r="766" spans="1:56" x14ac:dyDescent="0.2">
      <c r="A766" s="49">
        <v>4.9722999999999997</v>
      </c>
      <c r="P766" s="49">
        <v>4.9722999999999997</v>
      </c>
      <c r="AH766" s="49">
        <v>4.9722999999999997</v>
      </c>
      <c r="AY766" s="49" t="s">
        <v>50</v>
      </c>
      <c r="AZ766" s="49" t="s">
        <v>14</v>
      </c>
      <c r="BA766" s="49" t="s">
        <v>15</v>
      </c>
      <c r="BB766" s="49" t="s">
        <v>122</v>
      </c>
      <c r="BC766" s="49" t="s">
        <v>10</v>
      </c>
      <c r="BD766" s="49">
        <v>4.9722999999999997</v>
      </c>
    </row>
    <row r="767" spans="1:56" x14ac:dyDescent="0.2">
      <c r="A767" s="49">
        <v>1.01254</v>
      </c>
      <c r="P767" s="49">
        <v>1.01254</v>
      </c>
      <c r="AH767" s="49">
        <v>1.01254</v>
      </c>
      <c r="AY767" s="49" t="s">
        <v>50</v>
      </c>
      <c r="AZ767" s="49" t="s">
        <v>14</v>
      </c>
      <c r="BA767" s="49" t="s">
        <v>15</v>
      </c>
      <c r="BB767" s="49" t="s">
        <v>122</v>
      </c>
      <c r="BC767" s="49" t="s">
        <v>13</v>
      </c>
      <c r="BD767" s="49">
        <v>1.01254</v>
      </c>
    </row>
    <row r="768" spans="1:56" x14ac:dyDescent="0.2">
      <c r="A768" s="49">
        <v>7.3977399999999998</v>
      </c>
      <c r="P768" s="49">
        <v>7.3977399999999998</v>
      </c>
      <c r="AH768" s="49">
        <v>7.3977399999999998</v>
      </c>
      <c r="AY768" s="49" t="s">
        <v>50</v>
      </c>
      <c r="AZ768" s="49" t="s">
        <v>14</v>
      </c>
      <c r="BA768" s="49" t="s">
        <v>15</v>
      </c>
      <c r="BB768" s="49" t="s">
        <v>9</v>
      </c>
      <c r="BC768" s="49" t="s">
        <v>16</v>
      </c>
      <c r="BD768" s="49">
        <v>7.3977399999999998</v>
      </c>
    </row>
    <row r="769" spans="1:56" x14ac:dyDescent="0.2">
      <c r="A769" s="49">
        <v>6.5229900000000001</v>
      </c>
      <c r="P769" s="49">
        <v>6.5229900000000001</v>
      </c>
      <c r="AH769" s="49">
        <v>6.5229900000000001</v>
      </c>
      <c r="AY769" s="49" t="s">
        <v>50</v>
      </c>
      <c r="AZ769" s="49" t="s">
        <v>14</v>
      </c>
      <c r="BA769" s="49" t="s">
        <v>15</v>
      </c>
      <c r="BB769" s="49" t="s">
        <v>9</v>
      </c>
      <c r="BC769" s="49" t="s">
        <v>10</v>
      </c>
      <c r="BD769" s="49">
        <v>6.5229900000000001</v>
      </c>
    </row>
    <row r="770" spans="1:56" x14ac:dyDescent="0.2">
      <c r="A770" s="49">
        <v>1.7438899999999999</v>
      </c>
      <c r="P770" s="49">
        <v>1.7438899999999999</v>
      </c>
      <c r="AH770" s="49">
        <v>1.7438899999999999</v>
      </c>
      <c r="AY770" s="49" t="s">
        <v>50</v>
      </c>
      <c r="AZ770" s="49" t="s">
        <v>14</v>
      </c>
      <c r="BA770" s="49" t="s">
        <v>15</v>
      </c>
      <c r="BB770" s="49" t="s">
        <v>9</v>
      </c>
      <c r="BC770" s="49" t="s">
        <v>13</v>
      </c>
      <c r="BD770" s="49">
        <v>1.7438899999999999</v>
      </c>
    </row>
    <row r="771" spans="1:56" x14ac:dyDescent="0.2">
      <c r="A771" s="49">
        <v>1.8089999999999998E-2</v>
      </c>
      <c r="P771" s="49">
        <v>1.8089999999999998E-2</v>
      </c>
      <c r="AH771" s="49">
        <v>1.8089999999999998E-2</v>
      </c>
      <c r="AY771" s="49" t="s">
        <v>50</v>
      </c>
      <c r="AZ771" s="49" t="s">
        <v>14</v>
      </c>
      <c r="BA771" s="49" t="s">
        <v>15</v>
      </c>
      <c r="BB771" s="49" t="s">
        <v>120</v>
      </c>
      <c r="BC771" s="49" t="s">
        <v>16</v>
      </c>
      <c r="BD771" s="49">
        <v>1.8089999999999998E-2</v>
      </c>
    </row>
    <row r="772" spans="1:56" x14ac:dyDescent="0.2">
      <c r="A772" s="49">
        <v>10.91553</v>
      </c>
      <c r="P772" s="49">
        <v>10.91553</v>
      </c>
      <c r="AH772" s="49">
        <v>10.91553</v>
      </c>
      <c r="AY772" s="49" t="s">
        <v>50</v>
      </c>
      <c r="AZ772" s="49" t="s">
        <v>14</v>
      </c>
      <c r="BA772" s="49" t="s">
        <v>15</v>
      </c>
      <c r="BB772" s="49" t="s">
        <v>120</v>
      </c>
      <c r="BC772" s="49" t="s">
        <v>10</v>
      </c>
      <c r="BD772" s="49">
        <v>10.91553</v>
      </c>
    </row>
    <row r="773" spans="1:56" x14ac:dyDescent="0.2">
      <c r="A773" s="49">
        <v>34.118949999999998</v>
      </c>
      <c r="P773" s="49">
        <v>34.118949999999998</v>
      </c>
      <c r="AH773" s="49">
        <v>34.118949999999998</v>
      </c>
      <c r="AY773" s="49" t="s">
        <v>50</v>
      </c>
      <c r="AZ773" s="49" t="s">
        <v>14</v>
      </c>
      <c r="BA773" s="49" t="s">
        <v>47</v>
      </c>
      <c r="BB773" s="49" t="s">
        <v>9</v>
      </c>
      <c r="BC773" s="49" t="s">
        <v>10</v>
      </c>
      <c r="BD773" s="49">
        <v>34.118949999999998</v>
      </c>
    </row>
    <row r="774" spans="1:56" x14ac:dyDescent="0.2">
      <c r="A774" s="49">
        <v>87.866632436626006</v>
      </c>
      <c r="P774" s="49">
        <v>87.866632436626006</v>
      </c>
      <c r="AH774" s="49">
        <v>87.866632436626006</v>
      </c>
      <c r="AY774" s="49" t="s">
        <v>50</v>
      </c>
      <c r="AZ774" s="49" t="s">
        <v>14</v>
      </c>
      <c r="BA774" s="49" t="s">
        <v>17</v>
      </c>
      <c r="BB774" s="49" t="s">
        <v>122</v>
      </c>
      <c r="BC774" s="49" t="s">
        <v>16</v>
      </c>
      <c r="BD774" s="49">
        <v>87.866632436626006</v>
      </c>
    </row>
    <row r="775" spans="1:56" x14ac:dyDescent="0.2">
      <c r="A775" s="49">
        <v>59.476770000000002</v>
      </c>
      <c r="P775" s="49">
        <v>59.476770000000002</v>
      </c>
      <c r="AH775" s="49">
        <v>59.476770000000002</v>
      </c>
      <c r="AY775" s="49" t="s">
        <v>50</v>
      </c>
      <c r="AZ775" s="49" t="s">
        <v>14</v>
      </c>
      <c r="BA775" s="49" t="s">
        <v>17</v>
      </c>
      <c r="BB775" s="49" t="s">
        <v>122</v>
      </c>
      <c r="BC775" s="49" t="s">
        <v>10</v>
      </c>
      <c r="BD775" s="49">
        <v>59.476770000000002</v>
      </c>
    </row>
    <row r="776" spans="1:56" x14ac:dyDescent="0.2">
      <c r="A776" s="49">
        <v>5.9555100000000003</v>
      </c>
      <c r="P776" s="49">
        <v>5.9555100000000003</v>
      </c>
      <c r="AH776" s="49">
        <v>5.9555100000000003</v>
      </c>
      <c r="AY776" s="49" t="s">
        <v>50</v>
      </c>
      <c r="AZ776" s="49" t="s">
        <v>14</v>
      </c>
      <c r="BA776" s="49" t="s">
        <v>17</v>
      </c>
      <c r="BB776" s="49" t="s">
        <v>122</v>
      </c>
      <c r="BC776" s="49" t="s">
        <v>13</v>
      </c>
      <c r="BD776" s="49">
        <v>5.9555100000000003</v>
      </c>
    </row>
    <row r="777" spans="1:56" x14ac:dyDescent="0.2">
      <c r="A777" s="49">
        <v>9.9644499999999994</v>
      </c>
      <c r="P777" s="49">
        <v>9.9644499999999994</v>
      </c>
      <c r="AH777" s="49">
        <v>9.9644499999999994</v>
      </c>
      <c r="AY777" s="49" t="s">
        <v>50</v>
      </c>
      <c r="AZ777" s="49" t="s">
        <v>14</v>
      </c>
      <c r="BA777" s="49" t="s">
        <v>17</v>
      </c>
      <c r="BB777" s="49" t="s">
        <v>121</v>
      </c>
      <c r="BC777" s="49" t="s">
        <v>16</v>
      </c>
      <c r="BD777" s="49">
        <v>9.9644499999999994</v>
      </c>
    </row>
    <row r="778" spans="1:56" x14ac:dyDescent="0.2">
      <c r="A778" s="49">
        <v>0</v>
      </c>
      <c r="P778" s="49">
        <v>0</v>
      </c>
      <c r="AH778" s="49">
        <v>0</v>
      </c>
      <c r="AY778" s="49" t="s">
        <v>50</v>
      </c>
      <c r="AZ778" s="49" t="s">
        <v>14</v>
      </c>
      <c r="BA778" s="49" t="s">
        <v>17</v>
      </c>
      <c r="BB778" s="49" t="s">
        <v>121</v>
      </c>
      <c r="BC778" s="49" t="s">
        <v>10</v>
      </c>
      <c r="BD778" s="49">
        <v>0</v>
      </c>
    </row>
    <row r="779" spans="1:56" x14ac:dyDescent="0.2">
      <c r="A779" s="49">
        <v>9.665E-2</v>
      </c>
      <c r="P779" s="49">
        <v>9.665E-2</v>
      </c>
      <c r="AH779" s="49">
        <v>9.665E-2</v>
      </c>
      <c r="AY779" s="49" t="s">
        <v>50</v>
      </c>
      <c r="AZ779" s="49" t="s">
        <v>14</v>
      </c>
      <c r="BA779" s="49" t="s">
        <v>17</v>
      </c>
      <c r="BB779" s="49" t="s">
        <v>121</v>
      </c>
      <c r="BC779" s="49" t="s">
        <v>13</v>
      </c>
      <c r="BD779" s="49">
        <v>9.665E-2</v>
      </c>
    </row>
    <row r="780" spans="1:56" x14ac:dyDescent="0.2">
      <c r="A780" s="49">
        <v>41.322090000000003</v>
      </c>
      <c r="P780" s="49">
        <v>41.322090000000003</v>
      </c>
      <c r="AH780" s="49">
        <v>41.322090000000003</v>
      </c>
      <c r="AY780" s="49" t="s">
        <v>50</v>
      </c>
      <c r="AZ780" s="49" t="s">
        <v>14</v>
      </c>
      <c r="BA780" s="49" t="s">
        <v>17</v>
      </c>
      <c r="BB780" s="49" t="s">
        <v>9</v>
      </c>
      <c r="BC780" s="49" t="s">
        <v>10</v>
      </c>
      <c r="BD780" s="49">
        <v>41.322090000000003</v>
      </c>
    </row>
    <row r="781" spans="1:56" x14ac:dyDescent="0.2">
      <c r="A781" s="49">
        <v>0.44499</v>
      </c>
      <c r="P781" s="49">
        <v>0.44499</v>
      </c>
      <c r="AH781" s="49">
        <v>0.44499</v>
      </c>
      <c r="AY781" s="49" t="s">
        <v>50</v>
      </c>
      <c r="AZ781" s="49" t="s">
        <v>14</v>
      </c>
      <c r="BA781" s="49" t="s">
        <v>17</v>
      </c>
      <c r="BB781" s="49" t="s">
        <v>9</v>
      </c>
      <c r="BC781" s="49" t="s">
        <v>13</v>
      </c>
      <c r="BD781" s="49">
        <v>0.44499</v>
      </c>
    </row>
    <row r="782" spans="1:56" x14ac:dyDescent="0.2">
      <c r="A782" s="49">
        <v>0.14031084998499899</v>
      </c>
      <c r="P782" s="49">
        <v>0.14031084998499899</v>
      </c>
      <c r="AH782" s="49">
        <v>0.14031084998499899</v>
      </c>
      <c r="AY782" s="49" t="s">
        <v>50</v>
      </c>
      <c r="AZ782" s="49" t="s">
        <v>14</v>
      </c>
      <c r="BA782" s="49" t="s">
        <v>17</v>
      </c>
      <c r="BB782" s="49" t="s">
        <v>18</v>
      </c>
      <c r="BC782" s="49" t="s">
        <v>16</v>
      </c>
      <c r="BD782" s="49">
        <v>0.14031084998499899</v>
      </c>
    </row>
    <row r="783" spans="1:56" x14ac:dyDescent="0.2">
      <c r="A783" s="49">
        <v>0.30187000000000003</v>
      </c>
      <c r="P783" s="49">
        <v>0.30187000000000003</v>
      </c>
      <c r="AH783" s="49">
        <v>0.30187000000000003</v>
      </c>
      <c r="AY783" s="49" t="s">
        <v>50</v>
      </c>
      <c r="AZ783" s="49" t="s">
        <v>14</v>
      </c>
      <c r="BA783" s="49" t="s">
        <v>17</v>
      </c>
      <c r="BB783" s="49" t="s">
        <v>18</v>
      </c>
      <c r="BC783" s="49" t="s">
        <v>10</v>
      </c>
      <c r="BD783" s="49">
        <v>0.30187000000000003</v>
      </c>
    </row>
    <row r="784" spans="1:56" x14ac:dyDescent="0.2">
      <c r="A784" s="49">
        <v>1.374E-2</v>
      </c>
      <c r="P784" s="49">
        <v>1.374E-2</v>
      </c>
      <c r="AH784" s="49">
        <v>1.374E-2</v>
      </c>
      <c r="AY784" s="49" t="s">
        <v>50</v>
      </c>
      <c r="AZ784" s="49" t="s">
        <v>14</v>
      </c>
      <c r="BA784" s="49" t="s">
        <v>17</v>
      </c>
      <c r="BB784" s="49" t="s">
        <v>18</v>
      </c>
      <c r="BC784" s="49" t="s">
        <v>13</v>
      </c>
      <c r="BD784" s="49">
        <v>1.374E-2</v>
      </c>
    </row>
    <row r="785" spans="1:56" x14ac:dyDescent="0.2">
      <c r="A785" s="49">
        <v>5.45E-3</v>
      </c>
      <c r="P785" s="49">
        <v>5.45E-3</v>
      </c>
      <c r="AH785" s="49">
        <v>5.45E-3</v>
      </c>
      <c r="AY785" s="49" t="s">
        <v>50</v>
      </c>
      <c r="AZ785" s="49" t="s">
        <v>14</v>
      </c>
      <c r="BA785" s="49" t="s">
        <v>17</v>
      </c>
      <c r="BB785" s="49" t="s">
        <v>24</v>
      </c>
      <c r="BC785" s="49" t="s">
        <v>16</v>
      </c>
      <c r="BD785" s="49">
        <v>5.45E-3</v>
      </c>
    </row>
    <row r="786" spans="1:56" x14ac:dyDescent="0.2">
      <c r="A786" s="49">
        <v>27.778140707943901</v>
      </c>
      <c r="P786" s="49">
        <v>27.778140707943901</v>
      </c>
      <c r="AH786" s="49">
        <v>27.778140707943901</v>
      </c>
      <c r="AY786" s="49" t="s">
        <v>50</v>
      </c>
      <c r="AZ786" s="49" t="s">
        <v>14</v>
      </c>
      <c r="BA786" s="49" t="s">
        <v>17</v>
      </c>
      <c r="BB786" s="49" t="s">
        <v>120</v>
      </c>
      <c r="BC786" s="49" t="s">
        <v>16</v>
      </c>
      <c r="BD786" s="49">
        <v>27.778140707943901</v>
      </c>
    </row>
    <row r="787" spans="1:56" x14ac:dyDescent="0.2">
      <c r="A787" s="49">
        <v>40.188360000000003</v>
      </c>
      <c r="P787" s="49">
        <v>40.188360000000003</v>
      </c>
      <c r="AH787" s="49">
        <v>40.188360000000003</v>
      </c>
      <c r="AY787" s="49" t="s">
        <v>50</v>
      </c>
      <c r="AZ787" s="49" t="s">
        <v>14</v>
      </c>
      <c r="BA787" s="49" t="s">
        <v>17</v>
      </c>
      <c r="BB787" s="49" t="s">
        <v>120</v>
      </c>
      <c r="BC787" s="49" t="s">
        <v>10</v>
      </c>
      <c r="BD787" s="49">
        <v>40.188360000000003</v>
      </c>
    </row>
    <row r="788" spans="1:56" x14ac:dyDescent="0.2">
      <c r="A788" s="49">
        <v>5.9582439999999899</v>
      </c>
      <c r="P788" s="49">
        <v>5.9582439999999899</v>
      </c>
      <c r="AH788" s="49">
        <v>5.9582439999999899</v>
      </c>
      <c r="AY788" s="49" t="s">
        <v>50</v>
      </c>
      <c r="AZ788" s="49" t="s">
        <v>14</v>
      </c>
      <c r="BA788" s="49" t="s">
        <v>17</v>
      </c>
      <c r="BB788" s="49" t="s">
        <v>120</v>
      </c>
      <c r="BC788" s="49" t="s">
        <v>13</v>
      </c>
      <c r="BD788" s="49">
        <v>5.9582439999999899</v>
      </c>
    </row>
    <row r="789" spans="1:56" x14ac:dyDescent="0.2">
      <c r="A789" s="49">
        <v>1.88703</v>
      </c>
      <c r="P789" s="49">
        <v>1.88703</v>
      </c>
      <c r="AH789" s="49">
        <v>1.88703</v>
      </c>
      <c r="AY789" s="49" t="s">
        <v>50</v>
      </c>
      <c r="AZ789" s="49" t="s">
        <v>14</v>
      </c>
      <c r="BA789" s="49" t="s">
        <v>17</v>
      </c>
      <c r="BB789" s="49" t="s">
        <v>23</v>
      </c>
      <c r="BC789" s="49" t="s">
        <v>10</v>
      </c>
      <c r="BD789" s="49">
        <v>1.88703</v>
      </c>
    </row>
    <row r="790" spans="1:56" x14ac:dyDescent="0.2">
      <c r="A790" s="49">
        <v>0.36845</v>
      </c>
      <c r="P790" s="49">
        <v>0.36845</v>
      </c>
      <c r="AH790" s="49">
        <v>0.36845</v>
      </c>
      <c r="AY790" s="49" t="s">
        <v>50</v>
      </c>
      <c r="AZ790" s="49" t="s">
        <v>14</v>
      </c>
      <c r="BA790" s="49" t="s">
        <v>17</v>
      </c>
      <c r="BB790" s="49" t="s">
        <v>23</v>
      </c>
      <c r="BC790" s="49" t="s">
        <v>13</v>
      </c>
      <c r="BD790" s="49">
        <v>0.36845</v>
      </c>
    </row>
    <row r="791" spans="1:56" x14ac:dyDescent="0.2">
      <c r="A791" s="49">
        <v>1.592E-2</v>
      </c>
      <c r="P791" s="49">
        <v>1.592E-2</v>
      </c>
      <c r="AH791" s="49">
        <v>1.592E-2</v>
      </c>
      <c r="AY791" s="49" t="s">
        <v>50</v>
      </c>
      <c r="AZ791" s="49" t="s">
        <v>14</v>
      </c>
      <c r="BA791" s="49" t="s">
        <v>17</v>
      </c>
      <c r="BB791" s="49" t="s">
        <v>123</v>
      </c>
      <c r="BC791" s="49" t="s">
        <v>16</v>
      </c>
      <c r="BD791" s="49">
        <v>1.592E-2</v>
      </c>
    </row>
    <row r="792" spans="1:56" x14ac:dyDescent="0.2">
      <c r="A792" s="49">
        <v>0.19438</v>
      </c>
      <c r="P792" s="49">
        <v>0.19438</v>
      </c>
      <c r="AH792" s="49">
        <v>0.19438</v>
      </c>
      <c r="AY792" s="49" t="s">
        <v>50</v>
      </c>
      <c r="AZ792" s="49" t="s">
        <v>14</v>
      </c>
      <c r="BA792" s="49" t="s">
        <v>17</v>
      </c>
      <c r="BB792" s="49" t="s">
        <v>123</v>
      </c>
      <c r="BC792" s="49" t="s">
        <v>13</v>
      </c>
      <c r="BD792" s="49">
        <v>0.19438</v>
      </c>
    </row>
    <row r="793" spans="1:56" x14ac:dyDescent="0.2">
      <c r="A793" s="49">
        <v>69.675229999999999</v>
      </c>
      <c r="P793" s="49">
        <v>69.675229999999999</v>
      </c>
      <c r="AH793" s="49">
        <v>69.675229999999999</v>
      </c>
      <c r="AY793" s="49" t="s">
        <v>50</v>
      </c>
      <c r="AZ793" s="49" t="s">
        <v>14</v>
      </c>
      <c r="BA793" s="49" t="s">
        <v>17</v>
      </c>
      <c r="BB793" s="49" t="s">
        <v>123</v>
      </c>
      <c r="BC793" s="49" t="s">
        <v>16</v>
      </c>
      <c r="BD793" s="49">
        <v>69.675229999999999</v>
      </c>
    </row>
    <row r="794" spans="1:56" x14ac:dyDescent="0.2">
      <c r="A794" s="49">
        <v>1.5726500000000001</v>
      </c>
      <c r="P794" s="49">
        <v>1.5726500000000001</v>
      </c>
      <c r="AH794" s="49">
        <v>1.5726500000000001</v>
      </c>
      <c r="AY794" s="49" t="s">
        <v>50</v>
      </c>
      <c r="AZ794" s="49" t="s">
        <v>14</v>
      </c>
      <c r="BA794" s="49" t="s">
        <v>17</v>
      </c>
      <c r="BB794" s="49" t="s">
        <v>123</v>
      </c>
      <c r="BC794" s="49" t="s">
        <v>10</v>
      </c>
      <c r="BD794" s="49">
        <v>1.5726500000000001</v>
      </c>
    </row>
    <row r="795" spans="1:56" x14ac:dyDescent="0.2">
      <c r="A795" s="49">
        <v>1.864E-2</v>
      </c>
      <c r="P795" s="49">
        <v>1.864E-2</v>
      </c>
      <c r="AH795" s="49">
        <v>1.864E-2</v>
      </c>
      <c r="AY795" s="49" t="s">
        <v>50</v>
      </c>
      <c r="AZ795" s="49" t="s">
        <v>14</v>
      </c>
      <c r="BA795" s="49" t="s">
        <v>17</v>
      </c>
      <c r="BB795" s="49" t="s">
        <v>123</v>
      </c>
      <c r="BC795" s="49" t="s">
        <v>13</v>
      </c>
      <c r="BD795" s="49">
        <v>1.864E-2</v>
      </c>
    </row>
    <row r="796" spans="1:56" x14ac:dyDescent="0.2">
      <c r="A796" s="49">
        <v>5.2675199999999904</v>
      </c>
      <c r="P796" s="49">
        <v>5.2675199999999904</v>
      </c>
      <c r="AH796" s="49">
        <v>5.2675199999999904</v>
      </c>
      <c r="AY796" s="49" t="s">
        <v>50</v>
      </c>
      <c r="AZ796" s="49" t="s">
        <v>14</v>
      </c>
      <c r="BA796" s="49" t="s">
        <v>19</v>
      </c>
      <c r="BB796" s="49" t="s">
        <v>122</v>
      </c>
      <c r="BC796" s="49" t="s">
        <v>16</v>
      </c>
      <c r="BD796" s="49">
        <v>5.2675199999999904</v>
      </c>
    </row>
    <row r="797" spans="1:56" x14ac:dyDescent="0.2">
      <c r="A797" s="49">
        <v>16.809917915</v>
      </c>
      <c r="P797" s="49">
        <v>16.809917915</v>
      </c>
      <c r="AH797" s="49">
        <v>16.809917915</v>
      </c>
      <c r="AY797" s="49" t="s">
        <v>50</v>
      </c>
      <c r="AZ797" s="49" t="s">
        <v>14</v>
      </c>
      <c r="BA797" s="49" t="s">
        <v>19</v>
      </c>
      <c r="BB797" s="49" t="s">
        <v>122</v>
      </c>
      <c r="BC797" s="49" t="s">
        <v>10</v>
      </c>
      <c r="BD797" s="49">
        <v>16.809917915</v>
      </c>
    </row>
    <row r="798" spans="1:56" x14ac:dyDescent="0.2">
      <c r="A798" s="49">
        <v>9.9999899999999897</v>
      </c>
      <c r="P798" s="49">
        <v>9.9999899999999897</v>
      </c>
      <c r="AH798" s="49">
        <v>9.9999899999999897</v>
      </c>
      <c r="AY798" s="49" t="s">
        <v>50</v>
      </c>
      <c r="AZ798" s="49" t="s">
        <v>14</v>
      </c>
      <c r="BA798" s="49" t="s">
        <v>19</v>
      </c>
      <c r="BB798" s="49" t="s">
        <v>122</v>
      </c>
      <c r="BC798" s="49" t="s">
        <v>13</v>
      </c>
      <c r="BD798" s="49">
        <v>9.9999899999999897</v>
      </c>
    </row>
    <row r="799" spans="1:56" x14ac:dyDescent="0.2">
      <c r="A799" s="49">
        <v>7.5017915000000004E-2</v>
      </c>
      <c r="P799" s="49">
        <v>7.5017915000000004E-2</v>
      </c>
      <c r="AH799" s="49">
        <v>7.5017915000000004E-2</v>
      </c>
      <c r="AY799" s="49" t="s">
        <v>50</v>
      </c>
      <c r="AZ799" s="49" t="s">
        <v>14</v>
      </c>
      <c r="BA799" s="49" t="s">
        <v>19</v>
      </c>
      <c r="BB799" s="49" t="s">
        <v>120</v>
      </c>
      <c r="BC799" s="49" t="s">
        <v>10</v>
      </c>
      <c r="BD799" s="49">
        <v>7.5017915000000004E-2</v>
      </c>
    </row>
    <row r="800" spans="1:56" x14ac:dyDescent="0.2">
      <c r="A800" s="49">
        <v>1.73948999999999</v>
      </c>
      <c r="P800" s="49">
        <v>1.73948999999999</v>
      </c>
      <c r="AH800" s="49">
        <v>1.73948999999999</v>
      </c>
      <c r="AY800" s="49" t="s">
        <v>50</v>
      </c>
      <c r="AZ800" s="49" t="s">
        <v>14</v>
      </c>
      <c r="BA800" s="49" t="s">
        <v>19</v>
      </c>
      <c r="BB800" s="49" t="s">
        <v>120</v>
      </c>
      <c r="BC800" s="49" t="s">
        <v>13</v>
      </c>
      <c r="BD800" s="49">
        <v>1.73948999999999</v>
      </c>
    </row>
    <row r="801" spans="1:56" x14ac:dyDescent="0.2">
      <c r="A801" s="49">
        <v>28.658989999999999</v>
      </c>
      <c r="P801" s="49">
        <v>28.658989999999999</v>
      </c>
      <c r="AH801" s="49">
        <v>28.658989999999999</v>
      </c>
      <c r="AY801" s="49" t="s">
        <v>50</v>
      </c>
      <c r="AZ801" s="49" t="s">
        <v>14</v>
      </c>
      <c r="BA801" s="49" t="s">
        <v>25</v>
      </c>
      <c r="BB801" s="49" t="s">
        <v>122</v>
      </c>
      <c r="BC801" s="49" t="s">
        <v>16</v>
      </c>
      <c r="BD801" s="49">
        <v>28.658989999999999</v>
      </c>
    </row>
    <row r="802" spans="1:56" x14ac:dyDescent="0.2">
      <c r="A802" s="49">
        <v>0.5</v>
      </c>
      <c r="P802" s="49">
        <v>0.5</v>
      </c>
      <c r="AH802" s="49">
        <v>0.5</v>
      </c>
      <c r="AY802" s="49" t="s">
        <v>50</v>
      </c>
      <c r="AZ802" s="49" t="s">
        <v>14</v>
      </c>
      <c r="BA802" s="49" t="s">
        <v>25</v>
      </c>
      <c r="BB802" s="49" t="s">
        <v>122</v>
      </c>
      <c r="BC802" s="49" t="s">
        <v>10</v>
      </c>
      <c r="BD802" s="49">
        <v>0.5</v>
      </c>
    </row>
    <row r="803" spans="1:56" x14ac:dyDescent="0.2">
      <c r="A803" s="49">
        <v>6.58725</v>
      </c>
      <c r="P803" s="49">
        <v>6.58725</v>
      </c>
      <c r="AH803" s="49">
        <v>6.58725</v>
      </c>
      <c r="AY803" s="49" t="s">
        <v>50</v>
      </c>
      <c r="AZ803" s="49" t="s">
        <v>14</v>
      </c>
      <c r="BA803" s="49" t="s">
        <v>25</v>
      </c>
      <c r="BB803" s="49" t="s">
        <v>121</v>
      </c>
      <c r="BC803" s="49" t="s">
        <v>16</v>
      </c>
      <c r="BD803" s="49">
        <v>6.58725</v>
      </c>
    </row>
    <row r="804" spans="1:56" x14ac:dyDescent="0.2">
      <c r="A804" s="49">
        <v>9.8077499999999898</v>
      </c>
      <c r="P804" s="49">
        <v>9.8077499999999898</v>
      </c>
      <c r="AH804" s="49">
        <v>9.8077499999999898</v>
      </c>
      <c r="AY804" s="49" t="s">
        <v>50</v>
      </c>
      <c r="AZ804" s="49" t="s">
        <v>14</v>
      </c>
      <c r="BA804" s="49" t="s">
        <v>25</v>
      </c>
      <c r="BB804" s="49" t="s">
        <v>121</v>
      </c>
      <c r="BC804" s="49" t="s">
        <v>10</v>
      </c>
      <c r="BD804" s="49">
        <v>9.8077499999999898</v>
      </c>
    </row>
    <row r="805" spans="1:56" x14ac:dyDescent="0.2">
      <c r="A805" s="49">
        <v>6.9965199999999896</v>
      </c>
      <c r="P805" s="49">
        <v>6.9965199999999896</v>
      </c>
      <c r="AH805" s="49">
        <v>6.9965199999999896</v>
      </c>
      <c r="AY805" s="49" t="s">
        <v>50</v>
      </c>
      <c r="AZ805" s="49" t="s">
        <v>14</v>
      </c>
      <c r="BA805" s="49" t="s">
        <v>25</v>
      </c>
      <c r="BB805" s="49" t="s">
        <v>9</v>
      </c>
      <c r="BC805" s="49" t="s">
        <v>10</v>
      </c>
      <c r="BD805" s="49">
        <v>6.9965199999999896</v>
      </c>
    </row>
    <row r="806" spans="1:56" x14ac:dyDescent="0.2">
      <c r="A806" s="49">
        <v>2.25</v>
      </c>
      <c r="P806" s="49">
        <v>2.25</v>
      </c>
      <c r="AH806" s="49">
        <v>2.25</v>
      </c>
      <c r="AY806" s="49" t="s">
        <v>50</v>
      </c>
      <c r="AZ806" s="49" t="s">
        <v>14</v>
      </c>
      <c r="BA806" s="49" t="s">
        <v>25</v>
      </c>
      <c r="BB806" s="49" t="s">
        <v>24</v>
      </c>
      <c r="BC806" s="49" t="s">
        <v>16</v>
      </c>
      <c r="BD806" s="49">
        <v>2.25</v>
      </c>
    </row>
    <row r="807" spans="1:56" x14ac:dyDescent="0.2">
      <c r="A807" s="49">
        <v>94.440470000000005</v>
      </c>
      <c r="P807" s="49">
        <v>94.440470000000005</v>
      </c>
      <c r="AH807" s="49">
        <v>94.440470000000005</v>
      </c>
      <c r="AY807" s="49" t="s">
        <v>50</v>
      </c>
      <c r="AZ807" s="49" t="s">
        <v>14</v>
      </c>
      <c r="BA807" s="49" t="s">
        <v>25</v>
      </c>
      <c r="BB807" s="49" t="s">
        <v>120</v>
      </c>
      <c r="BC807" s="49" t="s">
        <v>16</v>
      </c>
      <c r="BD807" s="49">
        <v>94.440470000000005</v>
      </c>
    </row>
    <row r="808" spans="1:56" x14ac:dyDescent="0.2">
      <c r="A808" s="49">
        <v>11.93022</v>
      </c>
      <c r="P808" s="49">
        <v>11.93022</v>
      </c>
      <c r="AH808" s="49">
        <v>11.93022</v>
      </c>
      <c r="AY808" s="49" t="s">
        <v>50</v>
      </c>
      <c r="AZ808" s="49" t="s">
        <v>14</v>
      </c>
      <c r="BA808" s="49" t="s">
        <v>25</v>
      </c>
      <c r="BB808" s="49" t="s">
        <v>120</v>
      </c>
      <c r="BC808" s="49" t="s">
        <v>10</v>
      </c>
      <c r="BD808" s="49">
        <v>11.93022</v>
      </c>
    </row>
    <row r="809" spans="1:56" x14ac:dyDescent="0.2">
      <c r="A809" s="49">
        <v>5</v>
      </c>
      <c r="P809" s="49">
        <v>5</v>
      </c>
      <c r="AH809" s="49">
        <v>5</v>
      </c>
      <c r="AY809" s="49" t="s">
        <v>50</v>
      </c>
      <c r="AZ809" s="49" t="s">
        <v>14</v>
      </c>
      <c r="BA809" s="49" t="s">
        <v>25</v>
      </c>
      <c r="BB809" s="49" t="s">
        <v>120</v>
      </c>
      <c r="BC809" s="49" t="s">
        <v>12</v>
      </c>
      <c r="BD809" s="49">
        <v>5</v>
      </c>
    </row>
    <row r="810" spans="1:56" x14ac:dyDescent="0.2">
      <c r="A810" s="49">
        <v>8.0741499999999995</v>
      </c>
      <c r="P810" s="49">
        <v>8.0741499999999995</v>
      </c>
      <c r="AH810" s="49">
        <v>8.0741499999999995</v>
      </c>
      <c r="AY810" s="49" t="s">
        <v>50</v>
      </c>
      <c r="AZ810" s="49" t="s">
        <v>14</v>
      </c>
      <c r="BA810" s="49" t="s">
        <v>25</v>
      </c>
      <c r="BB810" s="49" t="s">
        <v>23</v>
      </c>
      <c r="BC810" s="49" t="s">
        <v>16</v>
      </c>
      <c r="BD810" s="49">
        <v>8.0741499999999995</v>
      </c>
    </row>
    <row r="811" spans="1:56" x14ac:dyDescent="0.2">
      <c r="A811" s="49">
        <v>5.72</v>
      </c>
      <c r="P811" s="49">
        <v>5.72</v>
      </c>
      <c r="AH811" s="49">
        <v>5.72</v>
      </c>
      <c r="AY811" s="49" t="s">
        <v>50</v>
      </c>
      <c r="AZ811" s="49" t="s">
        <v>14</v>
      </c>
      <c r="BA811" s="49" t="s">
        <v>25</v>
      </c>
      <c r="BB811" s="49" t="s">
        <v>123</v>
      </c>
      <c r="BC811" s="49" t="s">
        <v>16</v>
      </c>
      <c r="BD811" s="49">
        <v>5.72</v>
      </c>
    </row>
    <row r="812" spans="1:56" x14ac:dyDescent="0.2">
      <c r="A812" s="49">
        <v>16.279990000000002</v>
      </c>
      <c r="P812" s="49">
        <v>16.279990000000002</v>
      </c>
      <c r="AH812" s="49">
        <v>16.279990000000002</v>
      </c>
      <c r="AY812" s="49" t="s">
        <v>50</v>
      </c>
      <c r="AZ812" s="49" t="s">
        <v>14</v>
      </c>
      <c r="BA812" s="49" t="s">
        <v>25</v>
      </c>
      <c r="BB812" s="49" t="s">
        <v>123</v>
      </c>
      <c r="BC812" s="49" t="s">
        <v>10</v>
      </c>
      <c r="BD812" s="49">
        <v>16.279990000000002</v>
      </c>
    </row>
    <row r="813" spans="1:56" x14ac:dyDescent="0.2">
      <c r="A813" s="49">
        <v>41.97504</v>
      </c>
      <c r="P813" s="49">
        <v>41.97504</v>
      </c>
      <c r="AH813" s="49">
        <v>41.97504</v>
      </c>
      <c r="AY813" s="49" t="s">
        <v>50</v>
      </c>
      <c r="AZ813" s="49" t="s">
        <v>14</v>
      </c>
      <c r="BA813" s="49" t="s">
        <v>25</v>
      </c>
      <c r="BB813" s="49" t="s">
        <v>123</v>
      </c>
      <c r="BC813" s="49" t="s">
        <v>16</v>
      </c>
      <c r="BD813" s="49">
        <v>41.97504</v>
      </c>
    </row>
    <row r="814" spans="1:56" x14ac:dyDescent="0.2">
      <c r="A814" s="49">
        <v>9.4</v>
      </c>
      <c r="P814" s="49">
        <v>9.4</v>
      </c>
      <c r="AH814" s="49">
        <v>9.4</v>
      </c>
      <c r="AY814" s="49" t="s">
        <v>50</v>
      </c>
      <c r="AZ814" s="49" t="s">
        <v>14</v>
      </c>
      <c r="BA814" s="49" t="s">
        <v>25</v>
      </c>
      <c r="BB814" s="49" t="s">
        <v>123</v>
      </c>
      <c r="BC814" s="49" t="s">
        <v>10</v>
      </c>
      <c r="BD814" s="49">
        <v>9.4</v>
      </c>
    </row>
    <row r="815" spans="1:56" x14ac:dyDescent="0.2">
      <c r="A815" s="49">
        <v>1.304E-2</v>
      </c>
      <c r="P815" s="49">
        <v>1.304E-2</v>
      </c>
      <c r="AH815" s="49">
        <v>1.304E-2</v>
      </c>
      <c r="AY815" s="49" t="s">
        <v>50</v>
      </c>
      <c r="AZ815" s="49" t="s">
        <v>14</v>
      </c>
      <c r="BA815" s="49" t="s">
        <v>27</v>
      </c>
      <c r="BB815" s="49" t="s">
        <v>122</v>
      </c>
      <c r="BC815" s="49" t="s">
        <v>16</v>
      </c>
      <c r="BD815" s="49">
        <v>1.304E-2</v>
      </c>
    </row>
    <row r="816" spans="1:56" x14ac:dyDescent="0.2">
      <c r="A816" s="49">
        <v>3.7150000000000002E-2</v>
      </c>
      <c r="P816" s="49">
        <v>3.7150000000000002E-2</v>
      </c>
      <c r="AH816" s="49">
        <v>3.7150000000000002E-2</v>
      </c>
      <c r="AY816" s="49" t="s">
        <v>50</v>
      </c>
      <c r="AZ816" s="49" t="s">
        <v>14</v>
      </c>
      <c r="BA816" s="49" t="s">
        <v>27</v>
      </c>
      <c r="BB816" s="49" t="s">
        <v>122</v>
      </c>
      <c r="BC816" s="49" t="s">
        <v>13</v>
      </c>
      <c r="BD816" s="49">
        <v>3.7150000000000002E-2</v>
      </c>
    </row>
    <row r="817" spans="1:56" x14ac:dyDescent="0.2">
      <c r="A817" s="49">
        <v>15.62754</v>
      </c>
      <c r="P817" s="49">
        <v>15.62754</v>
      </c>
      <c r="AH817" s="49">
        <v>15.62754</v>
      </c>
      <c r="AY817" s="49" t="s">
        <v>50</v>
      </c>
      <c r="AZ817" s="49" t="s">
        <v>14</v>
      </c>
      <c r="BA817" s="49" t="s">
        <v>27</v>
      </c>
      <c r="BB817" s="49" t="s">
        <v>9</v>
      </c>
      <c r="BC817" s="49" t="s">
        <v>10</v>
      </c>
      <c r="BD817" s="49">
        <v>15.62754</v>
      </c>
    </row>
    <row r="818" spans="1:56" x14ac:dyDescent="0.2">
      <c r="A818" s="49">
        <v>4.0699999999999998E-3</v>
      </c>
      <c r="P818" s="49">
        <v>4.0699999999999998E-3</v>
      </c>
      <c r="AH818" s="49">
        <v>4.0699999999999998E-3</v>
      </c>
      <c r="AY818" s="49" t="s">
        <v>50</v>
      </c>
      <c r="AZ818" s="49" t="s">
        <v>14</v>
      </c>
      <c r="BA818" s="49" t="s">
        <v>27</v>
      </c>
      <c r="BB818" s="49" t="s">
        <v>18</v>
      </c>
      <c r="BC818" s="49" t="s">
        <v>16</v>
      </c>
      <c r="BD818" s="49">
        <v>4.0699999999999998E-3</v>
      </c>
    </row>
    <row r="819" spans="1:56" x14ac:dyDescent="0.2">
      <c r="A819" s="49">
        <v>3.5129999999999897E-2</v>
      </c>
      <c r="P819" s="49">
        <v>3.5129999999999897E-2</v>
      </c>
      <c r="AH819" s="49">
        <v>3.5129999999999897E-2</v>
      </c>
      <c r="AY819" s="49" t="s">
        <v>50</v>
      </c>
      <c r="AZ819" s="49" t="s">
        <v>14</v>
      </c>
      <c r="BA819" s="49" t="s">
        <v>27</v>
      </c>
      <c r="BB819" s="49" t="s">
        <v>120</v>
      </c>
      <c r="BC819" s="49" t="s">
        <v>16</v>
      </c>
      <c r="BD819" s="49">
        <v>3.5129999999999897E-2</v>
      </c>
    </row>
    <row r="820" spans="1:56" x14ac:dyDescent="0.2">
      <c r="A820" s="49">
        <v>2.043E-2</v>
      </c>
      <c r="P820" s="49">
        <v>2.043E-2</v>
      </c>
      <c r="AH820" s="49">
        <v>2.043E-2</v>
      </c>
      <c r="AY820" s="49" t="s">
        <v>50</v>
      </c>
      <c r="AZ820" s="49" t="s">
        <v>14</v>
      </c>
      <c r="BA820" s="49" t="s">
        <v>27</v>
      </c>
      <c r="BB820" s="49" t="s">
        <v>120</v>
      </c>
      <c r="BC820" s="49" t="s">
        <v>13</v>
      </c>
      <c r="BD820" s="49">
        <v>2.043E-2</v>
      </c>
    </row>
    <row r="821" spans="1:56" x14ac:dyDescent="0.2">
      <c r="A821" s="49">
        <v>2.8</v>
      </c>
      <c r="P821" s="49">
        <v>2.8</v>
      </c>
      <c r="AH821" s="49">
        <v>2.8</v>
      </c>
      <c r="AY821" s="49" t="s">
        <v>50</v>
      </c>
      <c r="AZ821" s="49" t="s">
        <v>12</v>
      </c>
      <c r="BA821" s="49" t="s">
        <v>12</v>
      </c>
      <c r="BB821" s="49" t="s">
        <v>122</v>
      </c>
      <c r="BC821" s="49" t="s">
        <v>13</v>
      </c>
      <c r="BD821" s="49">
        <v>2.8</v>
      </c>
    </row>
    <row r="822" spans="1:56" x14ac:dyDescent="0.2">
      <c r="A822" s="49">
        <v>0.2475</v>
      </c>
      <c r="P822" s="49">
        <v>0.2475</v>
      </c>
      <c r="AH822" s="49">
        <v>0.2475</v>
      </c>
      <c r="AY822" s="49" t="s">
        <v>51</v>
      </c>
      <c r="AZ822" s="49" t="s">
        <v>7</v>
      </c>
      <c r="BA822" s="49" t="s">
        <v>22</v>
      </c>
      <c r="BB822" s="49" t="s">
        <v>122</v>
      </c>
      <c r="BC822" s="49" t="s">
        <v>16</v>
      </c>
      <c r="BD822" s="49">
        <v>0.2475</v>
      </c>
    </row>
    <row r="823" spans="1:56" x14ac:dyDescent="0.2">
      <c r="A823" s="49">
        <v>3.5699999999999998E-3</v>
      </c>
      <c r="P823" s="49">
        <v>3.5699999999999998E-3</v>
      </c>
      <c r="AH823" s="49">
        <v>3.5699999999999998E-3</v>
      </c>
      <c r="AY823" s="49" t="s">
        <v>51</v>
      </c>
      <c r="AZ823" s="49" t="s">
        <v>7</v>
      </c>
      <c r="BA823" s="49" t="s">
        <v>22</v>
      </c>
      <c r="BB823" s="49" t="s">
        <v>122</v>
      </c>
      <c r="BC823" s="49" t="s">
        <v>10</v>
      </c>
      <c r="BD823" s="49">
        <v>3.5699999999999998E-3</v>
      </c>
    </row>
    <row r="824" spans="1:56" x14ac:dyDescent="0.2">
      <c r="A824" s="49">
        <v>4.3810000000000002E-2</v>
      </c>
      <c r="P824" s="49">
        <v>4.3810000000000002E-2</v>
      </c>
      <c r="AH824" s="49">
        <v>4.3810000000000002E-2</v>
      </c>
      <c r="AY824" s="49" t="s">
        <v>51</v>
      </c>
      <c r="AZ824" s="49" t="s">
        <v>7</v>
      </c>
      <c r="BA824" s="49" t="s">
        <v>12</v>
      </c>
      <c r="BB824" s="49" t="s">
        <v>120</v>
      </c>
      <c r="BC824" s="49" t="s">
        <v>13</v>
      </c>
      <c r="BD824" s="49">
        <v>4.3810000000000002E-2</v>
      </c>
    </row>
    <row r="825" spans="1:56" x14ac:dyDescent="0.2">
      <c r="A825" s="49">
        <v>42.231110000000001</v>
      </c>
      <c r="P825" s="49">
        <v>42.231110000000001</v>
      </c>
      <c r="AH825" s="49">
        <v>42.231110000000001</v>
      </c>
      <c r="AY825" s="49" t="s">
        <v>51</v>
      </c>
      <c r="AZ825" s="49" t="s">
        <v>14</v>
      </c>
      <c r="BA825" s="49" t="s">
        <v>15</v>
      </c>
      <c r="BB825" s="49" t="s">
        <v>9</v>
      </c>
      <c r="BC825" s="49" t="s">
        <v>10</v>
      </c>
      <c r="BD825" s="49">
        <v>42.231110000000001</v>
      </c>
    </row>
    <row r="826" spans="1:56" x14ac:dyDescent="0.2">
      <c r="A826" s="49">
        <v>5.5599999999999998E-3</v>
      </c>
      <c r="P826" s="49">
        <v>5.5599999999999998E-3</v>
      </c>
      <c r="AH826" s="49">
        <v>5.5599999999999998E-3</v>
      </c>
      <c r="AY826" s="49" t="s">
        <v>51</v>
      </c>
      <c r="AZ826" s="49" t="s">
        <v>14</v>
      </c>
      <c r="BA826" s="49" t="s">
        <v>15</v>
      </c>
      <c r="BB826" s="49" t="s">
        <v>120</v>
      </c>
      <c r="BC826" s="49" t="s">
        <v>16</v>
      </c>
      <c r="BD826" s="49">
        <v>5.5599999999999998E-3</v>
      </c>
    </row>
    <row r="827" spans="1:56" x14ac:dyDescent="0.2">
      <c r="A827" s="49">
        <v>0.46438314345299903</v>
      </c>
      <c r="P827" s="49">
        <v>0.46438314345299903</v>
      </c>
      <c r="AH827" s="49">
        <v>0.46438314345299903</v>
      </c>
      <c r="AY827" s="49" t="s">
        <v>51</v>
      </c>
      <c r="AZ827" s="49" t="s">
        <v>14</v>
      </c>
      <c r="BA827" s="49" t="s">
        <v>17</v>
      </c>
      <c r="BB827" s="49" t="s">
        <v>122</v>
      </c>
      <c r="BC827" s="49" t="s">
        <v>16</v>
      </c>
      <c r="BD827" s="49">
        <v>0.46438314345299903</v>
      </c>
    </row>
    <row r="828" spans="1:56" x14ac:dyDescent="0.2">
      <c r="A828" s="49">
        <v>5.8409999999999997E-2</v>
      </c>
      <c r="P828" s="49">
        <v>5.8409999999999997E-2</v>
      </c>
      <c r="AH828" s="49">
        <v>5.8409999999999997E-2</v>
      </c>
      <c r="AY828" s="49" t="s">
        <v>51</v>
      </c>
      <c r="AZ828" s="49" t="s">
        <v>14</v>
      </c>
      <c r="BA828" s="49" t="s">
        <v>17</v>
      </c>
      <c r="BB828" s="49" t="s">
        <v>122</v>
      </c>
      <c r="BC828" s="49" t="s">
        <v>10</v>
      </c>
      <c r="BD828" s="49">
        <v>5.8409999999999997E-2</v>
      </c>
    </row>
    <row r="829" spans="1:56" x14ac:dyDescent="0.2">
      <c r="A829" s="49">
        <v>7.0466199999999901</v>
      </c>
      <c r="P829" s="49">
        <v>7.0466199999999901</v>
      </c>
      <c r="AH829" s="49">
        <v>7.0466199999999901</v>
      </c>
      <c r="AY829" s="49" t="s">
        <v>51</v>
      </c>
      <c r="AZ829" s="49" t="s">
        <v>14</v>
      </c>
      <c r="BA829" s="49" t="s">
        <v>17</v>
      </c>
      <c r="BB829" s="49" t="s">
        <v>122</v>
      </c>
      <c r="BC829" s="49" t="s">
        <v>13</v>
      </c>
      <c r="BD829" s="49">
        <v>7.0466199999999901</v>
      </c>
    </row>
    <row r="830" spans="1:56" x14ac:dyDescent="0.2">
      <c r="A830" s="49">
        <v>0.70935999999999999</v>
      </c>
      <c r="P830" s="49">
        <v>0.70935999999999999</v>
      </c>
      <c r="AH830" s="49">
        <v>0.70935999999999999</v>
      </c>
      <c r="AY830" s="49" t="s">
        <v>51</v>
      </c>
      <c r="AZ830" s="49" t="s">
        <v>14</v>
      </c>
      <c r="BA830" s="49" t="s">
        <v>17</v>
      </c>
      <c r="BB830" s="49" t="s">
        <v>121</v>
      </c>
      <c r="BC830" s="49" t="s">
        <v>16</v>
      </c>
      <c r="BD830" s="49">
        <v>0.70935999999999999</v>
      </c>
    </row>
    <row r="831" spans="1:56" x14ac:dyDescent="0.2">
      <c r="A831" s="50">
        <v>5.6999999999999998E-4</v>
      </c>
      <c r="P831" s="50">
        <v>5.6999999999999998E-4</v>
      </c>
      <c r="AH831" s="50">
        <v>5.6999999999999998E-4</v>
      </c>
      <c r="AY831" s="49" t="s">
        <v>51</v>
      </c>
      <c r="AZ831" s="49" t="s">
        <v>14</v>
      </c>
      <c r="BA831" s="49" t="s">
        <v>17</v>
      </c>
      <c r="BB831" s="49" t="s">
        <v>9</v>
      </c>
      <c r="BC831" s="49" t="s">
        <v>16</v>
      </c>
      <c r="BD831" s="50">
        <v>5.6999999999999998E-4</v>
      </c>
    </row>
    <row r="832" spans="1:56" x14ac:dyDescent="0.2">
      <c r="A832" s="49">
        <v>8.6620000000000003E-2</v>
      </c>
      <c r="P832" s="49">
        <v>8.6620000000000003E-2</v>
      </c>
      <c r="AH832" s="49">
        <v>8.6620000000000003E-2</v>
      </c>
      <c r="AY832" s="49" t="s">
        <v>51</v>
      </c>
      <c r="AZ832" s="49" t="s">
        <v>14</v>
      </c>
      <c r="BA832" s="49" t="s">
        <v>17</v>
      </c>
      <c r="BB832" s="49" t="s">
        <v>9</v>
      </c>
      <c r="BC832" s="49" t="s">
        <v>13</v>
      </c>
      <c r="BD832" s="49">
        <v>8.6620000000000003E-2</v>
      </c>
    </row>
    <row r="833" spans="1:56" x14ac:dyDescent="0.2">
      <c r="A833" s="49">
        <v>8.0581279450000001E-2</v>
      </c>
      <c r="P833" s="49">
        <v>8.0581279450000001E-2</v>
      </c>
      <c r="AH833" s="49">
        <v>8.0581279450000001E-2</v>
      </c>
      <c r="AY833" s="49" t="s">
        <v>51</v>
      </c>
      <c r="AZ833" s="49" t="s">
        <v>14</v>
      </c>
      <c r="BA833" s="49" t="s">
        <v>17</v>
      </c>
      <c r="BB833" s="49" t="s">
        <v>18</v>
      </c>
      <c r="BC833" s="49" t="s">
        <v>16</v>
      </c>
      <c r="BD833" s="49">
        <v>8.0581279450000001E-2</v>
      </c>
    </row>
    <row r="834" spans="1:56" x14ac:dyDescent="0.2">
      <c r="A834" s="49">
        <v>17.167722268119899</v>
      </c>
      <c r="P834" s="49">
        <v>17.167722268119899</v>
      </c>
      <c r="AH834" s="49">
        <v>17.167722268119899</v>
      </c>
      <c r="AY834" s="49" t="s">
        <v>51</v>
      </c>
      <c r="AZ834" s="49" t="s">
        <v>14</v>
      </c>
      <c r="BA834" s="49" t="s">
        <v>17</v>
      </c>
      <c r="BB834" s="49" t="s">
        <v>120</v>
      </c>
      <c r="BC834" s="49" t="s">
        <v>16</v>
      </c>
      <c r="BD834" s="49">
        <v>17.167722268119899</v>
      </c>
    </row>
    <row r="835" spans="1:56" x14ac:dyDescent="0.2">
      <c r="A835" s="49">
        <v>9.3020000000000005E-2</v>
      </c>
      <c r="P835" s="49">
        <v>9.3020000000000005E-2</v>
      </c>
      <c r="AH835" s="49">
        <v>9.3020000000000005E-2</v>
      </c>
      <c r="AY835" s="49" t="s">
        <v>51</v>
      </c>
      <c r="AZ835" s="49" t="s">
        <v>14</v>
      </c>
      <c r="BA835" s="49" t="s">
        <v>17</v>
      </c>
      <c r="BB835" s="49" t="s">
        <v>120</v>
      </c>
      <c r="BC835" s="49" t="s">
        <v>10</v>
      </c>
      <c r="BD835" s="49">
        <v>9.3020000000000005E-2</v>
      </c>
    </row>
    <row r="836" spans="1:56" x14ac:dyDescent="0.2">
      <c r="A836" s="49">
        <v>7.4895100000000001</v>
      </c>
      <c r="P836" s="49">
        <v>7.4895100000000001</v>
      </c>
      <c r="AH836" s="49">
        <v>7.4895100000000001</v>
      </c>
      <c r="AY836" s="49" t="s">
        <v>51</v>
      </c>
      <c r="AZ836" s="49" t="s">
        <v>14</v>
      </c>
      <c r="BA836" s="49" t="s">
        <v>17</v>
      </c>
      <c r="BB836" s="49" t="s">
        <v>120</v>
      </c>
      <c r="BC836" s="49" t="s">
        <v>13</v>
      </c>
      <c r="BD836" s="49">
        <v>7.4895100000000001</v>
      </c>
    </row>
    <row r="837" spans="1:56" x14ac:dyDescent="0.2">
      <c r="A837" s="49">
        <v>18.881069999999902</v>
      </c>
      <c r="P837" s="49">
        <v>18.881069999999902</v>
      </c>
      <c r="AH837" s="49">
        <v>18.881069999999902</v>
      </c>
      <c r="AY837" s="49" t="s">
        <v>51</v>
      </c>
      <c r="AZ837" s="49" t="s">
        <v>14</v>
      </c>
      <c r="BA837" s="49" t="s">
        <v>17</v>
      </c>
      <c r="BB837" s="49" t="s">
        <v>123</v>
      </c>
      <c r="BC837" s="49" t="s">
        <v>16</v>
      </c>
      <c r="BD837" s="49">
        <v>18.881069999999902</v>
      </c>
    </row>
    <row r="838" spans="1:56" x14ac:dyDescent="0.2">
      <c r="A838" s="49">
        <v>3.356E-2</v>
      </c>
      <c r="P838" s="49">
        <v>3.356E-2</v>
      </c>
      <c r="AH838" s="49">
        <v>3.356E-2</v>
      </c>
      <c r="AY838" s="49" t="s">
        <v>51</v>
      </c>
      <c r="AZ838" s="49" t="s">
        <v>14</v>
      </c>
      <c r="BA838" s="49" t="s">
        <v>17</v>
      </c>
      <c r="BB838" s="49" t="s">
        <v>123</v>
      </c>
      <c r="BC838" s="49" t="s">
        <v>13</v>
      </c>
      <c r="BD838" s="49">
        <v>3.356E-2</v>
      </c>
    </row>
    <row r="839" spans="1:56" x14ac:dyDescent="0.2">
      <c r="A839" s="49">
        <v>4.9548800000000002</v>
      </c>
      <c r="P839" s="49">
        <v>4.9548800000000002</v>
      </c>
      <c r="AH839" s="49">
        <v>4.9548800000000002</v>
      </c>
      <c r="AY839" s="49" t="s">
        <v>51</v>
      </c>
      <c r="AZ839" s="49" t="s">
        <v>14</v>
      </c>
      <c r="BA839" s="49" t="s">
        <v>19</v>
      </c>
      <c r="BB839" s="49" t="s">
        <v>122</v>
      </c>
      <c r="BC839" s="49" t="s">
        <v>16</v>
      </c>
      <c r="BD839" s="49">
        <v>4.9548800000000002</v>
      </c>
    </row>
    <row r="840" spans="1:56" x14ac:dyDescent="0.2">
      <c r="A840" s="49">
        <v>5.3396999999999997</v>
      </c>
      <c r="P840" s="49">
        <v>5.3396999999999997</v>
      </c>
      <c r="AH840" s="49">
        <v>5.3396999999999997</v>
      </c>
      <c r="AY840" s="49" t="s">
        <v>51</v>
      </c>
      <c r="AZ840" s="49" t="s">
        <v>14</v>
      </c>
      <c r="BA840" s="49" t="s">
        <v>19</v>
      </c>
      <c r="BB840" s="49" t="s">
        <v>122</v>
      </c>
      <c r="BC840" s="49" t="s">
        <v>10</v>
      </c>
      <c r="BD840" s="49">
        <v>5.3396999999999997</v>
      </c>
    </row>
    <row r="841" spans="1:56" x14ac:dyDescent="0.2">
      <c r="A841" s="49">
        <v>28.009989999999998</v>
      </c>
      <c r="P841" s="49">
        <v>28.009989999999998</v>
      </c>
      <c r="AH841" s="49">
        <v>28.009989999999998</v>
      </c>
      <c r="AY841" s="49" t="s">
        <v>51</v>
      </c>
      <c r="AZ841" s="49" t="s">
        <v>14</v>
      </c>
      <c r="BA841" s="49" t="s">
        <v>25</v>
      </c>
      <c r="BB841" s="49" t="s">
        <v>122</v>
      </c>
      <c r="BC841" s="49" t="s">
        <v>16</v>
      </c>
      <c r="BD841" s="49">
        <v>28.009989999999998</v>
      </c>
    </row>
    <row r="842" spans="1:56" x14ac:dyDescent="0.2">
      <c r="A842" s="49">
        <v>2</v>
      </c>
      <c r="P842" s="49">
        <v>2</v>
      </c>
      <c r="AH842" s="49">
        <v>2</v>
      </c>
      <c r="AY842" s="49" t="s">
        <v>51</v>
      </c>
      <c r="AZ842" s="49" t="s">
        <v>14</v>
      </c>
      <c r="BA842" s="49" t="s">
        <v>25</v>
      </c>
      <c r="BB842" s="49" t="s">
        <v>122</v>
      </c>
      <c r="BC842" s="49" t="s">
        <v>10</v>
      </c>
      <c r="BD842" s="49">
        <v>2</v>
      </c>
    </row>
    <row r="843" spans="1:56" x14ac:dyDescent="0.2">
      <c r="A843" s="49">
        <v>2.0965600000000002</v>
      </c>
      <c r="P843" s="49">
        <v>2.0965600000000002</v>
      </c>
      <c r="AH843" s="49">
        <v>2.0965600000000002</v>
      </c>
      <c r="AY843" s="49" t="s">
        <v>51</v>
      </c>
      <c r="AZ843" s="49" t="s">
        <v>14</v>
      </c>
      <c r="BA843" s="49" t="s">
        <v>25</v>
      </c>
      <c r="BB843" s="49" t="s">
        <v>121</v>
      </c>
      <c r="BC843" s="49" t="s">
        <v>16</v>
      </c>
      <c r="BD843" s="49">
        <v>2.0965600000000002</v>
      </c>
    </row>
    <row r="844" spans="1:56" x14ac:dyDescent="0.2">
      <c r="A844" s="49">
        <v>34.981969999999897</v>
      </c>
      <c r="P844" s="49">
        <v>34.981969999999897</v>
      </c>
      <c r="AH844" s="49">
        <v>34.981969999999897</v>
      </c>
      <c r="AY844" s="49" t="s">
        <v>51</v>
      </c>
      <c r="AZ844" s="49" t="s">
        <v>14</v>
      </c>
      <c r="BA844" s="49" t="s">
        <v>25</v>
      </c>
      <c r="BB844" s="49" t="s">
        <v>9</v>
      </c>
      <c r="BC844" s="49" t="s">
        <v>10</v>
      </c>
      <c r="BD844" s="49">
        <v>34.981969999999897</v>
      </c>
    </row>
    <row r="845" spans="1:56" x14ac:dyDescent="0.2">
      <c r="A845" s="49">
        <v>1.0020199999999999</v>
      </c>
      <c r="P845" s="49">
        <v>1.0020199999999999</v>
      </c>
      <c r="AH845" s="49">
        <v>1.0020199999999999</v>
      </c>
      <c r="AY845" s="49" t="s">
        <v>51</v>
      </c>
      <c r="AZ845" s="49" t="s">
        <v>14</v>
      </c>
      <c r="BA845" s="49" t="s">
        <v>25</v>
      </c>
      <c r="BB845" s="49" t="s">
        <v>18</v>
      </c>
      <c r="BC845" s="49" t="s">
        <v>16</v>
      </c>
      <c r="BD845" s="49">
        <v>1.0020199999999999</v>
      </c>
    </row>
    <row r="846" spans="1:56" x14ac:dyDescent="0.2">
      <c r="A846" s="49">
        <v>8.4000000000000005E-2</v>
      </c>
      <c r="P846" s="49">
        <v>8.4000000000000005E-2</v>
      </c>
      <c r="AH846" s="49">
        <v>8.4000000000000005E-2</v>
      </c>
      <c r="AY846" s="49" t="s">
        <v>51</v>
      </c>
      <c r="AZ846" s="49" t="s">
        <v>14</v>
      </c>
      <c r="BA846" s="49" t="s">
        <v>25</v>
      </c>
      <c r="BB846" s="49" t="s">
        <v>24</v>
      </c>
      <c r="BC846" s="49" t="s">
        <v>16</v>
      </c>
      <c r="BD846" s="49">
        <v>8.4000000000000005E-2</v>
      </c>
    </row>
    <row r="847" spans="1:56" x14ac:dyDescent="0.2">
      <c r="A847" s="49">
        <v>5.97168999999999</v>
      </c>
      <c r="P847" s="49">
        <v>5.97168999999999</v>
      </c>
      <c r="AH847" s="49">
        <v>5.97168999999999</v>
      </c>
      <c r="AY847" s="49" t="s">
        <v>51</v>
      </c>
      <c r="AZ847" s="49" t="s">
        <v>14</v>
      </c>
      <c r="BA847" s="49" t="s">
        <v>25</v>
      </c>
      <c r="BB847" s="49" t="s">
        <v>120</v>
      </c>
      <c r="BC847" s="49" t="s">
        <v>16</v>
      </c>
      <c r="BD847" s="49">
        <v>5.97168999999999</v>
      </c>
    </row>
    <row r="848" spans="1:56" x14ac:dyDescent="0.2">
      <c r="A848" s="49">
        <v>3.5379699999999898</v>
      </c>
      <c r="P848" s="49">
        <v>3.5379699999999898</v>
      </c>
      <c r="AH848" s="49">
        <v>3.5379699999999898</v>
      </c>
      <c r="AY848" s="49" t="s">
        <v>51</v>
      </c>
      <c r="AZ848" s="49" t="s">
        <v>14</v>
      </c>
      <c r="BA848" s="49" t="s">
        <v>25</v>
      </c>
      <c r="BB848" s="49" t="s">
        <v>120</v>
      </c>
      <c r="BC848" s="49" t="s">
        <v>10</v>
      </c>
      <c r="BD848" s="49">
        <v>3.5379699999999898</v>
      </c>
    </row>
    <row r="849" spans="1:56" x14ac:dyDescent="0.2">
      <c r="A849" s="49">
        <v>3</v>
      </c>
      <c r="P849" s="49">
        <v>3</v>
      </c>
      <c r="AH849" s="49">
        <v>3</v>
      </c>
      <c r="AY849" s="49" t="s">
        <v>51</v>
      </c>
      <c r="AZ849" s="49" t="s">
        <v>14</v>
      </c>
      <c r="BA849" s="49" t="s">
        <v>25</v>
      </c>
      <c r="BB849" s="49" t="s">
        <v>23</v>
      </c>
      <c r="BC849" s="49" t="s">
        <v>16</v>
      </c>
      <c r="BD849" s="49">
        <v>3</v>
      </c>
    </row>
    <row r="850" spans="1:56" x14ac:dyDescent="0.2">
      <c r="A850" s="49">
        <v>0.06</v>
      </c>
      <c r="P850" s="49">
        <v>0.06</v>
      </c>
      <c r="AH850" s="49">
        <v>0.06</v>
      </c>
      <c r="AY850" s="49" t="s">
        <v>51</v>
      </c>
      <c r="AZ850" s="49" t="s">
        <v>14</v>
      </c>
      <c r="BA850" s="49" t="s">
        <v>25</v>
      </c>
      <c r="BB850" s="49" t="s">
        <v>23</v>
      </c>
      <c r="BC850" s="49" t="s">
        <v>10</v>
      </c>
      <c r="BD850" s="49">
        <v>0.06</v>
      </c>
    </row>
    <row r="851" spans="1:56" x14ac:dyDescent="0.2">
      <c r="A851" s="49">
        <v>8.9322499999999992E-3</v>
      </c>
      <c r="P851" s="49">
        <v>8.9322499999999992E-3</v>
      </c>
      <c r="AH851" s="49">
        <v>8.9322499999999992E-3</v>
      </c>
      <c r="AY851" s="49" t="s">
        <v>51</v>
      </c>
      <c r="AZ851" s="49" t="s">
        <v>14</v>
      </c>
      <c r="BA851" s="49" t="s">
        <v>25</v>
      </c>
      <c r="BB851" s="49" t="s">
        <v>123</v>
      </c>
      <c r="BC851" s="49" t="s">
        <v>10</v>
      </c>
      <c r="BD851" s="49">
        <v>8.9322499999999992E-3</v>
      </c>
    </row>
    <row r="852" spans="1:56" x14ac:dyDescent="0.2">
      <c r="A852" s="49">
        <v>1.116E-2</v>
      </c>
      <c r="P852" s="49">
        <v>1.116E-2</v>
      </c>
      <c r="AH852" s="49">
        <v>1.116E-2</v>
      </c>
      <c r="AY852" s="49" t="s">
        <v>51</v>
      </c>
      <c r="AZ852" s="49" t="s">
        <v>14</v>
      </c>
      <c r="BA852" s="49" t="s">
        <v>27</v>
      </c>
      <c r="BB852" s="49" t="s">
        <v>120</v>
      </c>
      <c r="BC852" s="49" t="s">
        <v>16</v>
      </c>
      <c r="BD852" s="49">
        <v>1.116E-2</v>
      </c>
    </row>
    <row r="853" spans="1:56" x14ac:dyDescent="0.2">
      <c r="A853" s="49">
        <v>1.35</v>
      </c>
      <c r="P853" s="49">
        <v>1.35</v>
      </c>
      <c r="AH853" s="49">
        <v>1.35</v>
      </c>
      <c r="AY853" s="49" t="s">
        <v>51</v>
      </c>
      <c r="AZ853" s="49" t="s">
        <v>14</v>
      </c>
      <c r="BA853" s="49" t="s">
        <v>12</v>
      </c>
      <c r="BB853" s="49" t="s">
        <v>120</v>
      </c>
      <c r="BC853" s="49" t="s">
        <v>13</v>
      </c>
      <c r="BD853" s="49">
        <v>1.35</v>
      </c>
    </row>
    <row r="854" spans="1:56" x14ac:dyDescent="0.2">
      <c r="A854" s="49">
        <v>0</v>
      </c>
      <c r="P854" s="49">
        <v>0</v>
      </c>
      <c r="AH854" s="49">
        <v>0</v>
      </c>
      <c r="AY854" s="49" t="s">
        <v>52</v>
      </c>
      <c r="AZ854" s="49" t="s">
        <v>7</v>
      </c>
      <c r="BA854" s="49" t="s">
        <v>12</v>
      </c>
      <c r="BB854" s="49" t="s">
        <v>122</v>
      </c>
      <c r="BC854" s="49" t="s">
        <v>12</v>
      </c>
      <c r="BD854" s="49">
        <v>0</v>
      </c>
    </row>
    <row r="855" spans="1:56" x14ac:dyDescent="0.2">
      <c r="A855" s="49">
        <v>0</v>
      </c>
      <c r="P855" s="49">
        <v>0</v>
      </c>
      <c r="AH855" s="49">
        <v>0</v>
      </c>
      <c r="AY855" s="49" t="s">
        <v>52</v>
      </c>
      <c r="AZ855" s="49" t="s">
        <v>7</v>
      </c>
      <c r="BA855" s="49" t="s">
        <v>12</v>
      </c>
      <c r="BB855" s="49" t="s">
        <v>9</v>
      </c>
      <c r="BC855" s="49" t="s">
        <v>10</v>
      </c>
      <c r="BD855" s="49">
        <v>0</v>
      </c>
    </row>
    <row r="856" spans="1:56" x14ac:dyDescent="0.2">
      <c r="A856" s="49">
        <v>3.0960000000000001E-2</v>
      </c>
      <c r="P856" s="49">
        <v>3.0960000000000001E-2</v>
      </c>
      <c r="AH856" s="49">
        <v>3.0960000000000001E-2</v>
      </c>
      <c r="AY856" s="49" t="s">
        <v>52</v>
      </c>
      <c r="AZ856" s="49" t="s">
        <v>7</v>
      </c>
      <c r="BA856" s="49" t="s">
        <v>12</v>
      </c>
      <c r="BB856" s="49" t="s">
        <v>120</v>
      </c>
      <c r="BC856" s="49" t="s">
        <v>13</v>
      </c>
      <c r="BD856" s="49">
        <v>3.0960000000000001E-2</v>
      </c>
    </row>
    <row r="857" spans="1:56" x14ac:dyDescent="0.2">
      <c r="A857" s="49">
        <v>0.21368000000000001</v>
      </c>
      <c r="P857" s="49">
        <v>0.21368000000000001</v>
      </c>
      <c r="AH857" s="49">
        <v>0.21368000000000001</v>
      </c>
      <c r="AY857" s="49" t="s">
        <v>52</v>
      </c>
      <c r="AZ857" s="49" t="s">
        <v>14</v>
      </c>
      <c r="BA857" s="49" t="s">
        <v>15</v>
      </c>
      <c r="BB857" s="49" t="s">
        <v>122</v>
      </c>
      <c r="BC857" s="49" t="s">
        <v>13</v>
      </c>
      <c r="BD857" s="49">
        <v>0.21368000000000001</v>
      </c>
    </row>
    <row r="858" spans="1:56" x14ac:dyDescent="0.2">
      <c r="A858" s="49">
        <v>0.29738999999999999</v>
      </c>
      <c r="P858" s="49">
        <v>0.29738999999999999</v>
      </c>
      <c r="AH858" s="49">
        <v>0.29738999999999999</v>
      </c>
      <c r="AY858" s="49" t="s">
        <v>52</v>
      </c>
      <c r="AZ858" s="49" t="s">
        <v>14</v>
      </c>
      <c r="BA858" s="49" t="s">
        <v>17</v>
      </c>
      <c r="BB858" s="49" t="s">
        <v>122</v>
      </c>
      <c r="BC858" s="49" t="s">
        <v>16</v>
      </c>
      <c r="BD858" s="49">
        <v>0.29738999999999999</v>
      </c>
    </row>
    <row r="859" spans="1:56" x14ac:dyDescent="0.2">
      <c r="A859" s="49">
        <v>6.2260000000000003E-2</v>
      </c>
      <c r="P859" s="49">
        <v>6.2260000000000003E-2</v>
      </c>
      <c r="AH859" s="49">
        <v>6.2260000000000003E-2</v>
      </c>
      <c r="AY859" s="49" t="s">
        <v>52</v>
      </c>
      <c r="AZ859" s="49" t="s">
        <v>14</v>
      </c>
      <c r="BA859" s="49" t="s">
        <v>17</v>
      </c>
      <c r="BB859" s="49" t="s">
        <v>122</v>
      </c>
      <c r="BC859" s="49" t="s">
        <v>10</v>
      </c>
      <c r="BD859" s="49">
        <v>6.2260000000000003E-2</v>
      </c>
    </row>
    <row r="860" spans="1:56" x14ac:dyDescent="0.2">
      <c r="A860" s="49">
        <v>0.36669000000000002</v>
      </c>
      <c r="P860" s="49">
        <v>0.36669000000000002</v>
      </c>
      <c r="AH860" s="49">
        <v>0.36669000000000002</v>
      </c>
      <c r="AY860" s="49" t="s">
        <v>52</v>
      </c>
      <c r="AZ860" s="49" t="s">
        <v>14</v>
      </c>
      <c r="BA860" s="49" t="s">
        <v>17</v>
      </c>
      <c r="BB860" s="49" t="s">
        <v>122</v>
      </c>
      <c r="BC860" s="49" t="s">
        <v>13</v>
      </c>
      <c r="BD860" s="49">
        <v>0.36669000000000002</v>
      </c>
    </row>
    <row r="861" spans="1:56" x14ac:dyDescent="0.2">
      <c r="A861" s="49">
        <v>6.6720000000000002E-2</v>
      </c>
      <c r="P861" s="49">
        <v>6.6720000000000002E-2</v>
      </c>
      <c r="AH861" s="49">
        <v>6.6720000000000002E-2</v>
      </c>
      <c r="AY861" s="49" t="s">
        <v>52</v>
      </c>
      <c r="AZ861" s="49" t="s">
        <v>14</v>
      </c>
      <c r="BA861" s="49" t="s">
        <v>17</v>
      </c>
      <c r="BB861" s="49" t="s">
        <v>9</v>
      </c>
      <c r="BC861" s="49" t="s">
        <v>10</v>
      </c>
      <c r="BD861" s="49">
        <v>6.6720000000000002E-2</v>
      </c>
    </row>
    <row r="862" spans="1:56" x14ac:dyDescent="0.2">
      <c r="A862" s="49">
        <v>4.8009999999999997E-2</v>
      </c>
      <c r="P862" s="49">
        <v>4.8009999999999997E-2</v>
      </c>
      <c r="AH862" s="49">
        <v>4.8009999999999997E-2</v>
      </c>
      <c r="AY862" s="49" t="s">
        <v>52</v>
      </c>
      <c r="AZ862" s="49" t="s">
        <v>14</v>
      </c>
      <c r="BA862" s="49" t="s">
        <v>17</v>
      </c>
      <c r="BB862" s="49" t="s">
        <v>9</v>
      </c>
      <c r="BC862" s="49" t="s">
        <v>13</v>
      </c>
      <c r="BD862" s="49">
        <v>4.8009999999999997E-2</v>
      </c>
    </row>
    <row r="863" spans="1:56" x14ac:dyDescent="0.2">
      <c r="A863" s="49">
        <v>3.2489699999999999</v>
      </c>
      <c r="P863" s="49">
        <v>3.2489699999999999</v>
      </c>
      <c r="AH863" s="49">
        <v>3.2489699999999999</v>
      </c>
      <c r="AY863" s="49" t="s">
        <v>52</v>
      </c>
      <c r="AZ863" s="49" t="s">
        <v>14</v>
      </c>
      <c r="BA863" s="49" t="s">
        <v>17</v>
      </c>
      <c r="BB863" s="49" t="s">
        <v>120</v>
      </c>
      <c r="BC863" s="49" t="s">
        <v>16</v>
      </c>
      <c r="BD863" s="49">
        <v>3.2489699999999999</v>
      </c>
    </row>
    <row r="864" spans="1:56" x14ac:dyDescent="0.2">
      <c r="A864" s="49">
        <v>7.349E-2</v>
      </c>
      <c r="P864" s="49">
        <v>7.349E-2</v>
      </c>
      <c r="AH864" s="49">
        <v>7.349E-2</v>
      </c>
      <c r="AY864" s="49" t="s">
        <v>52</v>
      </c>
      <c r="AZ864" s="49" t="s">
        <v>14</v>
      </c>
      <c r="BA864" s="49" t="s">
        <v>17</v>
      </c>
      <c r="BB864" s="49" t="s">
        <v>120</v>
      </c>
      <c r="BC864" s="49" t="s">
        <v>13</v>
      </c>
      <c r="BD864" s="49">
        <v>7.349E-2</v>
      </c>
    </row>
    <row r="865" spans="1:56" x14ac:dyDescent="0.2">
      <c r="A865" s="49">
        <v>5.0610000000000002E-2</v>
      </c>
      <c r="P865" s="49">
        <v>5.0610000000000002E-2</v>
      </c>
      <c r="AH865" s="49">
        <v>5.0610000000000002E-2</v>
      </c>
      <c r="AY865" s="49" t="s">
        <v>52</v>
      </c>
      <c r="AZ865" s="49" t="s">
        <v>14</v>
      </c>
      <c r="BA865" s="49" t="s">
        <v>17</v>
      </c>
      <c r="BB865" s="49" t="s">
        <v>123</v>
      </c>
      <c r="BC865" s="49" t="s">
        <v>16</v>
      </c>
      <c r="BD865" s="49">
        <v>5.0610000000000002E-2</v>
      </c>
    </row>
    <row r="866" spans="1:56" x14ac:dyDescent="0.2">
      <c r="A866" s="49">
        <v>0.01</v>
      </c>
      <c r="P866" s="49">
        <v>0.01</v>
      </c>
      <c r="AH866" s="49">
        <v>0.01</v>
      </c>
      <c r="AY866" s="49" t="s">
        <v>52</v>
      </c>
      <c r="AZ866" s="49" t="s">
        <v>14</v>
      </c>
      <c r="BA866" s="49" t="s">
        <v>17</v>
      </c>
      <c r="BB866" s="49" t="s">
        <v>123</v>
      </c>
      <c r="BC866" s="49" t="s">
        <v>10</v>
      </c>
      <c r="BD866" s="49">
        <v>0.01</v>
      </c>
    </row>
    <row r="867" spans="1:56" x14ac:dyDescent="0.2">
      <c r="A867" s="49">
        <v>1.37923</v>
      </c>
      <c r="P867" s="49">
        <v>1.37923</v>
      </c>
      <c r="AH867" s="49">
        <v>1.37923</v>
      </c>
      <c r="AY867" s="49" t="s">
        <v>52</v>
      </c>
      <c r="AZ867" s="49" t="s">
        <v>14</v>
      </c>
      <c r="BA867" s="49" t="s">
        <v>19</v>
      </c>
      <c r="BB867" s="49" t="s">
        <v>122</v>
      </c>
      <c r="BC867" s="49" t="s">
        <v>16</v>
      </c>
      <c r="BD867" s="49">
        <v>1.37923</v>
      </c>
    </row>
    <row r="868" spans="1:56" x14ac:dyDescent="0.2">
      <c r="A868" s="49">
        <v>7.4999999999999997E-2</v>
      </c>
      <c r="P868" s="49">
        <v>7.4999999999999997E-2</v>
      </c>
      <c r="AH868" s="49">
        <v>7.4999999999999997E-2</v>
      </c>
      <c r="AY868" s="49" t="s">
        <v>52</v>
      </c>
      <c r="AZ868" s="49" t="s">
        <v>14</v>
      </c>
      <c r="BA868" s="49" t="s">
        <v>19</v>
      </c>
      <c r="BB868" s="49" t="s">
        <v>122</v>
      </c>
      <c r="BC868" s="49" t="s">
        <v>13</v>
      </c>
      <c r="BD868" s="49">
        <v>7.4999999999999997E-2</v>
      </c>
    </row>
    <row r="869" spans="1:56" x14ac:dyDescent="0.2">
      <c r="A869" s="49">
        <v>1.3583499999999999</v>
      </c>
      <c r="P869" s="49">
        <v>1.3583499999999999</v>
      </c>
      <c r="AH869" s="49">
        <v>1.3583499999999999</v>
      </c>
      <c r="AY869" s="49" t="s">
        <v>52</v>
      </c>
      <c r="AZ869" s="49" t="s">
        <v>14</v>
      </c>
      <c r="BA869" s="49" t="s">
        <v>19</v>
      </c>
      <c r="BB869" s="49" t="s">
        <v>120</v>
      </c>
      <c r="BC869" s="49" t="s">
        <v>16</v>
      </c>
      <c r="BD869" s="49">
        <v>1.3583499999999999</v>
      </c>
    </row>
    <row r="870" spans="1:56" x14ac:dyDescent="0.2">
      <c r="A870" s="49">
        <v>0.53930999999999996</v>
      </c>
      <c r="P870" s="49">
        <v>0.53930999999999996</v>
      </c>
      <c r="AH870" s="49">
        <v>0.53930999999999996</v>
      </c>
      <c r="AY870" s="49" t="s">
        <v>52</v>
      </c>
      <c r="AZ870" s="49" t="s">
        <v>14</v>
      </c>
      <c r="BA870" s="49" t="s">
        <v>19</v>
      </c>
      <c r="BB870" s="49" t="s">
        <v>120</v>
      </c>
      <c r="BC870" s="49" t="s">
        <v>13</v>
      </c>
      <c r="BD870" s="49">
        <v>0.53930999999999996</v>
      </c>
    </row>
    <row r="871" spans="1:56" x14ac:dyDescent="0.2">
      <c r="A871" s="49">
        <v>5.45E-2</v>
      </c>
      <c r="P871" s="49">
        <v>5.45E-2</v>
      </c>
      <c r="AH871" s="49">
        <v>5.45E-2</v>
      </c>
      <c r="AY871" s="49" t="s">
        <v>52</v>
      </c>
      <c r="AZ871" s="49" t="s">
        <v>14</v>
      </c>
      <c r="BA871" s="49" t="s">
        <v>19</v>
      </c>
      <c r="BB871" s="49" t="s">
        <v>123</v>
      </c>
      <c r="BC871" s="49" t="s">
        <v>16</v>
      </c>
      <c r="BD871" s="49">
        <v>5.45E-2</v>
      </c>
    </row>
    <row r="872" spans="1:56" x14ac:dyDescent="0.2">
      <c r="A872" s="49">
        <v>4.9951299999999996</v>
      </c>
      <c r="P872" s="49">
        <v>4.9951299999999996</v>
      </c>
      <c r="AH872" s="49">
        <v>4.9951299999999996</v>
      </c>
      <c r="AY872" s="49" t="s">
        <v>52</v>
      </c>
      <c r="AZ872" s="49" t="s">
        <v>14</v>
      </c>
      <c r="BA872" s="49" t="s">
        <v>25</v>
      </c>
      <c r="BB872" s="49" t="s">
        <v>122</v>
      </c>
      <c r="BC872" s="49" t="s">
        <v>16</v>
      </c>
      <c r="BD872" s="49">
        <v>4.9951299999999996</v>
      </c>
    </row>
    <row r="873" spans="1:56" x14ac:dyDescent="0.2">
      <c r="A873" s="49">
        <v>1.3174999999999999</v>
      </c>
      <c r="P873" s="49">
        <v>1.3174999999999999</v>
      </c>
      <c r="AH873" s="49">
        <v>1.3174999999999999</v>
      </c>
      <c r="AY873" s="49" t="s">
        <v>52</v>
      </c>
      <c r="AZ873" s="49" t="s">
        <v>14</v>
      </c>
      <c r="BA873" s="49" t="s">
        <v>25</v>
      </c>
      <c r="BB873" s="49" t="s">
        <v>122</v>
      </c>
      <c r="BC873" s="49" t="s">
        <v>10</v>
      </c>
      <c r="BD873" s="49">
        <v>1.3174999999999999</v>
      </c>
    </row>
    <row r="874" spans="1:56" x14ac:dyDescent="0.2">
      <c r="A874" s="49">
        <v>0.44550000000000001</v>
      </c>
      <c r="P874" s="49">
        <v>0.44550000000000001</v>
      </c>
      <c r="AH874" s="49">
        <v>0.44550000000000001</v>
      </c>
      <c r="AY874" s="49" t="s">
        <v>52</v>
      </c>
      <c r="AZ874" s="49" t="s">
        <v>14</v>
      </c>
      <c r="BA874" s="49" t="s">
        <v>25</v>
      </c>
      <c r="BB874" s="49" t="s">
        <v>121</v>
      </c>
      <c r="BC874" s="49" t="s">
        <v>16</v>
      </c>
      <c r="BD874" s="49">
        <v>0.44550000000000001</v>
      </c>
    </row>
    <row r="875" spans="1:56" x14ac:dyDescent="0.2">
      <c r="A875" s="49">
        <v>0.29098000000000002</v>
      </c>
      <c r="P875" s="49">
        <v>0.29098000000000002</v>
      </c>
      <c r="AH875" s="49">
        <v>0.29098000000000002</v>
      </c>
      <c r="AY875" s="49" t="s">
        <v>52</v>
      </c>
      <c r="AZ875" s="49" t="s">
        <v>14</v>
      </c>
      <c r="BA875" s="49" t="s">
        <v>25</v>
      </c>
      <c r="BB875" s="49" t="s">
        <v>120</v>
      </c>
      <c r="BC875" s="49" t="s">
        <v>16</v>
      </c>
      <c r="BD875" s="49">
        <v>0.29098000000000002</v>
      </c>
    </row>
    <row r="876" spans="1:56" x14ac:dyDescent="0.2">
      <c r="A876" s="49">
        <v>4.2741938309999998E-2</v>
      </c>
      <c r="P876" s="49">
        <v>4.2741938309999998E-2</v>
      </c>
      <c r="AH876" s="49">
        <v>4.2741938309999998E-2</v>
      </c>
      <c r="AY876" s="49" t="s">
        <v>52</v>
      </c>
      <c r="AZ876" s="49" t="s">
        <v>14</v>
      </c>
      <c r="BA876" s="49" t="s">
        <v>25</v>
      </c>
      <c r="BB876" s="49" t="s">
        <v>120</v>
      </c>
      <c r="BC876" s="49" t="s">
        <v>10</v>
      </c>
      <c r="BD876" s="49">
        <v>4.2741938309999998E-2</v>
      </c>
    </row>
    <row r="877" spans="1:56" x14ac:dyDescent="0.2">
      <c r="A877" s="49">
        <v>3.4267099999999999</v>
      </c>
      <c r="P877" s="49">
        <v>3.4267099999999999</v>
      </c>
      <c r="AH877" s="49">
        <v>3.4267099999999999</v>
      </c>
      <c r="AY877" s="49" t="s">
        <v>52</v>
      </c>
      <c r="AZ877" s="49" t="s">
        <v>14</v>
      </c>
      <c r="BA877" s="49" t="s">
        <v>25</v>
      </c>
      <c r="BB877" s="49" t="s">
        <v>23</v>
      </c>
      <c r="BC877" s="49" t="s">
        <v>16</v>
      </c>
      <c r="BD877" s="49">
        <v>3.4267099999999999</v>
      </c>
    </row>
    <row r="878" spans="1:56" x14ac:dyDescent="0.2">
      <c r="A878" s="49">
        <v>0.66148999999999902</v>
      </c>
      <c r="P878" s="49">
        <v>0.66148999999999902</v>
      </c>
      <c r="AH878" s="49">
        <v>0.66148999999999902</v>
      </c>
      <c r="AY878" s="49" t="s">
        <v>52</v>
      </c>
      <c r="AZ878" s="49" t="s">
        <v>14</v>
      </c>
      <c r="BA878" s="49" t="s">
        <v>25</v>
      </c>
      <c r="BB878" s="49" t="s">
        <v>23</v>
      </c>
      <c r="BC878" s="49" t="s">
        <v>10</v>
      </c>
      <c r="BD878" s="49">
        <v>0.66148999999999902</v>
      </c>
    </row>
    <row r="879" spans="1:56" x14ac:dyDescent="0.2">
      <c r="A879" s="49">
        <v>9.09084</v>
      </c>
      <c r="P879" s="49">
        <v>9.09084</v>
      </c>
      <c r="AH879" s="49">
        <v>9.09084</v>
      </c>
      <c r="AY879" s="49" t="s">
        <v>53</v>
      </c>
      <c r="AZ879" s="49" t="s">
        <v>7</v>
      </c>
      <c r="BA879" s="49" t="s">
        <v>21</v>
      </c>
      <c r="BB879" s="49" t="s">
        <v>9</v>
      </c>
      <c r="BC879" s="49" t="s">
        <v>10</v>
      </c>
      <c r="BD879" s="49">
        <v>9.09084</v>
      </c>
    </row>
    <row r="880" spans="1:56" x14ac:dyDescent="0.2">
      <c r="A880" s="49">
        <v>5.6980000000000003E-2</v>
      </c>
      <c r="P880" s="49">
        <v>5.6980000000000003E-2</v>
      </c>
      <c r="AH880" s="49">
        <v>5.6980000000000003E-2</v>
      </c>
      <c r="AY880" s="49" t="s">
        <v>53</v>
      </c>
      <c r="AZ880" s="49" t="s">
        <v>7</v>
      </c>
      <c r="BA880" s="49" t="s">
        <v>8</v>
      </c>
      <c r="BB880" s="49" t="s">
        <v>122</v>
      </c>
      <c r="BC880" s="49" t="s">
        <v>13</v>
      </c>
      <c r="BD880" s="49">
        <v>5.6980000000000003E-2</v>
      </c>
    </row>
    <row r="881" spans="1:56" x14ac:dyDescent="0.2">
      <c r="A881" s="49">
        <v>24.070689999999999</v>
      </c>
      <c r="P881" s="49">
        <v>24.070689999999999</v>
      </c>
      <c r="AH881" s="49">
        <v>24.070689999999999</v>
      </c>
      <c r="AY881" s="49" t="s">
        <v>53</v>
      </c>
      <c r="AZ881" s="49" t="s">
        <v>7</v>
      </c>
      <c r="BA881" s="49" t="s">
        <v>8</v>
      </c>
      <c r="BB881" s="49" t="s">
        <v>121</v>
      </c>
      <c r="BC881" s="49" t="s">
        <v>10</v>
      </c>
      <c r="BD881" s="49">
        <v>24.070689999999999</v>
      </c>
    </row>
    <row r="882" spans="1:56" x14ac:dyDescent="0.2">
      <c r="A882" s="49">
        <v>278.88060000000002</v>
      </c>
      <c r="P882" s="49">
        <v>278.88060000000002</v>
      </c>
      <c r="AH882" s="49">
        <v>278.88060000000002</v>
      </c>
      <c r="AY882" s="49" t="s">
        <v>53</v>
      </c>
      <c r="AZ882" s="49" t="s">
        <v>7</v>
      </c>
      <c r="BA882" s="49" t="s">
        <v>8</v>
      </c>
      <c r="BB882" s="49" t="s">
        <v>9</v>
      </c>
      <c r="BC882" s="49" t="s">
        <v>10</v>
      </c>
      <c r="BD882" s="49">
        <v>278.88060000000002</v>
      </c>
    </row>
    <row r="883" spans="1:56" x14ac:dyDescent="0.2">
      <c r="A883" s="49">
        <v>1.75518</v>
      </c>
      <c r="P883" s="49">
        <v>1.75518</v>
      </c>
      <c r="AH883" s="49">
        <v>1.75518</v>
      </c>
      <c r="AY883" s="49" t="s">
        <v>53</v>
      </c>
      <c r="AZ883" s="49" t="s">
        <v>7</v>
      </c>
      <c r="BA883" s="49" t="s">
        <v>41</v>
      </c>
      <c r="BB883" s="49" t="s">
        <v>9</v>
      </c>
      <c r="BC883" s="49" t="s">
        <v>10</v>
      </c>
      <c r="BD883" s="49">
        <v>1.75518</v>
      </c>
    </row>
    <row r="884" spans="1:56" x14ac:dyDescent="0.2">
      <c r="A884" s="49">
        <v>31.078249999999901</v>
      </c>
      <c r="P884" s="49">
        <v>31.078249999999901</v>
      </c>
      <c r="AH884" s="49">
        <v>31.078249999999901</v>
      </c>
      <c r="AY884" s="49" t="s">
        <v>53</v>
      </c>
      <c r="AZ884" s="49" t="s">
        <v>7</v>
      </c>
      <c r="BA884" s="49" t="s">
        <v>11</v>
      </c>
      <c r="BB884" s="49" t="s">
        <v>9</v>
      </c>
      <c r="BC884" s="49" t="s">
        <v>10</v>
      </c>
      <c r="BD884" s="49">
        <v>31.078249999999901</v>
      </c>
    </row>
    <row r="885" spans="1:56" x14ac:dyDescent="0.2">
      <c r="A885" s="49">
        <v>21.564859999999999</v>
      </c>
      <c r="P885" s="49">
        <v>21.564859999999999</v>
      </c>
      <c r="AH885" s="49">
        <v>21.564859999999999</v>
      </c>
      <c r="AY885" s="49" t="s">
        <v>53</v>
      </c>
      <c r="AZ885" s="49" t="s">
        <v>7</v>
      </c>
      <c r="BA885" s="49" t="s">
        <v>22</v>
      </c>
      <c r="BB885" s="49" t="s">
        <v>122</v>
      </c>
      <c r="BC885" s="49" t="s">
        <v>16</v>
      </c>
      <c r="BD885" s="49">
        <v>21.564859999999999</v>
      </c>
    </row>
    <row r="886" spans="1:56" x14ac:dyDescent="0.2">
      <c r="A886" s="49">
        <v>0.2</v>
      </c>
      <c r="P886" s="49">
        <v>0.2</v>
      </c>
      <c r="AH886" s="49">
        <v>0.2</v>
      </c>
      <c r="AY886" s="49" t="s">
        <v>53</v>
      </c>
      <c r="AZ886" s="49" t="s">
        <v>7</v>
      </c>
      <c r="BA886" s="49" t="s">
        <v>22</v>
      </c>
      <c r="BB886" s="49" t="s">
        <v>122</v>
      </c>
      <c r="BC886" s="49" t="s">
        <v>10</v>
      </c>
      <c r="BD886" s="49">
        <v>0.2</v>
      </c>
    </row>
    <row r="887" spans="1:56" x14ac:dyDescent="0.2">
      <c r="A887" s="49">
        <v>1.8103099999999901</v>
      </c>
      <c r="P887" s="49">
        <v>1.8103099999999901</v>
      </c>
      <c r="AH887" s="49">
        <v>1.8103099999999901</v>
      </c>
      <c r="AY887" s="49" t="s">
        <v>53</v>
      </c>
      <c r="AZ887" s="49" t="s">
        <v>7</v>
      </c>
      <c r="BA887" s="49" t="s">
        <v>22</v>
      </c>
      <c r="BB887" s="49" t="s">
        <v>122</v>
      </c>
      <c r="BC887" s="49" t="s">
        <v>13</v>
      </c>
      <c r="BD887" s="49">
        <v>1.8103099999999901</v>
      </c>
    </row>
    <row r="888" spans="1:56" x14ac:dyDescent="0.2">
      <c r="A888" s="49">
        <v>0.55976999999999999</v>
      </c>
      <c r="P888" s="49">
        <v>0.55976999999999999</v>
      </c>
      <c r="AH888" s="49">
        <v>0.55976999999999999</v>
      </c>
      <c r="AY888" s="49" t="s">
        <v>53</v>
      </c>
      <c r="AZ888" s="49" t="s">
        <v>7</v>
      </c>
      <c r="BA888" s="49" t="s">
        <v>22</v>
      </c>
      <c r="BB888" s="49" t="s">
        <v>9</v>
      </c>
      <c r="BC888" s="49" t="s">
        <v>10</v>
      </c>
      <c r="BD888" s="49">
        <v>0.55976999999999999</v>
      </c>
    </row>
    <row r="889" spans="1:56" x14ac:dyDescent="0.2">
      <c r="A889" s="49">
        <v>1.1395999999999999</v>
      </c>
      <c r="P889" s="49">
        <v>1.1395999999999999</v>
      </c>
      <c r="AH889" s="49">
        <v>1.1395999999999999</v>
      </c>
      <c r="AY889" s="49" t="s">
        <v>53</v>
      </c>
      <c r="AZ889" s="49" t="s">
        <v>7</v>
      </c>
      <c r="BA889" s="49" t="s">
        <v>22</v>
      </c>
      <c r="BB889" s="49" t="s">
        <v>9</v>
      </c>
      <c r="BC889" s="49" t="s">
        <v>13</v>
      </c>
      <c r="BD889" s="49">
        <v>1.1395999999999999</v>
      </c>
    </row>
    <row r="890" spans="1:56" x14ac:dyDescent="0.2">
      <c r="A890" s="49">
        <v>2.01715</v>
      </c>
      <c r="P890" s="49">
        <v>2.01715</v>
      </c>
      <c r="AH890" s="49">
        <v>2.01715</v>
      </c>
      <c r="AY890" s="49" t="s">
        <v>53</v>
      </c>
      <c r="AZ890" s="49" t="s">
        <v>7</v>
      </c>
      <c r="BA890" s="49" t="s">
        <v>22</v>
      </c>
      <c r="BB890" s="49" t="s">
        <v>120</v>
      </c>
      <c r="BC890" s="49" t="s">
        <v>16</v>
      </c>
      <c r="BD890" s="49">
        <v>2.01715</v>
      </c>
    </row>
    <row r="891" spans="1:56" x14ac:dyDescent="0.2">
      <c r="A891" s="49">
        <v>1.97464</v>
      </c>
      <c r="P891" s="49">
        <v>1.97464</v>
      </c>
      <c r="AH891" s="49">
        <v>1.97464</v>
      </c>
      <c r="AY891" s="49" t="s">
        <v>53</v>
      </c>
      <c r="AZ891" s="49" t="s">
        <v>7</v>
      </c>
      <c r="BA891" s="49" t="s">
        <v>22</v>
      </c>
      <c r="BB891" s="49" t="s">
        <v>120</v>
      </c>
      <c r="BC891" s="49" t="s">
        <v>10</v>
      </c>
      <c r="BD891" s="49">
        <v>1.97464</v>
      </c>
    </row>
    <row r="892" spans="1:56" x14ac:dyDescent="0.2">
      <c r="A892" s="49">
        <v>2.75E-2</v>
      </c>
      <c r="P892" s="49">
        <v>2.75E-2</v>
      </c>
      <c r="AH892" s="49">
        <v>2.75E-2</v>
      </c>
      <c r="AY892" s="49" t="s">
        <v>53</v>
      </c>
      <c r="AZ892" s="49" t="s">
        <v>7</v>
      </c>
      <c r="BA892" s="49" t="s">
        <v>22</v>
      </c>
      <c r="BB892" s="49" t="s">
        <v>120</v>
      </c>
      <c r="BC892" s="49" t="s">
        <v>13</v>
      </c>
      <c r="BD892" s="49">
        <v>2.75E-2</v>
      </c>
    </row>
    <row r="893" spans="1:56" x14ac:dyDescent="0.2">
      <c r="A893" s="49">
        <v>9.9237500000000001</v>
      </c>
      <c r="P893" s="49">
        <v>9.9237500000000001</v>
      </c>
      <c r="AH893" s="49">
        <v>9.9237500000000001</v>
      </c>
      <c r="AY893" s="49" t="s">
        <v>53</v>
      </c>
      <c r="AZ893" s="49" t="s">
        <v>7</v>
      </c>
      <c r="BA893" s="49" t="s">
        <v>12</v>
      </c>
      <c r="BB893" s="49" t="s">
        <v>18</v>
      </c>
      <c r="BC893" s="49" t="s">
        <v>12</v>
      </c>
      <c r="BD893" s="49">
        <v>9.9237500000000001</v>
      </c>
    </row>
    <row r="894" spans="1:56" x14ac:dyDescent="0.2">
      <c r="A894" s="49">
        <v>6.1146500000000001</v>
      </c>
      <c r="P894" s="49">
        <v>6.1146500000000001</v>
      </c>
      <c r="AH894" s="49">
        <v>6.1146500000000001</v>
      </c>
      <c r="AY894" s="49" t="s">
        <v>53</v>
      </c>
      <c r="AZ894" s="49" t="s">
        <v>7</v>
      </c>
      <c r="BA894" s="49" t="s">
        <v>12</v>
      </c>
      <c r="BB894" s="49" t="s">
        <v>120</v>
      </c>
      <c r="BC894" s="49" t="s">
        <v>10</v>
      </c>
      <c r="BD894" s="49">
        <v>6.1146500000000001</v>
      </c>
    </row>
    <row r="895" spans="1:56" x14ac:dyDescent="0.2">
      <c r="A895" s="49">
        <v>0</v>
      </c>
      <c r="P895" s="49">
        <v>0</v>
      </c>
      <c r="AH895" s="49">
        <v>0</v>
      </c>
      <c r="AY895" s="49" t="s">
        <v>53</v>
      </c>
      <c r="AZ895" s="49" t="s">
        <v>7</v>
      </c>
      <c r="BA895" s="49" t="s">
        <v>12</v>
      </c>
      <c r="BB895" s="49" t="s">
        <v>123</v>
      </c>
      <c r="BC895" s="49" t="s">
        <v>12</v>
      </c>
      <c r="BD895" s="49">
        <v>0</v>
      </c>
    </row>
    <row r="896" spans="1:56" x14ac:dyDescent="0.2">
      <c r="A896" s="49">
        <v>44.151139999999998</v>
      </c>
      <c r="P896" s="49">
        <v>44.151139999999998</v>
      </c>
      <c r="AH896" s="49">
        <v>44.151139999999998</v>
      </c>
      <c r="AY896" s="49" t="s">
        <v>53</v>
      </c>
      <c r="AZ896" s="49" t="s">
        <v>14</v>
      </c>
      <c r="BA896" s="49" t="s">
        <v>15</v>
      </c>
      <c r="BB896" s="49" t="s">
        <v>122</v>
      </c>
      <c r="BC896" s="49" t="s">
        <v>16</v>
      </c>
      <c r="BD896" s="49">
        <v>44.151139999999998</v>
      </c>
    </row>
    <row r="897" spans="1:56" x14ac:dyDescent="0.2">
      <c r="A897" s="49">
        <v>0.85549999999999904</v>
      </c>
      <c r="P897" s="49">
        <v>0.85549999999999904</v>
      </c>
      <c r="AH897" s="49">
        <v>0.85549999999999904</v>
      </c>
      <c r="AY897" s="49" t="s">
        <v>53</v>
      </c>
      <c r="AZ897" s="49" t="s">
        <v>14</v>
      </c>
      <c r="BA897" s="49" t="s">
        <v>15</v>
      </c>
      <c r="BB897" s="49" t="s">
        <v>122</v>
      </c>
      <c r="BC897" s="49" t="s">
        <v>10</v>
      </c>
      <c r="BD897" s="49">
        <v>0.85549999999999904</v>
      </c>
    </row>
    <row r="898" spans="1:56" x14ac:dyDescent="0.2">
      <c r="A898" s="49">
        <v>0.35593999999999998</v>
      </c>
      <c r="P898" s="49">
        <v>0.35593999999999998</v>
      </c>
      <c r="AH898" s="49">
        <v>0.35593999999999998</v>
      </c>
      <c r="AY898" s="49" t="s">
        <v>53</v>
      </c>
      <c r="AZ898" s="49" t="s">
        <v>14</v>
      </c>
      <c r="BA898" s="49" t="s">
        <v>15</v>
      </c>
      <c r="BB898" s="49" t="s">
        <v>122</v>
      </c>
      <c r="BC898" s="49" t="s">
        <v>13</v>
      </c>
      <c r="BD898" s="49">
        <v>0.35593999999999998</v>
      </c>
    </row>
    <row r="899" spans="1:56" x14ac:dyDescent="0.2">
      <c r="A899" s="49">
        <v>1.3067500000000001</v>
      </c>
      <c r="P899" s="49">
        <v>1.3067500000000001</v>
      </c>
      <c r="AH899" s="49">
        <v>1.3067500000000001</v>
      </c>
      <c r="AY899" s="49" t="s">
        <v>53</v>
      </c>
      <c r="AZ899" s="49" t="s">
        <v>14</v>
      </c>
      <c r="BA899" s="49" t="s">
        <v>15</v>
      </c>
      <c r="BB899" s="49" t="s">
        <v>9</v>
      </c>
      <c r="BC899" s="49" t="s">
        <v>16</v>
      </c>
      <c r="BD899" s="49">
        <v>1.3067500000000001</v>
      </c>
    </row>
    <row r="900" spans="1:56" x14ac:dyDescent="0.2">
      <c r="A900" s="49">
        <v>66.349449999999905</v>
      </c>
      <c r="P900" s="49">
        <v>66.349449999999905</v>
      </c>
      <c r="AH900" s="49">
        <v>66.349449999999905</v>
      </c>
      <c r="AY900" s="49" t="s">
        <v>53</v>
      </c>
      <c r="AZ900" s="49" t="s">
        <v>14</v>
      </c>
      <c r="BA900" s="49" t="s">
        <v>15</v>
      </c>
      <c r="BB900" s="49" t="s">
        <v>9</v>
      </c>
      <c r="BC900" s="49" t="s">
        <v>10</v>
      </c>
      <c r="BD900" s="49">
        <v>66.349449999999905</v>
      </c>
    </row>
    <row r="901" spans="1:56" x14ac:dyDescent="0.2">
      <c r="A901" s="49">
        <v>52.754429999999999</v>
      </c>
      <c r="P901" s="49">
        <v>52.754429999999999</v>
      </c>
      <c r="AH901" s="49">
        <v>52.754429999999999</v>
      </c>
      <c r="AY901" s="49" t="s">
        <v>53</v>
      </c>
      <c r="AZ901" s="49" t="s">
        <v>14</v>
      </c>
      <c r="BA901" s="49" t="s">
        <v>15</v>
      </c>
      <c r="BB901" s="49" t="s">
        <v>18</v>
      </c>
      <c r="BC901" s="49" t="s">
        <v>10</v>
      </c>
      <c r="BD901" s="49">
        <v>52.754429999999999</v>
      </c>
    </row>
    <row r="902" spans="1:56" x14ac:dyDescent="0.2">
      <c r="A902" s="49">
        <v>6.6613399999999903</v>
      </c>
      <c r="P902" s="49">
        <v>6.6613399999999903</v>
      </c>
      <c r="AH902" s="49">
        <v>6.6613399999999903</v>
      </c>
      <c r="AY902" s="49" t="s">
        <v>53</v>
      </c>
      <c r="AZ902" s="49" t="s">
        <v>14</v>
      </c>
      <c r="BA902" s="49" t="s">
        <v>15</v>
      </c>
      <c r="BB902" s="49" t="s">
        <v>120</v>
      </c>
      <c r="BC902" s="49" t="s">
        <v>16</v>
      </c>
      <c r="BD902" s="49">
        <v>6.6613399999999903</v>
      </c>
    </row>
    <row r="903" spans="1:56" x14ac:dyDescent="0.2">
      <c r="A903" s="49">
        <v>4.6437299999999997</v>
      </c>
      <c r="P903" s="49">
        <v>4.6437299999999997</v>
      </c>
      <c r="AH903" s="49">
        <v>4.6437299999999997</v>
      </c>
      <c r="AY903" s="49" t="s">
        <v>53</v>
      </c>
      <c r="AZ903" s="49" t="s">
        <v>14</v>
      </c>
      <c r="BA903" s="49" t="s">
        <v>15</v>
      </c>
      <c r="BB903" s="49" t="s">
        <v>120</v>
      </c>
      <c r="BC903" s="49" t="s">
        <v>10</v>
      </c>
      <c r="BD903" s="49">
        <v>4.6437299999999997</v>
      </c>
    </row>
    <row r="904" spans="1:56" x14ac:dyDescent="0.2">
      <c r="A904" s="49">
        <v>0.83382000000000001</v>
      </c>
      <c r="P904" s="49">
        <v>0.83382000000000001</v>
      </c>
      <c r="AH904" s="49">
        <v>0.83382000000000001</v>
      </c>
      <c r="AY904" s="49" t="s">
        <v>53</v>
      </c>
      <c r="AZ904" s="49" t="s">
        <v>14</v>
      </c>
      <c r="BA904" s="49" t="s">
        <v>15</v>
      </c>
      <c r="BB904" s="49" t="s">
        <v>120</v>
      </c>
      <c r="BC904" s="49" t="s">
        <v>13</v>
      </c>
      <c r="BD904" s="49">
        <v>0.83382000000000001</v>
      </c>
    </row>
    <row r="905" spans="1:56" x14ac:dyDescent="0.2">
      <c r="A905" s="49">
        <v>173.73097999999999</v>
      </c>
      <c r="P905" s="49">
        <v>173.73097999999999</v>
      </c>
      <c r="AH905" s="49">
        <v>173.73097999999999</v>
      </c>
      <c r="AY905" s="49" t="s">
        <v>53</v>
      </c>
      <c r="AZ905" s="49" t="s">
        <v>14</v>
      </c>
      <c r="BA905" s="49" t="s">
        <v>15</v>
      </c>
      <c r="BB905" s="49" t="s">
        <v>23</v>
      </c>
      <c r="BC905" s="49" t="s">
        <v>16</v>
      </c>
      <c r="BD905" s="49">
        <v>173.73097999999999</v>
      </c>
    </row>
    <row r="906" spans="1:56" x14ac:dyDescent="0.2">
      <c r="A906" s="49">
        <v>219.17354999999901</v>
      </c>
      <c r="P906" s="49">
        <v>219.17354999999901</v>
      </c>
      <c r="AH906" s="49">
        <v>219.17354999999901</v>
      </c>
      <c r="AY906" s="49" t="s">
        <v>53</v>
      </c>
      <c r="AZ906" s="49" t="s">
        <v>14</v>
      </c>
      <c r="BA906" s="49" t="s">
        <v>15</v>
      </c>
      <c r="BB906" s="49" t="s">
        <v>23</v>
      </c>
      <c r="BC906" s="49" t="s">
        <v>10</v>
      </c>
      <c r="BD906" s="49">
        <v>219.17354999999901</v>
      </c>
    </row>
    <row r="907" spans="1:56" x14ac:dyDescent="0.2">
      <c r="A907" s="49">
        <v>3.159E-2</v>
      </c>
      <c r="P907" s="49">
        <v>3.159E-2</v>
      </c>
      <c r="AH907" s="49">
        <v>3.159E-2</v>
      </c>
      <c r="AY907" s="49" t="s">
        <v>53</v>
      </c>
      <c r="AZ907" s="49" t="s">
        <v>14</v>
      </c>
      <c r="BA907" s="49" t="s">
        <v>15</v>
      </c>
      <c r="BB907" s="49" t="s">
        <v>123</v>
      </c>
      <c r="BC907" s="49" t="s">
        <v>10</v>
      </c>
      <c r="BD907" s="49">
        <v>3.159E-2</v>
      </c>
    </row>
    <row r="908" spans="1:56" x14ac:dyDescent="0.2">
      <c r="A908" s="49">
        <v>64.031329999999997</v>
      </c>
      <c r="P908" s="49">
        <v>64.031329999999997</v>
      </c>
      <c r="AH908" s="49">
        <v>64.031329999999997</v>
      </c>
      <c r="AY908" s="49" t="s">
        <v>53</v>
      </c>
      <c r="AZ908" s="49" t="s">
        <v>14</v>
      </c>
      <c r="BA908" s="49" t="s">
        <v>15</v>
      </c>
      <c r="BB908" s="49" t="s">
        <v>123</v>
      </c>
      <c r="BC908" s="49" t="s">
        <v>16</v>
      </c>
      <c r="BD908" s="49">
        <v>64.031329999999997</v>
      </c>
    </row>
    <row r="909" spans="1:56" x14ac:dyDescent="0.2">
      <c r="A909" s="49">
        <v>7.7628399999999997</v>
      </c>
      <c r="P909" s="49">
        <v>7.7628399999999997</v>
      </c>
      <c r="AH909" s="49">
        <v>7.7628399999999997</v>
      </c>
      <c r="AY909" s="49" t="s">
        <v>53</v>
      </c>
      <c r="AZ909" s="49" t="s">
        <v>14</v>
      </c>
      <c r="BA909" s="49" t="s">
        <v>15</v>
      </c>
      <c r="BB909" s="49" t="s">
        <v>123</v>
      </c>
      <c r="BC909" s="49" t="s">
        <v>10</v>
      </c>
      <c r="BD909" s="49">
        <v>7.7628399999999997</v>
      </c>
    </row>
    <row r="910" spans="1:56" x14ac:dyDescent="0.2">
      <c r="A910" s="49">
        <v>1.55900999999999</v>
      </c>
      <c r="P910" s="49">
        <v>1.55900999999999</v>
      </c>
      <c r="AH910" s="49">
        <v>1.55900999999999</v>
      </c>
      <c r="AY910" s="49" t="s">
        <v>53</v>
      </c>
      <c r="AZ910" s="49" t="s">
        <v>14</v>
      </c>
      <c r="BA910" s="49" t="s">
        <v>15</v>
      </c>
      <c r="BB910" s="49" t="s">
        <v>123</v>
      </c>
      <c r="BC910" s="49" t="s">
        <v>13</v>
      </c>
      <c r="BD910" s="49">
        <v>1.55900999999999</v>
      </c>
    </row>
    <row r="911" spans="1:56" x14ac:dyDescent="0.2">
      <c r="A911" s="49">
        <v>50.174999999999997</v>
      </c>
      <c r="P911" s="49">
        <v>50.174999999999997</v>
      </c>
      <c r="AH911" s="49">
        <v>50.174999999999997</v>
      </c>
      <c r="AY911" s="49" t="s">
        <v>53</v>
      </c>
      <c r="AZ911" s="49" t="s">
        <v>14</v>
      </c>
      <c r="BA911" s="49" t="s">
        <v>47</v>
      </c>
      <c r="BB911" s="49" t="s">
        <v>24</v>
      </c>
      <c r="BC911" s="49" t="s">
        <v>10</v>
      </c>
      <c r="BD911" s="49">
        <v>50.174999999999997</v>
      </c>
    </row>
    <row r="912" spans="1:56" x14ac:dyDescent="0.2">
      <c r="A912" s="49">
        <v>31.917426295098899</v>
      </c>
      <c r="P912" s="49">
        <v>31.917426295098899</v>
      </c>
      <c r="AH912" s="49">
        <v>31.917426295098899</v>
      </c>
      <c r="AY912" s="49" t="s">
        <v>53</v>
      </c>
      <c r="AZ912" s="49" t="s">
        <v>14</v>
      </c>
      <c r="BA912" s="49" t="s">
        <v>17</v>
      </c>
      <c r="BB912" s="49" t="s">
        <v>122</v>
      </c>
      <c r="BC912" s="49" t="s">
        <v>16</v>
      </c>
      <c r="BD912" s="49">
        <v>31.917426295098899</v>
      </c>
    </row>
    <row r="913" spans="1:56" x14ac:dyDescent="0.2">
      <c r="A913" s="49">
        <v>0.82230999999999999</v>
      </c>
      <c r="P913" s="49">
        <v>0.82230999999999999</v>
      </c>
      <c r="AH913" s="49">
        <v>0.82230999999999999</v>
      </c>
      <c r="AY913" s="49" t="s">
        <v>53</v>
      </c>
      <c r="AZ913" s="49" t="s">
        <v>14</v>
      </c>
      <c r="BA913" s="49" t="s">
        <v>17</v>
      </c>
      <c r="BB913" s="49" t="s">
        <v>122</v>
      </c>
      <c r="BC913" s="49" t="s">
        <v>10</v>
      </c>
      <c r="BD913" s="49">
        <v>0.82230999999999999</v>
      </c>
    </row>
    <row r="914" spans="1:56" x14ac:dyDescent="0.2">
      <c r="A914" s="49">
        <v>5.7390599999999896</v>
      </c>
      <c r="P914" s="49">
        <v>5.7390599999999896</v>
      </c>
      <c r="AH914" s="49">
        <v>5.7390599999999896</v>
      </c>
      <c r="AY914" s="49" t="s">
        <v>53</v>
      </c>
      <c r="AZ914" s="49" t="s">
        <v>14</v>
      </c>
      <c r="BA914" s="49" t="s">
        <v>17</v>
      </c>
      <c r="BB914" s="49" t="s">
        <v>122</v>
      </c>
      <c r="BC914" s="49" t="s">
        <v>13</v>
      </c>
      <c r="BD914" s="49">
        <v>5.7390599999999896</v>
      </c>
    </row>
    <row r="915" spans="1:56" x14ac:dyDescent="0.2">
      <c r="A915" s="49">
        <v>3.6964499999999898</v>
      </c>
      <c r="P915" s="49">
        <v>3.6964499999999898</v>
      </c>
      <c r="AH915" s="49">
        <v>3.6964499999999898</v>
      </c>
      <c r="AY915" s="49" t="s">
        <v>53</v>
      </c>
      <c r="AZ915" s="49" t="s">
        <v>14</v>
      </c>
      <c r="BA915" s="49" t="s">
        <v>17</v>
      </c>
      <c r="BB915" s="49" t="s">
        <v>121</v>
      </c>
      <c r="BC915" s="49" t="s">
        <v>16</v>
      </c>
      <c r="BD915" s="49">
        <v>3.6964499999999898</v>
      </c>
    </row>
    <row r="916" spans="1:56" x14ac:dyDescent="0.2">
      <c r="A916" s="49">
        <v>0.12038</v>
      </c>
      <c r="P916" s="49">
        <v>0.12038</v>
      </c>
      <c r="AH916" s="49">
        <v>0.12038</v>
      </c>
      <c r="AY916" s="49" t="s">
        <v>53</v>
      </c>
      <c r="AZ916" s="49" t="s">
        <v>14</v>
      </c>
      <c r="BA916" s="49" t="s">
        <v>17</v>
      </c>
      <c r="BB916" s="49" t="s">
        <v>121</v>
      </c>
      <c r="BC916" s="49" t="s">
        <v>13</v>
      </c>
      <c r="BD916" s="49">
        <v>0.12038</v>
      </c>
    </row>
    <row r="917" spans="1:56" x14ac:dyDescent="0.2">
      <c r="A917" s="49">
        <v>31.072779999999899</v>
      </c>
      <c r="P917" s="49">
        <v>31.072779999999899</v>
      </c>
      <c r="AH917" s="49">
        <v>31.072779999999899</v>
      </c>
      <c r="AY917" s="49" t="s">
        <v>53</v>
      </c>
      <c r="AZ917" s="49" t="s">
        <v>14</v>
      </c>
      <c r="BA917" s="49" t="s">
        <v>17</v>
      </c>
      <c r="BB917" s="49" t="s">
        <v>9</v>
      </c>
      <c r="BC917" s="49" t="s">
        <v>10</v>
      </c>
      <c r="BD917" s="49">
        <v>31.072779999999899</v>
      </c>
    </row>
    <row r="918" spans="1:56" x14ac:dyDescent="0.2">
      <c r="A918" s="49">
        <v>0.11742</v>
      </c>
      <c r="P918" s="49">
        <v>0.11742</v>
      </c>
      <c r="AH918" s="49">
        <v>0.11742</v>
      </c>
      <c r="AY918" s="49" t="s">
        <v>53</v>
      </c>
      <c r="AZ918" s="49" t="s">
        <v>14</v>
      </c>
      <c r="BA918" s="49" t="s">
        <v>17</v>
      </c>
      <c r="BB918" s="49" t="s">
        <v>9</v>
      </c>
      <c r="BC918" s="49" t="s">
        <v>13</v>
      </c>
      <c r="BD918" s="49">
        <v>0.11742</v>
      </c>
    </row>
    <row r="919" spans="1:56" x14ac:dyDescent="0.2">
      <c r="A919" s="50">
        <v>1.1184E-6</v>
      </c>
      <c r="P919" s="50">
        <v>1.1184E-6</v>
      </c>
      <c r="AH919" s="50">
        <v>1.1184E-6</v>
      </c>
      <c r="AY919" s="49" t="s">
        <v>53</v>
      </c>
      <c r="AZ919" s="49" t="s">
        <v>14</v>
      </c>
      <c r="BA919" s="49" t="s">
        <v>17</v>
      </c>
      <c r="BB919" s="49" t="s">
        <v>18</v>
      </c>
      <c r="BC919" s="49" t="s">
        <v>16</v>
      </c>
      <c r="BD919" s="50">
        <v>1.1184E-6</v>
      </c>
    </row>
    <row r="920" spans="1:56" x14ac:dyDescent="0.2">
      <c r="A920" s="49">
        <v>1.9369999999999998E-2</v>
      </c>
      <c r="P920" s="49">
        <v>1.9369999999999998E-2</v>
      </c>
      <c r="AH920" s="49">
        <v>1.9369999999999998E-2</v>
      </c>
      <c r="AY920" s="49" t="s">
        <v>53</v>
      </c>
      <c r="AZ920" s="49" t="s">
        <v>14</v>
      </c>
      <c r="BA920" s="49" t="s">
        <v>17</v>
      </c>
      <c r="BB920" s="49" t="s">
        <v>18</v>
      </c>
      <c r="BC920" s="49" t="s">
        <v>10</v>
      </c>
      <c r="BD920" s="49">
        <v>1.9369999999999998E-2</v>
      </c>
    </row>
    <row r="921" spans="1:56" x14ac:dyDescent="0.2">
      <c r="A921" s="49">
        <v>4.8300000000000001E-3</v>
      </c>
      <c r="P921" s="49">
        <v>4.8300000000000001E-3</v>
      </c>
      <c r="AH921" s="49">
        <v>4.8300000000000001E-3</v>
      </c>
      <c r="AY921" s="49" t="s">
        <v>53</v>
      </c>
      <c r="AZ921" s="49" t="s">
        <v>14</v>
      </c>
      <c r="BA921" s="49" t="s">
        <v>17</v>
      </c>
      <c r="BB921" s="49" t="s">
        <v>18</v>
      </c>
      <c r="BC921" s="49" t="s">
        <v>13</v>
      </c>
      <c r="BD921" s="49">
        <v>4.8300000000000001E-3</v>
      </c>
    </row>
    <row r="922" spans="1:56" x14ac:dyDescent="0.2">
      <c r="A922" s="49">
        <v>1.4619999999999999E-2</v>
      </c>
      <c r="P922" s="49">
        <v>1.4619999999999999E-2</v>
      </c>
      <c r="AH922" s="49">
        <v>1.4619999999999999E-2</v>
      </c>
      <c r="AY922" s="49" t="s">
        <v>53</v>
      </c>
      <c r="AZ922" s="49" t="s">
        <v>14</v>
      </c>
      <c r="BA922" s="49" t="s">
        <v>17</v>
      </c>
      <c r="BB922" s="49" t="s">
        <v>24</v>
      </c>
      <c r="BC922" s="49" t="s">
        <v>10</v>
      </c>
      <c r="BD922" s="49">
        <v>1.4619999999999999E-2</v>
      </c>
    </row>
    <row r="923" spans="1:56" x14ac:dyDescent="0.2">
      <c r="A923" s="49">
        <v>69.215899156724007</v>
      </c>
      <c r="P923" s="49">
        <v>69.215899156724007</v>
      </c>
      <c r="AH923" s="49">
        <v>69.215899156724007</v>
      </c>
      <c r="AY923" s="49" t="s">
        <v>53</v>
      </c>
      <c r="AZ923" s="49" t="s">
        <v>14</v>
      </c>
      <c r="BA923" s="49" t="s">
        <v>17</v>
      </c>
      <c r="BB923" s="49" t="s">
        <v>120</v>
      </c>
      <c r="BC923" s="49" t="s">
        <v>16</v>
      </c>
      <c r="BD923" s="49">
        <v>69.215899156724007</v>
      </c>
    </row>
    <row r="924" spans="1:56" x14ac:dyDescent="0.2">
      <c r="A924" s="49">
        <v>34.842860000000002</v>
      </c>
      <c r="P924" s="49">
        <v>34.842860000000002</v>
      </c>
      <c r="AH924" s="49">
        <v>34.842860000000002</v>
      </c>
      <c r="AY924" s="49" t="s">
        <v>53</v>
      </c>
      <c r="AZ924" s="49" t="s">
        <v>14</v>
      </c>
      <c r="BA924" s="49" t="s">
        <v>17</v>
      </c>
      <c r="BB924" s="49" t="s">
        <v>120</v>
      </c>
      <c r="BC924" s="49" t="s">
        <v>10</v>
      </c>
      <c r="BD924" s="49">
        <v>34.842860000000002</v>
      </c>
    </row>
    <row r="925" spans="1:56" x14ac:dyDescent="0.2">
      <c r="A925" s="49">
        <v>28.076250000000002</v>
      </c>
      <c r="P925" s="49">
        <v>28.076250000000002</v>
      </c>
      <c r="AH925" s="49">
        <v>28.076250000000002</v>
      </c>
      <c r="AY925" s="49" t="s">
        <v>53</v>
      </c>
      <c r="AZ925" s="49" t="s">
        <v>14</v>
      </c>
      <c r="BA925" s="49" t="s">
        <v>17</v>
      </c>
      <c r="BB925" s="49" t="s">
        <v>120</v>
      </c>
      <c r="BC925" s="49" t="s">
        <v>13</v>
      </c>
      <c r="BD925" s="49">
        <v>28.076250000000002</v>
      </c>
    </row>
    <row r="926" spans="1:56" x14ac:dyDescent="0.2">
      <c r="A926" s="49">
        <v>5.0179299999999998</v>
      </c>
      <c r="P926" s="49">
        <v>5.0179299999999998</v>
      </c>
      <c r="AH926" s="49">
        <v>5.0179299999999998</v>
      </c>
      <c r="AY926" s="49" t="s">
        <v>53</v>
      </c>
      <c r="AZ926" s="49" t="s">
        <v>14</v>
      </c>
      <c r="BA926" s="49" t="s">
        <v>17</v>
      </c>
      <c r="BB926" s="49" t="s">
        <v>23</v>
      </c>
      <c r="BC926" s="49" t="s">
        <v>10</v>
      </c>
      <c r="BD926" s="49">
        <v>5.0179299999999998</v>
      </c>
    </row>
    <row r="927" spans="1:56" x14ac:dyDescent="0.2">
      <c r="A927" s="49">
        <v>2.8158400000000001</v>
      </c>
      <c r="P927" s="49">
        <v>2.8158400000000001</v>
      </c>
      <c r="AH927" s="49">
        <v>2.8158400000000001</v>
      </c>
      <c r="AY927" s="49" t="s">
        <v>53</v>
      </c>
      <c r="AZ927" s="49" t="s">
        <v>14</v>
      </c>
      <c r="BA927" s="49" t="s">
        <v>17</v>
      </c>
      <c r="BB927" s="49" t="s">
        <v>23</v>
      </c>
      <c r="BC927" s="49" t="s">
        <v>13</v>
      </c>
      <c r="BD927" s="49">
        <v>2.8158400000000001</v>
      </c>
    </row>
    <row r="928" spans="1:56" x14ac:dyDescent="0.2">
      <c r="A928" s="49">
        <v>2.6099999999999999E-3</v>
      </c>
      <c r="P928" s="49">
        <v>2.6099999999999999E-3</v>
      </c>
      <c r="AH928" s="49">
        <v>2.6099999999999999E-3</v>
      </c>
      <c r="AY928" s="49" t="s">
        <v>53</v>
      </c>
      <c r="AZ928" s="49" t="s">
        <v>14</v>
      </c>
      <c r="BA928" s="49" t="s">
        <v>17</v>
      </c>
      <c r="BB928" s="49" t="s">
        <v>123</v>
      </c>
      <c r="BC928" s="49" t="s">
        <v>10</v>
      </c>
      <c r="BD928" s="49">
        <v>2.6099999999999999E-3</v>
      </c>
    </row>
    <row r="929" spans="1:56" x14ac:dyDescent="0.2">
      <c r="A929" s="49">
        <v>1.72E-3</v>
      </c>
      <c r="P929" s="49">
        <v>1.72E-3</v>
      </c>
      <c r="AH929" s="49">
        <v>1.72E-3</v>
      </c>
      <c r="AY929" s="49" t="s">
        <v>53</v>
      </c>
      <c r="AZ929" s="49" t="s">
        <v>14</v>
      </c>
      <c r="BA929" s="49" t="s">
        <v>17</v>
      </c>
      <c r="BB929" s="49" t="s">
        <v>123</v>
      </c>
      <c r="BC929" s="49" t="s">
        <v>13</v>
      </c>
      <c r="BD929" s="49">
        <v>1.72E-3</v>
      </c>
    </row>
    <row r="930" spans="1:56" x14ac:dyDescent="0.2">
      <c r="A930" s="49">
        <v>23.208880000000001</v>
      </c>
      <c r="P930" s="49">
        <v>23.208880000000001</v>
      </c>
      <c r="AH930" s="49">
        <v>23.208880000000001</v>
      </c>
      <c r="AY930" s="49" t="s">
        <v>53</v>
      </c>
      <c r="AZ930" s="49" t="s">
        <v>14</v>
      </c>
      <c r="BA930" s="49" t="s">
        <v>17</v>
      </c>
      <c r="BB930" s="49" t="s">
        <v>123</v>
      </c>
      <c r="BC930" s="49" t="s">
        <v>16</v>
      </c>
      <c r="BD930" s="49">
        <v>23.208880000000001</v>
      </c>
    </row>
    <row r="931" spans="1:56" x14ac:dyDescent="0.2">
      <c r="A931" s="49">
        <v>1.6206100000000001</v>
      </c>
      <c r="P931" s="49">
        <v>1.6206100000000001</v>
      </c>
      <c r="AH931" s="49">
        <v>1.6206100000000001</v>
      </c>
      <c r="AY931" s="49" t="s">
        <v>53</v>
      </c>
      <c r="AZ931" s="49" t="s">
        <v>14</v>
      </c>
      <c r="BA931" s="49" t="s">
        <v>17</v>
      </c>
      <c r="BB931" s="49" t="s">
        <v>123</v>
      </c>
      <c r="BC931" s="49" t="s">
        <v>10</v>
      </c>
      <c r="BD931" s="49">
        <v>1.6206100000000001</v>
      </c>
    </row>
    <row r="932" spans="1:56" x14ac:dyDescent="0.2">
      <c r="A932" s="49">
        <v>2.8656100000000002</v>
      </c>
      <c r="P932" s="49">
        <v>2.8656100000000002</v>
      </c>
      <c r="AH932" s="49">
        <v>2.8656100000000002</v>
      </c>
      <c r="AY932" s="49" t="s">
        <v>53</v>
      </c>
      <c r="AZ932" s="49" t="s">
        <v>14</v>
      </c>
      <c r="BA932" s="49" t="s">
        <v>17</v>
      </c>
      <c r="BB932" s="49" t="s">
        <v>123</v>
      </c>
      <c r="BC932" s="49" t="s">
        <v>13</v>
      </c>
      <c r="BD932" s="49">
        <v>2.8656100000000002</v>
      </c>
    </row>
    <row r="933" spans="1:56" x14ac:dyDescent="0.2">
      <c r="A933" s="49">
        <v>0.5</v>
      </c>
      <c r="P933" s="49">
        <v>0.5</v>
      </c>
      <c r="AH933" s="49">
        <v>0.5</v>
      </c>
      <c r="AY933" s="49" t="s">
        <v>53</v>
      </c>
      <c r="AZ933" s="49" t="s">
        <v>14</v>
      </c>
      <c r="BA933" s="49" t="s">
        <v>19</v>
      </c>
      <c r="BB933" s="49" t="s">
        <v>122</v>
      </c>
      <c r="BC933" s="49" t="s">
        <v>16</v>
      </c>
      <c r="BD933" s="49">
        <v>0.5</v>
      </c>
    </row>
    <row r="934" spans="1:56" x14ac:dyDescent="0.2">
      <c r="A934" s="49">
        <v>2.9672999999999998</v>
      </c>
      <c r="P934" s="49">
        <v>2.9672999999999998</v>
      </c>
      <c r="AH934" s="49">
        <v>2.9672999999999998</v>
      </c>
      <c r="AY934" s="49" t="s">
        <v>53</v>
      </c>
      <c r="AZ934" s="49" t="s">
        <v>14</v>
      </c>
      <c r="BA934" s="49" t="s">
        <v>19</v>
      </c>
      <c r="BB934" s="49" t="s">
        <v>122</v>
      </c>
      <c r="BC934" s="49" t="s">
        <v>10</v>
      </c>
      <c r="BD934" s="49">
        <v>2.9672999999999998</v>
      </c>
    </row>
    <row r="935" spans="1:56" x14ac:dyDescent="0.2">
      <c r="A935" s="49">
        <v>3.9350322046000001</v>
      </c>
      <c r="P935" s="49">
        <v>3.9350322046000001</v>
      </c>
      <c r="AH935" s="49">
        <v>3.9350322046000001</v>
      </c>
      <c r="AY935" s="49" t="s">
        <v>53</v>
      </c>
      <c r="AZ935" s="49" t="s">
        <v>14</v>
      </c>
      <c r="BA935" s="49" t="s">
        <v>19</v>
      </c>
      <c r="BB935" s="49" t="s">
        <v>122</v>
      </c>
      <c r="BC935" s="49" t="s">
        <v>13</v>
      </c>
      <c r="BD935" s="49">
        <v>3.9350322046000001</v>
      </c>
    </row>
    <row r="936" spans="1:56" x14ac:dyDescent="0.2">
      <c r="A936" s="49">
        <v>12.57498</v>
      </c>
      <c r="P936" s="49">
        <v>12.57498</v>
      </c>
      <c r="AH936" s="49">
        <v>12.57498</v>
      </c>
      <c r="AY936" s="49" t="s">
        <v>53</v>
      </c>
      <c r="AZ936" s="49" t="s">
        <v>14</v>
      </c>
      <c r="BA936" s="49" t="s">
        <v>19</v>
      </c>
      <c r="BB936" s="49" t="s">
        <v>120</v>
      </c>
      <c r="BC936" s="49" t="s">
        <v>16</v>
      </c>
      <c r="BD936" s="49">
        <v>12.57498</v>
      </c>
    </row>
    <row r="937" spans="1:56" x14ac:dyDescent="0.2">
      <c r="A937" s="49">
        <v>3.27E-2</v>
      </c>
      <c r="P937" s="49">
        <v>3.27E-2</v>
      </c>
      <c r="AH937" s="49">
        <v>3.27E-2</v>
      </c>
      <c r="AY937" s="49" t="s">
        <v>53</v>
      </c>
      <c r="AZ937" s="49" t="s">
        <v>14</v>
      </c>
      <c r="BA937" s="49" t="s">
        <v>19</v>
      </c>
      <c r="BB937" s="49" t="s">
        <v>120</v>
      </c>
      <c r="BC937" s="49" t="s">
        <v>10</v>
      </c>
      <c r="BD937" s="49">
        <v>3.27E-2</v>
      </c>
    </row>
    <row r="938" spans="1:56" x14ac:dyDescent="0.2">
      <c r="A938" s="49">
        <v>0.97782999999999998</v>
      </c>
      <c r="P938" s="49">
        <v>0.97782999999999998</v>
      </c>
      <c r="AH938" s="49">
        <v>0.97782999999999998</v>
      </c>
      <c r="AY938" s="49" t="s">
        <v>53</v>
      </c>
      <c r="AZ938" s="49" t="s">
        <v>14</v>
      </c>
      <c r="BA938" s="49" t="s">
        <v>19</v>
      </c>
      <c r="BB938" s="49" t="s">
        <v>120</v>
      </c>
      <c r="BC938" s="49" t="s">
        <v>13</v>
      </c>
      <c r="BD938" s="49">
        <v>0.97782999999999998</v>
      </c>
    </row>
    <row r="939" spans="1:56" x14ac:dyDescent="0.2">
      <c r="A939" s="49">
        <v>103.69515</v>
      </c>
      <c r="P939" s="49">
        <v>103.69515</v>
      </c>
      <c r="AH939" s="49">
        <v>103.69515</v>
      </c>
      <c r="AY939" s="49" t="s">
        <v>53</v>
      </c>
      <c r="AZ939" s="49" t="s">
        <v>14</v>
      </c>
      <c r="BA939" s="49" t="s">
        <v>25</v>
      </c>
      <c r="BB939" s="49" t="s">
        <v>122</v>
      </c>
      <c r="BC939" s="49" t="s">
        <v>16</v>
      </c>
      <c r="BD939" s="49">
        <v>103.69515</v>
      </c>
    </row>
    <row r="940" spans="1:56" x14ac:dyDescent="0.2">
      <c r="A940" s="49">
        <v>15.471259999999999</v>
      </c>
      <c r="P940" s="49">
        <v>15.471259999999999</v>
      </c>
      <c r="AH940" s="49">
        <v>15.471259999999999</v>
      </c>
      <c r="AY940" s="49" t="s">
        <v>53</v>
      </c>
      <c r="AZ940" s="49" t="s">
        <v>14</v>
      </c>
      <c r="BA940" s="49" t="s">
        <v>25</v>
      </c>
      <c r="BB940" s="49" t="s">
        <v>122</v>
      </c>
      <c r="BC940" s="49" t="s">
        <v>10</v>
      </c>
      <c r="BD940" s="49">
        <v>15.471259999999999</v>
      </c>
    </row>
    <row r="941" spans="1:56" x14ac:dyDescent="0.2">
      <c r="A941" s="49">
        <v>0.28175</v>
      </c>
      <c r="P941" s="49">
        <v>0.28175</v>
      </c>
      <c r="AH941" s="49">
        <v>0.28175</v>
      </c>
      <c r="AY941" s="49" t="s">
        <v>53</v>
      </c>
      <c r="AZ941" s="49" t="s">
        <v>14</v>
      </c>
      <c r="BA941" s="49" t="s">
        <v>25</v>
      </c>
      <c r="BB941" s="49" t="s">
        <v>122</v>
      </c>
      <c r="BC941" s="49" t="s">
        <v>13</v>
      </c>
      <c r="BD941" s="49">
        <v>0.28175</v>
      </c>
    </row>
    <row r="942" spans="1:56" x14ac:dyDescent="0.2">
      <c r="A942" s="49">
        <v>13.698449999999999</v>
      </c>
      <c r="P942" s="49">
        <v>13.698449999999999</v>
      </c>
      <c r="AH942" s="49">
        <v>13.698449999999999</v>
      </c>
      <c r="AY942" s="49" t="s">
        <v>53</v>
      </c>
      <c r="AZ942" s="49" t="s">
        <v>14</v>
      </c>
      <c r="BA942" s="49" t="s">
        <v>25</v>
      </c>
      <c r="BB942" s="49" t="s">
        <v>121</v>
      </c>
      <c r="BC942" s="49" t="s">
        <v>16</v>
      </c>
      <c r="BD942" s="49">
        <v>13.698449999999999</v>
      </c>
    </row>
    <row r="943" spans="1:56" x14ac:dyDescent="0.2">
      <c r="A943" s="49">
        <v>16.871559999999999</v>
      </c>
      <c r="P943" s="49">
        <v>16.871559999999999</v>
      </c>
      <c r="AH943" s="49">
        <v>16.871559999999999</v>
      </c>
      <c r="AY943" s="49" t="s">
        <v>53</v>
      </c>
      <c r="AZ943" s="49" t="s">
        <v>14</v>
      </c>
      <c r="BA943" s="49" t="s">
        <v>25</v>
      </c>
      <c r="BB943" s="49" t="s">
        <v>121</v>
      </c>
      <c r="BC943" s="49" t="s">
        <v>10</v>
      </c>
      <c r="BD943" s="49">
        <v>16.871559999999999</v>
      </c>
    </row>
    <row r="944" spans="1:56" x14ac:dyDescent="0.2">
      <c r="A944" s="49">
        <v>58.378340000000001</v>
      </c>
      <c r="P944" s="49">
        <v>58.378340000000001</v>
      </c>
      <c r="AH944" s="49">
        <v>58.378340000000001</v>
      </c>
      <c r="AY944" s="49" t="s">
        <v>53</v>
      </c>
      <c r="AZ944" s="49" t="s">
        <v>14</v>
      </c>
      <c r="BA944" s="49" t="s">
        <v>25</v>
      </c>
      <c r="BB944" s="49" t="s">
        <v>9</v>
      </c>
      <c r="BC944" s="49" t="s">
        <v>10</v>
      </c>
      <c r="BD944" s="49">
        <v>58.378340000000001</v>
      </c>
    </row>
    <row r="945" spans="1:56" x14ac:dyDescent="0.2">
      <c r="A945" s="49">
        <v>4.7249999999999996</v>
      </c>
      <c r="P945" s="49">
        <v>4.7249999999999996</v>
      </c>
      <c r="AH945" s="49">
        <v>4.7249999999999996</v>
      </c>
      <c r="AY945" s="49" t="s">
        <v>53</v>
      </c>
      <c r="AZ945" s="49" t="s">
        <v>14</v>
      </c>
      <c r="BA945" s="49" t="s">
        <v>25</v>
      </c>
      <c r="BB945" s="49" t="s">
        <v>24</v>
      </c>
      <c r="BC945" s="49" t="s">
        <v>16</v>
      </c>
      <c r="BD945" s="49">
        <v>4.7249999999999996</v>
      </c>
    </row>
    <row r="946" spans="1:56" x14ac:dyDescent="0.2">
      <c r="A946" s="49">
        <v>3.0375000000000001</v>
      </c>
      <c r="P946" s="49">
        <v>3.0375000000000001</v>
      </c>
      <c r="AH946" s="49">
        <v>3.0375000000000001</v>
      </c>
      <c r="AY946" s="49" t="s">
        <v>53</v>
      </c>
      <c r="AZ946" s="49" t="s">
        <v>14</v>
      </c>
      <c r="BA946" s="49" t="s">
        <v>25</v>
      </c>
      <c r="BB946" s="49" t="s">
        <v>24</v>
      </c>
      <c r="BC946" s="49" t="s">
        <v>10</v>
      </c>
      <c r="BD946" s="49">
        <v>3.0375000000000001</v>
      </c>
    </row>
    <row r="947" spans="1:56" x14ac:dyDescent="0.2">
      <c r="A947" s="49">
        <v>67.33099</v>
      </c>
      <c r="P947" s="49">
        <v>67.33099</v>
      </c>
      <c r="AH947" s="49">
        <v>67.33099</v>
      </c>
      <c r="AY947" s="49" t="s">
        <v>53</v>
      </c>
      <c r="AZ947" s="49" t="s">
        <v>14</v>
      </c>
      <c r="BA947" s="49" t="s">
        <v>25</v>
      </c>
      <c r="BB947" s="49" t="s">
        <v>120</v>
      </c>
      <c r="BC947" s="49" t="s">
        <v>16</v>
      </c>
      <c r="BD947" s="49">
        <v>67.33099</v>
      </c>
    </row>
    <row r="948" spans="1:56" x14ac:dyDescent="0.2">
      <c r="A948" s="49">
        <v>70.890069999999994</v>
      </c>
      <c r="P948" s="49">
        <v>70.890069999999994</v>
      </c>
      <c r="AH948" s="49">
        <v>70.890069999999994</v>
      </c>
      <c r="AY948" s="49" t="s">
        <v>53</v>
      </c>
      <c r="AZ948" s="49" t="s">
        <v>14</v>
      </c>
      <c r="BA948" s="49" t="s">
        <v>25</v>
      </c>
      <c r="BB948" s="49" t="s">
        <v>120</v>
      </c>
      <c r="BC948" s="49" t="s">
        <v>10</v>
      </c>
      <c r="BD948" s="49">
        <v>70.890069999999994</v>
      </c>
    </row>
    <row r="949" spans="1:56" x14ac:dyDescent="0.2">
      <c r="A949" s="49">
        <v>34.6875</v>
      </c>
      <c r="P949" s="49">
        <v>34.6875</v>
      </c>
      <c r="AH949" s="49">
        <v>34.6875</v>
      </c>
      <c r="AY949" s="49" t="s">
        <v>53</v>
      </c>
      <c r="AZ949" s="49" t="s">
        <v>14</v>
      </c>
      <c r="BA949" s="49" t="s">
        <v>25</v>
      </c>
      <c r="BB949" s="49" t="s">
        <v>120</v>
      </c>
      <c r="BC949" s="49" t="s">
        <v>13</v>
      </c>
      <c r="BD949" s="49">
        <v>34.6875</v>
      </c>
    </row>
    <row r="950" spans="1:56" x14ac:dyDescent="0.2">
      <c r="A950" s="49">
        <v>175.05139</v>
      </c>
      <c r="P950" s="49">
        <v>175.05139</v>
      </c>
      <c r="AH950" s="49">
        <v>175.05139</v>
      </c>
      <c r="AY950" s="49" t="s">
        <v>53</v>
      </c>
      <c r="AZ950" s="49" t="s">
        <v>14</v>
      </c>
      <c r="BA950" s="49" t="s">
        <v>25</v>
      </c>
      <c r="BB950" s="49" t="s">
        <v>23</v>
      </c>
      <c r="BC950" s="49" t="s">
        <v>16</v>
      </c>
      <c r="BD950" s="49">
        <v>175.05139</v>
      </c>
    </row>
    <row r="951" spans="1:56" x14ac:dyDescent="0.2">
      <c r="A951" s="49">
        <v>7.3789899999999902</v>
      </c>
      <c r="P951" s="49">
        <v>7.3789899999999902</v>
      </c>
      <c r="AH951" s="49">
        <v>7.3789899999999902</v>
      </c>
      <c r="AY951" s="49" t="s">
        <v>53</v>
      </c>
      <c r="AZ951" s="49" t="s">
        <v>14</v>
      </c>
      <c r="BA951" s="49" t="s">
        <v>25</v>
      </c>
      <c r="BB951" s="49" t="s">
        <v>123</v>
      </c>
      <c r="BC951" s="49" t="s">
        <v>10</v>
      </c>
      <c r="BD951" s="49">
        <v>7.3789899999999902</v>
      </c>
    </row>
    <row r="952" spans="1:56" x14ac:dyDescent="0.2">
      <c r="A952" s="49">
        <v>0.32585999999999998</v>
      </c>
      <c r="P952" s="49">
        <v>0.32585999999999998</v>
      </c>
      <c r="AH952" s="49">
        <v>0.32585999999999998</v>
      </c>
      <c r="AY952" s="49" t="s">
        <v>53</v>
      </c>
      <c r="AZ952" s="49" t="s">
        <v>14</v>
      </c>
      <c r="BA952" s="49" t="s">
        <v>27</v>
      </c>
      <c r="BB952" s="49" t="s">
        <v>122</v>
      </c>
      <c r="BC952" s="49" t="s">
        <v>16</v>
      </c>
      <c r="BD952" s="49">
        <v>0.32585999999999998</v>
      </c>
    </row>
    <row r="953" spans="1:56" x14ac:dyDescent="0.2">
      <c r="A953" s="49">
        <v>0.18074999999999999</v>
      </c>
      <c r="P953" s="49">
        <v>0.18074999999999999</v>
      </c>
      <c r="AH953" s="49">
        <v>0.18074999999999999</v>
      </c>
      <c r="AY953" s="49" t="s">
        <v>53</v>
      </c>
      <c r="AZ953" s="49" t="s">
        <v>14</v>
      </c>
      <c r="BA953" s="49" t="s">
        <v>27</v>
      </c>
      <c r="BB953" s="49" t="s">
        <v>122</v>
      </c>
      <c r="BC953" s="49" t="s">
        <v>13</v>
      </c>
      <c r="BD953" s="49">
        <v>0.18074999999999999</v>
      </c>
    </row>
    <row r="954" spans="1:56" x14ac:dyDescent="0.2">
      <c r="A954" s="49">
        <v>5.79E-2</v>
      </c>
      <c r="P954" s="49">
        <v>5.79E-2</v>
      </c>
      <c r="AH954" s="49">
        <v>5.79E-2</v>
      </c>
      <c r="AY954" s="49" t="s">
        <v>53</v>
      </c>
      <c r="AZ954" s="49" t="s">
        <v>14</v>
      </c>
      <c r="BA954" s="49" t="s">
        <v>27</v>
      </c>
      <c r="BB954" s="49" t="s">
        <v>120</v>
      </c>
      <c r="BC954" s="49" t="s">
        <v>16</v>
      </c>
      <c r="BD954" s="49">
        <v>5.79E-2</v>
      </c>
    </row>
    <row r="955" spans="1:56" x14ac:dyDescent="0.2">
      <c r="A955" s="49">
        <v>8.584E-2</v>
      </c>
      <c r="P955" s="49">
        <v>8.584E-2</v>
      </c>
      <c r="AH955" s="49">
        <v>8.584E-2</v>
      </c>
      <c r="AY955" s="49" t="s">
        <v>53</v>
      </c>
      <c r="AZ955" s="49" t="s">
        <v>14</v>
      </c>
      <c r="BA955" s="49" t="s">
        <v>27</v>
      </c>
      <c r="BB955" s="49" t="s">
        <v>120</v>
      </c>
      <c r="BC955" s="49" t="s">
        <v>13</v>
      </c>
      <c r="BD955" s="49">
        <v>8.584E-2</v>
      </c>
    </row>
    <row r="956" spans="1:56" x14ac:dyDescent="0.2">
      <c r="A956" s="49">
        <v>6.9649999999999999</v>
      </c>
      <c r="P956" s="49">
        <v>6.9649999999999999</v>
      </c>
      <c r="AH956" s="49">
        <v>6.9649999999999999</v>
      </c>
      <c r="AY956" s="49" t="s">
        <v>54</v>
      </c>
      <c r="AZ956" s="49" t="s">
        <v>7</v>
      </c>
      <c r="BA956" s="49" t="s">
        <v>21</v>
      </c>
      <c r="BB956" s="49" t="s">
        <v>9</v>
      </c>
      <c r="BC956" s="49" t="s">
        <v>10</v>
      </c>
      <c r="BD956" s="49">
        <v>6.9649999999999999</v>
      </c>
    </row>
    <row r="957" spans="1:56" x14ac:dyDescent="0.2">
      <c r="A957" s="49">
        <v>0</v>
      </c>
      <c r="P957" s="49">
        <v>0</v>
      </c>
      <c r="AH957" s="49">
        <v>0</v>
      </c>
      <c r="AY957" s="49" t="s">
        <v>54</v>
      </c>
      <c r="AZ957" s="49" t="s">
        <v>7</v>
      </c>
      <c r="BA957" s="49" t="s">
        <v>8</v>
      </c>
      <c r="BB957" s="49" t="s">
        <v>121</v>
      </c>
      <c r="BC957" s="49" t="s">
        <v>10</v>
      </c>
      <c r="BD957" s="49">
        <v>0</v>
      </c>
    </row>
    <row r="958" spans="1:56" x14ac:dyDescent="0.2">
      <c r="A958" s="49">
        <v>2.9849999999999999</v>
      </c>
      <c r="P958" s="49">
        <v>2.9849999999999999</v>
      </c>
      <c r="AH958" s="49">
        <v>2.9849999999999999</v>
      </c>
      <c r="AY958" s="49" t="s">
        <v>54</v>
      </c>
      <c r="AZ958" s="49" t="s">
        <v>7</v>
      </c>
      <c r="BA958" s="49" t="s">
        <v>8</v>
      </c>
      <c r="BB958" s="49" t="s">
        <v>9</v>
      </c>
      <c r="BC958" s="49" t="s">
        <v>10</v>
      </c>
      <c r="BD958" s="49">
        <v>2.9849999999999999</v>
      </c>
    </row>
    <row r="959" spans="1:56" x14ac:dyDescent="0.2">
      <c r="A959" s="49">
        <v>0</v>
      </c>
      <c r="P959" s="49">
        <v>0</v>
      </c>
      <c r="AH959" s="49">
        <v>0</v>
      </c>
      <c r="AY959" s="49" t="s">
        <v>54</v>
      </c>
      <c r="AZ959" s="49" t="s">
        <v>7</v>
      </c>
      <c r="BA959" s="49" t="s">
        <v>11</v>
      </c>
      <c r="BB959" s="49" t="s">
        <v>121</v>
      </c>
      <c r="BC959" s="49" t="s">
        <v>10</v>
      </c>
      <c r="BD959" s="49">
        <v>0</v>
      </c>
    </row>
    <row r="960" spans="1:56" x14ac:dyDescent="0.2">
      <c r="A960" s="49">
        <v>0.13572999999999999</v>
      </c>
      <c r="P960" s="49">
        <v>0.13572999999999999</v>
      </c>
      <c r="AH960" s="49">
        <v>0.13572999999999999</v>
      </c>
      <c r="AY960" s="49" t="s">
        <v>54</v>
      </c>
      <c r="AZ960" s="49" t="s">
        <v>7</v>
      </c>
      <c r="BA960" s="49" t="s">
        <v>22</v>
      </c>
      <c r="BB960" s="49" t="s">
        <v>120</v>
      </c>
      <c r="BC960" s="49" t="s">
        <v>13</v>
      </c>
      <c r="BD960" s="49">
        <v>0.13572999999999999</v>
      </c>
    </row>
    <row r="961" spans="1:56" x14ac:dyDescent="0.2">
      <c r="A961" s="49">
        <v>0</v>
      </c>
      <c r="P961" s="49">
        <v>0</v>
      </c>
      <c r="AH961" s="49">
        <v>0</v>
      </c>
      <c r="AY961" s="49" t="s">
        <v>54</v>
      </c>
      <c r="AZ961" s="49" t="s">
        <v>7</v>
      </c>
      <c r="BA961" s="49" t="s">
        <v>12</v>
      </c>
      <c r="BB961" s="49" t="s">
        <v>122</v>
      </c>
      <c r="BC961" s="49" t="s">
        <v>12</v>
      </c>
      <c r="BD961" s="49">
        <v>0</v>
      </c>
    </row>
    <row r="962" spans="1:56" x14ac:dyDescent="0.2">
      <c r="A962" s="49">
        <v>0</v>
      </c>
      <c r="P962" s="49">
        <v>0</v>
      </c>
      <c r="AH962" s="49">
        <v>0</v>
      </c>
      <c r="AY962" s="49" t="s">
        <v>54</v>
      </c>
      <c r="AZ962" s="49" t="s">
        <v>7</v>
      </c>
      <c r="BA962" s="49" t="s">
        <v>12</v>
      </c>
      <c r="BB962" s="49" t="s">
        <v>9</v>
      </c>
      <c r="BC962" s="49" t="s">
        <v>10</v>
      </c>
      <c r="BD962" s="49">
        <v>0</v>
      </c>
    </row>
    <row r="963" spans="1:56" x14ac:dyDescent="0.2">
      <c r="A963" s="49">
        <v>6.2839999999999993E-2</v>
      </c>
      <c r="P963" s="49">
        <v>6.2839999999999993E-2</v>
      </c>
      <c r="AH963" s="49">
        <v>6.2839999999999993E-2</v>
      </c>
      <c r="AY963" s="49" t="s">
        <v>54</v>
      </c>
      <c r="AZ963" s="49" t="s">
        <v>14</v>
      </c>
      <c r="BA963" s="49" t="s">
        <v>15</v>
      </c>
      <c r="BB963" s="49" t="s">
        <v>9</v>
      </c>
      <c r="BC963" s="49" t="s">
        <v>16</v>
      </c>
      <c r="BD963" s="49">
        <v>6.2839999999999993E-2</v>
      </c>
    </row>
    <row r="964" spans="1:56" x14ac:dyDescent="0.2">
      <c r="A964" s="49">
        <v>9.75E-3</v>
      </c>
      <c r="P964" s="49">
        <v>9.75E-3</v>
      </c>
      <c r="AH964" s="49">
        <v>9.75E-3</v>
      </c>
      <c r="AY964" s="49" t="s">
        <v>54</v>
      </c>
      <c r="AZ964" s="49" t="s">
        <v>14</v>
      </c>
      <c r="BA964" s="49" t="s">
        <v>15</v>
      </c>
      <c r="BB964" s="49" t="s">
        <v>9</v>
      </c>
      <c r="BC964" s="49" t="s">
        <v>10</v>
      </c>
      <c r="BD964" s="49">
        <v>9.75E-3</v>
      </c>
    </row>
    <row r="965" spans="1:56" x14ac:dyDescent="0.2">
      <c r="A965" s="49">
        <v>0.22994000000000001</v>
      </c>
      <c r="P965" s="49">
        <v>0.22994000000000001</v>
      </c>
      <c r="AH965" s="49">
        <v>0.22994000000000001</v>
      </c>
      <c r="AY965" s="49" t="s">
        <v>54</v>
      </c>
      <c r="AZ965" s="49" t="s">
        <v>14</v>
      </c>
      <c r="BA965" s="49" t="s">
        <v>17</v>
      </c>
      <c r="BB965" s="49" t="s">
        <v>122</v>
      </c>
      <c r="BC965" s="49" t="s">
        <v>13</v>
      </c>
      <c r="BD965" s="49">
        <v>0.22994000000000001</v>
      </c>
    </row>
    <row r="966" spans="1:56" x14ac:dyDescent="0.2">
      <c r="A966" s="49">
        <v>0</v>
      </c>
      <c r="P966" s="49">
        <v>0</v>
      </c>
      <c r="AH966" s="49">
        <v>0</v>
      </c>
      <c r="AY966" s="49" t="s">
        <v>54</v>
      </c>
      <c r="AZ966" s="49" t="s">
        <v>14</v>
      </c>
      <c r="BA966" s="49" t="s">
        <v>17</v>
      </c>
      <c r="BB966" s="49" t="s">
        <v>121</v>
      </c>
      <c r="BC966" s="49" t="s">
        <v>10</v>
      </c>
      <c r="BD966" s="49">
        <v>0</v>
      </c>
    </row>
    <row r="967" spans="1:56" x14ac:dyDescent="0.2">
      <c r="A967" s="50">
        <v>8.2025295859999999E-4</v>
      </c>
      <c r="P967" s="50">
        <v>8.2025295859999999E-4</v>
      </c>
      <c r="AH967" s="50">
        <v>8.2025295859999999E-4</v>
      </c>
      <c r="AY967" s="49" t="s">
        <v>54</v>
      </c>
      <c r="AZ967" s="49" t="s">
        <v>14</v>
      </c>
      <c r="BA967" s="49" t="s">
        <v>17</v>
      </c>
      <c r="BB967" s="49" t="s">
        <v>121</v>
      </c>
      <c r="BC967" s="49" t="s">
        <v>13</v>
      </c>
      <c r="BD967" s="50">
        <v>8.2025295859999999E-4</v>
      </c>
    </row>
    <row r="968" spans="1:56" x14ac:dyDescent="0.2">
      <c r="A968" s="49">
        <v>1.8769999999999998E-2</v>
      </c>
      <c r="P968" s="49">
        <v>1.8769999999999998E-2</v>
      </c>
      <c r="AH968" s="49">
        <v>1.8769999999999998E-2</v>
      </c>
      <c r="AY968" s="49" t="s">
        <v>54</v>
      </c>
      <c r="AZ968" s="49" t="s">
        <v>14</v>
      </c>
      <c r="BA968" s="49" t="s">
        <v>17</v>
      </c>
      <c r="BB968" s="49" t="s">
        <v>9</v>
      </c>
      <c r="BC968" s="49" t="s">
        <v>16</v>
      </c>
      <c r="BD968" s="49">
        <v>1.8769999999999998E-2</v>
      </c>
    </row>
    <row r="969" spans="1:56" x14ac:dyDescent="0.2">
      <c r="A969" s="49">
        <v>0.3</v>
      </c>
      <c r="P969" s="49">
        <v>0.3</v>
      </c>
      <c r="AH969" s="49">
        <v>0.3</v>
      </c>
      <c r="AY969" s="49" t="s">
        <v>54</v>
      </c>
      <c r="AZ969" s="49" t="s">
        <v>14</v>
      </c>
      <c r="BA969" s="49" t="s">
        <v>17</v>
      </c>
      <c r="BB969" s="49" t="s">
        <v>9</v>
      </c>
      <c r="BC969" s="49" t="s">
        <v>10</v>
      </c>
      <c r="BD969" s="49">
        <v>0.3</v>
      </c>
    </row>
    <row r="970" spans="1:56" x14ac:dyDescent="0.2">
      <c r="A970" s="49">
        <v>0.85470000000000002</v>
      </c>
      <c r="P970" s="49">
        <v>0.85470000000000002</v>
      </c>
      <c r="AH970" s="49">
        <v>0.85470000000000002</v>
      </c>
      <c r="AY970" s="49" t="s">
        <v>54</v>
      </c>
      <c r="AZ970" s="49" t="s">
        <v>14</v>
      </c>
      <c r="BA970" s="49" t="s">
        <v>17</v>
      </c>
      <c r="BB970" s="49" t="s">
        <v>18</v>
      </c>
      <c r="BC970" s="49" t="s">
        <v>13</v>
      </c>
      <c r="BD970" s="49">
        <v>0.85470000000000002</v>
      </c>
    </row>
    <row r="971" spans="1:56" x14ac:dyDescent="0.2">
      <c r="A971" s="49">
        <v>1.3472299999999999</v>
      </c>
      <c r="P971" s="49">
        <v>1.3472299999999999</v>
      </c>
      <c r="AH971" s="49">
        <v>1.3472299999999999</v>
      </c>
      <c r="AY971" s="49" t="s">
        <v>54</v>
      </c>
      <c r="AZ971" s="49" t="s">
        <v>14</v>
      </c>
      <c r="BA971" s="49" t="s">
        <v>17</v>
      </c>
      <c r="BB971" s="49" t="s">
        <v>120</v>
      </c>
      <c r="BC971" s="49" t="s">
        <v>16</v>
      </c>
      <c r="BD971" s="49">
        <v>1.3472299999999999</v>
      </c>
    </row>
    <row r="972" spans="1:56" x14ac:dyDescent="0.2">
      <c r="A972" s="49">
        <v>1.2662232988138</v>
      </c>
      <c r="P972" s="49">
        <v>1.2662232988138</v>
      </c>
      <c r="AH972" s="49">
        <v>1.2662232988138</v>
      </c>
      <c r="AY972" s="49" t="s">
        <v>54</v>
      </c>
      <c r="AZ972" s="49" t="s">
        <v>14</v>
      </c>
      <c r="BA972" s="49" t="s">
        <v>17</v>
      </c>
      <c r="BB972" s="49" t="s">
        <v>120</v>
      </c>
      <c r="BC972" s="49" t="s">
        <v>13</v>
      </c>
      <c r="BD972" s="49">
        <v>1.2662232988138</v>
      </c>
    </row>
    <row r="973" spans="1:56" x14ac:dyDescent="0.2">
      <c r="A973" s="49">
        <v>22.948619999999998</v>
      </c>
      <c r="P973" s="49">
        <v>22.948619999999998</v>
      </c>
      <c r="AH973" s="49">
        <v>22.948619999999998</v>
      </c>
      <c r="AY973" s="49" t="s">
        <v>54</v>
      </c>
      <c r="AZ973" s="49" t="s">
        <v>14</v>
      </c>
      <c r="BA973" s="49" t="s">
        <v>17</v>
      </c>
      <c r="BB973" s="49" t="s">
        <v>123</v>
      </c>
      <c r="BC973" s="49" t="s">
        <v>16</v>
      </c>
      <c r="BD973" s="49">
        <v>22.948619999999998</v>
      </c>
    </row>
    <row r="974" spans="1:56" x14ac:dyDescent="0.2">
      <c r="A974" s="49">
        <v>111.36499999999999</v>
      </c>
      <c r="P974" s="49">
        <v>111.36499999999999</v>
      </c>
      <c r="AH974" s="49">
        <v>111.36499999999999</v>
      </c>
      <c r="AY974" s="49" t="s">
        <v>54</v>
      </c>
      <c r="AZ974" s="49" t="s">
        <v>14</v>
      </c>
      <c r="BA974" s="49" t="s">
        <v>17</v>
      </c>
      <c r="BB974" s="49" t="s">
        <v>123</v>
      </c>
      <c r="BC974" s="49" t="s">
        <v>13</v>
      </c>
      <c r="BD974" s="49">
        <v>111.36499999999999</v>
      </c>
    </row>
    <row r="975" spans="1:56" x14ac:dyDescent="0.2">
      <c r="A975" s="49">
        <v>2.4999600000000002</v>
      </c>
      <c r="P975" s="49">
        <v>2.4999600000000002</v>
      </c>
      <c r="AH975" s="49">
        <v>2.4999600000000002</v>
      </c>
      <c r="AY975" s="49" t="s">
        <v>54</v>
      </c>
      <c r="AZ975" s="49" t="s">
        <v>14</v>
      </c>
      <c r="BA975" s="49" t="s">
        <v>19</v>
      </c>
      <c r="BB975" s="49" t="s">
        <v>122</v>
      </c>
      <c r="BC975" s="49" t="s">
        <v>16</v>
      </c>
      <c r="BD975" s="49">
        <v>2.4999600000000002</v>
      </c>
    </row>
    <row r="976" spans="1:56" x14ac:dyDescent="0.2">
      <c r="A976" s="49">
        <v>6.45</v>
      </c>
      <c r="P976" s="49">
        <v>6.45</v>
      </c>
      <c r="AH976" s="49">
        <v>6.45</v>
      </c>
      <c r="AY976" s="49" t="s">
        <v>54</v>
      </c>
      <c r="AZ976" s="49" t="s">
        <v>14</v>
      </c>
      <c r="BA976" s="49" t="s">
        <v>19</v>
      </c>
      <c r="BB976" s="49" t="s">
        <v>9</v>
      </c>
      <c r="BC976" s="49" t="s">
        <v>10</v>
      </c>
      <c r="BD976" s="49">
        <v>6.45</v>
      </c>
    </row>
    <row r="977" spans="1:56" x14ac:dyDescent="0.2">
      <c r="A977" s="49">
        <v>2.49995999999999</v>
      </c>
      <c r="P977" s="49">
        <v>2.49995999999999</v>
      </c>
      <c r="AH977" s="49">
        <v>2.49995999999999</v>
      </c>
      <c r="AY977" s="49" t="s">
        <v>54</v>
      </c>
      <c r="AZ977" s="49" t="s">
        <v>14</v>
      </c>
      <c r="BA977" s="49" t="s">
        <v>19</v>
      </c>
      <c r="BB977" s="49" t="s">
        <v>120</v>
      </c>
      <c r="BC977" s="49" t="s">
        <v>16</v>
      </c>
      <c r="BD977" s="49">
        <v>2.49995999999999</v>
      </c>
    </row>
    <row r="978" spans="1:56" x14ac:dyDescent="0.2">
      <c r="A978" s="49">
        <v>0.14951999999999999</v>
      </c>
      <c r="P978" s="49">
        <v>0.14951999999999999</v>
      </c>
      <c r="AH978" s="49">
        <v>0.14951999999999999</v>
      </c>
      <c r="AY978" s="49" t="s">
        <v>54</v>
      </c>
      <c r="AZ978" s="49" t="s">
        <v>14</v>
      </c>
      <c r="BA978" s="49" t="s">
        <v>19</v>
      </c>
      <c r="BB978" s="49" t="s">
        <v>120</v>
      </c>
      <c r="BC978" s="49" t="s">
        <v>13</v>
      </c>
      <c r="BD978" s="49">
        <v>0.14951999999999999</v>
      </c>
    </row>
    <row r="979" spans="1:56" x14ac:dyDescent="0.2">
      <c r="A979" s="49">
        <v>10.83999</v>
      </c>
      <c r="P979" s="49">
        <v>10.83999</v>
      </c>
      <c r="AH979" s="49">
        <v>10.83999</v>
      </c>
      <c r="AY979" s="49" t="s">
        <v>54</v>
      </c>
      <c r="AZ979" s="49" t="s">
        <v>14</v>
      </c>
      <c r="BA979" s="49" t="s">
        <v>25</v>
      </c>
      <c r="BB979" s="49" t="s">
        <v>122</v>
      </c>
      <c r="BC979" s="49" t="s">
        <v>16</v>
      </c>
      <c r="BD979" s="49">
        <v>10.83999</v>
      </c>
    </row>
    <row r="980" spans="1:56" x14ac:dyDescent="0.2">
      <c r="A980" s="49">
        <v>1.3749899999999999</v>
      </c>
      <c r="P980" s="49">
        <v>1.3749899999999999</v>
      </c>
      <c r="AH980" s="49">
        <v>1.3749899999999999</v>
      </c>
      <c r="AY980" s="49" t="s">
        <v>54</v>
      </c>
      <c r="AZ980" s="49" t="s">
        <v>14</v>
      </c>
      <c r="BA980" s="49" t="s">
        <v>25</v>
      </c>
      <c r="BB980" s="49" t="s">
        <v>122</v>
      </c>
      <c r="BC980" s="49" t="s">
        <v>10</v>
      </c>
      <c r="BD980" s="49">
        <v>1.3749899999999999</v>
      </c>
    </row>
    <row r="981" spans="1:56" x14ac:dyDescent="0.2">
      <c r="A981" s="49">
        <v>3.6840000000000002</v>
      </c>
      <c r="P981" s="49">
        <v>3.6840000000000002</v>
      </c>
      <c r="AH981" s="49">
        <v>3.6840000000000002</v>
      </c>
      <c r="AY981" s="49" t="s">
        <v>54</v>
      </c>
      <c r="AZ981" s="49" t="s">
        <v>14</v>
      </c>
      <c r="BA981" s="49" t="s">
        <v>25</v>
      </c>
      <c r="BB981" s="49" t="s">
        <v>9</v>
      </c>
      <c r="BC981" s="49" t="s">
        <v>10</v>
      </c>
      <c r="BD981" s="49">
        <v>3.6840000000000002</v>
      </c>
    </row>
    <row r="982" spans="1:56" x14ac:dyDescent="0.2">
      <c r="A982" s="49">
        <v>0.44999999999999901</v>
      </c>
      <c r="P982" s="49">
        <v>0.44999999999999901</v>
      </c>
      <c r="AH982" s="49">
        <v>0.44999999999999901</v>
      </c>
      <c r="AY982" s="49" t="s">
        <v>54</v>
      </c>
      <c r="AZ982" s="49" t="s">
        <v>14</v>
      </c>
      <c r="BA982" s="49" t="s">
        <v>25</v>
      </c>
      <c r="BB982" s="49" t="s">
        <v>24</v>
      </c>
      <c r="BC982" s="49" t="s">
        <v>16</v>
      </c>
      <c r="BD982" s="49">
        <v>0.44999999999999901</v>
      </c>
    </row>
    <row r="983" spans="1:56" x14ac:dyDescent="0.2">
      <c r="A983" s="49">
        <v>0.79497999999999902</v>
      </c>
      <c r="P983" s="49">
        <v>0.79497999999999902</v>
      </c>
      <c r="AH983" s="49">
        <v>0.79497999999999902</v>
      </c>
      <c r="AY983" s="49" t="s">
        <v>54</v>
      </c>
      <c r="AZ983" s="49" t="s">
        <v>14</v>
      </c>
      <c r="BA983" s="49" t="s">
        <v>25</v>
      </c>
      <c r="BB983" s="49" t="s">
        <v>120</v>
      </c>
      <c r="BC983" s="49" t="s">
        <v>10</v>
      </c>
      <c r="BD983" s="49">
        <v>0.79497999999999902</v>
      </c>
    </row>
    <row r="984" spans="1:56" x14ac:dyDescent="0.2">
      <c r="A984" s="49">
        <v>39.278880000000001</v>
      </c>
      <c r="P984" s="49">
        <v>39.278880000000001</v>
      </c>
      <c r="AH984" s="49">
        <v>39.278880000000001</v>
      </c>
      <c r="AY984" s="49" t="s">
        <v>54</v>
      </c>
      <c r="AZ984" s="49" t="s">
        <v>14</v>
      </c>
      <c r="BA984" s="49" t="s">
        <v>25</v>
      </c>
      <c r="BB984" s="49" t="s">
        <v>123</v>
      </c>
      <c r="BC984" s="49" t="s">
        <v>16</v>
      </c>
      <c r="BD984" s="49">
        <v>39.278880000000001</v>
      </c>
    </row>
    <row r="985" spans="1:56" x14ac:dyDescent="0.2">
      <c r="A985" s="49">
        <v>0.374389999999999</v>
      </c>
      <c r="P985" s="49">
        <v>0.374389999999999</v>
      </c>
      <c r="AH985" s="49">
        <v>0.374389999999999</v>
      </c>
      <c r="AY985" s="49" t="s">
        <v>54</v>
      </c>
      <c r="AZ985" s="49" t="s">
        <v>14</v>
      </c>
      <c r="BA985" s="49" t="s">
        <v>25</v>
      </c>
      <c r="BB985" s="49" t="s">
        <v>123</v>
      </c>
      <c r="BC985" s="49" t="s">
        <v>10</v>
      </c>
      <c r="BD985" s="49">
        <v>0.374389999999999</v>
      </c>
    </row>
    <row r="986" spans="1:56" x14ac:dyDescent="0.2">
      <c r="A986" s="49">
        <v>21.03</v>
      </c>
      <c r="P986" s="49">
        <v>21.03</v>
      </c>
      <c r="AH986" s="49">
        <v>21.03</v>
      </c>
      <c r="AY986" s="49" t="s">
        <v>54</v>
      </c>
      <c r="AZ986" s="49" t="s">
        <v>12</v>
      </c>
      <c r="BA986" s="49" t="s">
        <v>12</v>
      </c>
      <c r="BB986" s="49" t="s">
        <v>120</v>
      </c>
      <c r="BC986" s="49" t="s">
        <v>16</v>
      </c>
      <c r="BD986" s="49">
        <v>21.03</v>
      </c>
    </row>
    <row r="987" spans="1:56" x14ac:dyDescent="0.2">
      <c r="A987" s="49">
        <v>1.71428</v>
      </c>
      <c r="P987" s="49">
        <v>1.71428</v>
      </c>
      <c r="AH987" s="49">
        <v>1.71428</v>
      </c>
      <c r="AY987" s="49" t="s">
        <v>55</v>
      </c>
      <c r="AZ987" s="49" t="s">
        <v>7</v>
      </c>
      <c r="BA987" s="49" t="s">
        <v>8</v>
      </c>
      <c r="BB987" s="49" t="s">
        <v>9</v>
      </c>
      <c r="BC987" s="49" t="s">
        <v>10</v>
      </c>
      <c r="BD987" s="49">
        <v>1.71428</v>
      </c>
    </row>
    <row r="988" spans="1:56" x14ac:dyDescent="0.2">
      <c r="A988" s="49">
        <v>0.76634000000000002</v>
      </c>
      <c r="P988" s="49">
        <v>0.76634000000000002</v>
      </c>
      <c r="AH988" s="49">
        <v>0.76634000000000002</v>
      </c>
      <c r="AY988" s="49" t="s">
        <v>55</v>
      </c>
      <c r="AZ988" s="49" t="s">
        <v>7</v>
      </c>
      <c r="BA988" s="49" t="s">
        <v>12</v>
      </c>
      <c r="BB988" s="49" t="s">
        <v>122</v>
      </c>
      <c r="BC988" s="49" t="s">
        <v>12</v>
      </c>
      <c r="BD988" s="49">
        <v>0.76634000000000002</v>
      </c>
    </row>
    <row r="989" spans="1:56" x14ac:dyDescent="0.2">
      <c r="A989" s="49">
        <v>14.805569999999999</v>
      </c>
      <c r="P989" s="49">
        <v>14.805569999999999</v>
      </c>
      <c r="AH989" s="49">
        <v>14.805569999999999</v>
      </c>
      <c r="AY989" s="49" t="s">
        <v>55</v>
      </c>
      <c r="AZ989" s="49" t="s">
        <v>7</v>
      </c>
      <c r="BA989" s="49" t="s">
        <v>12</v>
      </c>
      <c r="BB989" s="49" t="s">
        <v>9</v>
      </c>
      <c r="BC989" s="49" t="s">
        <v>10</v>
      </c>
      <c r="BD989" s="49">
        <v>14.805569999999999</v>
      </c>
    </row>
    <row r="990" spans="1:56" x14ac:dyDescent="0.2">
      <c r="A990" s="49">
        <v>1.0056799999999999</v>
      </c>
      <c r="P990" s="49">
        <v>1.0056799999999999</v>
      </c>
      <c r="AH990" s="49">
        <v>1.0056799999999999</v>
      </c>
      <c r="AY990" s="49" t="s">
        <v>55</v>
      </c>
      <c r="AZ990" s="49" t="s">
        <v>7</v>
      </c>
      <c r="BA990" s="49" t="s">
        <v>12</v>
      </c>
      <c r="BB990" s="49" t="s">
        <v>120</v>
      </c>
      <c r="BC990" s="49" t="s">
        <v>13</v>
      </c>
      <c r="BD990" s="49">
        <v>1.0056799999999999</v>
      </c>
    </row>
    <row r="991" spans="1:56" x14ac:dyDescent="0.2">
      <c r="A991" s="49">
        <v>1.2760000000000001E-2</v>
      </c>
      <c r="P991" s="49">
        <v>1.2760000000000001E-2</v>
      </c>
      <c r="AH991" s="49">
        <v>1.2760000000000001E-2</v>
      </c>
      <c r="AY991" s="49" t="s">
        <v>55</v>
      </c>
      <c r="AZ991" s="49" t="s">
        <v>14</v>
      </c>
      <c r="BA991" s="49" t="s">
        <v>15</v>
      </c>
      <c r="BB991" s="49" t="s">
        <v>120</v>
      </c>
      <c r="BC991" s="49" t="s">
        <v>16</v>
      </c>
      <c r="BD991" s="49">
        <v>1.2760000000000001E-2</v>
      </c>
    </row>
    <row r="992" spans="1:56" x14ac:dyDescent="0.2">
      <c r="A992" s="49">
        <v>5.69801</v>
      </c>
      <c r="P992" s="49">
        <v>5.69801</v>
      </c>
      <c r="AH992" s="49">
        <v>5.69801</v>
      </c>
      <c r="AY992" s="49" t="s">
        <v>55</v>
      </c>
      <c r="AZ992" s="49" t="s">
        <v>14</v>
      </c>
      <c r="BA992" s="49" t="s">
        <v>15</v>
      </c>
      <c r="BB992" s="49" t="s">
        <v>120</v>
      </c>
      <c r="BC992" s="49" t="s">
        <v>10</v>
      </c>
      <c r="BD992" s="49">
        <v>5.69801</v>
      </c>
    </row>
    <row r="993" spans="1:56" x14ac:dyDescent="0.2">
      <c r="A993" s="49">
        <v>2.7969999999999998E-2</v>
      </c>
      <c r="P993" s="49">
        <v>2.7969999999999998E-2</v>
      </c>
      <c r="AH993" s="49">
        <v>2.7969999999999998E-2</v>
      </c>
      <c r="AY993" s="49" t="s">
        <v>55</v>
      </c>
      <c r="AZ993" s="49" t="s">
        <v>14</v>
      </c>
      <c r="BA993" s="49" t="s">
        <v>15</v>
      </c>
      <c r="BB993" s="49" t="s">
        <v>123</v>
      </c>
      <c r="BC993" s="49" t="s">
        <v>16</v>
      </c>
      <c r="BD993" s="49">
        <v>2.7969999999999998E-2</v>
      </c>
    </row>
    <row r="994" spans="1:56" x14ac:dyDescent="0.2">
      <c r="A994" s="49">
        <v>2.4185699999999999</v>
      </c>
      <c r="P994" s="49">
        <v>2.4185699999999999</v>
      </c>
      <c r="AH994" s="49">
        <v>2.4185699999999999</v>
      </c>
      <c r="AY994" s="49" t="s">
        <v>55</v>
      </c>
      <c r="AZ994" s="49" t="s">
        <v>14</v>
      </c>
      <c r="BA994" s="49" t="s">
        <v>17</v>
      </c>
      <c r="BB994" s="49" t="s">
        <v>122</v>
      </c>
      <c r="BC994" s="49" t="s">
        <v>10</v>
      </c>
      <c r="BD994" s="49">
        <v>2.4185699999999999</v>
      </c>
    </row>
    <row r="995" spans="1:56" x14ac:dyDescent="0.2">
      <c r="A995" s="49">
        <v>0.67010999999999998</v>
      </c>
      <c r="P995" s="49">
        <v>0.67010999999999998</v>
      </c>
      <c r="AH995" s="49">
        <v>0.67010999999999998</v>
      </c>
      <c r="AY995" s="49" t="s">
        <v>55</v>
      </c>
      <c r="AZ995" s="49" t="s">
        <v>14</v>
      </c>
      <c r="BA995" s="49" t="s">
        <v>17</v>
      </c>
      <c r="BB995" s="49" t="s">
        <v>122</v>
      </c>
      <c r="BC995" s="49" t="s">
        <v>13</v>
      </c>
      <c r="BD995" s="49">
        <v>0.67010999999999998</v>
      </c>
    </row>
    <row r="996" spans="1:56" x14ac:dyDescent="0.2">
      <c r="A996" s="49">
        <v>19.28182</v>
      </c>
      <c r="P996" s="49">
        <v>19.28182</v>
      </c>
      <c r="AH996" s="49">
        <v>19.28182</v>
      </c>
      <c r="AY996" s="49" t="s">
        <v>55</v>
      </c>
      <c r="AZ996" s="49" t="s">
        <v>14</v>
      </c>
      <c r="BA996" s="49" t="s">
        <v>17</v>
      </c>
      <c r="BB996" s="49" t="s">
        <v>9</v>
      </c>
      <c r="BC996" s="49" t="s">
        <v>10</v>
      </c>
      <c r="BD996" s="49">
        <v>19.28182</v>
      </c>
    </row>
    <row r="997" spans="1:56" x14ac:dyDescent="0.2">
      <c r="A997" s="49">
        <v>4.5659999999999999E-2</v>
      </c>
      <c r="P997" s="49">
        <v>4.5659999999999999E-2</v>
      </c>
      <c r="AH997" s="49">
        <v>4.5659999999999999E-2</v>
      </c>
      <c r="AY997" s="49" t="s">
        <v>55</v>
      </c>
      <c r="AZ997" s="49" t="s">
        <v>14</v>
      </c>
      <c r="BA997" s="49" t="s">
        <v>17</v>
      </c>
      <c r="BB997" s="49" t="s">
        <v>9</v>
      </c>
      <c r="BC997" s="49" t="s">
        <v>13</v>
      </c>
      <c r="BD997" s="49">
        <v>4.5659999999999999E-2</v>
      </c>
    </row>
    <row r="998" spans="1:56" x14ac:dyDescent="0.2">
      <c r="A998" s="49">
        <v>5.3150699999999897</v>
      </c>
      <c r="P998" s="49">
        <v>5.3150699999999897</v>
      </c>
      <c r="AH998" s="49">
        <v>5.3150699999999897</v>
      </c>
      <c r="AY998" s="49" t="s">
        <v>55</v>
      </c>
      <c r="AZ998" s="49" t="s">
        <v>14</v>
      </c>
      <c r="BA998" s="49" t="s">
        <v>17</v>
      </c>
      <c r="BB998" s="49" t="s">
        <v>120</v>
      </c>
      <c r="BC998" s="49" t="s">
        <v>16</v>
      </c>
      <c r="BD998" s="49">
        <v>5.3150699999999897</v>
      </c>
    </row>
    <row r="999" spans="1:56" x14ac:dyDescent="0.2">
      <c r="A999" s="49">
        <v>0.92852000000000001</v>
      </c>
      <c r="P999" s="49">
        <v>0.92852000000000001</v>
      </c>
      <c r="AH999" s="49">
        <v>0.92852000000000001</v>
      </c>
      <c r="AY999" s="49" t="s">
        <v>55</v>
      </c>
      <c r="AZ999" s="49" t="s">
        <v>14</v>
      </c>
      <c r="BA999" s="49" t="s">
        <v>17</v>
      </c>
      <c r="BB999" s="49" t="s">
        <v>120</v>
      </c>
      <c r="BC999" s="49" t="s">
        <v>10</v>
      </c>
      <c r="BD999" s="49">
        <v>0.92852000000000001</v>
      </c>
    </row>
    <row r="1000" spans="1:56" x14ac:dyDescent="0.2">
      <c r="A1000" s="49">
        <v>0.54618</v>
      </c>
      <c r="P1000" s="49">
        <v>0.54618</v>
      </c>
      <c r="AH1000" s="49">
        <v>0.54618</v>
      </c>
      <c r="AY1000" s="49" t="s">
        <v>55</v>
      </c>
      <c r="AZ1000" s="49" t="s">
        <v>14</v>
      </c>
      <c r="BA1000" s="49" t="s">
        <v>17</v>
      </c>
      <c r="BB1000" s="49" t="s">
        <v>120</v>
      </c>
      <c r="BC1000" s="49" t="s">
        <v>13</v>
      </c>
      <c r="BD1000" s="49">
        <v>0.54618</v>
      </c>
    </row>
    <row r="1001" spans="1:56" x14ac:dyDescent="0.2">
      <c r="A1001" s="49">
        <v>2.5187499999999998</v>
      </c>
      <c r="P1001" s="49">
        <v>2.5187499999999998</v>
      </c>
      <c r="AH1001" s="49">
        <v>2.5187499999999998</v>
      </c>
      <c r="AY1001" s="49" t="s">
        <v>55</v>
      </c>
      <c r="AZ1001" s="49" t="s">
        <v>14</v>
      </c>
      <c r="BA1001" s="49" t="s">
        <v>17</v>
      </c>
      <c r="BB1001" s="49" t="s">
        <v>23</v>
      </c>
      <c r="BC1001" s="49" t="s">
        <v>16</v>
      </c>
      <c r="BD1001" s="49">
        <v>2.5187499999999998</v>
      </c>
    </row>
    <row r="1002" spans="1:56" x14ac:dyDescent="0.2">
      <c r="A1002" s="49">
        <v>3.024E-2</v>
      </c>
      <c r="P1002" s="49">
        <v>3.024E-2</v>
      </c>
      <c r="AH1002" s="49">
        <v>3.024E-2</v>
      </c>
      <c r="AY1002" s="49" t="s">
        <v>55</v>
      </c>
      <c r="AZ1002" s="49" t="s">
        <v>14</v>
      </c>
      <c r="BA1002" s="49" t="s">
        <v>17</v>
      </c>
      <c r="BB1002" s="49" t="s">
        <v>23</v>
      </c>
      <c r="BC1002" s="49" t="s">
        <v>13</v>
      </c>
      <c r="BD1002" s="49">
        <v>3.024E-2</v>
      </c>
    </row>
    <row r="1003" spans="1:56" x14ac:dyDescent="0.2">
      <c r="A1003" s="49">
        <v>1.0575399999999999</v>
      </c>
      <c r="P1003" s="49">
        <v>1.0575399999999999</v>
      </c>
      <c r="AH1003" s="49">
        <v>1.0575399999999999</v>
      </c>
      <c r="AY1003" s="49" t="s">
        <v>55</v>
      </c>
      <c r="AZ1003" s="49" t="s">
        <v>14</v>
      </c>
      <c r="BA1003" s="49" t="s">
        <v>17</v>
      </c>
      <c r="BB1003" s="49" t="s">
        <v>123</v>
      </c>
      <c r="BC1003" s="49" t="s">
        <v>13</v>
      </c>
      <c r="BD1003" s="49">
        <v>1.0575399999999999</v>
      </c>
    </row>
    <row r="1004" spans="1:56" x14ac:dyDescent="0.2">
      <c r="A1004" s="49">
        <v>0.22081999999999999</v>
      </c>
      <c r="P1004" s="49">
        <v>0.22081999999999999</v>
      </c>
      <c r="AH1004" s="49">
        <v>0.22081999999999999</v>
      </c>
      <c r="AY1004" s="49" t="s">
        <v>55</v>
      </c>
      <c r="AZ1004" s="49" t="s">
        <v>14</v>
      </c>
      <c r="BA1004" s="49" t="s">
        <v>17</v>
      </c>
      <c r="BB1004" s="49" t="s">
        <v>123</v>
      </c>
      <c r="BC1004" s="49" t="s">
        <v>16</v>
      </c>
      <c r="BD1004" s="49">
        <v>0.22081999999999999</v>
      </c>
    </row>
    <row r="1005" spans="1:56" x14ac:dyDescent="0.2">
      <c r="A1005" s="49">
        <v>0.12945000000000001</v>
      </c>
      <c r="P1005" s="49">
        <v>0.12945000000000001</v>
      </c>
      <c r="AH1005" s="49">
        <v>0.12945000000000001</v>
      </c>
      <c r="AY1005" s="49" t="s">
        <v>55</v>
      </c>
      <c r="AZ1005" s="49" t="s">
        <v>14</v>
      </c>
      <c r="BA1005" s="49" t="s">
        <v>17</v>
      </c>
      <c r="BB1005" s="49" t="s">
        <v>123</v>
      </c>
      <c r="BC1005" s="49" t="s">
        <v>13</v>
      </c>
      <c r="BD1005" s="49">
        <v>0.12945000000000001</v>
      </c>
    </row>
    <row r="1006" spans="1:56" x14ac:dyDescent="0.2">
      <c r="A1006" s="49">
        <v>3.3963047282400001</v>
      </c>
      <c r="P1006" s="49">
        <v>3.3963047282400001</v>
      </c>
      <c r="AH1006" s="49">
        <v>3.3963047282400001</v>
      </c>
      <c r="AY1006" s="49" t="s">
        <v>55</v>
      </c>
      <c r="AZ1006" s="49" t="s">
        <v>14</v>
      </c>
      <c r="BA1006" s="49" t="s">
        <v>19</v>
      </c>
      <c r="BB1006" s="49" t="s">
        <v>122</v>
      </c>
      <c r="BC1006" s="49" t="s">
        <v>16</v>
      </c>
      <c r="BD1006" s="49">
        <v>3.3963047282400001</v>
      </c>
    </row>
    <row r="1007" spans="1:56" x14ac:dyDescent="0.2">
      <c r="A1007" s="49">
        <v>3.8910800000000001</v>
      </c>
      <c r="P1007" s="49">
        <v>3.8910800000000001</v>
      </c>
      <c r="AH1007" s="49">
        <v>3.8910800000000001</v>
      </c>
      <c r="AY1007" s="49" t="s">
        <v>55</v>
      </c>
      <c r="AZ1007" s="49" t="s">
        <v>14</v>
      </c>
      <c r="BA1007" s="49" t="s">
        <v>19</v>
      </c>
      <c r="BB1007" s="49" t="s">
        <v>122</v>
      </c>
      <c r="BC1007" s="49" t="s">
        <v>10</v>
      </c>
      <c r="BD1007" s="49">
        <v>3.8910800000000001</v>
      </c>
    </row>
    <row r="1008" spans="1:56" x14ac:dyDescent="0.2">
      <c r="A1008" s="49">
        <v>7.356E-2</v>
      </c>
      <c r="P1008" s="49">
        <v>7.356E-2</v>
      </c>
      <c r="AH1008" s="49">
        <v>7.356E-2</v>
      </c>
      <c r="AY1008" s="49" t="s">
        <v>55</v>
      </c>
      <c r="AZ1008" s="49" t="s">
        <v>14</v>
      </c>
      <c r="BA1008" s="49" t="s">
        <v>19</v>
      </c>
      <c r="BB1008" s="49" t="s">
        <v>122</v>
      </c>
      <c r="BC1008" s="49" t="s">
        <v>13</v>
      </c>
      <c r="BD1008" s="49">
        <v>7.356E-2</v>
      </c>
    </row>
    <row r="1009" spans="1:56" x14ac:dyDescent="0.2">
      <c r="A1009" s="49">
        <v>7.4999399999999996</v>
      </c>
      <c r="P1009" s="49">
        <v>7.4999399999999996</v>
      </c>
      <c r="AH1009" s="49">
        <v>7.4999399999999996</v>
      </c>
      <c r="AY1009" s="49" t="s">
        <v>55</v>
      </c>
      <c r="AZ1009" s="49" t="s">
        <v>14</v>
      </c>
      <c r="BA1009" s="49" t="s">
        <v>19</v>
      </c>
      <c r="BB1009" s="49" t="s">
        <v>120</v>
      </c>
      <c r="BC1009" s="49" t="s">
        <v>16</v>
      </c>
      <c r="BD1009" s="49">
        <v>7.4999399999999996</v>
      </c>
    </row>
    <row r="1010" spans="1:56" x14ac:dyDescent="0.2">
      <c r="A1010" s="49">
        <v>0.59672999999999998</v>
      </c>
      <c r="P1010" s="49">
        <v>0.59672999999999998</v>
      </c>
      <c r="AH1010" s="49">
        <v>0.59672999999999998</v>
      </c>
      <c r="AY1010" s="49" t="s">
        <v>55</v>
      </c>
      <c r="AZ1010" s="49" t="s">
        <v>14</v>
      </c>
      <c r="BA1010" s="49" t="s">
        <v>19</v>
      </c>
      <c r="BB1010" s="49" t="s">
        <v>120</v>
      </c>
      <c r="BC1010" s="49" t="s">
        <v>13</v>
      </c>
      <c r="BD1010" s="49">
        <v>0.59672999999999998</v>
      </c>
    </row>
    <row r="1011" spans="1:56" x14ac:dyDescent="0.2">
      <c r="A1011" s="49">
        <v>6.6397500000000003</v>
      </c>
      <c r="P1011" s="49">
        <v>6.6397500000000003</v>
      </c>
      <c r="AH1011" s="49">
        <v>6.6397500000000003</v>
      </c>
      <c r="AY1011" s="49" t="s">
        <v>55</v>
      </c>
      <c r="AZ1011" s="49" t="s">
        <v>14</v>
      </c>
      <c r="BA1011" s="49" t="s">
        <v>25</v>
      </c>
      <c r="BB1011" s="49" t="s">
        <v>122</v>
      </c>
      <c r="BC1011" s="49" t="s">
        <v>16</v>
      </c>
      <c r="BD1011" s="49">
        <v>6.6397500000000003</v>
      </c>
    </row>
    <row r="1012" spans="1:56" x14ac:dyDescent="0.2">
      <c r="A1012" s="49">
        <v>4.9227699999999999</v>
      </c>
      <c r="P1012" s="49">
        <v>4.9227699999999999</v>
      </c>
      <c r="AH1012" s="49">
        <v>4.9227699999999999</v>
      </c>
      <c r="AY1012" s="49" t="s">
        <v>55</v>
      </c>
      <c r="AZ1012" s="49" t="s">
        <v>14</v>
      </c>
      <c r="BA1012" s="49" t="s">
        <v>25</v>
      </c>
      <c r="BB1012" s="49" t="s">
        <v>122</v>
      </c>
      <c r="BC1012" s="49" t="s">
        <v>10</v>
      </c>
      <c r="BD1012" s="49">
        <v>4.9227699999999999</v>
      </c>
    </row>
    <row r="1013" spans="1:56" x14ac:dyDescent="0.2">
      <c r="A1013" s="49">
        <v>0.7</v>
      </c>
      <c r="P1013" s="49">
        <v>0.7</v>
      </c>
      <c r="AH1013" s="49">
        <v>0.7</v>
      </c>
      <c r="AY1013" s="49" t="s">
        <v>55</v>
      </c>
      <c r="AZ1013" s="49" t="s">
        <v>14</v>
      </c>
      <c r="BA1013" s="49" t="s">
        <v>25</v>
      </c>
      <c r="BB1013" s="49" t="s">
        <v>121</v>
      </c>
      <c r="BC1013" s="49" t="s">
        <v>16</v>
      </c>
      <c r="BD1013" s="49">
        <v>0.7</v>
      </c>
    </row>
    <row r="1014" spans="1:56" x14ac:dyDescent="0.2">
      <c r="A1014" s="49">
        <v>0.28000000000000003</v>
      </c>
      <c r="P1014" s="49">
        <v>0.28000000000000003</v>
      </c>
      <c r="AH1014" s="49">
        <v>0.28000000000000003</v>
      </c>
      <c r="AY1014" s="49" t="s">
        <v>55</v>
      </c>
      <c r="AZ1014" s="49" t="s">
        <v>14</v>
      </c>
      <c r="BA1014" s="49" t="s">
        <v>25</v>
      </c>
      <c r="BB1014" s="49" t="s">
        <v>9</v>
      </c>
      <c r="BC1014" s="49" t="s">
        <v>16</v>
      </c>
      <c r="BD1014" s="49">
        <v>0.28000000000000003</v>
      </c>
    </row>
    <row r="1015" spans="1:56" x14ac:dyDescent="0.2">
      <c r="A1015" s="49">
        <v>14.9668799999999</v>
      </c>
      <c r="P1015" s="49">
        <v>14.9668799999999</v>
      </c>
      <c r="AH1015" s="49">
        <v>14.9668799999999</v>
      </c>
      <c r="AY1015" s="49" t="s">
        <v>55</v>
      </c>
      <c r="AZ1015" s="49" t="s">
        <v>14</v>
      </c>
      <c r="BA1015" s="49" t="s">
        <v>25</v>
      </c>
      <c r="BB1015" s="49" t="s">
        <v>9</v>
      </c>
      <c r="BC1015" s="49" t="s">
        <v>10</v>
      </c>
      <c r="BD1015" s="49">
        <v>14.9668799999999</v>
      </c>
    </row>
    <row r="1016" spans="1:56" x14ac:dyDescent="0.2">
      <c r="A1016" s="49">
        <v>0.31902999999999898</v>
      </c>
      <c r="P1016" s="49">
        <v>0.31902999999999898</v>
      </c>
      <c r="AH1016" s="49">
        <v>0.31902999999999898</v>
      </c>
      <c r="AY1016" s="49" t="s">
        <v>55</v>
      </c>
      <c r="AZ1016" s="49" t="s">
        <v>14</v>
      </c>
      <c r="BA1016" s="49" t="s">
        <v>25</v>
      </c>
      <c r="BB1016" s="49" t="s">
        <v>18</v>
      </c>
      <c r="BC1016" s="49" t="s">
        <v>16</v>
      </c>
      <c r="BD1016" s="49">
        <v>0.31902999999999898</v>
      </c>
    </row>
    <row r="1017" spans="1:56" x14ac:dyDescent="0.2">
      <c r="A1017" s="49">
        <v>0.45</v>
      </c>
      <c r="P1017" s="49">
        <v>0.45</v>
      </c>
      <c r="AH1017" s="49">
        <v>0.45</v>
      </c>
      <c r="AY1017" s="49" t="s">
        <v>55</v>
      </c>
      <c r="AZ1017" s="49" t="s">
        <v>14</v>
      </c>
      <c r="BA1017" s="49" t="s">
        <v>25</v>
      </c>
      <c r="BB1017" s="49" t="s">
        <v>24</v>
      </c>
      <c r="BC1017" s="49" t="s">
        <v>16</v>
      </c>
      <c r="BD1017" s="49">
        <v>0.45</v>
      </c>
    </row>
    <row r="1018" spans="1:56" x14ac:dyDescent="0.2">
      <c r="A1018" s="49">
        <v>7.6380531911179999</v>
      </c>
      <c r="P1018" s="49">
        <v>7.6380531911179999</v>
      </c>
      <c r="AH1018" s="49">
        <v>7.6380531911179999</v>
      </c>
      <c r="AY1018" s="49" t="s">
        <v>55</v>
      </c>
      <c r="AZ1018" s="49" t="s">
        <v>14</v>
      </c>
      <c r="BA1018" s="49" t="s">
        <v>25</v>
      </c>
      <c r="BB1018" s="49" t="s">
        <v>120</v>
      </c>
      <c r="BC1018" s="49" t="s">
        <v>16</v>
      </c>
      <c r="BD1018" s="49">
        <v>7.6380531911179999</v>
      </c>
    </row>
    <row r="1019" spans="1:56" x14ac:dyDescent="0.2">
      <c r="A1019" s="49">
        <v>3.18528999999999</v>
      </c>
      <c r="P1019" s="49">
        <v>3.18528999999999</v>
      </c>
      <c r="AH1019" s="49">
        <v>3.18528999999999</v>
      </c>
      <c r="AY1019" s="49" t="s">
        <v>55</v>
      </c>
      <c r="AZ1019" s="49" t="s">
        <v>14</v>
      </c>
      <c r="BA1019" s="49" t="s">
        <v>25</v>
      </c>
      <c r="BB1019" s="49" t="s">
        <v>120</v>
      </c>
      <c r="BC1019" s="49" t="s">
        <v>10</v>
      </c>
      <c r="BD1019" s="49">
        <v>3.18528999999999</v>
      </c>
    </row>
    <row r="1020" spans="1:56" x14ac:dyDescent="0.2">
      <c r="A1020" s="49">
        <v>0.25747999999999999</v>
      </c>
      <c r="P1020" s="49">
        <v>0.25747999999999999</v>
      </c>
      <c r="AH1020" s="49">
        <v>0.25747999999999999</v>
      </c>
      <c r="AY1020" s="49" t="s">
        <v>55</v>
      </c>
      <c r="AZ1020" s="49" t="s">
        <v>14</v>
      </c>
      <c r="BA1020" s="49" t="s">
        <v>25</v>
      </c>
      <c r="BB1020" s="49" t="s">
        <v>23</v>
      </c>
      <c r="BC1020" s="49" t="s">
        <v>16</v>
      </c>
      <c r="BD1020" s="49">
        <v>0.25747999999999999</v>
      </c>
    </row>
    <row r="1021" spans="1:56" x14ac:dyDescent="0.2">
      <c r="A1021" s="49">
        <v>30.905000000000001</v>
      </c>
      <c r="P1021" s="49">
        <v>30.905000000000001</v>
      </c>
      <c r="AH1021" s="49">
        <v>30.905000000000001</v>
      </c>
      <c r="AY1021" s="49" t="s">
        <v>56</v>
      </c>
      <c r="AZ1021" s="49" t="s">
        <v>7</v>
      </c>
      <c r="BA1021" s="49" t="s">
        <v>21</v>
      </c>
      <c r="BB1021" s="49" t="s">
        <v>9</v>
      </c>
      <c r="BC1021" s="49" t="s">
        <v>10</v>
      </c>
      <c r="BD1021" s="49">
        <v>30.905000000000001</v>
      </c>
    </row>
    <row r="1022" spans="1:56" x14ac:dyDescent="0.2">
      <c r="A1022" s="49">
        <v>13.244999999999999</v>
      </c>
      <c r="P1022" s="49">
        <v>13.244999999999999</v>
      </c>
      <c r="AH1022" s="49">
        <v>13.244999999999999</v>
      </c>
      <c r="AY1022" s="49" t="s">
        <v>56</v>
      </c>
      <c r="AZ1022" s="49" t="s">
        <v>7</v>
      </c>
      <c r="BA1022" s="49" t="s">
        <v>8</v>
      </c>
      <c r="BB1022" s="49" t="s">
        <v>9</v>
      </c>
      <c r="BC1022" s="49" t="s">
        <v>10</v>
      </c>
      <c r="BD1022" s="49">
        <v>13.244999999999999</v>
      </c>
    </row>
    <row r="1023" spans="1:56" x14ac:dyDescent="0.2">
      <c r="A1023" s="49">
        <v>0.32168000000000002</v>
      </c>
      <c r="P1023" s="49">
        <v>0.32168000000000002</v>
      </c>
      <c r="AH1023" s="49">
        <v>0.32168000000000002</v>
      </c>
      <c r="AY1023" s="49" t="s">
        <v>56</v>
      </c>
      <c r="AZ1023" s="49" t="s">
        <v>14</v>
      </c>
      <c r="BA1023" s="49" t="s">
        <v>17</v>
      </c>
      <c r="BB1023" s="49" t="s">
        <v>122</v>
      </c>
      <c r="BC1023" s="49" t="s">
        <v>16</v>
      </c>
      <c r="BD1023" s="49">
        <v>0.32168000000000002</v>
      </c>
    </row>
    <row r="1024" spans="1:56" x14ac:dyDescent="0.2">
      <c r="A1024" s="49">
        <v>0.10057000000000001</v>
      </c>
      <c r="P1024" s="49">
        <v>0.10057000000000001</v>
      </c>
      <c r="AH1024" s="49">
        <v>0.10057000000000001</v>
      </c>
      <c r="AY1024" s="49" t="s">
        <v>56</v>
      </c>
      <c r="AZ1024" s="49" t="s">
        <v>14</v>
      </c>
      <c r="BA1024" s="49" t="s">
        <v>17</v>
      </c>
      <c r="BB1024" s="49" t="s">
        <v>122</v>
      </c>
      <c r="BC1024" s="49" t="s">
        <v>13</v>
      </c>
      <c r="BD1024" s="49">
        <v>0.10057000000000001</v>
      </c>
    </row>
    <row r="1025" spans="1:56" x14ac:dyDescent="0.2">
      <c r="A1025" s="49">
        <v>0.34090999999999999</v>
      </c>
      <c r="P1025" s="49">
        <v>0.34090999999999999</v>
      </c>
      <c r="AH1025" s="49">
        <v>0.34090999999999999</v>
      </c>
      <c r="AY1025" s="49" t="s">
        <v>56</v>
      </c>
      <c r="AZ1025" s="49" t="s">
        <v>14</v>
      </c>
      <c r="BA1025" s="49" t="s">
        <v>17</v>
      </c>
      <c r="BB1025" s="49" t="s">
        <v>121</v>
      </c>
      <c r="BC1025" s="49" t="s">
        <v>16</v>
      </c>
      <c r="BD1025" s="49">
        <v>0.34090999999999999</v>
      </c>
    </row>
    <row r="1026" spans="1:56" x14ac:dyDescent="0.2">
      <c r="A1026" s="49">
        <v>2.2785500000000001</v>
      </c>
      <c r="P1026" s="49">
        <v>2.2785500000000001</v>
      </c>
      <c r="AH1026" s="49">
        <v>2.2785500000000001</v>
      </c>
      <c r="AY1026" s="49" t="s">
        <v>56</v>
      </c>
      <c r="AZ1026" s="49" t="s">
        <v>14</v>
      </c>
      <c r="BA1026" s="49" t="s">
        <v>17</v>
      </c>
      <c r="BB1026" s="49" t="s">
        <v>120</v>
      </c>
      <c r="BC1026" s="49" t="s">
        <v>16</v>
      </c>
      <c r="BD1026" s="49">
        <v>2.2785500000000001</v>
      </c>
    </row>
    <row r="1027" spans="1:56" x14ac:dyDescent="0.2">
      <c r="A1027" s="49">
        <v>1.63299999999999E-2</v>
      </c>
      <c r="P1027" s="49">
        <v>1.63299999999999E-2</v>
      </c>
      <c r="AH1027" s="49">
        <v>1.63299999999999E-2</v>
      </c>
      <c r="AY1027" s="49" t="s">
        <v>56</v>
      </c>
      <c r="AZ1027" s="49" t="s">
        <v>14</v>
      </c>
      <c r="BA1027" s="49" t="s">
        <v>17</v>
      </c>
      <c r="BB1027" s="49" t="s">
        <v>120</v>
      </c>
      <c r="BC1027" s="49" t="s">
        <v>10</v>
      </c>
      <c r="BD1027" s="49">
        <v>1.63299999999999E-2</v>
      </c>
    </row>
    <row r="1028" spans="1:56" x14ac:dyDescent="0.2">
      <c r="A1028" s="49">
        <v>7.3639299999999999</v>
      </c>
      <c r="P1028" s="49">
        <v>7.3639299999999999</v>
      </c>
      <c r="AH1028" s="49">
        <v>7.3639299999999999</v>
      </c>
      <c r="AY1028" s="49" t="s">
        <v>57</v>
      </c>
      <c r="AZ1028" s="49" t="s">
        <v>7</v>
      </c>
      <c r="BA1028" s="49" t="s">
        <v>21</v>
      </c>
      <c r="BB1028" s="49" t="s">
        <v>9</v>
      </c>
      <c r="BC1028" s="49" t="s">
        <v>10</v>
      </c>
      <c r="BD1028" s="49">
        <v>7.3639299999999999</v>
      </c>
    </row>
    <row r="1029" spans="1:56" x14ac:dyDescent="0.2">
      <c r="A1029" s="49">
        <v>3.1559699999999999</v>
      </c>
      <c r="P1029" s="49">
        <v>3.1559699999999999</v>
      </c>
      <c r="AH1029" s="49">
        <v>3.1559699999999999</v>
      </c>
      <c r="AY1029" s="49" t="s">
        <v>57</v>
      </c>
      <c r="AZ1029" s="49" t="s">
        <v>7</v>
      </c>
      <c r="BA1029" s="49" t="s">
        <v>8</v>
      </c>
      <c r="BB1029" s="49" t="s">
        <v>9</v>
      </c>
      <c r="BC1029" s="49" t="s">
        <v>10</v>
      </c>
      <c r="BD1029" s="49">
        <v>3.1559699999999999</v>
      </c>
    </row>
    <row r="1030" spans="1:56" x14ac:dyDescent="0.2">
      <c r="A1030" s="49">
        <v>3.5699999999999998E-3</v>
      </c>
      <c r="P1030" s="49">
        <v>3.5699999999999998E-3</v>
      </c>
      <c r="AH1030" s="49">
        <v>3.5699999999999998E-3</v>
      </c>
      <c r="AY1030" s="49" t="s">
        <v>57</v>
      </c>
      <c r="AZ1030" s="49" t="s">
        <v>7</v>
      </c>
      <c r="BA1030" s="49" t="s">
        <v>22</v>
      </c>
      <c r="BB1030" s="49" t="s">
        <v>122</v>
      </c>
      <c r="BC1030" s="49" t="s">
        <v>10</v>
      </c>
      <c r="BD1030" s="49">
        <v>3.5699999999999998E-3</v>
      </c>
    </row>
    <row r="1031" spans="1:56" x14ac:dyDescent="0.2">
      <c r="A1031" s="49">
        <v>3.65</v>
      </c>
      <c r="P1031" s="49">
        <v>3.65</v>
      </c>
      <c r="AH1031" s="49">
        <v>3.65</v>
      </c>
      <c r="AY1031" s="49" t="s">
        <v>57</v>
      </c>
      <c r="AZ1031" s="49" t="s">
        <v>7</v>
      </c>
      <c r="BA1031" s="49" t="s">
        <v>22</v>
      </c>
      <c r="BB1031" s="49" t="s">
        <v>120</v>
      </c>
      <c r="BC1031" s="49" t="s">
        <v>16</v>
      </c>
      <c r="BD1031" s="49">
        <v>3.65</v>
      </c>
    </row>
    <row r="1032" spans="1:56" x14ac:dyDescent="0.2">
      <c r="A1032" s="49">
        <v>0.83333000000000002</v>
      </c>
      <c r="P1032" s="49">
        <v>0.83333000000000002</v>
      </c>
      <c r="AH1032" s="49">
        <v>0.83333000000000002</v>
      </c>
      <c r="AY1032" s="49" t="s">
        <v>57</v>
      </c>
      <c r="AZ1032" s="49" t="s">
        <v>7</v>
      </c>
      <c r="BA1032" s="49" t="s">
        <v>22</v>
      </c>
      <c r="BB1032" s="49" t="s">
        <v>120</v>
      </c>
      <c r="BC1032" s="49" t="s">
        <v>10</v>
      </c>
      <c r="BD1032" s="49">
        <v>0.83333000000000002</v>
      </c>
    </row>
    <row r="1033" spans="1:56" x14ac:dyDescent="0.2">
      <c r="A1033" s="49">
        <v>0</v>
      </c>
      <c r="P1033" s="49">
        <v>0</v>
      </c>
      <c r="AH1033" s="49">
        <v>0</v>
      </c>
      <c r="AY1033" s="49" t="s">
        <v>57</v>
      </c>
      <c r="AZ1033" s="49" t="s">
        <v>7</v>
      </c>
      <c r="BA1033" s="49" t="s">
        <v>12</v>
      </c>
      <c r="BB1033" s="49" t="s">
        <v>122</v>
      </c>
      <c r="BC1033" s="49" t="s">
        <v>12</v>
      </c>
      <c r="BD1033" s="49">
        <v>0</v>
      </c>
    </row>
    <row r="1034" spans="1:56" x14ac:dyDescent="0.2">
      <c r="A1034" s="49">
        <v>0</v>
      </c>
      <c r="P1034" s="49">
        <v>0</v>
      </c>
      <c r="AH1034" s="49">
        <v>0</v>
      </c>
      <c r="AY1034" s="49" t="s">
        <v>57</v>
      </c>
      <c r="AZ1034" s="49" t="s">
        <v>7</v>
      </c>
      <c r="BA1034" s="49" t="s">
        <v>12</v>
      </c>
      <c r="BB1034" s="49" t="s">
        <v>121</v>
      </c>
      <c r="BC1034" s="49" t="s">
        <v>12</v>
      </c>
      <c r="BD1034" s="49">
        <v>0</v>
      </c>
    </row>
    <row r="1035" spans="1:56" x14ac:dyDescent="0.2">
      <c r="A1035" s="49">
        <v>0.15823000000000001</v>
      </c>
      <c r="P1035" s="49">
        <v>0.15823000000000001</v>
      </c>
      <c r="AH1035" s="49">
        <v>0.15823000000000001</v>
      </c>
      <c r="AY1035" s="49" t="s">
        <v>57</v>
      </c>
      <c r="AZ1035" s="49" t="s">
        <v>7</v>
      </c>
      <c r="BA1035" s="49" t="s">
        <v>12</v>
      </c>
      <c r="BB1035" s="49" t="s">
        <v>123</v>
      </c>
      <c r="BC1035" s="49" t="s">
        <v>12</v>
      </c>
      <c r="BD1035" s="49">
        <v>0.15823000000000001</v>
      </c>
    </row>
    <row r="1036" spans="1:56" x14ac:dyDescent="0.2">
      <c r="A1036" s="49">
        <v>2.5370200000000001</v>
      </c>
      <c r="P1036" s="49">
        <v>2.5370200000000001</v>
      </c>
      <c r="AH1036" s="49">
        <v>2.5370200000000001</v>
      </c>
      <c r="AY1036" s="49" t="s">
        <v>57</v>
      </c>
      <c r="AZ1036" s="49" t="s">
        <v>14</v>
      </c>
      <c r="BA1036" s="49" t="s">
        <v>15</v>
      </c>
      <c r="BB1036" s="49" t="s">
        <v>122</v>
      </c>
      <c r="BC1036" s="49" t="s">
        <v>16</v>
      </c>
      <c r="BD1036" s="49">
        <v>2.5370200000000001</v>
      </c>
    </row>
    <row r="1037" spans="1:56" x14ac:dyDescent="0.2">
      <c r="A1037" s="49">
        <v>2.2280099999999998</v>
      </c>
      <c r="P1037" s="49">
        <v>2.2280099999999998</v>
      </c>
      <c r="AH1037" s="49">
        <v>2.2280099999999998</v>
      </c>
      <c r="AY1037" s="49" t="s">
        <v>57</v>
      </c>
      <c r="AZ1037" s="49" t="s">
        <v>14</v>
      </c>
      <c r="BA1037" s="49" t="s">
        <v>15</v>
      </c>
      <c r="BB1037" s="49" t="s">
        <v>122</v>
      </c>
      <c r="BC1037" s="49" t="s">
        <v>10</v>
      </c>
      <c r="BD1037" s="49">
        <v>2.2280099999999998</v>
      </c>
    </row>
    <row r="1038" spans="1:56" x14ac:dyDescent="0.2">
      <c r="A1038" s="49">
        <v>0.93031999999999904</v>
      </c>
      <c r="P1038" s="49">
        <v>0.93031999999999904</v>
      </c>
      <c r="AH1038" s="49">
        <v>0.93031999999999904</v>
      </c>
      <c r="AY1038" s="49" t="s">
        <v>57</v>
      </c>
      <c r="AZ1038" s="49" t="s">
        <v>14</v>
      </c>
      <c r="BA1038" s="49" t="s">
        <v>15</v>
      </c>
      <c r="BB1038" s="49" t="s">
        <v>122</v>
      </c>
      <c r="BC1038" s="49" t="s">
        <v>13</v>
      </c>
      <c r="BD1038" s="49">
        <v>0.93031999999999904</v>
      </c>
    </row>
    <row r="1039" spans="1:56" x14ac:dyDescent="0.2">
      <c r="A1039" s="49">
        <v>1.67916</v>
      </c>
      <c r="P1039" s="49">
        <v>1.67916</v>
      </c>
      <c r="AH1039" s="49">
        <v>1.67916</v>
      </c>
      <c r="AY1039" s="49" t="s">
        <v>57</v>
      </c>
      <c r="AZ1039" s="49" t="s">
        <v>14</v>
      </c>
      <c r="BA1039" s="49" t="s">
        <v>15</v>
      </c>
      <c r="BB1039" s="49" t="s">
        <v>121</v>
      </c>
      <c r="BC1039" s="49" t="s">
        <v>16</v>
      </c>
      <c r="BD1039" s="49">
        <v>1.67916</v>
      </c>
    </row>
    <row r="1040" spans="1:56" x14ac:dyDescent="0.2">
      <c r="A1040" s="49">
        <v>3.6008</v>
      </c>
      <c r="P1040" s="49">
        <v>3.6008</v>
      </c>
      <c r="AH1040" s="49">
        <v>3.6008</v>
      </c>
      <c r="AY1040" s="49" t="s">
        <v>57</v>
      </c>
      <c r="AZ1040" s="49" t="s">
        <v>14</v>
      </c>
      <c r="BA1040" s="49" t="s">
        <v>15</v>
      </c>
      <c r="BB1040" s="49" t="s">
        <v>9</v>
      </c>
      <c r="BC1040" s="49" t="s">
        <v>16</v>
      </c>
      <c r="BD1040" s="49">
        <v>3.6008</v>
      </c>
    </row>
    <row r="1041" spans="1:56" x14ac:dyDescent="0.2">
      <c r="A1041" s="49">
        <v>2.2472799999999999</v>
      </c>
      <c r="P1041" s="49">
        <v>2.2472799999999999</v>
      </c>
      <c r="AH1041" s="49">
        <v>2.2472799999999999</v>
      </c>
      <c r="AY1041" s="49" t="s">
        <v>57</v>
      </c>
      <c r="AZ1041" s="49" t="s">
        <v>14</v>
      </c>
      <c r="BA1041" s="49" t="s">
        <v>15</v>
      </c>
      <c r="BB1041" s="49" t="s">
        <v>9</v>
      </c>
      <c r="BC1041" s="49" t="s">
        <v>10</v>
      </c>
      <c r="BD1041" s="49">
        <v>2.2472799999999999</v>
      </c>
    </row>
    <row r="1042" spans="1:56" x14ac:dyDescent="0.2">
      <c r="A1042" s="49">
        <v>0.79827000000000004</v>
      </c>
      <c r="P1042" s="49">
        <v>0.79827000000000004</v>
      </c>
      <c r="AH1042" s="49">
        <v>0.79827000000000004</v>
      </c>
      <c r="AY1042" s="49" t="s">
        <v>57</v>
      </c>
      <c r="AZ1042" s="49" t="s">
        <v>14</v>
      </c>
      <c r="BA1042" s="49" t="s">
        <v>15</v>
      </c>
      <c r="BB1042" s="49" t="s">
        <v>9</v>
      </c>
      <c r="BC1042" s="49" t="s">
        <v>13</v>
      </c>
      <c r="BD1042" s="49">
        <v>0.79827000000000004</v>
      </c>
    </row>
    <row r="1043" spans="1:56" x14ac:dyDescent="0.2">
      <c r="A1043" s="49">
        <v>18.778970000000001</v>
      </c>
      <c r="P1043" s="49">
        <v>18.778970000000001</v>
      </c>
      <c r="AH1043" s="49">
        <v>18.778970000000001</v>
      </c>
      <c r="AY1043" s="49" t="s">
        <v>57</v>
      </c>
      <c r="AZ1043" s="49" t="s">
        <v>14</v>
      </c>
      <c r="BA1043" s="49" t="s">
        <v>15</v>
      </c>
      <c r="BB1043" s="49" t="s">
        <v>120</v>
      </c>
      <c r="BC1043" s="49" t="s">
        <v>16</v>
      </c>
      <c r="BD1043" s="49">
        <v>18.778970000000001</v>
      </c>
    </row>
    <row r="1044" spans="1:56" x14ac:dyDescent="0.2">
      <c r="A1044" s="49">
        <v>0.91852999999999996</v>
      </c>
      <c r="P1044" s="49">
        <v>0.91852999999999996</v>
      </c>
      <c r="AH1044" s="49">
        <v>0.91852999999999996</v>
      </c>
      <c r="AY1044" s="49" t="s">
        <v>57</v>
      </c>
      <c r="AZ1044" s="49" t="s">
        <v>14</v>
      </c>
      <c r="BA1044" s="49" t="s">
        <v>15</v>
      </c>
      <c r="BB1044" s="49" t="s">
        <v>120</v>
      </c>
      <c r="BC1044" s="49" t="s">
        <v>10</v>
      </c>
      <c r="BD1044" s="49">
        <v>0.91852999999999996</v>
      </c>
    </row>
    <row r="1045" spans="1:56" x14ac:dyDescent="0.2">
      <c r="A1045" s="49">
        <v>13.43685</v>
      </c>
      <c r="P1045" s="49">
        <v>13.43685</v>
      </c>
      <c r="AH1045" s="49">
        <v>13.43685</v>
      </c>
      <c r="AY1045" s="49" t="s">
        <v>57</v>
      </c>
      <c r="AZ1045" s="49" t="s">
        <v>14</v>
      </c>
      <c r="BA1045" s="49" t="s">
        <v>15</v>
      </c>
      <c r="BB1045" s="49" t="s">
        <v>120</v>
      </c>
      <c r="BC1045" s="49" t="s">
        <v>13</v>
      </c>
      <c r="BD1045" s="49">
        <v>13.43685</v>
      </c>
    </row>
    <row r="1046" spans="1:56" x14ac:dyDescent="0.2">
      <c r="A1046" s="50">
        <v>5.1999999999999995E-4</v>
      </c>
      <c r="P1046" s="50">
        <v>5.1999999999999995E-4</v>
      </c>
      <c r="AH1046" s="50">
        <v>5.1999999999999995E-4</v>
      </c>
      <c r="AY1046" s="49" t="s">
        <v>57</v>
      </c>
      <c r="AZ1046" s="49" t="s">
        <v>14</v>
      </c>
      <c r="BA1046" s="49" t="s">
        <v>15</v>
      </c>
      <c r="BB1046" s="49" t="s">
        <v>23</v>
      </c>
      <c r="BC1046" s="49" t="s">
        <v>16</v>
      </c>
      <c r="BD1046" s="50">
        <v>5.1999999999999995E-4</v>
      </c>
    </row>
    <row r="1047" spans="1:56" x14ac:dyDescent="0.2">
      <c r="A1047" s="49">
        <v>3.159E-2</v>
      </c>
      <c r="P1047" s="49">
        <v>3.159E-2</v>
      </c>
      <c r="AH1047" s="49">
        <v>3.159E-2</v>
      </c>
      <c r="AY1047" s="49" t="s">
        <v>57</v>
      </c>
      <c r="AZ1047" s="49" t="s">
        <v>14</v>
      </c>
      <c r="BA1047" s="49" t="s">
        <v>15</v>
      </c>
      <c r="BB1047" s="49" t="s">
        <v>123</v>
      </c>
      <c r="BC1047" s="49" t="s">
        <v>10</v>
      </c>
      <c r="BD1047" s="49">
        <v>3.159E-2</v>
      </c>
    </row>
    <row r="1048" spans="1:56" x14ac:dyDescent="0.2">
      <c r="A1048" s="49">
        <v>0.45584000000000002</v>
      </c>
      <c r="P1048" s="49">
        <v>0.45584000000000002</v>
      </c>
      <c r="AH1048" s="49">
        <v>0.45584000000000002</v>
      </c>
      <c r="AY1048" s="49" t="s">
        <v>57</v>
      </c>
      <c r="AZ1048" s="49" t="s">
        <v>14</v>
      </c>
      <c r="BA1048" s="49" t="s">
        <v>15</v>
      </c>
      <c r="BB1048" s="49" t="s">
        <v>123</v>
      </c>
      <c r="BC1048" s="49" t="s">
        <v>16</v>
      </c>
      <c r="BD1048" s="49">
        <v>0.45584000000000002</v>
      </c>
    </row>
    <row r="1049" spans="1:56" x14ac:dyDescent="0.2">
      <c r="A1049" s="49">
        <v>0.17094000000000001</v>
      </c>
      <c r="P1049" s="49">
        <v>0.17094000000000001</v>
      </c>
      <c r="AH1049" s="49">
        <v>0.17094000000000001</v>
      </c>
      <c r="AY1049" s="49" t="s">
        <v>57</v>
      </c>
      <c r="AZ1049" s="49" t="s">
        <v>14</v>
      </c>
      <c r="BA1049" s="49" t="s">
        <v>15</v>
      </c>
      <c r="BB1049" s="49" t="s">
        <v>123</v>
      </c>
      <c r="BC1049" s="49" t="s">
        <v>10</v>
      </c>
      <c r="BD1049" s="49">
        <v>0.17094000000000001</v>
      </c>
    </row>
    <row r="1050" spans="1:56" x14ac:dyDescent="0.2">
      <c r="A1050" s="49">
        <v>8.9003800000000002</v>
      </c>
      <c r="P1050" s="49">
        <v>8.9003800000000002</v>
      </c>
      <c r="AH1050" s="49">
        <v>8.9003800000000002</v>
      </c>
      <c r="AY1050" s="49" t="s">
        <v>57</v>
      </c>
      <c r="AZ1050" s="49" t="s">
        <v>14</v>
      </c>
      <c r="BA1050" s="49" t="s">
        <v>17</v>
      </c>
      <c r="BB1050" s="49" t="s">
        <v>122</v>
      </c>
      <c r="BC1050" s="49" t="s">
        <v>16</v>
      </c>
      <c r="BD1050" s="49">
        <v>8.9003800000000002</v>
      </c>
    </row>
    <row r="1051" spans="1:56" x14ac:dyDescent="0.2">
      <c r="A1051" s="49">
        <v>2.7376800000000001</v>
      </c>
      <c r="P1051" s="49">
        <v>2.7376800000000001</v>
      </c>
      <c r="AH1051" s="49">
        <v>2.7376800000000001</v>
      </c>
      <c r="AY1051" s="49" t="s">
        <v>57</v>
      </c>
      <c r="AZ1051" s="49" t="s">
        <v>14</v>
      </c>
      <c r="BA1051" s="49" t="s">
        <v>17</v>
      </c>
      <c r="BB1051" s="49" t="s">
        <v>122</v>
      </c>
      <c r="BC1051" s="49" t="s">
        <v>10</v>
      </c>
      <c r="BD1051" s="49">
        <v>2.7376800000000001</v>
      </c>
    </row>
    <row r="1052" spans="1:56" x14ac:dyDescent="0.2">
      <c r="A1052" s="49">
        <v>7.8775199999999996</v>
      </c>
      <c r="P1052" s="49">
        <v>7.8775199999999996</v>
      </c>
      <c r="AH1052" s="49">
        <v>7.8775199999999996</v>
      </c>
      <c r="AY1052" s="49" t="s">
        <v>57</v>
      </c>
      <c r="AZ1052" s="49" t="s">
        <v>14</v>
      </c>
      <c r="BA1052" s="49" t="s">
        <v>17</v>
      </c>
      <c r="BB1052" s="49" t="s">
        <v>122</v>
      </c>
      <c r="BC1052" s="49" t="s">
        <v>13</v>
      </c>
      <c r="BD1052" s="49">
        <v>7.8775199999999996</v>
      </c>
    </row>
    <row r="1053" spans="1:56" x14ac:dyDescent="0.2">
      <c r="A1053" s="49">
        <v>1.7340000000000001E-2</v>
      </c>
      <c r="P1053" s="49">
        <v>1.7340000000000001E-2</v>
      </c>
      <c r="AH1053" s="49">
        <v>1.7340000000000001E-2</v>
      </c>
      <c r="AY1053" s="49" t="s">
        <v>57</v>
      </c>
      <c r="AZ1053" s="49" t="s">
        <v>14</v>
      </c>
      <c r="BA1053" s="49" t="s">
        <v>17</v>
      </c>
      <c r="BB1053" s="49" t="s">
        <v>121</v>
      </c>
      <c r="BC1053" s="49" t="s">
        <v>16</v>
      </c>
      <c r="BD1053" s="49">
        <v>1.7340000000000001E-2</v>
      </c>
    </row>
    <row r="1054" spans="1:56" x14ac:dyDescent="0.2">
      <c r="A1054" s="49">
        <v>8.5550000000000001E-2</v>
      </c>
      <c r="P1054" s="49">
        <v>8.5550000000000001E-2</v>
      </c>
      <c r="AH1054" s="49">
        <v>8.5550000000000001E-2</v>
      </c>
      <c r="AY1054" s="49" t="s">
        <v>57</v>
      </c>
      <c r="AZ1054" s="49" t="s">
        <v>14</v>
      </c>
      <c r="BA1054" s="49" t="s">
        <v>17</v>
      </c>
      <c r="BB1054" s="49" t="s">
        <v>121</v>
      </c>
      <c r="BC1054" s="49" t="s">
        <v>13</v>
      </c>
      <c r="BD1054" s="49">
        <v>8.5550000000000001E-2</v>
      </c>
    </row>
    <row r="1055" spans="1:56" x14ac:dyDescent="0.2">
      <c r="A1055" s="49">
        <v>13.524389999999901</v>
      </c>
      <c r="P1055" s="49">
        <v>13.524389999999901</v>
      </c>
      <c r="AH1055" s="49">
        <v>13.524389999999901</v>
      </c>
      <c r="AY1055" s="49" t="s">
        <v>57</v>
      </c>
      <c r="AZ1055" s="49" t="s">
        <v>14</v>
      </c>
      <c r="BA1055" s="49" t="s">
        <v>17</v>
      </c>
      <c r="BB1055" s="49" t="s">
        <v>9</v>
      </c>
      <c r="BC1055" s="49" t="s">
        <v>10</v>
      </c>
      <c r="BD1055" s="49">
        <v>13.524389999999901</v>
      </c>
    </row>
    <row r="1056" spans="1:56" x14ac:dyDescent="0.2">
      <c r="A1056" s="49">
        <v>5.73238</v>
      </c>
      <c r="P1056" s="49">
        <v>5.73238</v>
      </c>
      <c r="AH1056" s="49">
        <v>5.73238</v>
      </c>
      <c r="AY1056" s="49" t="s">
        <v>57</v>
      </c>
      <c r="AZ1056" s="49" t="s">
        <v>14</v>
      </c>
      <c r="BA1056" s="49" t="s">
        <v>17</v>
      </c>
      <c r="BB1056" s="49" t="s">
        <v>9</v>
      </c>
      <c r="BC1056" s="49" t="s">
        <v>13</v>
      </c>
      <c r="BD1056" s="49">
        <v>5.73238</v>
      </c>
    </row>
    <row r="1057" spans="1:56" x14ac:dyDescent="0.2">
      <c r="A1057" s="49">
        <v>25.372150336428898</v>
      </c>
      <c r="P1057" s="49">
        <v>25.372150336428898</v>
      </c>
      <c r="AH1057" s="49">
        <v>25.372150336428898</v>
      </c>
      <c r="AY1057" s="49" t="s">
        <v>57</v>
      </c>
      <c r="AZ1057" s="49" t="s">
        <v>14</v>
      </c>
      <c r="BA1057" s="49" t="s">
        <v>17</v>
      </c>
      <c r="BB1057" s="49" t="s">
        <v>120</v>
      </c>
      <c r="BC1057" s="49" t="s">
        <v>16</v>
      </c>
      <c r="BD1057" s="49">
        <v>25.372150336428898</v>
      </c>
    </row>
    <row r="1058" spans="1:56" x14ac:dyDescent="0.2">
      <c r="A1058" s="49">
        <v>1.5055700000000001</v>
      </c>
      <c r="P1058" s="49">
        <v>1.5055700000000001</v>
      </c>
      <c r="AH1058" s="49">
        <v>1.5055700000000001</v>
      </c>
      <c r="AY1058" s="49" t="s">
        <v>57</v>
      </c>
      <c r="AZ1058" s="49" t="s">
        <v>14</v>
      </c>
      <c r="BA1058" s="49" t="s">
        <v>17</v>
      </c>
      <c r="BB1058" s="49" t="s">
        <v>120</v>
      </c>
      <c r="BC1058" s="49" t="s">
        <v>10</v>
      </c>
      <c r="BD1058" s="49">
        <v>1.5055700000000001</v>
      </c>
    </row>
    <row r="1059" spans="1:56" x14ac:dyDescent="0.2">
      <c r="A1059" s="49">
        <v>10.411035</v>
      </c>
      <c r="P1059" s="49">
        <v>10.411035</v>
      </c>
      <c r="AH1059" s="49">
        <v>10.411035</v>
      </c>
      <c r="AY1059" s="49" t="s">
        <v>57</v>
      </c>
      <c r="AZ1059" s="49" t="s">
        <v>14</v>
      </c>
      <c r="BA1059" s="49" t="s">
        <v>17</v>
      </c>
      <c r="BB1059" s="49" t="s">
        <v>120</v>
      </c>
      <c r="BC1059" s="49" t="s">
        <v>13</v>
      </c>
      <c r="BD1059" s="49">
        <v>10.411035</v>
      </c>
    </row>
    <row r="1060" spans="1:56" x14ac:dyDescent="0.2">
      <c r="A1060" s="49">
        <v>1.2174</v>
      </c>
      <c r="P1060" s="49">
        <v>1.2174</v>
      </c>
      <c r="AH1060" s="49">
        <v>1.2174</v>
      </c>
      <c r="AY1060" s="49" t="s">
        <v>57</v>
      </c>
      <c r="AZ1060" s="49" t="s">
        <v>14</v>
      </c>
      <c r="BA1060" s="49" t="s">
        <v>17</v>
      </c>
      <c r="BB1060" s="49" t="s">
        <v>23</v>
      </c>
      <c r="BC1060" s="49" t="s">
        <v>13</v>
      </c>
      <c r="BD1060" s="49">
        <v>1.2174</v>
      </c>
    </row>
    <row r="1061" spans="1:56" x14ac:dyDescent="0.2">
      <c r="A1061" s="49">
        <v>3.6380000000000003E-2</v>
      </c>
      <c r="P1061" s="49">
        <v>3.6380000000000003E-2</v>
      </c>
      <c r="AH1061" s="49">
        <v>3.6380000000000003E-2</v>
      </c>
      <c r="AY1061" s="49" t="s">
        <v>57</v>
      </c>
      <c r="AZ1061" s="49" t="s">
        <v>14</v>
      </c>
      <c r="BA1061" s="49" t="s">
        <v>17</v>
      </c>
      <c r="BB1061" s="49" t="s">
        <v>123</v>
      </c>
      <c r="BC1061" s="49" t="s">
        <v>10</v>
      </c>
      <c r="BD1061" s="49">
        <v>3.6380000000000003E-2</v>
      </c>
    </row>
    <row r="1062" spans="1:56" x14ac:dyDescent="0.2">
      <c r="A1062" s="49">
        <v>0.13395000000000001</v>
      </c>
      <c r="P1062" s="49">
        <v>0.13395000000000001</v>
      </c>
      <c r="AH1062" s="49">
        <v>0.13395000000000001</v>
      </c>
      <c r="AY1062" s="49" t="s">
        <v>57</v>
      </c>
      <c r="AZ1062" s="49" t="s">
        <v>14</v>
      </c>
      <c r="BA1062" s="49" t="s">
        <v>17</v>
      </c>
      <c r="BB1062" s="49" t="s">
        <v>123</v>
      </c>
      <c r="BC1062" s="49" t="s">
        <v>16</v>
      </c>
      <c r="BD1062" s="49">
        <v>0.13395000000000001</v>
      </c>
    </row>
    <row r="1063" spans="1:56" x14ac:dyDescent="0.2">
      <c r="A1063" s="49">
        <v>0.56737000000000004</v>
      </c>
      <c r="P1063" s="49">
        <v>0.56737000000000004</v>
      </c>
      <c r="AH1063" s="49">
        <v>0.56737000000000004</v>
      </c>
      <c r="AY1063" s="49" t="s">
        <v>57</v>
      </c>
      <c r="AZ1063" s="49" t="s">
        <v>14</v>
      </c>
      <c r="BA1063" s="49" t="s">
        <v>17</v>
      </c>
      <c r="BB1063" s="49" t="s">
        <v>123</v>
      </c>
      <c r="BC1063" s="49" t="s">
        <v>10</v>
      </c>
      <c r="BD1063" s="49">
        <v>0.56737000000000004</v>
      </c>
    </row>
    <row r="1064" spans="1:56" x14ac:dyDescent="0.2">
      <c r="A1064" s="49">
        <v>0.11015999999999999</v>
      </c>
      <c r="P1064" s="49">
        <v>0.11015999999999999</v>
      </c>
      <c r="AH1064" s="49">
        <v>0.11015999999999999</v>
      </c>
      <c r="AY1064" s="49" t="s">
        <v>57</v>
      </c>
      <c r="AZ1064" s="49" t="s">
        <v>14</v>
      </c>
      <c r="BA1064" s="49" t="s">
        <v>17</v>
      </c>
      <c r="BB1064" s="49" t="s">
        <v>123</v>
      </c>
      <c r="BC1064" s="49" t="s">
        <v>13</v>
      </c>
      <c r="BD1064" s="49">
        <v>0.11015999999999999</v>
      </c>
    </row>
    <row r="1065" spans="1:56" x14ac:dyDescent="0.2">
      <c r="A1065" s="49">
        <v>5.3813999999999904</v>
      </c>
      <c r="P1065" s="49">
        <v>5.3813999999999904</v>
      </c>
      <c r="AH1065" s="49">
        <v>5.3813999999999904</v>
      </c>
      <c r="AY1065" s="49" t="s">
        <v>57</v>
      </c>
      <c r="AZ1065" s="49" t="s">
        <v>14</v>
      </c>
      <c r="BA1065" s="49" t="s">
        <v>19</v>
      </c>
      <c r="BB1065" s="49" t="s">
        <v>122</v>
      </c>
      <c r="BC1065" s="49" t="s">
        <v>10</v>
      </c>
      <c r="BD1065" s="49">
        <v>5.3813999999999904</v>
      </c>
    </row>
    <row r="1066" spans="1:56" x14ac:dyDescent="0.2">
      <c r="A1066" s="49">
        <v>3.18</v>
      </c>
      <c r="P1066" s="49">
        <v>3.18</v>
      </c>
      <c r="AH1066" s="49">
        <v>3.18</v>
      </c>
      <c r="AY1066" s="49" t="s">
        <v>57</v>
      </c>
      <c r="AZ1066" s="49" t="s">
        <v>14</v>
      </c>
      <c r="BA1066" s="49" t="s">
        <v>19</v>
      </c>
      <c r="BB1066" s="49" t="s">
        <v>122</v>
      </c>
      <c r="BC1066" s="49" t="s">
        <v>13</v>
      </c>
      <c r="BD1066" s="49">
        <v>3.18</v>
      </c>
    </row>
    <row r="1067" spans="1:56" x14ac:dyDescent="0.2">
      <c r="A1067" s="49">
        <v>2.3772399999999898</v>
      </c>
      <c r="P1067" s="49">
        <v>2.3772399999999898</v>
      </c>
      <c r="AH1067" s="49">
        <v>2.3772399999999898</v>
      </c>
      <c r="AY1067" s="49" t="s">
        <v>57</v>
      </c>
      <c r="AZ1067" s="49" t="s">
        <v>14</v>
      </c>
      <c r="BA1067" s="49" t="s">
        <v>19</v>
      </c>
      <c r="BB1067" s="49" t="s">
        <v>120</v>
      </c>
      <c r="BC1067" s="49" t="s">
        <v>10</v>
      </c>
      <c r="BD1067" s="49">
        <v>2.3772399999999898</v>
      </c>
    </row>
    <row r="1068" spans="1:56" x14ac:dyDescent="0.2">
      <c r="A1068" s="49">
        <v>5.5659899999999896</v>
      </c>
      <c r="P1068" s="49">
        <v>5.5659899999999896</v>
      </c>
      <c r="AH1068" s="49">
        <v>5.5659899999999896</v>
      </c>
      <c r="AY1068" s="49" t="s">
        <v>57</v>
      </c>
      <c r="AZ1068" s="49" t="s">
        <v>14</v>
      </c>
      <c r="BA1068" s="49" t="s">
        <v>19</v>
      </c>
      <c r="BB1068" s="49" t="s">
        <v>120</v>
      </c>
      <c r="BC1068" s="49" t="s">
        <v>13</v>
      </c>
      <c r="BD1068" s="49">
        <v>5.5659899999999896</v>
      </c>
    </row>
    <row r="1069" spans="1:56" x14ac:dyDescent="0.2">
      <c r="A1069" s="49">
        <v>0.62273000000000001</v>
      </c>
      <c r="P1069" s="49">
        <v>0.62273000000000001</v>
      </c>
      <c r="AH1069" s="49">
        <v>0.62273000000000001</v>
      </c>
      <c r="AY1069" s="49" t="s">
        <v>57</v>
      </c>
      <c r="AZ1069" s="49" t="s">
        <v>14</v>
      </c>
      <c r="BA1069" s="49" t="s">
        <v>19</v>
      </c>
      <c r="BB1069" s="49" t="s">
        <v>23</v>
      </c>
      <c r="BC1069" s="49" t="s">
        <v>10</v>
      </c>
      <c r="BD1069" s="49">
        <v>0.62273000000000001</v>
      </c>
    </row>
    <row r="1070" spans="1:56" x14ac:dyDescent="0.2">
      <c r="A1070" s="49">
        <v>20.730910000000002</v>
      </c>
      <c r="P1070" s="49">
        <v>20.730910000000002</v>
      </c>
      <c r="AH1070" s="49">
        <v>20.730910000000002</v>
      </c>
      <c r="AY1070" s="49" t="s">
        <v>57</v>
      </c>
      <c r="AZ1070" s="49" t="s">
        <v>14</v>
      </c>
      <c r="BA1070" s="49" t="s">
        <v>25</v>
      </c>
      <c r="BB1070" s="49" t="s">
        <v>122</v>
      </c>
      <c r="BC1070" s="49" t="s">
        <v>16</v>
      </c>
      <c r="BD1070" s="49">
        <v>20.730910000000002</v>
      </c>
    </row>
    <row r="1071" spans="1:56" x14ac:dyDescent="0.2">
      <c r="A1071" s="49">
        <v>0.26190000000000002</v>
      </c>
      <c r="P1071" s="49">
        <v>0.26190000000000002</v>
      </c>
      <c r="AH1071" s="49">
        <v>0.26190000000000002</v>
      </c>
      <c r="AY1071" s="49" t="s">
        <v>57</v>
      </c>
      <c r="AZ1071" s="49" t="s">
        <v>14</v>
      </c>
      <c r="BA1071" s="49" t="s">
        <v>25</v>
      </c>
      <c r="BB1071" s="49" t="s">
        <v>122</v>
      </c>
      <c r="BC1071" s="49" t="s">
        <v>10</v>
      </c>
      <c r="BD1071" s="49">
        <v>0.26190000000000002</v>
      </c>
    </row>
    <row r="1072" spans="1:56" x14ac:dyDescent="0.2">
      <c r="A1072" s="49">
        <v>14.35125</v>
      </c>
      <c r="P1072" s="49">
        <v>14.35125</v>
      </c>
      <c r="AH1072" s="49">
        <v>14.35125</v>
      </c>
      <c r="AY1072" s="49" t="s">
        <v>57</v>
      </c>
      <c r="AZ1072" s="49" t="s">
        <v>14</v>
      </c>
      <c r="BA1072" s="49" t="s">
        <v>25</v>
      </c>
      <c r="BB1072" s="49" t="s">
        <v>121</v>
      </c>
      <c r="BC1072" s="49" t="s">
        <v>16</v>
      </c>
      <c r="BD1072" s="49">
        <v>14.35125</v>
      </c>
    </row>
    <row r="1073" spans="1:56" x14ac:dyDescent="0.2">
      <c r="A1073" s="49">
        <v>0.74374999999999902</v>
      </c>
      <c r="P1073" s="49">
        <v>0.74374999999999902</v>
      </c>
      <c r="AH1073" s="49">
        <v>0.74374999999999902</v>
      </c>
      <c r="AY1073" s="49" t="s">
        <v>57</v>
      </c>
      <c r="AZ1073" s="49" t="s">
        <v>14</v>
      </c>
      <c r="BA1073" s="49" t="s">
        <v>25</v>
      </c>
      <c r="BB1073" s="49" t="s">
        <v>121</v>
      </c>
      <c r="BC1073" s="49" t="s">
        <v>10</v>
      </c>
      <c r="BD1073" s="49">
        <v>0.74374999999999902</v>
      </c>
    </row>
    <row r="1074" spans="1:56" x14ac:dyDescent="0.2">
      <c r="A1074" s="49">
        <v>5.2499999999999998E-2</v>
      </c>
      <c r="P1074" s="49">
        <v>5.2499999999999998E-2</v>
      </c>
      <c r="AH1074" s="49">
        <v>5.2499999999999998E-2</v>
      </c>
      <c r="AY1074" s="49" t="s">
        <v>57</v>
      </c>
      <c r="AZ1074" s="49" t="s">
        <v>14</v>
      </c>
      <c r="BA1074" s="49" t="s">
        <v>25</v>
      </c>
      <c r="BB1074" s="49" t="s">
        <v>9</v>
      </c>
      <c r="BC1074" s="49" t="s">
        <v>16</v>
      </c>
      <c r="BD1074" s="49">
        <v>5.2499999999999998E-2</v>
      </c>
    </row>
    <row r="1075" spans="1:56" x14ac:dyDescent="0.2">
      <c r="A1075" s="49">
        <v>87.033871180011005</v>
      </c>
      <c r="P1075" s="49">
        <v>87.033871180011005</v>
      </c>
      <c r="AH1075" s="49">
        <v>87.033871180011005</v>
      </c>
      <c r="AY1075" s="49" t="s">
        <v>57</v>
      </c>
      <c r="AZ1075" s="49" t="s">
        <v>14</v>
      </c>
      <c r="BA1075" s="49" t="s">
        <v>25</v>
      </c>
      <c r="BB1075" s="49" t="s">
        <v>9</v>
      </c>
      <c r="BC1075" s="49" t="s">
        <v>10</v>
      </c>
      <c r="BD1075" s="49">
        <v>87.033871180011005</v>
      </c>
    </row>
    <row r="1076" spans="1:56" x14ac:dyDescent="0.2">
      <c r="A1076" s="49">
        <v>2.1254300000000002</v>
      </c>
      <c r="P1076" s="49">
        <v>2.1254300000000002</v>
      </c>
      <c r="AH1076" s="49">
        <v>2.1254300000000002</v>
      </c>
      <c r="AY1076" s="49" t="s">
        <v>57</v>
      </c>
      <c r="AZ1076" s="49" t="s">
        <v>14</v>
      </c>
      <c r="BA1076" s="49" t="s">
        <v>25</v>
      </c>
      <c r="BB1076" s="49" t="s">
        <v>18</v>
      </c>
      <c r="BC1076" s="49" t="s">
        <v>16</v>
      </c>
      <c r="BD1076" s="49">
        <v>2.1254300000000002</v>
      </c>
    </row>
    <row r="1077" spans="1:56" x14ac:dyDescent="0.2">
      <c r="A1077" s="49">
        <v>54.465878277949997</v>
      </c>
      <c r="P1077" s="49">
        <v>54.465878277949997</v>
      </c>
      <c r="AH1077" s="49">
        <v>54.465878277949997</v>
      </c>
      <c r="AY1077" s="49" t="s">
        <v>57</v>
      </c>
      <c r="AZ1077" s="49" t="s">
        <v>14</v>
      </c>
      <c r="BA1077" s="49" t="s">
        <v>25</v>
      </c>
      <c r="BB1077" s="49" t="s">
        <v>120</v>
      </c>
      <c r="BC1077" s="49" t="s">
        <v>16</v>
      </c>
      <c r="BD1077" s="49">
        <v>54.465878277949997</v>
      </c>
    </row>
    <row r="1078" spans="1:56" x14ac:dyDescent="0.2">
      <c r="A1078" s="49">
        <v>0.85579999999999901</v>
      </c>
      <c r="P1078" s="49">
        <v>0.85579999999999901</v>
      </c>
      <c r="AH1078" s="49">
        <v>0.85579999999999901</v>
      </c>
      <c r="AY1078" s="49" t="s">
        <v>57</v>
      </c>
      <c r="AZ1078" s="49" t="s">
        <v>14</v>
      </c>
      <c r="BA1078" s="49" t="s">
        <v>25</v>
      </c>
      <c r="BB1078" s="49" t="s">
        <v>120</v>
      </c>
      <c r="BC1078" s="49" t="s">
        <v>10</v>
      </c>
      <c r="BD1078" s="49">
        <v>0.85579999999999901</v>
      </c>
    </row>
    <row r="1079" spans="1:56" x14ac:dyDescent="0.2">
      <c r="A1079" s="49">
        <v>7.5110099999999997</v>
      </c>
      <c r="P1079" s="49">
        <v>7.5110099999999997</v>
      </c>
      <c r="AH1079" s="49">
        <v>7.5110099999999997</v>
      </c>
      <c r="AY1079" s="49" t="s">
        <v>57</v>
      </c>
      <c r="AZ1079" s="49" t="s">
        <v>14</v>
      </c>
      <c r="BA1079" s="49" t="s">
        <v>25</v>
      </c>
      <c r="BB1079" s="49" t="s">
        <v>23</v>
      </c>
      <c r="BC1079" s="49" t="s">
        <v>16</v>
      </c>
      <c r="BD1079" s="49">
        <v>7.5110099999999997</v>
      </c>
    </row>
    <row r="1080" spans="1:56" x14ac:dyDescent="0.2">
      <c r="A1080" s="49">
        <v>5.0803599999999998</v>
      </c>
      <c r="P1080" s="49">
        <v>5.0803599999999998</v>
      </c>
      <c r="AH1080" s="49">
        <v>5.0803599999999998</v>
      </c>
      <c r="AY1080" s="49" t="s">
        <v>57</v>
      </c>
      <c r="AZ1080" s="49" t="s">
        <v>14</v>
      </c>
      <c r="BA1080" s="49" t="s">
        <v>25</v>
      </c>
      <c r="BB1080" s="49" t="s">
        <v>123</v>
      </c>
      <c r="BC1080" s="49" t="s">
        <v>16</v>
      </c>
      <c r="BD1080" s="49">
        <v>5.0803599999999998</v>
      </c>
    </row>
    <row r="1081" spans="1:56" x14ac:dyDescent="0.2">
      <c r="A1081" s="49">
        <v>0.94499999999999995</v>
      </c>
      <c r="P1081" s="49">
        <v>0.94499999999999995</v>
      </c>
      <c r="AH1081" s="49">
        <v>0.94499999999999995</v>
      </c>
      <c r="AY1081" s="49" t="s">
        <v>57</v>
      </c>
      <c r="AZ1081" s="49" t="s">
        <v>14</v>
      </c>
      <c r="BA1081" s="49" t="s">
        <v>25</v>
      </c>
      <c r="BB1081" s="49" t="s">
        <v>123</v>
      </c>
      <c r="BC1081" s="49" t="s">
        <v>10</v>
      </c>
      <c r="BD1081" s="49">
        <v>0.94499999999999995</v>
      </c>
    </row>
    <row r="1082" spans="1:56" x14ac:dyDescent="0.2">
      <c r="A1082" s="49">
        <v>4.6589999999999999E-2</v>
      </c>
      <c r="P1082" s="49">
        <v>4.6589999999999999E-2</v>
      </c>
      <c r="AH1082" s="49">
        <v>4.6589999999999999E-2</v>
      </c>
      <c r="AY1082" s="49" t="s">
        <v>57</v>
      </c>
      <c r="AZ1082" s="49" t="s">
        <v>14</v>
      </c>
      <c r="BA1082" s="49" t="s">
        <v>27</v>
      </c>
      <c r="BB1082" s="49" t="s">
        <v>120</v>
      </c>
      <c r="BC1082" s="49" t="s">
        <v>13</v>
      </c>
      <c r="BD1082" s="49">
        <v>4.6589999999999999E-2</v>
      </c>
    </row>
    <row r="1083" spans="1:56" x14ac:dyDescent="0.2">
      <c r="A1083" s="49">
        <v>7.1785600000000001</v>
      </c>
      <c r="P1083" s="49">
        <v>7.1785600000000001</v>
      </c>
      <c r="AH1083" s="49">
        <v>7.1785600000000001</v>
      </c>
      <c r="AY1083" s="49" t="s">
        <v>58</v>
      </c>
      <c r="AZ1083" s="49" t="s">
        <v>7</v>
      </c>
      <c r="BA1083" s="49" t="s">
        <v>8</v>
      </c>
      <c r="BB1083" s="49" t="s">
        <v>9</v>
      </c>
      <c r="BC1083" s="49" t="s">
        <v>10</v>
      </c>
      <c r="BD1083" s="49">
        <v>7.1785600000000001</v>
      </c>
    </row>
    <row r="1084" spans="1:56" x14ac:dyDescent="0.2">
      <c r="A1084" s="49">
        <v>1.1705699999999899</v>
      </c>
      <c r="P1084" s="49">
        <v>1.1705699999999899</v>
      </c>
      <c r="AH1084" s="49">
        <v>1.1705699999999899</v>
      </c>
      <c r="AY1084" s="49" t="s">
        <v>58</v>
      </c>
      <c r="AZ1084" s="49" t="s">
        <v>7</v>
      </c>
      <c r="BA1084" s="49" t="s">
        <v>22</v>
      </c>
      <c r="BB1084" s="49" t="s">
        <v>122</v>
      </c>
      <c r="BC1084" s="49" t="s">
        <v>16</v>
      </c>
      <c r="BD1084" s="49">
        <v>1.1705699999999899</v>
      </c>
    </row>
    <row r="1085" spans="1:56" x14ac:dyDescent="0.2">
      <c r="A1085" s="49">
        <v>7.1785600000000001</v>
      </c>
      <c r="P1085" s="49">
        <v>7.1785600000000001</v>
      </c>
      <c r="AH1085" s="49">
        <v>7.1785600000000001</v>
      </c>
      <c r="AY1085" s="49" t="s">
        <v>58</v>
      </c>
      <c r="AZ1085" s="49" t="s">
        <v>7</v>
      </c>
      <c r="BA1085" s="49" t="s">
        <v>22</v>
      </c>
      <c r="BB1085" s="49" t="s">
        <v>9</v>
      </c>
      <c r="BC1085" s="49" t="s">
        <v>10</v>
      </c>
      <c r="BD1085" s="49">
        <v>7.1785600000000001</v>
      </c>
    </row>
    <row r="1086" spans="1:56" x14ac:dyDescent="0.2">
      <c r="A1086" s="49">
        <v>1.6670000000000001E-2</v>
      </c>
      <c r="P1086" s="49">
        <v>1.6670000000000001E-2</v>
      </c>
      <c r="AH1086" s="49">
        <v>1.6670000000000001E-2</v>
      </c>
      <c r="AY1086" s="49" t="s">
        <v>58</v>
      </c>
      <c r="AZ1086" s="49" t="s">
        <v>7</v>
      </c>
      <c r="BA1086" s="49" t="s">
        <v>22</v>
      </c>
      <c r="BB1086" s="49" t="s">
        <v>120</v>
      </c>
      <c r="BC1086" s="49" t="s">
        <v>10</v>
      </c>
      <c r="BD1086" s="49">
        <v>1.6670000000000001E-2</v>
      </c>
    </row>
    <row r="1087" spans="1:56" x14ac:dyDescent="0.2">
      <c r="A1087" s="49">
        <v>0.16184999999999999</v>
      </c>
      <c r="P1087" s="49">
        <v>0.16184999999999999</v>
      </c>
      <c r="AH1087" s="49">
        <v>0.16184999999999999</v>
      </c>
      <c r="AY1087" s="49" t="s">
        <v>58</v>
      </c>
      <c r="AZ1087" s="49" t="s">
        <v>7</v>
      </c>
      <c r="BA1087" s="49" t="s">
        <v>22</v>
      </c>
      <c r="BB1087" s="49" t="s">
        <v>120</v>
      </c>
      <c r="BC1087" s="49" t="s">
        <v>13</v>
      </c>
      <c r="BD1087" s="49">
        <v>0.16184999999999999</v>
      </c>
    </row>
    <row r="1088" spans="1:56" x14ac:dyDescent="0.2">
      <c r="A1088" s="49">
        <v>43.612839999999998</v>
      </c>
      <c r="P1088" s="49">
        <v>43.612839999999998</v>
      </c>
      <c r="AH1088" s="49">
        <v>43.612839999999998</v>
      </c>
      <c r="AY1088" s="49" t="s">
        <v>58</v>
      </c>
      <c r="AZ1088" s="49" t="s">
        <v>7</v>
      </c>
      <c r="BA1088" s="49" t="s">
        <v>12</v>
      </c>
      <c r="BB1088" s="49" t="s">
        <v>9</v>
      </c>
      <c r="BC1088" s="49" t="s">
        <v>10</v>
      </c>
      <c r="BD1088" s="49">
        <v>43.612839999999998</v>
      </c>
    </row>
    <row r="1089" spans="1:56" x14ac:dyDescent="0.2">
      <c r="A1089" s="49">
        <v>4.3109999999999898E-2</v>
      </c>
      <c r="P1089" s="49">
        <v>4.3109999999999898E-2</v>
      </c>
      <c r="AH1089" s="49">
        <v>4.3109999999999898E-2</v>
      </c>
      <c r="AY1089" s="49" t="s">
        <v>58</v>
      </c>
      <c r="AZ1089" s="49" t="s">
        <v>14</v>
      </c>
      <c r="BA1089" s="49" t="s">
        <v>15</v>
      </c>
      <c r="BB1089" s="49" t="s">
        <v>122</v>
      </c>
      <c r="BC1089" s="49" t="s">
        <v>16</v>
      </c>
      <c r="BD1089" s="49">
        <v>4.3109999999999898E-2</v>
      </c>
    </row>
    <row r="1090" spans="1:56" x14ac:dyDescent="0.2">
      <c r="A1090" s="49">
        <v>0.74136999999999997</v>
      </c>
      <c r="P1090" s="49">
        <v>0.74136999999999997</v>
      </c>
      <c r="AH1090" s="49">
        <v>0.74136999999999997</v>
      </c>
      <c r="AY1090" s="49" t="s">
        <v>58</v>
      </c>
      <c r="AZ1090" s="49" t="s">
        <v>14</v>
      </c>
      <c r="BA1090" s="49" t="s">
        <v>15</v>
      </c>
      <c r="BB1090" s="49" t="s">
        <v>122</v>
      </c>
      <c r="BC1090" s="49" t="s">
        <v>10</v>
      </c>
      <c r="BD1090" s="49">
        <v>0.74136999999999997</v>
      </c>
    </row>
    <row r="1091" spans="1:56" x14ac:dyDescent="0.2">
      <c r="A1091" s="49">
        <v>0.27139000000000002</v>
      </c>
      <c r="P1091" s="49">
        <v>0.27139000000000002</v>
      </c>
      <c r="AH1091" s="49">
        <v>0.27139000000000002</v>
      </c>
      <c r="AY1091" s="49" t="s">
        <v>58</v>
      </c>
      <c r="AZ1091" s="49" t="s">
        <v>14</v>
      </c>
      <c r="BA1091" s="49" t="s">
        <v>15</v>
      </c>
      <c r="BB1091" s="49" t="s">
        <v>122</v>
      </c>
      <c r="BC1091" s="49" t="s">
        <v>13</v>
      </c>
      <c r="BD1091" s="49">
        <v>0.27139000000000002</v>
      </c>
    </row>
    <row r="1092" spans="1:56" x14ac:dyDescent="0.2">
      <c r="A1092" s="49">
        <v>10.8569</v>
      </c>
      <c r="P1092" s="49">
        <v>10.8569</v>
      </c>
      <c r="AH1092" s="49">
        <v>10.8569</v>
      </c>
      <c r="AY1092" s="49" t="s">
        <v>58</v>
      </c>
      <c r="AZ1092" s="49" t="s">
        <v>14</v>
      </c>
      <c r="BA1092" s="49" t="s">
        <v>15</v>
      </c>
      <c r="BB1092" s="49" t="s">
        <v>121</v>
      </c>
      <c r="BC1092" s="49" t="s">
        <v>16</v>
      </c>
      <c r="BD1092" s="49">
        <v>10.8569</v>
      </c>
    </row>
    <row r="1093" spans="1:56" x14ac:dyDescent="0.2">
      <c r="A1093" s="49">
        <v>12.43999</v>
      </c>
      <c r="P1093" s="49">
        <v>12.43999</v>
      </c>
      <c r="AH1093" s="49">
        <v>12.43999</v>
      </c>
      <c r="AY1093" s="49" t="s">
        <v>58</v>
      </c>
      <c r="AZ1093" s="49" t="s">
        <v>14</v>
      </c>
      <c r="BA1093" s="49" t="s">
        <v>15</v>
      </c>
      <c r="BB1093" s="49" t="s">
        <v>121</v>
      </c>
      <c r="BC1093" s="49" t="s">
        <v>10</v>
      </c>
      <c r="BD1093" s="49">
        <v>12.43999</v>
      </c>
    </row>
    <row r="1094" spans="1:56" x14ac:dyDescent="0.2">
      <c r="A1094" s="49">
        <v>2.6851799999999999</v>
      </c>
      <c r="P1094" s="49">
        <v>2.6851799999999999</v>
      </c>
      <c r="AH1094" s="49">
        <v>2.6851799999999999</v>
      </c>
      <c r="AY1094" s="49" t="s">
        <v>58</v>
      </c>
      <c r="AZ1094" s="49" t="s">
        <v>14</v>
      </c>
      <c r="BA1094" s="49" t="s">
        <v>15</v>
      </c>
      <c r="BB1094" s="49" t="s">
        <v>121</v>
      </c>
      <c r="BC1094" s="49" t="s">
        <v>13</v>
      </c>
      <c r="BD1094" s="49">
        <v>2.6851799999999999</v>
      </c>
    </row>
    <row r="1095" spans="1:56" x14ac:dyDescent="0.2">
      <c r="A1095" s="49">
        <v>2.5934300000000001</v>
      </c>
      <c r="P1095" s="49">
        <v>2.5934300000000001</v>
      </c>
      <c r="AH1095" s="49">
        <v>2.5934300000000001</v>
      </c>
      <c r="AY1095" s="49" t="s">
        <v>58</v>
      </c>
      <c r="AZ1095" s="49" t="s">
        <v>14</v>
      </c>
      <c r="BA1095" s="49" t="s">
        <v>15</v>
      </c>
      <c r="BB1095" s="49" t="s">
        <v>9</v>
      </c>
      <c r="BC1095" s="49" t="s">
        <v>16</v>
      </c>
      <c r="BD1095" s="49">
        <v>2.5934300000000001</v>
      </c>
    </row>
    <row r="1096" spans="1:56" x14ac:dyDescent="0.2">
      <c r="A1096" s="49">
        <v>29.339130000000001</v>
      </c>
      <c r="P1096" s="49">
        <v>29.339130000000001</v>
      </c>
      <c r="AH1096" s="49">
        <v>29.339130000000001</v>
      </c>
      <c r="AY1096" s="49" t="s">
        <v>58</v>
      </c>
      <c r="AZ1096" s="49" t="s">
        <v>14</v>
      </c>
      <c r="BA1096" s="49" t="s">
        <v>15</v>
      </c>
      <c r="BB1096" s="49" t="s">
        <v>9</v>
      </c>
      <c r="BC1096" s="49" t="s">
        <v>10</v>
      </c>
      <c r="BD1096" s="49">
        <v>29.339130000000001</v>
      </c>
    </row>
    <row r="1097" spans="1:56" x14ac:dyDescent="0.2">
      <c r="A1097" s="49">
        <v>0.70121</v>
      </c>
      <c r="P1097" s="49">
        <v>0.70121</v>
      </c>
      <c r="AH1097" s="49">
        <v>0.70121</v>
      </c>
      <c r="AY1097" s="49" t="s">
        <v>58</v>
      </c>
      <c r="AZ1097" s="49" t="s">
        <v>14</v>
      </c>
      <c r="BA1097" s="49" t="s">
        <v>15</v>
      </c>
      <c r="BB1097" s="49" t="s">
        <v>9</v>
      </c>
      <c r="BC1097" s="49" t="s">
        <v>13</v>
      </c>
      <c r="BD1097" s="49">
        <v>0.70121</v>
      </c>
    </row>
    <row r="1098" spans="1:56" x14ac:dyDescent="0.2">
      <c r="A1098" s="49">
        <v>0.91791999999999996</v>
      </c>
      <c r="P1098" s="49">
        <v>0.91791999999999996</v>
      </c>
      <c r="AH1098" s="49">
        <v>0.91791999999999996</v>
      </c>
      <c r="AY1098" s="49" t="s">
        <v>58</v>
      </c>
      <c r="AZ1098" s="49" t="s">
        <v>14</v>
      </c>
      <c r="BA1098" s="49" t="s">
        <v>15</v>
      </c>
      <c r="BB1098" s="49" t="s">
        <v>120</v>
      </c>
      <c r="BC1098" s="49" t="s">
        <v>16</v>
      </c>
      <c r="BD1098" s="49">
        <v>0.91791999999999996</v>
      </c>
    </row>
    <row r="1099" spans="1:56" x14ac:dyDescent="0.2">
      <c r="A1099" s="49">
        <v>1.2373799999999999</v>
      </c>
      <c r="P1099" s="49">
        <v>1.2373799999999999</v>
      </c>
      <c r="AH1099" s="49">
        <v>1.2373799999999999</v>
      </c>
      <c r="AY1099" s="49" t="s">
        <v>58</v>
      </c>
      <c r="AZ1099" s="49" t="s">
        <v>14</v>
      </c>
      <c r="BA1099" s="49" t="s">
        <v>15</v>
      </c>
      <c r="BB1099" s="49" t="s">
        <v>120</v>
      </c>
      <c r="BC1099" s="49" t="s">
        <v>10</v>
      </c>
      <c r="BD1099" s="49">
        <v>1.2373799999999999</v>
      </c>
    </row>
    <row r="1100" spans="1:56" x14ac:dyDescent="0.2">
      <c r="A1100" s="49">
        <v>0.22694</v>
      </c>
      <c r="P1100" s="49">
        <v>0.22694</v>
      </c>
      <c r="AH1100" s="49">
        <v>0.22694</v>
      </c>
      <c r="AY1100" s="49" t="s">
        <v>58</v>
      </c>
      <c r="AZ1100" s="49" t="s">
        <v>14</v>
      </c>
      <c r="BA1100" s="49" t="s">
        <v>15</v>
      </c>
      <c r="BB1100" s="49" t="s">
        <v>120</v>
      </c>
      <c r="BC1100" s="49" t="s">
        <v>13</v>
      </c>
      <c r="BD1100" s="49">
        <v>0.22694</v>
      </c>
    </row>
    <row r="1101" spans="1:56" x14ac:dyDescent="0.2">
      <c r="A1101" s="49">
        <v>0.48227999999999999</v>
      </c>
      <c r="P1101" s="49">
        <v>0.48227999999999999</v>
      </c>
      <c r="AH1101" s="49">
        <v>0.48227999999999999</v>
      </c>
      <c r="AY1101" s="49" t="s">
        <v>58</v>
      </c>
      <c r="AZ1101" s="49" t="s">
        <v>14</v>
      </c>
      <c r="BA1101" s="49" t="s">
        <v>15</v>
      </c>
      <c r="BB1101" s="49" t="s">
        <v>123</v>
      </c>
      <c r="BC1101" s="49" t="s">
        <v>16</v>
      </c>
      <c r="BD1101" s="49">
        <v>0.48227999999999999</v>
      </c>
    </row>
    <row r="1102" spans="1:56" x14ac:dyDescent="0.2">
      <c r="A1102" s="49">
        <v>0.41948000000000002</v>
      </c>
      <c r="P1102" s="49">
        <v>0.41948000000000002</v>
      </c>
      <c r="AH1102" s="49">
        <v>0.41948000000000002</v>
      </c>
      <c r="AY1102" s="49" t="s">
        <v>58</v>
      </c>
      <c r="AZ1102" s="49" t="s">
        <v>14</v>
      </c>
      <c r="BA1102" s="49" t="s">
        <v>15</v>
      </c>
      <c r="BB1102" s="49" t="s">
        <v>123</v>
      </c>
      <c r="BC1102" s="49" t="s">
        <v>10</v>
      </c>
      <c r="BD1102" s="49">
        <v>0.41948000000000002</v>
      </c>
    </row>
    <row r="1103" spans="1:56" x14ac:dyDescent="0.2">
      <c r="A1103" s="49">
        <v>18.239830000000001</v>
      </c>
      <c r="P1103" s="49">
        <v>18.239830000000001</v>
      </c>
      <c r="AH1103" s="49">
        <v>18.239830000000001</v>
      </c>
      <c r="AY1103" s="49" t="s">
        <v>58</v>
      </c>
      <c r="AZ1103" s="49" t="s">
        <v>14</v>
      </c>
      <c r="BA1103" s="49" t="s">
        <v>17</v>
      </c>
      <c r="BB1103" s="49" t="s">
        <v>122</v>
      </c>
      <c r="BC1103" s="49" t="s">
        <v>16</v>
      </c>
      <c r="BD1103" s="49">
        <v>18.239830000000001</v>
      </c>
    </row>
    <row r="1104" spans="1:56" x14ac:dyDescent="0.2">
      <c r="A1104" s="49">
        <v>3.5485999999999902</v>
      </c>
      <c r="P1104" s="49">
        <v>3.5485999999999902</v>
      </c>
      <c r="AH1104" s="49">
        <v>3.5485999999999902</v>
      </c>
      <c r="AY1104" s="49" t="s">
        <v>58</v>
      </c>
      <c r="AZ1104" s="49" t="s">
        <v>14</v>
      </c>
      <c r="BA1104" s="49" t="s">
        <v>17</v>
      </c>
      <c r="BB1104" s="49" t="s">
        <v>122</v>
      </c>
      <c r="BC1104" s="49" t="s">
        <v>10</v>
      </c>
      <c r="BD1104" s="49">
        <v>3.5485999999999902</v>
      </c>
    </row>
    <row r="1105" spans="1:56" x14ac:dyDescent="0.2">
      <c r="A1105" s="49">
        <v>9.3902299999999901</v>
      </c>
      <c r="P1105" s="49">
        <v>9.3902299999999901</v>
      </c>
      <c r="AH1105" s="49">
        <v>9.3902299999999901</v>
      </c>
      <c r="AY1105" s="49" t="s">
        <v>58</v>
      </c>
      <c r="AZ1105" s="49" t="s">
        <v>14</v>
      </c>
      <c r="BA1105" s="49" t="s">
        <v>17</v>
      </c>
      <c r="BB1105" s="49" t="s">
        <v>122</v>
      </c>
      <c r="BC1105" s="49" t="s">
        <v>13</v>
      </c>
      <c r="BD1105" s="49">
        <v>9.3902299999999901</v>
      </c>
    </row>
    <row r="1106" spans="1:56" x14ac:dyDescent="0.2">
      <c r="A1106" s="49">
        <v>15.084309999999901</v>
      </c>
      <c r="P1106" s="49">
        <v>15.084309999999901</v>
      </c>
      <c r="AH1106" s="49">
        <v>15.084309999999901</v>
      </c>
      <c r="AY1106" s="49" t="s">
        <v>58</v>
      </c>
      <c r="AZ1106" s="49" t="s">
        <v>14</v>
      </c>
      <c r="BA1106" s="49" t="s">
        <v>17</v>
      </c>
      <c r="BB1106" s="49" t="s">
        <v>121</v>
      </c>
      <c r="BC1106" s="49" t="s">
        <v>16</v>
      </c>
      <c r="BD1106" s="49">
        <v>15.084309999999901</v>
      </c>
    </row>
    <row r="1107" spans="1:56" x14ac:dyDescent="0.2">
      <c r="A1107" s="49">
        <v>0.22821</v>
      </c>
      <c r="P1107" s="49">
        <v>0.22821</v>
      </c>
      <c r="AH1107" s="49">
        <v>0.22821</v>
      </c>
      <c r="AY1107" s="49" t="s">
        <v>58</v>
      </c>
      <c r="AZ1107" s="49" t="s">
        <v>14</v>
      </c>
      <c r="BA1107" s="49" t="s">
        <v>17</v>
      </c>
      <c r="BB1107" s="49" t="s">
        <v>121</v>
      </c>
      <c r="BC1107" s="49" t="s">
        <v>13</v>
      </c>
      <c r="BD1107" s="49">
        <v>0.22821</v>
      </c>
    </row>
    <row r="1108" spans="1:56" x14ac:dyDescent="0.2">
      <c r="A1108" s="49">
        <v>1.2833699999999999</v>
      </c>
      <c r="P1108" s="49">
        <v>1.2833699999999999</v>
      </c>
      <c r="AH1108" s="49">
        <v>1.2833699999999999</v>
      </c>
      <c r="AY1108" s="49" t="s">
        <v>58</v>
      </c>
      <c r="AZ1108" s="49" t="s">
        <v>14</v>
      </c>
      <c r="BA1108" s="49" t="s">
        <v>17</v>
      </c>
      <c r="BB1108" s="49" t="s">
        <v>9</v>
      </c>
      <c r="BC1108" s="49" t="s">
        <v>16</v>
      </c>
      <c r="BD1108" s="49">
        <v>1.2833699999999999</v>
      </c>
    </row>
    <row r="1109" spans="1:56" x14ac:dyDescent="0.2">
      <c r="A1109" s="49">
        <v>0.51685000000000003</v>
      </c>
      <c r="P1109" s="49">
        <v>0.51685000000000003</v>
      </c>
      <c r="AH1109" s="49">
        <v>0.51685000000000003</v>
      </c>
      <c r="AY1109" s="49" t="s">
        <v>58</v>
      </c>
      <c r="AZ1109" s="49" t="s">
        <v>14</v>
      </c>
      <c r="BA1109" s="49" t="s">
        <v>17</v>
      </c>
      <c r="BB1109" s="49" t="s">
        <v>9</v>
      </c>
      <c r="BC1109" s="49" t="s">
        <v>10</v>
      </c>
      <c r="BD1109" s="49">
        <v>0.51685000000000003</v>
      </c>
    </row>
    <row r="1110" spans="1:56" x14ac:dyDescent="0.2">
      <c r="A1110" s="49">
        <v>0.29041</v>
      </c>
      <c r="P1110" s="49">
        <v>0.29041</v>
      </c>
      <c r="AH1110" s="49">
        <v>0.29041</v>
      </c>
      <c r="AY1110" s="49" t="s">
        <v>58</v>
      </c>
      <c r="AZ1110" s="49" t="s">
        <v>14</v>
      </c>
      <c r="BA1110" s="49" t="s">
        <v>17</v>
      </c>
      <c r="BB1110" s="49" t="s">
        <v>9</v>
      </c>
      <c r="BC1110" s="49" t="s">
        <v>13</v>
      </c>
      <c r="BD1110" s="49">
        <v>0.29041</v>
      </c>
    </row>
    <row r="1111" spans="1:56" x14ac:dyDescent="0.2">
      <c r="A1111" s="49">
        <v>74.674014999999898</v>
      </c>
      <c r="P1111" s="49">
        <v>74.674014999999898</v>
      </c>
      <c r="AH1111" s="49">
        <v>74.674014999999898</v>
      </c>
      <c r="AY1111" s="49" t="s">
        <v>58</v>
      </c>
      <c r="AZ1111" s="49" t="s">
        <v>14</v>
      </c>
      <c r="BA1111" s="49" t="s">
        <v>17</v>
      </c>
      <c r="BB1111" s="49" t="s">
        <v>120</v>
      </c>
      <c r="BC1111" s="49" t="s">
        <v>16</v>
      </c>
      <c r="BD1111" s="49">
        <v>74.674014999999898</v>
      </c>
    </row>
    <row r="1112" spans="1:56" x14ac:dyDescent="0.2">
      <c r="A1112" s="49">
        <v>2.2439</v>
      </c>
      <c r="P1112" s="49">
        <v>2.2439</v>
      </c>
      <c r="AH1112" s="49">
        <v>2.2439</v>
      </c>
      <c r="AY1112" s="49" t="s">
        <v>58</v>
      </c>
      <c r="AZ1112" s="49" t="s">
        <v>14</v>
      </c>
      <c r="BA1112" s="49" t="s">
        <v>17</v>
      </c>
      <c r="BB1112" s="49" t="s">
        <v>120</v>
      </c>
      <c r="BC1112" s="49" t="s">
        <v>10</v>
      </c>
      <c r="BD1112" s="49">
        <v>2.2439</v>
      </c>
    </row>
    <row r="1113" spans="1:56" x14ac:dyDescent="0.2">
      <c r="A1113" s="49">
        <v>2.8844999999999898</v>
      </c>
      <c r="P1113" s="49">
        <v>2.8844999999999898</v>
      </c>
      <c r="AH1113" s="49">
        <v>2.8844999999999898</v>
      </c>
      <c r="AY1113" s="49" t="s">
        <v>58</v>
      </c>
      <c r="AZ1113" s="49" t="s">
        <v>14</v>
      </c>
      <c r="BA1113" s="49" t="s">
        <v>17</v>
      </c>
      <c r="BB1113" s="49" t="s">
        <v>120</v>
      </c>
      <c r="BC1113" s="49" t="s">
        <v>13</v>
      </c>
      <c r="BD1113" s="49">
        <v>2.8844999999999898</v>
      </c>
    </row>
    <row r="1114" spans="1:56" x14ac:dyDescent="0.2">
      <c r="A1114" s="49">
        <v>7.2567700000000004</v>
      </c>
      <c r="P1114" s="49">
        <v>7.2567700000000004</v>
      </c>
      <c r="AH1114" s="49">
        <v>7.2567700000000004</v>
      </c>
      <c r="AY1114" s="49" t="s">
        <v>58</v>
      </c>
      <c r="AZ1114" s="49" t="s">
        <v>14</v>
      </c>
      <c r="BA1114" s="49" t="s">
        <v>17</v>
      </c>
      <c r="BB1114" s="49" t="s">
        <v>23</v>
      </c>
      <c r="BC1114" s="49" t="s">
        <v>16</v>
      </c>
      <c r="BD1114" s="49">
        <v>7.2567700000000004</v>
      </c>
    </row>
    <row r="1115" spans="1:56" x14ac:dyDescent="0.2">
      <c r="A1115" s="49">
        <v>2.37704</v>
      </c>
      <c r="P1115" s="49">
        <v>2.37704</v>
      </c>
      <c r="AH1115" s="49">
        <v>2.37704</v>
      </c>
      <c r="AY1115" s="49" t="s">
        <v>58</v>
      </c>
      <c r="AZ1115" s="49" t="s">
        <v>14</v>
      </c>
      <c r="BA1115" s="49" t="s">
        <v>17</v>
      </c>
      <c r="BB1115" s="49" t="s">
        <v>123</v>
      </c>
      <c r="BC1115" s="49" t="s">
        <v>16</v>
      </c>
      <c r="BD1115" s="49">
        <v>2.37704</v>
      </c>
    </row>
    <row r="1116" spans="1:56" x14ac:dyDescent="0.2">
      <c r="A1116" s="49">
        <v>1.4962200000000001</v>
      </c>
      <c r="P1116" s="49">
        <v>1.4962200000000001</v>
      </c>
      <c r="AH1116" s="49">
        <v>1.4962200000000001</v>
      </c>
      <c r="AY1116" s="49" t="s">
        <v>58</v>
      </c>
      <c r="AZ1116" s="49" t="s">
        <v>14</v>
      </c>
      <c r="BA1116" s="49" t="s">
        <v>17</v>
      </c>
      <c r="BB1116" s="49" t="s">
        <v>123</v>
      </c>
      <c r="BC1116" s="49" t="s">
        <v>10</v>
      </c>
      <c r="BD1116" s="49">
        <v>1.4962200000000001</v>
      </c>
    </row>
    <row r="1117" spans="1:56" x14ac:dyDescent="0.2">
      <c r="A1117" s="49">
        <v>1.0757999999999901</v>
      </c>
      <c r="P1117" s="49">
        <v>1.0757999999999901</v>
      </c>
      <c r="AH1117" s="49">
        <v>1.0757999999999901</v>
      </c>
      <c r="AY1117" s="49" t="s">
        <v>58</v>
      </c>
      <c r="AZ1117" s="49" t="s">
        <v>14</v>
      </c>
      <c r="BA1117" s="49" t="s">
        <v>17</v>
      </c>
      <c r="BB1117" s="49" t="s">
        <v>123</v>
      </c>
      <c r="BC1117" s="49" t="s">
        <v>13</v>
      </c>
      <c r="BD1117" s="49">
        <v>1.0757999999999901</v>
      </c>
    </row>
    <row r="1118" spans="1:56" x14ac:dyDescent="0.2">
      <c r="A1118" s="49">
        <v>6.4957399999999996</v>
      </c>
      <c r="P1118" s="49">
        <v>6.4957399999999996</v>
      </c>
      <c r="AH1118" s="49">
        <v>6.4957399999999996</v>
      </c>
      <c r="AY1118" s="49" t="s">
        <v>58</v>
      </c>
      <c r="AZ1118" s="49" t="s">
        <v>14</v>
      </c>
      <c r="BA1118" s="49" t="s">
        <v>19</v>
      </c>
      <c r="BB1118" s="49" t="s">
        <v>122</v>
      </c>
      <c r="BC1118" s="49" t="s">
        <v>16</v>
      </c>
      <c r="BD1118" s="49">
        <v>6.4957399999999996</v>
      </c>
    </row>
    <row r="1119" spans="1:56" x14ac:dyDescent="0.2">
      <c r="A1119" s="49">
        <v>3.4610199999999902</v>
      </c>
      <c r="P1119" s="49">
        <v>3.4610199999999902</v>
      </c>
      <c r="AH1119" s="49">
        <v>3.4610199999999902</v>
      </c>
      <c r="AY1119" s="49" t="s">
        <v>58</v>
      </c>
      <c r="AZ1119" s="49" t="s">
        <v>14</v>
      </c>
      <c r="BA1119" s="49" t="s">
        <v>19</v>
      </c>
      <c r="BB1119" s="49" t="s">
        <v>122</v>
      </c>
      <c r="BC1119" s="49" t="s">
        <v>13</v>
      </c>
      <c r="BD1119" s="49">
        <v>3.4610199999999902</v>
      </c>
    </row>
    <row r="1120" spans="1:56" x14ac:dyDescent="0.2">
      <c r="A1120" s="49">
        <v>0.22131999999999999</v>
      </c>
      <c r="P1120" s="49">
        <v>0.22131999999999999</v>
      </c>
      <c r="AH1120" s="49">
        <v>0.22131999999999999</v>
      </c>
      <c r="AY1120" s="49" t="s">
        <v>58</v>
      </c>
      <c r="AZ1120" s="49" t="s">
        <v>14</v>
      </c>
      <c r="BA1120" s="49" t="s">
        <v>19</v>
      </c>
      <c r="BB1120" s="49" t="s">
        <v>9</v>
      </c>
      <c r="BC1120" s="49" t="s">
        <v>10</v>
      </c>
      <c r="BD1120" s="49">
        <v>0.22131999999999999</v>
      </c>
    </row>
    <row r="1121" spans="1:56" x14ac:dyDescent="0.2">
      <c r="A1121" s="49">
        <v>0.99892999999999998</v>
      </c>
      <c r="P1121" s="49">
        <v>0.99892999999999998</v>
      </c>
      <c r="AH1121" s="49">
        <v>0.99892999999999998</v>
      </c>
      <c r="AY1121" s="49" t="s">
        <v>58</v>
      </c>
      <c r="AZ1121" s="49" t="s">
        <v>14</v>
      </c>
      <c r="BA1121" s="49" t="s">
        <v>19</v>
      </c>
      <c r="BB1121" s="49" t="s">
        <v>120</v>
      </c>
      <c r="BC1121" s="49" t="s">
        <v>16</v>
      </c>
      <c r="BD1121" s="49">
        <v>0.99892999999999998</v>
      </c>
    </row>
    <row r="1122" spans="1:56" x14ac:dyDescent="0.2">
      <c r="A1122" s="49">
        <v>2.3133900000000001</v>
      </c>
      <c r="P1122" s="49">
        <v>2.3133900000000001</v>
      </c>
      <c r="AH1122" s="49">
        <v>2.3133900000000001</v>
      </c>
      <c r="AY1122" s="49" t="s">
        <v>58</v>
      </c>
      <c r="AZ1122" s="49" t="s">
        <v>14</v>
      </c>
      <c r="BA1122" s="49" t="s">
        <v>19</v>
      </c>
      <c r="BB1122" s="49" t="s">
        <v>120</v>
      </c>
      <c r="BC1122" s="49" t="s">
        <v>13</v>
      </c>
      <c r="BD1122" s="49">
        <v>2.3133900000000001</v>
      </c>
    </row>
    <row r="1123" spans="1:56" x14ac:dyDescent="0.2">
      <c r="A1123" s="49">
        <v>0.38</v>
      </c>
      <c r="P1123" s="49">
        <v>0.38</v>
      </c>
      <c r="AH1123" s="49">
        <v>0.38</v>
      </c>
      <c r="AY1123" s="49" t="s">
        <v>58</v>
      </c>
      <c r="AZ1123" s="49" t="s">
        <v>14</v>
      </c>
      <c r="BA1123" s="49" t="s">
        <v>19</v>
      </c>
      <c r="BB1123" s="49" t="s">
        <v>123</v>
      </c>
      <c r="BC1123" s="49" t="s">
        <v>16</v>
      </c>
      <c r="BD1123" s="49">
        <v>0.38</v>
      </c>
    </row>
    <row r="1124" spans="1:56" x14ac:dyDescent="0.2">
      <c r="A1124" s="49">
        <v>32.226019999999998</v>
      </c>
      <c r="P1124" s="49">
        <v>32.226019999999998</v>
      </c>
      <c r="AH1124" s="49">
        <v>32.226019999999998</v>
      </c>
      <c r="AY1124" s="49" t="s">
        <v>58</v>
      </c>
      <c r="AZ1124" s="49" t="s">
        <v>14</v>
      </c>
      <c r="BA1124" s="49" t="s">
        <v>25</v>
      </c>
      <c r="BB1124" s="49" t="s">
        <v>122</v>
      </c>
      <c r="BC1124" s="49" t="s">
        <v>16</v>
      </c>
      <c r="BD1124" s="49">
        <v>32.226019999999998</v>
      </c>
    </row>
    <row r="1125" spans="1:56" x14ac:dyDescent="0.2">
      <c r="A1125" s="49">
        <v>9.9616600000000002</v>
      </c>
      <c r="P1125" s="49">
        <v>9.9616600000000002</v>
      </c>
      <c r="AH1125" s="49">
        <v>9.9616600000000002</v>
      </c>
      <c r="AY1125" s="49" t="s">
        <v>58</v>
      </c>
      <c r="AZ1125" s="49" t="s">
        <v>14</v>
      </c>
      <c r="BA1125" s="49" t="s">
        <v>25</v>
      </c>
      <c r="BB1125" s="49" t="s">
        <v>122</v>
      </c>
      <c r="BC1125" s="49" t="s">
        <v>10</v>
      </c>
      <c r="BD1125" s="49">
        <v>9.9616600000000002</v>
      </c>
    </row>
    <row r="1126" spans="1:56" x14ac:dyDescent="0.2">
      <c r="A1126" s="49">
        <v>1.1562399999999999</v>
      </c>
      <c r="P1126" s="49">
        <v>1.1562399999999999</v>
      </c>
      <c r="AH1126" s="49">
        <v>1.1562399999999999</v>
      </c>
      <c r="AY1126" s="49" t="s">
        <v>58</v>
      </c>
      <c r="AZ1126" s="49" t="s">
        <v>14</v>
      </c>
      <c r="BA1126" s="49" t="s">
        <v>25</v>
      </c>
      <c r="BB1126" s="49" t="s">
        <v>121</v>
      </c>
      <c r="BC1126" s="49" t="s">
        <v>10</v>
      </c>
      <c r="BD1126" s="49">
        <v>1.1562399999999999</v>
      </c>
    </row>
    <row r="1127" spans="1:56" x14ac:dyDescent="0.2">
      <c r="A1127" s="49">
        <v>0.91498999999999897</v>
      </c>
      <c r="P1127" s="49">
        <v>0.91498999999999897</v>
      </c>
      <c r="AH1127" s="49">
        <v>0.91498999999999897</v>
      </c>
      <c r="AY1127" s="49" t="s">
        <v>58</v>
      </c>
      <c r="AZ1127" s="49" t="s">
        <v>14</v>
      </c>
      <c r="BA1127" s="49" t="s">
        <v>25</v>
      </c>
      <c r="BB1127" s="49" t="s">
        <v>9</v>
      </c>
      <c r="BC1127" s="49" t="s">
        <v>16</v>
      </c>
      <c r="BD1127" s="49">
        <v>0.91498999999999897</v>
      </c>
    </row>
    <row r="1128" spans="1:56" x14ac:dyDescent="0.2">
      <c r="A1128" s="49">
        <v>25.885470000000002</v>
      </c>
      <c r="P1128" s="49">
        <v>25.885470000000002</v>
      </c>
      <c r="AH1128" s="49">
        <v>25.885470000000002</v>
      </c>
      <c r="AY1128" s="49" t="s">
        <v>58</v>
      </c>
      <c r="AZ1128" s="49" t="s">
        <v>14</v>
      </c>
      <c r="BA1128" s="49" t="s">
        <v>25</v>
      </c>
      <c r="BB1128" s="49" t="s">
        <v>9</v>
      </c>
      <c r="BC1128" s="49" t="s">
        <v>10</v>
      </c>
      <c r="BD1128" s="49">
        <v>25.885470000000002</v>
      </c>
    </row>
    <row r="1129" spans="1:56" x14ac:dyDescent="0.2">
      <c r="A1129" s="49">
        <v>69.563852499139998</v>
      </c>
      <c r="P1129" s="49">
        <v>69.563852499139998</v>
      </c>
      <c r="AH1129" s="49">
        <v>69.563852499139998</v>
      </c>
      <c r="AY1129" s="49" t="s">
        <v>58</v>
      </c>
      <c r="AZ1129" s="49" t="s">
        <v>14</v>
      </c>
      <c r="BA1129" s="49" t="s">
        <v>25</v>
      </c>
      <c r="BB1129" s="49" t="s">
        <v>120</v>
      </c>
      <c r="BC1129" s="49" t="s">
        <v>16</v>
      </c>
      <c r="BD1129" s="49">
        <v>69.563852499139998</v>
      </c>
    </row>
    <row r="1130" spans="1:56" x14ac:dyDescent="0.2">
      <c r="A1130" s="49">
        <v>19.999019999999899</v>
      </c>
      <c r="P1130" s="49">
        <v>19.999019999999899</v>
      </c>
      <c r="AH1130" s="49">
        <v>19.999019999999899</v>
      </c>
      <c r="AY1130" s="49" t="s">
        <v>58</v>
      </c>
      <c r="AZ1130" s="49" t="s">
        <v>14</v>
      </c>
      <c r="BA1130" s="49" t="s">
        <v>25</v>
      </c>
      <c r="BB1130" s="49" t="s">
        <v>120</v>
      </c>
      <c r="BC1130" s="49" t="s">
        <v>10</v>
      </c>
      <c r="BD1130" s="49">
        <v>19.999019999999899</v>
      </c>
    </row>
    <row r="1131" spans="1:56" x14ac:dyDescent="0.2">
      <c r="A1131" s="49">
        <v>40</v>
      </c>
      <c r="P1131" s="49">
        <v>40</v>
      </c>
      <c r="AH1131" s="49">
        <v>40</v>
      </c>
      <c r="AY1131" s="49" t="s">
        <v>58</v>
      </c>
      <c r="AZ1131" s="49" t="s">
        <v>14</v>
      </c>
      <c r="BA1131" s="49" t="s">
        <v>25</v>
      </c>
      <c r="BB1131" s="49" t="s">
        <v>23</v>
      </c>
      <c r="BC1131" s="49" t="s">
        <v>16</v>
      </c>
      <c r="BD1131" s="49">
        <v>40</v>
      </c>
    </row>
    <row r="1132" spans="1:56" x14ac:dyDescent="0.2">
      <c r="A1132" s="49">
        <v>26.483329999999999</v>
      </c>
      <c r="P1132" s="49">
        <v>26.483329999999999</v>
      </c>
      <c r="AH1132" s="49">
        <v>26.483329999999999</v>
      </c>
      <c r="AY1132" s="49" t="s">
        <v>58</v>
      </c>
      <c r="AZ1132" s="49" t="s">
        <v>14</v>
      </c>
      <c r="BA1132" s="49" t="s">
        <v>25</v>
      </c>
      <c r="BB1132" s="49" t="s">
        <v>123</v>
      </c>
      <c r="BC1132" s="49" t="s">
        <v>16</v>
      </c>
      <c r="BD1132" s="49">
        <v>26.483329999999999</v>
      </c>
    </row>
    <row r="1133" spans="1:56" x14ac:dyDescent="0.2">
      <c r="A1133" s="49">
        <v>8.8547999999999991</v>
      </c>
      <c r="P1133" s="49">
        <v>8.8547999999999991</v>
      </c>
      <c r="AH1133" s="49">
        <v>8.8547999999999991</v>
      </c>
      <c r="AY1133" s="49" t="s">
        <v>58</v>
      </c>
      <c r="AZ1133" s="49" t="s">
        <v>14</v>
      </c>
      <c r="BA1133" s="49" t="s">
        <v>25</v>
      </c>
      <c r="BB1133" s="49" t="s">
        <v>123</v>
      </c>
      <c r="BC1133" s="49" t="s">
        <v>10</v>
      </c>
      <c r="BD1133" s="49">
        <v>8.8547999999999991</v>
      </c>
    </row>
    <row r="1134" spans="1:56" x14ac:dyDescent="0.2">
      <c r="A1134" s="49">
        <v>0.54749999999999999</v>
      </c>
      <c r="P1134" s="49">
        <v>0.54749999999999999</v>
      </c>
      <c r="AH1134" s="49">
        <v>0.54749999999999999</v>
      </c>
      <c r="AY1134" s="49" t="s">
        <v>58</v>
      </c>
      <c r="AZ1134" s="49" t="s">
        <v>14</v>
      </c>
      <c r="BA1134" s="49" t="s">
        <v>25</v>
      </c>
      <c r="BB1134" s="49" t="s">
        <v>123</v>
      </c>
      <c r="BC1134" s="49" t="s">
        <v>13</v>
      </c>
      <c r="BD1134" s="49">
        <v>0.54749999999999999</v>
      </c>
    </row>
    <row r="1135" spans="1:56" x14ac:dyDescent="0.2">
      <c r="A1135" s="49">
        <v>13.3</v>
      </c>
      <c r="P1135" s="49">
        <v>13.3</v>
      </c>
      <c r="AH1135" s="49">
        <v>13.3</v>
      </c>
      <c r="AY1135" s="49" t="s">
        <v>59</v>
      </c>
      <c r="AZ1135" s="49" t="s">
        <v>7</v>
      </c>
      <c r="BA1135" s="49" t="s">
        <v>21</v>
      </c>
      <c r="BB1135" s="49" t="s">
        <v>9</v>
      </c>
      <c r="BC1135" s="49" t="s">
        <v>10</v>
      </c>
      <c r="BD1135" s="49">
        <v>13.3</v>
      </c>
    </row>
    <row r="1136" spans="1:56" x14ac:dyDescent="0.2">
      <c r="A1136" s="49">
        <v>18.390599999999999</v>
      </c>
      <c r="P1136" s="49">
        <v>18.390599999999999</v>
      </c>
      <c r="AH1136" s="49">
        <v>18.390599999999999</v>
      </c>
      <c r="AY1136" s="49" t="s">
        <v>59</v>
      </c>
      <c r="AZ1136" s="49" t="s">
        <v>7</v>
      </c>
      <c r="BA1136" s="49" t="s">
        <v>8</v>
      </c>
      <c r="BB1136" s="49" t="s">
        <v>9</v>
      </c>
      <c r="BC1136" s="49" t="s">
        <v>10</v>
      </c>
      <c r="BD1136" s="49">
        <v>18.390599999999999</v>
      </c>
    </row>
    <row r="1137" spans="1:56" x14ac:dyDescent="0.2">
      <c r="A1137" s="49">
        <v>0.78256000000000003</v>
      </c>
      <c r="P1137" s="49">
        <v>0.78256000000000003</v>
      </c>
      <c r="AH1137" s="49">
        <v>0.78256000000000003</v>
      </c>
      <c r="AY1137" s="49" t="s">
        <v>59</v>
      </c>
      <c r="AZ1137" s="49" t="s">
        <v>7</v>
      </c>
      <c r="BA1137" s="49" t="s">
        <v>22</v>
      </c>
      <c r="BB1137" s="49" t="s">
        <v>122</v>
      </c>
      <c r="BC1137" s="49" t="s">
        <v>16</v>
      </c>
      <c r="BD1137" s="49">
        <v>0.78256000000000003</v>
      </c>
    </row>
    <row r="1138" spans="1:56" x14ac:dyDescent="0.2">
      <c r="A1138" s="49">
        <v>0.86865999999999999</v>
      </c>
      <c r="P1138" s="49">
        <v>0.86865999999999999</v>
      </c>
      <c r="AH1138" s="49">
        <v>0.86865999999999999</v>
      </c>
      <c r="AY1138" s="49" t="s">
        <v>59</v>
      </c>
      <c r="AZ1138" s="49" t="s">
        <v>7</v>
      </c>
      <c r="BA1138" s="49" t="s">
        <v>22</v>
      </c>
      <c r="BB1138" s="49" t="s">
        <v>120</v>
      </c>
      <c r="BC1138" s="49" t="s">
        <v>16</v>
      </c>
      <c r="BD1138" s="49">
        <v>0.86865999999999999</v>
      </c>
    </row>
    <row r="1139" spans="1:56" x14ac:dyDescent="0.2">
      <c r="A1139" s="49">
        <v>0</v>
      </c>
      <c r="P1139" s="49">
        <v>0</v>
      </c>
      <c r="AH1139" s="49">
        <v>0</v>
      </c>
      <c r="AY1139" s="49" t="s">
        <v>59</v>
      </c>
      <c r="AZ1139" s="49" t="s">
        <v>7</v>
      </c>
      <c r="BA1139" s="49" t="s">
        <v>12</v>
      </c>
      <c r="BB1139" s="49" t="s">
        <v>122</v>
      </c>
      <c r="BC1139" s="49" t="s">
        <v>12</v>
      </c>
      <c r="BD1139" s="49">
        <v>0</v>
      </c>
    </row>
    <row r="1140" spans="1:56" x14ac:dyDescent="0.2">
      <c r="A1140" s="49">
        <v>0</v>
      </c>
      <c r="P1140" s="49">
        <v>0</v>
      </c>
      <c r="AH1140" s="49">
        <v>0</v>
      </c>
      <c r="AY1140" s="49" t="s">
        <v>59</v>
      </c>
      <c r="AZ1140" s="49" t="s">
        <v>7</v>
      </c>
      <c r="BA1140" s="49" t="s">
        <v>12</v>
      </c>
      <c r="BB1140" s="49" t="s">
        <v>9</v>
      </c>
      <c r="BC1140" s="49" t="s">
        <v>10</v>
      </c>
      <c r="BD1140" s="49">
        <v>0</v>
      </c>
    </row>
    <row r="1141" spans="1:56" x14ac:dyDescent="0.2">
      <c r="A1141" s="49">
        <v>0</v>
      </c>
      <c r="P1141" s="49">
        <v>0</v>
      </c>
      <c r="AH1141" s="49">
        <v>0</v>
      </c>
      <c r="AY1141" s="49" t="s">
        <v>59</v>
      </c>
      <c r="AZ1141" s="49" t="s">
        <v>7</v>
      </c>
      <c r="BA1141" s="49" t="s">
        <v>12</v>
      </c>
      <c r="BB1141" s="49" t="s">
        <v>120</v>
      </c>
      <c r="BC1141" s="49" t="s">
        <v>13</v>
      </c>
      <c r="BD1141" s="49">
        <v>0</v>
      </c>
    </row>
    <row r="1142" spans="1:56" x14ac:dyDescent="0.2">
      <c r="A1142" s="49">
        <v>18.491040000000002</v>
      </c>
      <c r="P1142" s="49">
        <v>18.491040000000002</v>
      </c>
      <c r="AH1142" s="49">
        <v>18.491040000000002</v>
      </c>
      <c r="AY1142" s="49" t="s">
        <v>59</v>
      </c>
      <c r="AZ1142" s="49" t="s">
        <v>14</v>
      </c>
      <c r="BA1142" s="49" t="s">
        <v>15</v>
      </c>
      <c r="BB1142" s="49" t="s">
        <v>122</v>
      </c>
      <c r="BC1142" s="49" t="s">
        <v>16</v>
      </c>
      <c r="BD1142" s="49">
        <v>18.491040000000002</v>
      </c>
    </row>
    <row r="1143" spans="1:56" x14ac:dyDescent="0.2">
      <c r="A1143" s="49">
        <v>2.4907400000000002</v>
      </c>
      <c r="P1143" s="49">
        <v>2.4907400000000002</v>
      </c>
      <c r="AH1143" s="49">
        <v>2.4907400000000002</v>
      </c>
      <c r="AY1143" s="49" t="s">
        <v>59</v>
      </c>
      <c r="AZ1143" s="49" t="s">
        <v>14</v>
      </c>
      <c r="BA1143" s="49" t="s">
        <v>15</v>
      </c>
      <c r="BB1143" s="49" t="s">
        <v>122</v>
      </c>
      <c r="BC1143" s="49" t="s">
        <v>10</v>
      </c>
      <c r="BD1143" s="49">
        <v>2.4907400000000002</v>
      </c>
    </row>
    <row r="1144" spans="1:56" x14ac:dyDescent="0.2">
      <c r="A1144" s="49">
        <v>0.98265000000000002</v>
      </c>
      <c r="P1144" s="49">
        <v>0.98265000000000002</v>
      </c>
      <c r="AH1144" s="49">
        <v>0.98265000000000002</v>
      </c>
      <c r="AY1144" s="49" t="s">
        <v>59</v>
      </c>
      <c r="AZ1144" s="49" t="s">
        <v>14</v>
      </c>
      <c r="BA1144" s="49" t="s">
        <v>15</v>
      </c>
      <c r="BB1144" s="49" t="s">
        <v>122</v>
      </c>
      <c r="BC1144" s="49" t="s">
        <v>13</v>
      </c>
      <c r="BD1144" s="49">
        <v>0.98265000000000002</v>
      </c>
    </row>
    <row r="1145" spans="1:56" x14ac:dyDescent="0.2">
      <c r="A1145" s="49">
        <v>31.339030000000001</v>
      </c>
      <c r="P1145" s="49">
        <v>31.339030000000001</v>
      </c>
      <c r="AH1145" s="49">
        <v>31.339030000000001</v>
      </c>
      <c r="AY1145" s="49" t="s">
        <v>59</v>
      </c>
      <c r="AZ1145" s="49" t="s">
        <v>14</v>
      </c>
      <c r="BA1145" s="49" t="s">
        <v>15</v>
      </c>
      <c r="BB1145" s="49" t="s">
        <v>9</v>
      </c>
      <c r="BC1145" s="49" t="s">
        <v>16</v>
      </c>
      <c r="BD1145" s="49">
        <v>31.339030000000001</v>
      </c>
    </row>
    <row r="1146" spans="1:56" x14ac:dyDescent="0.2">
      <c r="A1146" s="49">
        <v>5.69801</v>
      </c>
      <c r="P1146" s="49">
        <v>5.69801</v>
      </c>
      <c r="AH1146" s="49">
        <v>5.69801</v>
      </c>
      <c r="AY1146" s="49" t="s">
        <v>59</v>
      </c>
      <c r="AZ1146" s="49" t="s">
        <v>14</v>
      </c>
      <c r="BA1146" s="49" t="s">
        <v>15</v>
      </c>
      <c r="BB1146" s="49" t="s">
        <v>120</v>
      </c>
      <c r="BC1146" s="49" t="s">
        <v>16</v>
      </c>
      <c r="BD1146" s="49">
        <v>5.69801</v>
      </c>
    </row>
    <row r="1147" spans="1:56" x14ac:dyDescent="0.2">
      <c r="A1147" s="49">
        <v>0.42735000000000001</v>
      </c>
      <c r="P1147" s="49">
        <v>0.42735000000000001</v>
      </c>
      <c r="AH1147" s="49">
        <v>0.42735000000000001</v>
      </c>
      <c r="AY1147" s="49" t="s">
        <v>59</v>
      </c>
      <c r="AZ1147" s="49" t="s">
        <v>14</v>
      </c>
      <c r="BA1147" s="49" t="s">
        <v>15</v>
      </c>
      <c r="BB1147" s="49" t="s">
        <v>120</v>
      </c>
      <c r="BC1147" s="49" t="s">
        <v>10</v>
      </c>
      <c r="BD1147" s="49">
        <v>0.42735000000000001</v>
      </c>
    </row>
    <row r="1148" spans="1:56" x14ac:dyDescent="0.2">
      <c r="A1148" s="49">
        <v>24.074069999999999</v>
      </c>
      <c r="P1148" s="49">
        <v>24.074069999999999</v>
      </c>
      <c r="AH1148" s="49">
        <v>24.074069999999999</v>
      </c>
      <c r="AY1148" s="49" t="s">
        <v>59</v>
      </c>
      <c r="AZ1148" s="49" t="s">
        <v>14</v>
      </c>
      <c r="BA1148" s="49" t="s">
        <v>15</v>
      </c>
      <c r="BB1148" s="49" t="s">
        <v>120</v>
      </c>
      <c r="BC1148" s="49" t="s">
        <v>13</v>
      </c>
      <c r="BD1148" s="49">
        <v>24.074069999999999</v>
      </c>
    </row>
    <row r="1149" spans="1:56" x14ac:dyDescent="0.2">
      <c r="A1149" s="49">
        <v>22.145060000000001</v>
      </c>
      <c r="P1149" s="49">
        <v>22.145060000000001</v>
      </c>
      <c r="AH1149" s="49">
        <v>22.145060000000001</v>
      </c>
      <c r="AY1149" s="49" t="s">
        <v>59</v>
      </c>
      <c r="AZ1149" s="49" t="s">
        <v>14</v>
      </c>
      <c r="BA1149" s="49" t="s">
        <v>15</v>
      </c>
      <c r="BB1149" s="49" t="s">
        <v>123</v>
      </c>
      <c r="BC1149" s="49" t="s">
        <v>16</v>
      </c>
      <c r="BD1149" s="49">
        <v>22.145060000000001</v>
      </c>
    </row>
    <row r="1150" spans="1:56" x14ac:dyDescent="0.2">
      <c r="A1150" s="49">
        <v>2.3665400000000001</v>
      </c>
      <c r="P1150" s="49">
        <v>2.3665400000000001</v>
      </c>
      <c r="AH1150" s="49">
        <v>2.3665400000000001</v>
      </c>
      <c r="AY1150" s="49" t="s">
        <v>59</v>
      </c>
      <c r="AZ1150" s="49" t="s">
        <v>14</v>
      </c>
      <c r="BA1150" s="49" t="s">
        <v>15</v>
      </c>
      <c r="BB1150" s="49" t="s">
        <v>123</v>
      </c>
      <c r="BC1150" s="49" t="s">
        <v>10</v>
      </c>
      <c r="BD1150" s="49">
        <v>2.3665400000000001</v>
      </c>
    </row>
    <row r="1151" spans="1:56" x14ac:dyDescent="0.2">
      <c r="A1151" s="49">
        <v>0.93364000000000003</v>
      </c>
      <c r="P1151" s="49">
        <v>0.93364000000000003</v>
      </c>
      <c r="AH1151" s="49">
        <v>0.93364000000000003</v>
      </c>
      <c r="AY1151" s="49" t="s">
        <v>59</v>
      </c>
      <c r="AZ1151" s="49" t="s">
        <v>14</v>
      </c>
      <c r="BA1151" s="49" t="s">
        <v>15</v>
      </c>
      <c r="BB1151" s="49" t="s">
        <v>123</v>
      </c>
      <c r="BC1151" s="49" t="s">
        <v>13</v>
      </c>
      <c r="BD1151" s="49">
        <v>0.93364000000000003</v>
      </c>
    </row>
    <row r="1152" spans="1:56" x14ac:dyDescent="0.2">
      <c r="A1152" s="49">
        <v>14.061300018085801</v>
      </c>
      <c r="P1152" s="49">
        <v>14.061300018085801</v>
      </c>
      <c r="AH1152" s="49">
        <v>14.061300018085801</v>
      </c>
      <c r="AY1152" s="49" t="s">
        <v>59</v>
      </c>
      <c r="AZ1152" s="49" t="s">
        <v>14</v>
      </c>
      <c r="BA1152" s="49" t="s">
        <v>17</v>
      </c>
      <c r="BB1152" s="49" t="s">
        <v>122</v>
      </c>
      <c r="BC1152" s="49" t="s">
        <v>16</v>
      </c>
      <c r="BD1152" s="49">
        <v>14.061300018085801</v>
      </c>
    </row>
    <row r="1153" spans="1:56" x14ac:dyDescent="0.2">
      <c r="A1153" s="49">
        <v>1.2255399999999901</v>
      </c>
      <c r="P1153" s="49">
        <v>1.2255399999999901</v>
      </c>
      <c r="AH1153" s="49">
        <v>1.2255399999999901</v>
      </c>
      <c r="AY1153" s="49" t="s">
        <v>59</v>
      </c>
      <c r="AZ1153" s="49" t="s">
        <v>14</v>
      </c>
      <c r="BA1153" s="49" t="s">
        <v>17</v>
      </c>
      <c r="BB1153" s="49" t="s">
        <v>122</v>
      </c>
      <c r="BC1153" s="49" t="s">
        <v>10</v>
      </c>
      <c r="BD1153" s="49">
        <v>1.2255399999999901</v>
      </c>
    </row>
    <row r="1154" spans="1:56" x14ac:dyDescent="0.2">
      <c r="A1154" s="49">
        <v>8.1924899999999994</v>
      </c>
      <c r="P1154" s="49">
        <v>8.1924899999999994</v>
      </c>
      <c r="AH1154" s="49">
        <v>8.1924899999999994</v>
      </c>
      <c r="AY1154" s="49" t="s">
        <v>59</v>
      </c>
      <c r="AZ1154" s="49" t="s">
        <v>14</v>
      </c>
      <c r="BA1154" s="49" t="s">
        <v>17</v>
      </c>
      <c r="BB1154" s="49" t="s">
        <v>122</v>
      </c>
      <c r="BC1154" s="49" t="s">
        <v>13</v>
      </c>
      <c r="BD1154" s="49">
        <v>8.1924899999999994</v>
      </c>
    </row>
    <row r="1155" spans="1:56" x14ac:dyDescent="0.2">
      <c r="A1155" s="49">
        <v>0.15617</v>
      </c>
      <c r="P1155" s="49">
        <v>0.15617</v>
      </c>
      <c r="AH1155" s="49">
        <v>0.15617</v>
      </c>
      <c r="AY1155" s="49" t="s">
        <v>59</v>
      </c>
      <c r="AZ1155" s="49" t="s">
        <v>14</v>
      </c>
      <c r="BA1155" s="49" t="s">
        <v>17</v>
      </c>
      <c r="BB1155" s="49" t="s">
        <v>121</v>
      </c>
      <c r="BC1155" s="49" t="s">
        <v>16</v>
      </c>
      <c r="BD1155" s="49">
        <v>0.15617</v>
      </c>
    </row>
    <row r="1156" spans="1:56" x14ac:dyDescent="0.2">
      <c r="A1156" s="49">
        <v>1.184E-2</v>
      </c>
      <c r="P1156" s="49">
        <v>1.184E-2</v>
      </c>
      <c r="AH1156" s="49">
        <v>1.184E-2</v>
      </c>
      <c r="AY1156" s="49" t="s">
        <v>59</v>
      </c>
      <c r="AZ1156" s="49" t="s">
        <v>14</v>
      </c>
      <c r="BA1156" s="49" t="s">
        <v>17</v>
      </c>
      <c r="BB1156" s="49" t="s">
        <v>121</v>
      </c>
      <c r="BC1156" s="49" t="s">
        <v>10</v>
      </c>
      <c r="BD1156" s="49">
        <v>1.184E-2</v>
      </c>
    </row>
    <row r="1157" spans="1:56" x14ac:dyDescent="0.2">
      <c r="A1157" s="49">
        <v>8.8760000000000006E-2</v>
      </c>
      <c r="P1157" s="49">
        <v>8.8760000000000006E-2</v>
      </c>
      <c r="AH1157" s="49">
        <v>8.8760000000000006E-2</v>
      </c>
      <c r="AY1157" s="49" t="s">
        <v>59</v>
      </c>
      <c r="AZ1157" s="49" t="s">
        <v>14</v>
      </c>
      <c r="BA1157" s="49" t="s">
        <v>17</v>
      </c>
      <c r="BB1157" s="49" t="s">
        <v>121</v>
      </c>
      <c r="BC1157" s="49" t="s">
        <v>13</v>
      </c>
      <c r="BD1157" s="49">
        <v>8.8760000000000006E-2</v>
      </c>
    </row>
    <row r="1158" spans="1:56" x14ac:dyDescent="0.2">
      <c r="A1158" s="49">
        <v>1.01E-3</v>
      </c>
      <c r="P1158" s="49">
        <v>1.01E-3</v>
      </c>
      <c r="AH1158" s="49">
        <v>1.01E-3</v>
      </c>
      <c r="AY1158" s="49" t="s">
        <v>59</v>
      </c>
      <c r="AZ1158" s="49" t="s">
        <v>14</v>
      </c>
      <c r="BA1158" s="49" t="s">
        <v>17</v>
      </c>
      <c r="BB1158" s="49" t="s">
        <v>9</v>
      </c>
      <c r="BC1158" s="49" t="s">
        <v>16</v>
      </c>
      <c r="BD1158" s="49">
        <v>1.01E-3</v>
      </c>
    </row>
    <row r="1159" spans="1:56" x14ac:dyDescent="0.2">
      <c r="A1159" s="49">
        <v>0.15901000000000001</v>
      </c>
      <c r="P1159" s="49">
        <v>0.15901000000000001</v>
      </c>
      <c r="AH1159" s="49">
        <v>0.15901000000000001</v>
      </c>
      <c r="AY1159" s="49" t="s">
        <v>59</v>
      </c>
      <c r="AZ1159" s="49" t="s">
        <v>14</v>
      </c>
      <c r="BA1159" s="49" t="s">
        <v>17</v>
      </c>
      <c r="BB1159" s="49" t="s">
        <v>9</v>
      </c>
      <c r="BC1159" s="49" t="s">
        <v>10</v>
      </c>
      <c r="BD1159" s="49">
        <v>0.15901000000000001</v>
      </c>
    </row>
    <row r="1160" spans="1:56" x14ac:dyDescent="0.2">
      <c r="A1160" s="49">
        <v>0.18081999999999901</v>
      </c>
      <c r="P1160" s="49">
        <v>0.18081999999999901</v>
      </c>
      <c r="AH1160" s="49">
        <v>0.18081999999999901</v>
      </c>
      <c r="AY1160" s="49" t="s">
        <v>59</v>
      </c>
      <c r="AZ1160" s="49" t="s">
        <v>14</v>
      </c>
      <c r="BA1160" s="49" t="s">
        <v>17</v>
      </c>
      <c r="BB1160" s="49" t="s">
        <v>9</v>
      </c>
      <c r="BC1160" s="49" t="s">
        <v>13</v>
      </c>
      <c r="BD1160" s="49">
        <v>0.18081999999999901</v>
      </c>
    </row>
    <row r="1161" spans="1:56" x14ac:dyDescent="0.2">
      <c r="A1161" s="49">
        <v>27.4391</v>
      </c>
      <c r="P1161" s="49">
        <v>27.4391</v>
      </c>
      <c r="AH1161" s="49">
        <v>27.4391</v>
      </c>
      <c r="AY1161" s="49" t="s">
        <v>59</v>
      </c>
      <c r="AZ1161" s="49" t="s">
        <v>14</v>
      </c>
      <c r="BA1161" s="49" t="s">
        <v>17</v>
      </c>
      <c r="BB1161" s="49" t="s">
        <v>120</v>
      </c>
      <c r="BC1161" s="49" t="s">
        <v>16</v>
      </c>
      <c r="BD1161" s="49">
        <v>27.4391</v>
      </c>
    </row>
    <row r="1162" spans="1:56" x14ac:dyDescent="0.2">
      <c r="A1162" s="49">
        <v>0.40167000000000003</v>
      </c>
      <c r="P1162" s="49">
        <v>0.40167000000000003</v>
      </c>
      <c r="AH1162" s="49">
        <v>0.40167000000000003</v>
      </c>
      <c r="AY1162" s="49" t="s">
        <v>59</v>
      </c>
      <c r="AZ1162" s="49" t="s">
        <v>14</v>
      </c>
      <c r="BA1162" s="49" t="s">
        <v>17</v>
      </c>
      <c r="BB1162" s="49" t="s">
        <v>120</v>
      </c>
      <c r="BC1162" s="49" t="s">
        <v>10</v>
      </c>
      <c r="BD1162" s="49">
        <v>0.40167000000000003</v>
      </c>
    </row>
    <row r="1163" spans="1:56" x14ac:dyDescent="0.2">
      <c r="A1163" s="49">
        <v>1.63686025</v>
      </c>
      <c r="P1163" s="49">
        <v>1.63686025</v>
      </c>
      <c r="AH1163" s="49">
        <v>1.63686025</v>
      </c>
      <c r="AY1163" s="49" t="s">
        <v>59</v>
      </c>
      <c r="AZ1163" s="49" t="s">
        <v>14</v>
      </c>
      <c r="BA1163" s="49" t="s">
        <v>17</v>
      </c>
      <c r="BB1163" s="49" t="s">
        <v>120</v>
      </c>
      <c r="BC1163" s="49" t="s">
        <v>13</v>
      </c>
      <c r="BD1163" s="49">
        <v>1.63686025</v>
      </c>
    </row>
    <row r="1164" spans="1:56" x14ac:dyDescent="0.2">
      <c r="A1164" s="49">
        <v>22.1633899999999</v>
      </c>
      <c r="P1164" s="49">
        <v>22.1633899999999</v>
      </c>
      <c r="AH1164" s="49">
        <v>22.1633899999999</v>
      </c>
      <c r="AY1164" s="49" t="s">
        <v>59</v>
      </c>
      <c r="AZ1164" s="49" t="s">
        <v>14</v>
      </c>
      <c r="BA1164" s="49" t="s">
        <v>17</v>
      </c>
      <c r="BB1164" s="49" t="s">
        <v>123</v>
      </c>
      <c r="BC1164" s="49" t="s">
        <v>16</v>
      </c>
      <c r="BD1164" s="49">
        <v>22.1633899999999</v>
      </c>
    </row>
    <row r="1165" spans="1:56" x14ac:dyDescent="0.2">
      <c r="A1165" s="49">
        <v>4.6063999999999998</v>
      </c>
      <c r="P1165" s="49">
        <v>4.6063999999999998</v>
      </c>
      <c r="AH1165" s="49">
        <v>4.6063999999999998</v>
      </c>
      <c r="AY1165" s="49" t="s">
        <v>59</v>
      </c>
      <c r="AZ1165" s="49" t="s">
        <v>14</v>
      </c>
      <c r="BA1165" s="49" t="s">
        <v>17</v>
      </c>
      <c r="BB1165" s="49" t="s">
        <v>123</v>
      </c>
      <c r="BC1165" s="49" t="s">
        <v>10</v>
      </c>
      <c r="BD1165" s="49">
        <v>4.6063999999999998</v>
      </c>
    </row>
    <row r="1166" spans="1:56" x14ac:dyDescent="0.2">
      <c r="A1166" s="49">
        <v>0.10185</v>
      </c>
      <c r="P1166" s="49">
        <v>0.10185</v>
      </c>
      <c r="AH1166" s="49">
        <v>0.10185</v>
      </c>
      <c r="AY1166" s="49" t="s">
        <v>59</v>
      </c>
      <c r="AZ1166" s="49" t="s">
        <v>14</v>
      </c>
      <c r="BA1166" s="49" t="s">
        <v>17</v>
      </c>
      <c r="BB1166" s="49" t="s">
        <v>123</v>
      </c>
      <c r="BC1166" s="49" t="s">
        <v>13</v>
      </c>
      <c r="BD1166" s="49">
        <v>0.10185</v>
      </c>
    </row>
    <row r="1167" spans="1:56" x14ac:dyDescent="0.2">
      <c r="A1167" s="49">
        <v>1.5699799999999999</v>
      </c>
      <c r="P1167" s="49">
        <v>1.5699799999999999</v>
      </c>
      <c r="AH1167" s="49">
        <v>1.5699799999999999</v>
      </c>
      <c r="AY1167" s="49" t="s">
        <v>59</v>
      </c>
      <c r="AZ1167" s="49" t="s">
        <v>14</v>
      </c>
      <c r="BA1167" s="49" t="s">
        <v>19</v>
      </c>
      <c r="BB1167" s="49" t="s">
        <v>122</v>
      </c>
      <c r="BC1167" s="49" t="s">
        <v>16</v>
      </c>
      <c r="BD1167" s="49">
        <v>1.5699799999999999</v>
      </c>
    </row>
    <row r="1168" spans="1:56" x14ac:dyDescent="0.2">
      <c r="A1168" s="49">
        <v>1.5</v>
      </c>
      <c r="P1168" s="49">
        <v>1.5</v>
      </c>
      <c r="AH1168" s="49">
        <v>1.5</v>
      </c>
      <c r="AY1168" s="49" t="s">
        <v>59</v>
      </c>
      <c r="AZ1168" s="49" t="s">
        <v>14</v>
      </c>
      <c r="BA1168" s="49" t="s">
        <v>19</v>
      </c>
      <c r="BB1168" s="49" t="s">
        <v>122</v>
      </c>
      <c r="BC1168" s="49" t="s">
        <v>13</v>
      </c>
      <c r="BD1168" s="49">
        <v>1.5</v>
      </c>
    </row>
    <row r="1169" spans="1:56" x14ac:dyDescent="0.2">
      <c r="A1169" s="49">
        <v>15.1899899999999</v>
      </c>
      <c r="P1169" s="49">
        <v>15.1899899999999</v>
      </c>
      <c r="AH1169" s="49">
        <v>15.1899899999999</v>
      </c>
      <c r="AY1169" s="49" t="s">
        <v>59</v>
      </c>
      <c r="AZ1169" s="49" t="s">
        <v>14</v>
      </c>
      <c r="BA1169" s="49" t="s">
        <v>19</v>
      </c>
      <c r="BB1169" s="49" t="s">
        <v>9</v>
      </c>
      <c r="BC1169" s="49" t="s">
        <v>10</v>
      </c>
      <c r="BD1169" s="49">
        <v>15.1899899999999</v>
      </c>
    </row>
    <row r="1170" spans="1:56" x14ac:dyDescent="0.2">
      <c r="A1170" s="49">
        <v>2.28001559134999</v>
      </c>
      <c r="P1170" s="49">
        <v>2.28001559134999</v>
      </c>
      <c r="AH1170" s="49">
        <v>2.28001559134999</v>
      </c>
      <c r="AY1170" s="49" t="s">
        <v>59</v>
      </c>
      <c r="AZ1170" s="49" t="s">
        <v>14</v>
      </c>
      <c r="BA1170" s="49" t="s">
        <v>19</v>
      </c>
      <c r="BB1170" s="49" t="s">
        <v>120</v>
      </c>
      <c r="BC1170" s="49" t="s">
        <v>16</v>
      </c>
      <c r="BD1170" s="49">
        <v>2.28001559134999</v>
      </c>
    </row>
    <row r="1171" spans="1:56" x14ac:dyDescent="0.2">
      <c r="A1171" s="49">
        <v>3.5260899999999999</v>
      </c>
      <c r="P1171" s="49">
        <v>3.5260899999999999</v>
      </c>
      <c r="AH1171" s="49">
        <v>3.5260899999999999</v>
      </c>
      <c r="AY1171" s="49" t="s">
        <v>59</v>
      </c>
      <c r="AZ1171" s="49" t="s">
        <v>14</v>
      </c>
      <c r="BA1171" s="49" t="s">
        <v>19</v>
      </c>
      <c r="BB1171" s="49" t="s">
        <v>120</v>
      </c>
      <c r="BC1171" s="49" t="s">
        <v>13</v>
      </c>
      <c r="BD1171" s="49">
        <v>3.5260899999999999</v>
      </c>
    </row>
    <row r="1172" spans="1:56" x14ac:dyDescent="0.2">
      <c r="A1172" s="49">
        <v>20.553249999999899</v>
      </c>
      <c r="P1172" s="49">
        <v>20.553249999999899</v>
      </c>
      <c r="AH1172" s="49">
        <v>20.553249999999899</v>
      </c>
      <c r="AY1172" s="49" t="s">
        <v>59</v>
      </c>
      <c r="AZ1172" s="49" t="s">
        <v>14</v>
      </c>
      <c r="BA1172" s="49" t="s">
        <v>25</v>
      </c>
      <c r="BB1172" s="49" t="s">
        <v>122</v>
      </c>
      <c r="BC1172" s="49" t="s">
        <v>16</v>
      </c>
      <c r="BD1172" s="49">
        <v>20.553249999999899</v>
      </c>
    </row>
    <row r="1173" spans="1:56" x14ac:dyDescent="0.2">
      <c r="A1173" s="49">
        <v>15.102989999999901</v>
      </c>
      <c r="P1173" s="49">
        <v>15.102989999999901</v>
      </c>
      <c r="AH1173" s="49">
        <v>15.102989999999901</v>
      </c>
      <c r="AY1173" s="49" t="s">
        <v>59</v>
      </c>
      <c r="AZ1173" s="49" t="s">
        <v>14</v>
      </c>
      <c r="BA1173" s="49" t="s">
        <v>25</v>
      </c>
      <c r="BB1173" s="49" t="s">
        <v>122</v>
      </c>
      <c r="BC1173" s="49" t="s">
        <v>10</v>
      </c>
      <c r="BD1173" s="49">
        <v>15.102989999999901</v>
      </c>
    </row>
    <row r="1174" spans="1:56" x14ac:dyDescent="0.2">
      <c r="A1174" s="49">
        <v>0.14893999999999999</v>
      </c>
      <c r="P1174" s="49">
        <v>0.14893999999999999</v>
      </c>
      <c r="AH1174" s="49">
        <v>0.14893999999999999</v>
      </c>
      <c r="AY1174" s="49" t="s">
        <v>59</v>
      </c>
      <c r="AZ1174" s="49" t="s">
        <v>14</v>
      </c>
      <c r="BA1174" s="49" t="s">
        <v>25</v>
      </c>
      <c r="BB1174" s="49" t="s">
        <v>121</v>
      </c>
      <c r="BC1174" s="49" t="s">
        <v>16</v>
      </c>
      <c r="BD1174" s="49">
        <v>0.14893999999999999</v>
      </c>
    </row>
    <row r="1175" spans="1:56" x14ac:dyDescent="0.2">
      <c r="A1175" s="49">
        <v>1.44374</v>
      </c>
      <c r="P1175" s="49">
        <v>1.44374</v>
      </c>
      <c r="AH1175" s="49">
        <v>1.44374</v>
      </c>
      <c r="AY1175" s="49" t="s">
        <v>59</v>
      </c>
      <c r="AZ1175" s="49" t="s">
        <v>14</v>
      </c>
      <c r="BA1175" s="49" t="s">
        <v>25</v>
      </c>
      <c r="BB1175" s="49" t="s">
        <v>9</v>
      </c>
      <c r="BC1175" s="49" t="s">
        <v>16</v>
      </c>
      <c r="BD1175" s="49">
        <v>1.44374</v>
      </c>
    </row>
    <row r="1176" spans="1:56" x14ac:dyDescent="0.2">
      <c r="A1176" s="49">
        <v>61.2148299999999</v>
      </c>
      <c r="P1176" s="49">
        <v>61.2148299999999</v>
      </c>
      <c r="AH1176" s="49">
        <v>61.2148299999999</v>
      </c>
      <c r="AY1176" s="49" t="s">
        <v>59</v>
      </c>
      <c r="AZ1176" s="49" t="s">
        <v>14</v>
      </c>
      <c r="BA1176" s="49" t="s">
        <v>25</v>
      </c>
      <c r="BB1176" s="49" t="s">
        <v>9</v>
      </c>
      <c r="BC1176" s="49" t="s">
        <v>10</v>
      </c>
      <c r="BD1176" s="49">
        <v>61.2148299999999</v>
      </c>
    </row>
    <row r="1177" spans="1:56" x14ac:dyDescent="0.2">
      <c r="A1177" s="49">
        <v>0.52</v>
      </c>
      <c r="P1177" s="49">
        <v>0.52</v>
      </c>
      <c r="AH1177" s="49">
        <v>0.52</v>
      </c>
      <c r="AY1177" s="49" t="s">
        <v>59</v>
      </c>
      <c r="AZ1177" s="49" t="s">
        <v>14</v>
      </c>
      <c r="BA1177" s="49" t="s">
        <v>25</v>
      </c>
      <c r="BB1177" s="49" t="s">
        <v>18</v>
      </c>
      <c r="BC1177" s="49" t="s">
        <v>10</v>
      </c>
      <c r="BD1177" s="49">
        <v>0.52</v>
      </c>
    </row>
    <row r="1178" spans="1:56" x14ac:dyDescent="0.2">
      <c r="A1178" s="49">
        <v>0.70123999999999997</v>
      </c>
      <c r="P1178" s="49">
        <v>0.70123999999999997</v>
      </c>
      <c r="AH1178" s="49">
        <v>0.70123999999999997</v>
      </c>
      <c r="AY1178" s="49" t="s">
        <v>59</v>
      </c>
      <c r="AZ1178" s="49" t="s">
        <v>14</v>
      </c>
      <c r="BA1178" s="49" t="s">
        <v>25</v>
      </c>
      <c r="BB1178" s="49" t="s">
        <v>24</v>
      </c>
      <c r="BC1178" s="49" t="s">
        <v>16</v>
      </c>
      <c r="BD1178" s="49">
        <v>0.70123999999999997</v>
      </c>
    </row>
    <row r="1179" spans="1:56" x14ac:dyDescent="0.2">
      <c r="A1179" s="49">
        <v>21.3142</v>
      </c>
      <c r="P1179" s="49">
        <v>21.3142</v>
      </c>
      <c r="AH1179" s="49">
        <v>21.3142</v>
      </c>
      <c r="AY1179" s="49" t="s">
        <v>59</v>
      </c>
      <c r="AZ1179" s="49" t="s">
        <v>14</v>
      </c>
      <c r="BA1179" s="49" t="s">
        <v>25</v>
      </c>
      <c r="BB1179" s="49" t="s">
        <v>120</v>
      </c>
      <c r="BC1179" s="49" t="s">
        <v>16</v>
      </c>
      <c r="BD1179" s="49">
        <v>21.3142</v>
      </c>
    </row>
    <row r="1180" spans="1:56" x14ac:dyDescent="0.2">
      <c r="A1180" s="49">
        <v>3.4119700000000002</v>
      </c>
      <c r="P1180" s="49">
        <v>3.4119700000000002</v>
      </c>
      <c r="AH1180" s="49">
        <v>3.4119700000000002</v>
      </c>
      <c r="AY1180" s="49" t="s">
        <v>59</v>
      </c>
      <c r="AZ1180" s="49" t="s">
        <v>14</v>
      </c>
      <c r="BA1180" s="49" t="s">
        <v>25</v>
      </c>
      <c r="BB1180" s="49" t="s">
        <v>120</v>
      </c>
      <c r="BC1180" s="49" t="s">
        <v>10</v>
      </c>
      <c r="BD1180" s="49">
        <v>3.4119700000000002</v>
      </c>
    </row>
    <row r="1181" spans="1:56" x14ac:dyDescent="0.2">
      <c r="A1181" s="49">
        <v>5.1282100000000002</v>
      </c>
      <c r="P1181" s="49">
        <v>5.1282100000000002</v>
      </c>
      <c r="AH1181" s="49">
        <v>5.1282100000000002</v>
      </c>
      <c r="AY1181" s="49" t="s">
        <v>59</v>
      </c>
      <c r="AZ1181" s="49" t="s">
        <v>14</v>
      </c>
      <c r="BA1181" s="49" t="s">
        <v>26</v>
      </c>
      <c r="BB1181" s="49" t="s">
        <v>122</v>
      </c>
      <c r="BC1181" s="49" t="s">
        <v>13</v>
      </c>
      <c r="BD1181" s="49">
        <v>5.1282100000000002</v>
      </c>
    </row>
    <row r="1182" spans="1:56" x14ac:dyDescent="0.2">
      <c r="A1182" s="49">
        <v>3.6040000000000003E-2</v>
      </c>
      <c r="P1182" s="49">
        <v>3.6040000000000003E-2</v>
      </c>
      <c r="AH1182" s="49">
        <v>3.6040000000000003E-2</v>
      </c>
      <c r="AY1182" s="49" t="s">
        <v>59</v>
      </c>
      <c r="AZ1182" s="49" t="s">
        <v>14</v>
      </c>
      <c r="BA1182" s="49" t="s">
        <v>27</v>
      </c>
      <c r="BB1182" s="49" t="s">
        <v>122</v>
      </c>
      <c r="BC1182" s="49" t="s">
        <v>16</v>
      </c>
      <c r="BD1182" s="49">
        <v>3.6040000000000003E-2</v>
      </c>
    </row>
    <row r="1183" spans="1:56" x14ac:dyDescent="0.2">
      <c r="A1183" s="49">
        <v>1.116E-2</v>
      </c>
      <c r="P1183" s="49">
        <v>1.116E-2</v>
      </c>
      <c r="AH1183" s="49">
        <v>1.116E-2</v>
      </c>
      <c r="AY1183" s="49" t="s">
        <v>59</v>
      </c>
      <c r="AZ1183" s="49" t="s">
        <v>14</v>
      </c>
      <c r="BA1183" s="49" t="s">
        <v>27</v>
      </c>
      <c r="BB1183" s="49" t="s">
        <v>120</v>
      </c>
      <c r="BC1183" s="49" t="s">
        <v>16</v>
      </c>
      <c r="BD1183" s="49">
        <v>1.116E-2</v>
      </c>
    </row>
    <row r="1184" spans="1:56" x14ac:dyDescent="0.2">
      <c r="A1184" s="49">
        <v>1.7499999999999901E-3</v>
      </c>
      <c r="P1184" s="49">
        <v>1.7499999999999901E-3</v>
      </c>
      <c r="AH1184" s="49">
        <v>1.7499999999999901E-3</v>
      </c>
      <c r="AY1184" s="49" t="s">
        <v>59</v>
      </c>
      <c r="AZ1184" s="49" t="s">
        <v>14</v>
      </c>
      <c r="BA1184" s="49" t="s">
        <v>27</v>
      </c>
      <c r="BB1184" s="49" t="s">
        <v>120</v>
      </c>
      <c r="BC1184" s="49" t="s">
        <v>13</v>
      </c>
      <c r="BD1184" s="49">
        <v>1.7499999999999901E-3</v>
      </c>
    </row>
    <row r="1185" spans="1:56" x14ac:dyDescent="0.2">
      <c r="A1185" s="49">
        <v>0.25</v>
      </c>
      <c r="P1185" s="49">
        <v>0.25</v>
      </c>
      <c r="AH1185" s="49">
        <v>0.25</v>
      </c>
      <c r="AY1185" s="49" t="s">
        <v>60</v>
      </c>
      <c r="AZ1185" s="49" t="s">
        <v>7</v>
      </c>
      <c r="BA1185" s="49" t="s">
        <v>22</v>
      </c>
      <c r="BB1185" s="49" t="s">
        <v>122</v>
      </c>
      <c r="BC1185" s="49" t="s">
        <v>16</v>
      </c>
      <c r="BD1185" s="49">
        <v>0.25</v>
      </c>
    </row>
    <row r="1186" spans="1:56" x14ac:dyDescent="0.2">
      <c r="A1186" s="49">
        <v>0</v>
      </c>
      <c r="P1186" s="49">
        <v>0</v>
      </c>
      <c r="AH1186" s="49">
        <v>0</v>
      </c>
      <c r="AY1186" s="49" t="s">
        <v>60</v>
      </c>
      <c r="AZ1186" s="49" t="s">
        <v>7</v>
      </c>
      <c r="BA1186" s="49" t="s">
        <v>12</v>
      </c>
      <c r="BB1186" s="49" t="s">
        <v>122</v>
      </c>
      <c r="BC1186" s="49" t="s">
        <v>12</v>
      </c>
      <c r="BD1186" s="49">
        <v>0</v>
      </c>
    </row>
    <row r="1187" spans="1:56" x14ac:dyDescent="0.2">
      <c r="A1187" s="49">
        <v>0</v>
      </c>
      <c r="P1187" s="49">
        <v>0</v>
      </c>
      <c r="AH1187" s="49">
        <v>0</v>
      </c>
      <c r="AY1187" s="49" t="s">
        <v>60</v>
      </c>
      <c r="AZ1187" s="49" t="s">
        <v>7</v>
      </c>
      <c r="BA1187" s="49" t="s">
        <v>12</v>
      </c>
      <c r="BB1187" s="49" t="s">
        <v>18</v>
      </c>
      <c r="BC1187" s="49" t="s">
        <v>12</v>
      </c>
      <c r="BD1187" s="49">
        <v>0</v>
      </c>
    </row>
    <row r="1188" spans="1:56" x14ac:dyDescent="0.2">
      <c r="A1188" s="49">
        <v>0</v>
      </c>
      <c r="P1188" s="49">
        <v>0</v>
      </c>
      <c r="AH1188" s="49">
        <v>0</v>
      </c>
      <c r="AY1188" s="49" t="s">
        <v>60</v>
      </c>
      <c r="AZ1188" s="49" t="s">
        <v>7</v>
      </c>
      <c r="BA1188" s="49" t="s">
        <v>12</v>
      </c>
      <c r="BB1188" s="49" t="s">
        <v>120</v>
      </c>
      <c r="BC1188" s="49" t="s">
        <v>13</v>
      </c>
      <c r="BD1188" s="49">
        <v>0</v>
      </c>
    </row>
    <row r="1189" spans="1:56" x14ac:dyDescent="0.2">
      <c r="A1189" s="49">
        <v>3.1778599999999999</v>
      </c>
      <c r="P1189" s="49">
        <v>3.1778599999999999</v>
      </c>
      <c r="AH1189" s="49">
        <v>3.1778599999999999</v>
      </c>
      <c r="AY1189" s="49" t="s">
        <v>60</v>
      </c>
      <c r="AZ1189" s="49" t="s">
        <v>14</v>
      </c>
      <c r="BA1189" s="49" t="s">
        <v>15</v>
      </c>
      <c r="BB1189" s="49" t="s">
        <v>122</v>
      </c>
      <c r="BC1189" s="49" t="s">
        <v>16</v>
      </c>
      <c r="BD1189" s="49">
        <v>3.1778599999999999</v>
      </c>
    </row>
    <row r="1190" spans="1:56" x14ac:dyDescent="0.2">
      <c r="A1190" s="49">
        <v>2.08107</v>
      </c>
      <c r="P1190" s="49">
        <v>2.08107</v>
      </c>
      <c r="AH1190" s="49">
        <v>2.08107</v>
      </c>
      <c r="AY1190" s="49" t="s">
        <v>60</v>
      </c>
      <c r="AZ1190" s="49" t="s">
        <v>14</v>
      </c>
      <c r="BA1190" s="49" t="s">
        <v>15</v>
      </c>
      <c r="BB1190" s="49" t="s">
        <v>122</v>
      </c>
      <c r="BC1190" s="49" t="s">
        <v>10</v>
      </c>
      <c r="BD1190" s="49">
        <v>2.08107</v>
      </c>
    </row>
    <row r="1191" spans="1:56" x14ac:dyDescent="0.2">
      <c r="A1191" s="49">
        <v>0.30643999999999999</v>
      </c>
      <c r="P1191" s="49">
        <v>0.30643999999999999</v>
      </c>
      <c r="AH1191" s="49">
        <v>0.30643999999999999</v>
      </c>
      <c r="AY1191" s="49" t="s">
        <v>60</v>
      </c>
      <c r="AZ1191" s="49" t="s">
        <v>14</v>
      </c>
      <c r="BA1191" s="49" t="s">
        <v>15</v>
      </c>
      <c r="BB1191" s="49" t="s">
        <v>122</v>
      </c>
      <c r="BC1191" s="49" t="s">
        <v>13</v>
      </c>
      <c r="BD1191" s="49">
        <v>0.30643999999999999</v>
      </c>
    </row>
    <row r="1192" spans="1:56" x14ac:dyDescent="0.2">
      <c r="A1192" s="49">
        <v>2.8490000000000002</v>
      </c>
      <c r="P1192" s="49">
        <v>2.8490000000000002</v>
      </c>
      <c r="AH1192" s="49">
        <v>2.8490000000000002</v>
      </c>
      <c r="AY1192" s="49" t="s">
        <v>60</v>
      </c>
      <c r="AZ1192" s="49" t="s">
        <v>14</v>
      </c>
      <c r="BA1192" s="49" t="s">
        <v>15</v>
      </c>
      <c r="BB1192" s="49" t="s">
        <v>121</v>
      </c>
      <c r="BC1192" s="49" t="s">
        <v>16</v>
      </c>
      <c r="BD1192" s="49">
        <v>2.8490000000000002</v>
      </c>
    </row>
    <row r="1193" spans="1:56" x14ac:dyDescent="0.2">
      <c r="A1193" s="49">
        <v>2.23889</v>
      </c>
      <c r="P1193" s="49">
        <v>2.23889</v>
      </c>
      <c r="AH1193" s="49">
        <v>2.23889</v>
      </c>
      <c r="AY1193" s="49" t="s">
        <v>60</v>
      </c>
      <c r="AZ1193" s="49" t="s">
        <v>14</v>
      </c>
      <c r="BA1193" s="49" t="s">
        <v>15</v>
      </c>
      <c r="BB1193" s="49" t="s">
        <v>9</v>
      </c>
      <c r="BC1193" s="49" t="s">
        <v>10</v>
      </c>
      <c r="BD1193" s="49">
        <v>2.23889</v>
      </c>
    </row>
    <row r="1194" spans="1:56" x14ac:dyDescent="0.2">
      <c r="A1194" s="49">
        <v>0.55972</v>
      </c>
      <c r="P1194" s="49">
        <v>0.55972</v>
      </c>
      <c r="AH1194" s="49">
        <v>0.55972</v>
      </c>
      <c r="AY1194" s="49" t="s">
        <v>60</v>
      </c>
      <c r="AZ1194" s="49" t="s">
        <v>14</v>
      </c>
      <c r="BA1194" s="49" t="s">
        <v>15</v>
      </c>
      <c r="BB1194" s="49" t="s">
        <v>120</v>
      </c>
      <c r="BC1194" s="49" t="s">
        <v>16</v>
      </c>
      <c r="BD1194" s="49">
        <v>0.55972</v>
      </c>
    </row>
    <row r="1195" spans="1:56" x14ac:dyDescent="0.2">
      <c r="A1195" s="49">
        <v>8.4111499999999992</v>
      </c>
      <c r="P1195" s="49">
        <v>8.4111499999999992</v>
      </c>
      <c r="AH1195" s="49">
        <v>8.4111499999999992</v>
      </c>
      <c r="AY1195" s="49" t="s">
        <v>60</v>
      </c>
      <c r="AZ1195" s="49" t="s">
        <v>14</v>
      </c>
      <c r="BA1195" s="49" t="s">
        <v>15</v>
      </c>
      <c r="BB1195" s="49" t="s">
        <v>120</v>
      </c>
      <c r="BC1195" s="49" t="s">
        <v>10</v>
      </c>
      <c r="BD1195" s="49">
        <v>8.4111499999999992</v>
      </c>
    </row>
    <row r="1196" spans="1:56" x14ac:dyDescent="0.2">
      <c r="A1196" s="49">
        <v>7.1455199999999897</v>
      </c>
      <c r="P1196" s="49">
        <v>7.1455199999999897</v>
      </c>
      <c r="AH1196" s="49">
        <v>7.1455199999999897</v>
      </c>
      <c r="AY1196" s="49" t="s">
        <v>60</v>
      </c>
      <c r="AZ1196" s="49" t="s">
        <v>14</v>
      </c>
      <c r="BA1196" s="49" t="s">
        <v>15</v>
      </c>
      <c r="BB1196" s="49" t="s">
        <v>123</v>
      </c>
      <c r="BC1196" s="49" t="s">
        <v>16</v>
      </c>
      <c r="BD1196" s="49">
        <v>7.1455199999999897</v>
      </c>
    </row>
    <row r="1197" spans="1:56" x14ac:dyDescent="0.2">
      <c r="A1197" s="49">
        <v>2.4714799999999899</v>
      </c>
      <c r="P1197" s="49">
        <v>2.4714799999999899</v>
      </c>
      <c r="AH1197" s="49">
        <v>2.4714799999999899</v>
      </c>
      <c r="AY1197" s="49" t="s">
        <v>60</v>
      </c>
      <c r="AZ1197" s="49" t="s">
        <v>14</v>
      </c>
      <c r="BA1197" s="49" t="s">
        <v>17</v>
      </c>
      <c r="BB1197" s="49" t="s">
        <v>122</v>
      </c>
      <c r="BC1197" s="49" t="s">
        <v>16</v>
      </c>
      <c r="BD1197" s="49">
        <v>2.4714799999999899</v>
      </c>
    </row>
    <row r="1198" spans="1:56" x14ac:dyDescent="0.2">
      <c r="A1198" s="49">
        <v>0.49141999999999902</v>
      </c>
      <c r="P1198" s="49">
        <v>0.49141999999999902</v>
      </c>
      <c r="AH1198" s="49">
        <v>0.49141999999999902</v>
      </c>
      <c r="AY1198" s="49" t="s">
        <v>60</v>
      </c>
      <c r="AZ1198" s="49" t="s">
        <v>14</v>
      </c>
      <c r="BA1198" s="49" t="s">
        <v>17</v>
      </c>
      <c r="BB1198" s="49" t="s">
        <v>122</v>
      </c>
      <c r="BC1198" s="49" t="s">
        <v>13</v>
      </c>
      <c r="BD1198" s="49">
        <v>0.49141999999999902</v>
      </c>
    </row>
    <row r="1199" spans="1:56" x14ac:dyDescent="0.2">
      <c r="A1199" s="49">
        <v>6.8339999999999998E-2</v>
      </c>
      <c r="P1199" s="49">
        <v>6.8339999999999998E-2</v>
      </c>
      <c r="AH1199" s="49">
        <v>6.8339999999999998E-2</v>
      </c>
      <c r="AY1199" s="49" t="s">
        <v>60</v>
      </c>
      <c r="AZ1199" s="49" t="s">
        <v>14</v>
      </c>
      <c r="BA1199" s="49" t="s">
        <v>17</v>
      </c>
      <c r="BB1199" s="49" t="s">
        <v>121</v>
      </c>
      <c r="BC1199" s="49" t="s">
        <v>13</v>
      </c>
      <c r="BD1199" s="49">
        <v>6.8339999999999998E-2</v>
      </c>
    </row>
    <row r="1200" spans="1:56" x14ac:dyDescent="0.2">
      <c r="A1200" s="49">
        <v>6.7470000000000002E-2</v>
      </c>
      <c r="P1200" s="49">
        <v>6.7470000000000002E-2</v>
      </c>
      <c r="AH1200" s="49">
        <v>6.7470000000000002E-2</v>
      </c>
      <c r="AY1200" s="49" t="s">
        <v>60</v>
      </c>
      <c r="AZ1200" s="49" t="s">
        <v>14</v>
      </c>
      <c r="BA1200" s="49" t="s">
        <v>17</v>
      </c>
      <c r="BB1200" s="49" t="s">
        <v>9</v>
      </c>
      <c r="BC1200" s="49" t="s">
        <v>16</v>
      </c>
      <c r="BD1200" s="49">
        <v>6.7470000000000002E-2</v>
      </c>
    </row>
    <row r="1201" spans="1:56" x14ac:dyDescent="0.2">
      <c r="A1201" s="49">
        <v>1.2700000000000001E-3</v>
      </c>
      <c r="P1201" s="49">
        <v>1.2700000000000001E-3</v>
      </c>
      <c r="AH1201" s="49">
        <v>1.2700000000000001E-3</v>
      </c>
      <c r="AY1201" s="49" t="s">
        <v>60</v>
      </c>
      <c r="AZ1201" s="49" t="s">
        <v>14</v>
      </c>
      <c r="BA1201" s="49" t="s">
        <v>17</v>
      </c>
      <c r="BB1201" s="49" t="s">
        <v>9</v>
      </c>
      <c r="BC1201" s="49" t="s">
        <v>10</v>
      </c>
      <c r="BD1201" s="49">
        <v>1.2700000000000001E-3</v>
      </c>
    </row>
    <row r="1202" spans="1:56" x14ac:dyDescent="0.2">
      <c r="A1202" s="49">
        <v>6.0697299999999998</v>
      </c>
      <c r="P1202" s="49">
        <v>6.0697299999999998</v>
      </c>
      <c r="AH1202" s="49">
        <v>6.0697299999999998</v>
      </c>
      <c r="AY1202" s="49" t="s">
        <v>60</v>
      </c>
      <c r="AZ1202" s="49" t="s">
        <v>14</v>
      </c>
      <c r="BA1202" s="49" t="s">
        <v>17</v>
      </c>
      <c r="BB1202" s="49" t="s">
        <v>120</v>
      </c>
      <c r="BC1202" s="49" t="s">
        <v>16</v>
      </c>
      <c r="BD1202" s="49">
        <v>6.0697299999999998</v>
      </c>
    </row>
    <row r="1203" spans="1:56" x14ac:dyDescent="0.2">
      <c r="A1203" s="49">
        <v>0.26050000000000001</v>
      </c>
      <c r="P1203" s="49">
        <v>0.26050000000000001</v>
      </c>
      <c r="AH1203" s="49">
        <v>0.26050000000000001</v>
      </c>
      <c r="AY1203" s="49" t="s">
        <v>60</v>
      </c>
      <c r="AZ1203" s="49" t="s">
        <v>14</v>
      </c>
      <c r="BA1203" s="49" t="s">
        <v>17</v>
      </c>
      <c r="BB1203" s="49" t="s">
        <v>120</v>
      </c>
      <c r="BC1203" s="49" t="s">
        <v>13</v>
      </c>
      <c r="BD1203" s="49">
        <v>0.26050000000000001</v>
      </c>
    </row>
    <row r="1204" spans="1:56" x14ac:dyDescent="0.2">
      <c r="A1204" s="49">
        <v>5.7000000000000002E-3</v>
      </c>
      <c r="P1204" s="49">
        <v>5.7000000000000002E-3</v>
      </c>
      <c r="AH1204" s="49">
        <v>5.7000000000000002E-3</v>
      </c>
      <c r="AY1204" s="49" t="s">
        <v>60</v>
      </c>
      <c r="AZ1204" s="49" t="s">
        <v>14</v>
      </c>
      <c r="BA1204" s="49" t="s">
        <v>17</v>
      </c>
      <c r="BB1204" s="49" t="s">
        <v>23</v>
      </c>
      <c r="BC1204" s="49" t="s">
        <v>10</v>
      </c>
      <c r="BD1204" s="49">
        <v>5.7000000000000002E-3</v>
      </c>
    </row>
    <row r="1205" spans="1:56" x14ac:dyDescent="0.2">
      <c r="A1205" s="49">
        <v>3.1060000000000001E-2</v>
      </c>
      <c r="P1205" s="49">
        <v>3.1060000000000001E-2</v>
      </c>
      <c r="AH1205" s="49">
        <v>3.1060000000000001E-2</v>
      </c>
      <c r="AY1205" s="49" t="s">
        <v>60</v>
      </c>
      <c r="AZ1205" s="49" t="s">
        <v>14</v>
      </c>
      <c r="BA1205" s="49" t="s">
        <v>17</v>
      </c>
      <c r="BB1205" s="49" t="s">
        <v>123</v>
      </c>
      <c r="BC1205" s="49" t="s">
        <v>16</v>
      </c>
      <c r="BD1205" s="49">
        <v>3.1060000000000001E-2</v>
      </c>
    </row>
    <row r="1206" spans="1:56" x14ac:dyDescent="0.2">
      <c r="A1206" s="49">
        <v>0.15506</v>
      </c>
      <c r="P1206" s="49">
        <v>0.15506</v>
      </c>
      <c r="AH1206" s="49">
        <v>0.15506</v>
      </c>
      <c r="AY1206" s="49" t="s">
        <v>60</v>
      </c>
      <c r="AZ1206" s="49" t="s">
        <v>14</v>
      </c>
      <c r="BA1206" s="49" t="s">
        <v>17</v>
      </c>
      <c r="BB1206" s="49" t="s">
        <v>123</v>
      </c>
      <c r="BC1206" s="49" t="s">
        <v>13</v>
      </c>
      <c r="BD1206" s="49">
        <v>0.15506</v>
      </c>
    </row>
    <row r="1207" spans="1:56" x14ac:dyDescent="0.2">
      <c r="A1207" s="49">
        <v>3.46468</v>
      </c>
      <c r="P1207" s="49">
        <v>3.46468</v>
      </c>
      <c r="AH1207" s="49">
        <v>3.46468</v>
      </c>
      <c r="AY1207" s="49" t="s">
        <v>60</v>
      </c>
      <c r="AZ1207" s="49" t="s">
        <v>14</v>
      </c>
      <c r="BA1207" s="49" t="s">
        <v>19</v>
      </c>
      <c r="BB1207" s="49" t="s">
        <v>122</v>
      </c>
      <c r="BC1207" s="49" t="s">
        <v>16</v>
      </c>
      <c r="BD1207" s="49">
        <v>3.46468</v>
      </c>
    </row>
    <row r="1208" spans="1:56" x14ac:dyDescent="0.2">
      <c r="A1208" s="49">
        <v>1.25</v>
      </c>
      <c r="P1208" s="49">
        <v>1.25</v>
      </c>
      <c r="AH1208" s="49">
        <v>1.25</v>
      </c>
      <c r="AY1208" s="49" t="s">
        <v>60</v>
      </c>
      <c r="AZ1208" s="49" t="s">
        <v>14</v>
      </c>
      <c r="BA1208" s="49" t="s">
        <v>19</v>
      </c>
      <c r="BB1208" s="49" t="s">
        <v>120</v>
      </c>
      <c r="BC1208" s="49" t="s">
        <v>16</v>
      </c>
      <c r="BD1208" s="49">
        <v>1.25</v>
      </c>
    </row>
    <row r="1209" spans="1:56" x14ac:dyDescent="0.2">
      <c r="A1209" s="49">
        <v>0.63083</v>
      </c>
      <c r="P1209" s="49">
        <v>0.63083</v>
      </c>
      <c r="AH1209" s="49">
        <v>0.63083</v>
      </c>
      <c r="AY1209" s="49" t="s">
        <v>60</v>
      </c>
      <c r="AZ1209" s="49" t="s">
        <v>14</v>
      </c>
      <c r="BA1209" s="49" t="s">
        <v>19</v>
      </c>
      <c r="BB1209" s="49" t="s">
        <v>120</v>
      </c>
      <c r="BC1209" s="49" t="s">
        <v>13</v>
      </c>
      <c r="BD1209" s="49">
        <v>0.63083</v>
      </c>
    </row>
    <row r="1210" spans="1:56" x14ac:dyDescent="0.2">
      <c r="A1210" s="49">
        <v>20.353079999999899</v>
      </c>
      <c r="P1210" s="49">
        <v>20.353079999999899</v>
      </c>
      <c r="AH1210" s="49">
        <v>20.353079999999899</v>
      </c>
      <c r="AY1210" s="49" t="s">
        <v>60</v>
      </c>
      <c r="AZ1210" s="49" t="s">
        <v>14</v>
      </c>
      <c r="BA1210" s="49" t="s">
        <v>25</v>
      </c>
      <c r="BB1210" s="49" t="s">
        <v>122</v>
      </c>
      <c r="BC1210" s="49" t="s">
        <v>16</v>
      </c>
      <c r="BD1210" s="49">
        <v>20.353079999999899</v>
      </c>
    </row>
    <row r="1211" spans="1:56" x14ac:dyDescent="0.2">
      <c r="A1211" s="49">
        <v>5.1289999999999996</v>
      </c>
      <c r="P1211" s="49">
        <v>5.1289999999999996</v>
      </c>
      <c r="AH1211" s="49">
        <v>5.1289999999999996</v>
      </c>
      <c r="AY1211" s="49" t="s">
        <v>60</v>
      </c>
      <c r="AZ1211" s="49" t="s">
        <v>14</v>
      </c>
      <c r="BA1211" s="49" t="s">
        <v>25</v>
      </c>
      <c r="BB1211" s="49" t="s">
        <v>122</v>
      </c>
      <c r="BC1211" s="49" t="s">
        <v>10</v>
      </c>
      <c r="BD1211" s="49">
        <v>5.1289999999999996</v>
      </c>
    </row>
    <row r="1212" spans="1:56" x14ac:dyDescent="0.2">
      <c r="A1212" s="49">
        <v>2.8054999999999999</v>
      </c>
      <c r="P1212" s="49">
        <v>2.8054999999999999</v>
      </c>
      <c r="AH1212" s="49">
        <v>2.8054999999999999</v>
      </c>
      <c r="AY1212" s="49" t="s">
        <v>60</v>
      </c>
      <c r="AZ1212" s="49" t="s">
        <v>14</v>
      </c>
      <c r="BA1212" s="49" t="s">
        <v>25</v>
      </c>
      <c r="BB1212" s="49" t="s">
        <v>121</v>
      </c>
      <c r="BC1212" s="49" t="s">
        <v>16</v>
      </c>
      <c r="BD1212" s="49">
        <v>2.8054999999999999</v>
      </c>
    </row>
    <row r="1213" spans="1:56" x14ac:dyDescent="0.2">
      <c r="A1213" s="49">
        <v>9.0815999999999999</v>
      </c>
      <c r="P1213" s="49">
        <v>9.0815999999999999</v>
      </c>
      <c r="AH1213" s="49">
        <v>9.0815999999999999</v>
      </c>
      <c r="AY1213" s="49" t="s">
        <v>60</v>
      </c>
      <c r="AZ1213" s="49" t="s">
        <v>14</v>
      </c>
      <c r="BA1213" s="49" t="s">
        <v>25</v>
      </c>
      <c r="BB1213" s="49" t="s">
        <v>9</v>
      </c>
      <c r="BC1213" s="49" t="s">
        <v>10</v>
      </c>
      <c r="BD1213" s="49">
        <v>9.0815999999999999</v>
      </c>
    </row>
    <row r="1214" spans="1:56" x14ac:dyDescent="0.2">
      <c r="A1214" s="49">
        <v>16.864539999999899</v>
      </c>
      <c r="P1214" s="49">
        <v>16.864539999999899</v>
      </c>
      <c r="AH1214" s="49">
        <v>16.864539999999899</v>
      </c>
      <c r="AY1214" s="49" t="s">
        <v>60</v>
      </c>
      <c r="AZ1214" s="49" t="s">
        <v>14</v>
      </c>
      <c r="BA1214" s="49" t="s">
        <v>25</v>
      </c>
      <c r="BB1214" s="49" t="s">
        <v>120</v>
      </c>
      <c r="BC1214" s="49" t="s">
        <v>16</v>
      </c>
      <c r="BD1214" s="49">
        <v>16.864539999999899</v>
      </c>
    </row>
    <row r="1215" spans="1:56" x14ac:dyDescent="0.2">
      <c r="A1215" s="49">
        <v>6.9135900000000001</v>
      </c>
      <c r="P1215" s="49">
        <v>6.9135900000000001</v>
      </c>
      <c r="AH1215" s="49">
        <v>6.9135900000000001</v>
      </c>
      <c r="AY1215" s="49" t="s">
        <v>60</v>
      </c>
      <c r="AZ1215" s="49" t="s">
        <v>14</v>
      </c>
      <c r="BA1215" s="49" t="s">
        <v>25</v>
      </c>
      <c r="BB1215" s="49" t="s">
        <v>120</v>
      </c>
      <c r="BC1215" s="49" t="s">
        <v>10</v>
      </c>
      <c r="BD1215" s="49">
        <v>6.9135900000000001</v>
      </c>
    </row>
    <row r="1216" spans="1:56" x14ac:dyDescent="0.2">
      <c r="A1216" s="49">
        <v>3.2471999999999999</v>
      </c>
      <c r="P1216" s="49">
        <v>3.2471999999999999</v>
      </c>
      <c r="AH1216" s="49">
        <v>3.2471999999999999</v>
      </c>
      <c r="AY1216" s="49" t="s">
        <v>60</v>
      </c>
      <c r="AZ1216" s="49" t="s">
        <v>14</v>
      </c>
      <c r="BA1216" s="49" t="s">
        <v>25</v>
      </c>
      <c r="BB1216" s="49" t="s">
        <v>123</v>
      </c>
      <c r="BC1216" s="49" t="s">
        <v>16</v>
      </c>
      <c r="BD1216" s="49">
        <v>3.2471999999999999</v>
      </c>
    </row>
    <row r="1217" spans="1:56" x14ac:dyDescent="0.2">
      <c r="A1217" s="49">
        <v>0.72160000000000002</v>
      </c>
      <c r="P1217" s="49">
        <v>0.72160000000000002</v>
      </c>
      <c r="AH1217" s="49">
        <v>0.72160000000000002</v>
      </c>
      <c r="AY1217" s="49" t="s">
        <v>60</v>
      </c>
      <c r="AZ1217" s="49" t="s">
        <v>14</v>
      </c>
      <c r="BA1217" s="49" t="s">
        <v>25</v>
      </c>
      <c r="BB1217" s="49" t="s">
        <v>123</v>
      </c>
      <c r="BC1217" s="49" t="s">
        <v>10</v>
      </c>
      <c r="BD1217" s="49">
        <v>0.72160000000000002</v>
      </c>
    </row>
    <row r="1218" spans="1:56" x14ac:dyDescent="0.2">
      <c r="A1218" s="49">
        <v>1.116E-2</v>
      </c>
      <c r="P1218" s="49">
        <v>1.116E-2</v>
      </c>
      <c r="AH1218" s="49">
        <v>1.116E-2</v>
      </c>
      <c r="AY1218" s="49" t="s">
        <v>60</v>
      </c>
      <c r="AZ1218" s="49" t="s">
        <v>14</v>
      </c>
      <c r="BA1218" s="49" t="s">
        <v>27</v>
      </c>
      <c r="BB1218" s="49" t="s">
        <v>120</v>
      </c>
      <c r="BC1218" s="49" t="s">
        <v>16</v>
      </c>
      <c r="BD1218" s="49">
        <v>1.116E-2</v>
      </c>
    </row>
    <row r="1219" spans="1:56" x14ac:dyDescent="0.2">
      <c r="A1219" s="49">
        <v>0</v>
      </c>
      <c r="P1219" s="49">
        <v>0</v>
      </c>
      <c r="AH1219" s="49">
        <v>0</v>
      </c>
      <c r="AY1219" s="49" t="s">
        <v>61</v>
      </c>
      <c r="AZ1219" s="49" t="s">
        <v>7</v>
      </c>
      <c r="BA1219" s="49" t="s">
        <v>8</v>
      </c>
      <c r="BB1219" s="49" t="s">
        <v>121</v>
      </c>
      <c r="BC1219" s="49" t="s">
        <v>10</v>
      </c>
      <c r="BD1219" s="49">
        <v>0</v>
      </c>
    </row>
    <row r="1220" spans="1:56" x14ac:dyDescent="0.2">
      <c r="A1220" s="49">
        <v>0</v>
      </c>
      <c r="P1220" s="49">
        <v>0</v>
      </c>
      <c r="AH1220" s="49">
        <v>0</v>
      </c>
      <c r="AY1220" s="49" t="s">
        <v>61</v>
      </c>
      <c r="AZ1220" s="49" t="s">
        <v>7</v>
      </c>
      <c r="BA1220" s="49" t="s">
        <v>11</v>
      </c>
      <c r="BB1220" s="49" t="s">
        <v>121</v>
      </c>
      <c r="BC1220" s="49" t="s">
        <v>10</v>
      </c>
      <c r="BD1220" s="49">
        <v>0</v>
      </c>
    </row>
    <row r="1221" spans="1:56" x14ac:dyDescent="0.2">
      <c r="A1221" s="49">
        <v>0</v>
      </c>
      <c r="P1221" s="49">
        <v>0</v>
      </c>
      <c r="AH1221" s="49">
        <v>0</v>
      </c>
      <c r="AY1221" s="49" t="s">
        <v>61</v>
      </c>
      <c r="AZ1221" s="49" t="s">
        <v>7</v>
      </c>
      <c r="BA1221" s="49" t="s">
        <v>12</v>
      </c>
      <c r="BB1221" s="49" t="s">
        <v>9</v>
      </c>
      <c r="BC1221" s="49" t="s">
        <v>10</v>
      </c>
      <c r="BD1221" s="49">
        <v>0</v>
      </c>
    </row>
    <row r="1222" spans="1:56" x14ac:dyDescent="0.2">
      <c r="A1222" s="49">
        <v>0</v>
      </c>
      <c r="P1222" s="49">
        <v>0</v>
      </c>
      <c r="AH1222" s="49">
        <v>0</v>
      </c>
      <c r="AY1222" s="49" t="s">
        <v>61</v>
      </c>
      <c r="AZ1222" s="49" t="s">
        <v>7</v>
      </c>
      <c r="BA1222" s="49" t="s">
        <v>12</v>
      </c>
      <c r="BB1222" s="49" t="s">
        <v>18</v>
      </c>
      <c r="BC1222" s="49" t="s">
        <v>12</v>
      </c>
      <c r="BD1222" s="49">
        <v>0</v>
      </c>
    </row>
    <row r="1223" spans="1:56" x14ac:dyDescent="0.2">
      <c r="A1223" s="49">
        <v>2.707E-2</v>
      </c>
      <c r="P1223" s="49">
        <v>2.707E-2</v>
      </c>
      <c r="AH1223" s="49">
        <v>2.707E-2</v>
      </c>
      <c r="AY1223" s="49" t="s">
        <v>61</v>
      </c>
      <c r="AZ1223" s="49" t="s">
        <v>7</v>
      </c>
      <c r="BA1223" s="49" t="s">
        <v>12</v>
      </c>
      <c r="BB1223" s="49" t="s">
        <v>120</v>
      </c>
      <c r="BC1223" s="49" t="s">
        <v>13</v>
      </c>
      <c r="BD1223" s="49">
        <v>2.707E-2</v>
      </c>
    </row>
    <row r="1224" spans="1:56" x14ac:dyDescent="0.2">
      <c r="A1224" s="49">
        <v>0</v>
      </c>
      <c r="P1224" s="49">
        <v>0</v>
      </c>
      <c r="AH1224" s="49">
        <v>0</v>
      </c>
      <c r="AY1224" s="49" t="s">
        <v>61</v>
      </c>
      <c r="AZ1224" s="49" t="s">
        <v>7</v>
      </c>
      <c r="BA1224" s="49" t="s">
        <v>12</v>
      </c>
      <c r="BB1224" s="49" t="s">
        <v>120</v>
      </c>
      <c r="BC1224" s="49" t="s">
        <v>12</v>
      </c>
      <c r="BD1224" s="49">
        <v>0</v>
      </c>
    </row>
    <row r="1225" spans="1:56" x14ac:dyDescent="0.2">
      <c r="A1225" s="49">
        <v>6.8700000000000002E-3</v>
      </c>
      <c r="P1225" s="49">
        <v>6.8700000000000002E-3</v>
      </c>
      <c r="AH1225" s="49">
        <v>6.8700000000000002E-3</v>
      </c>
      <c r="AY1225" s="49" t="s">
        <v>61</v>
      </c>
      <c r="AZ1225" s="49" t="s">
        <v>14</v>
      </c>
      <c r="BA1225" s="49" t="s">
        <v>15</v>
      </c>
      <c r="BB1225" s="49" t="s">
        <v>9</v>
      </c>
      <c r="BC1225" s="49" t="s">
        <v>10</v>
      </c>
      <c r="BD1225" s="49">
        <v>6.8700000000000002E-3</v>
      </c>
    </row>
    <row r="1226" spans="1:56" x14ac:dyDescent="0.2">
      <c r="A1226" s="49">
        <v>0.76619999999999999</v>
      </c>
      <c r="P1226" s="49">
        <v>0.76619999999999999</v>
      </c>
      <c r="AH1226" s="49">
        <v>0.76619999999999999</v>
      </c>
      <c r="AY1226" s="49" t="s">
        <v>61</v>
      </c>
      <c r="AZ1226" s="49" t="s">
        <v>14</v>
      </c>
      <c r="BA1226" s="49" t="s">
        <v>15</v>
      </c>
      <c r="BB1226" s="49" t="s">
        <v>120</v>
      </c>
      <c r="BC1226" s="49" t="s">
        <v>16</v>
      </c>
      <c r="BD1226" s="49">
        <v>0.76619999999999999</v>
      </c>
    </row>
    <row r="1227" spans="1:56" x14ac:dyDescent="0.2">
      <c r="A1227" s="49">
        <v>8.7349999999999997E-2</v>
      </c>
      <c r="P1227" s="49">
        <v>8.7349999999999997E-2</v>
      </c>
      <c r="AH1227" s="49">
        <v>8.7349999999999997E-2</v>
      </c>
      <c r="AY1227" s="49" t="s">
        <v>61</v>
      </c>
      <c r="AZ1227" s="49" t="s">
        <v>14</v>
      </c>
      <c r="BA1227" s="49" t="s">
        <v>15</v>
      </c>
      <c r="BB1227" s="49" t="s">
        <v>120</v>
      </c>
      <c r="BC1227" s="49" t="s">
        <v>10</v>
      </c>
      <c r="BD1227" s="49">
        <v>8.7349999999999997E-2</v>
      </c>
    </row>
    <row r="1228" spans="1:56" x14ac:dyDescent="0.2">
      <c r="A1228" s="49">
        <v>177.49288000000001</v>
      </c>
      <c r="P1228" s="49">
        <v>177.49288000000001</v>
      </c>
      <c r="AH1228" s="49">
        <v>177.49288000000001</v>
      </c>
      <c r="AY1228" s="49" t="s">
        <v>61</v>
      </c>
      <c r="AZ1228" s="49" t="s">
        <v>14</v>
      </c>
      <c r="BA1228" s="49" t="s">
        <v>15</v>
      </c>
      <c r="BB1228" s="49" t="s">
        <v>120</v>
      </c>
      <c r="BC1228" s="49" t="s">
        <v>13</v>
      </c>
      <c r="BD1228" s="49">
        <v>177.49288000000001</v>
      </c>
    </row>
    <row r="1229" spans="1:56" x14ac:dyDescent="0.2">
      <c r="A1229" s="49">
        <v>6.45E-3</v>
      </c>
      <c r="P1229" s="49">
        <v>6.45E-3</v>
      </c>
      <c r="AH1229" s="49">
        <v>6.45E-3</v>
      </c>
      <c r="AY1229" s="49" t="s">
        <v>61</v>
      </c>
      <c r="AZ1229" s="49" t="s">
        <v>14</v>
      </c>
      <c r="BA1229" s="49" t="s">
        <v>15</v>
      </c>
      <c r="BB1229" s="49" t="s">
        <v>123</v>
      </c>
      <c r="BC1229" s="49" t="s">
        <v>16</v>
      </c>
      <c r="BD1229" s="49">
        <v>6.45E-3</v>
      </c>
    </row>
    <row r="1230" spans="1:56" x14ac:dyDescent="0.2">
      <c r="A1230" s="49">
        <v>1.7586499999999901</v>
      </c>
      <c r="P1230" s="49">
        <v>1.7586499999999901</v>
      </c>
      <c r="AH1230" s="49">
        <v>1.7586499999999901</v>
      </c>
      <c r="AY1230" s="49" t="s">
        <v>61</v>
      </c>
      <c r="AZ1230" s="49" t="s">
        <v>14</v>
      </c>
      <c r="BA1230" s="49" t="s">
        <v>17</v>
      </c>
      <c r="BB1230" s="49" t="s">
        <v>122</v>
      </c>
      <c r="BC1230" s="49" t="s">
        <v>16</v>
      </c>
      <c r="BD1230" s="49">
        <v>1.7586499999999901</v>
      </c>
    </row>
    <row r="1231" spans="1:56" x14ac:dyDescent="0.2">
      <c r="A1231" s="49">
        <v>1.3675200000000001</v>
      </c>
      <c r="P1231" s="49">
        <v>1.3675200000000001</v>
      </c>
      <c r="AH1231" s="49">
        <v>1.3675200000000001</v>
      </c>
      <c r="AY1231" s="49" t="s">
        <v>61</v>
      </c>
      <c r="AZ1231" s="49" t="s">
        <v>14</v>
      </c>
      <c r="BA1231" s="49" t="s">
        <v>17</v>
      </c>
      <c r="BB1231" s="49" t="s">
        <v>122</v>
      </c>
      <c r="BC1231" s="49" t="s">
        <v>10</v>
      </c>
      <c r="BD1231" s="49">
        <v>1.3675200000000001</v>
      </c>
    </row>
    <row r="1232" spans="1:56" x14ac:dyDescent="0.2">
      <c r="A1232" s="49">
        <v>3.5439999999999999E-2</v>
      </c>
      <c r="P1232" s="49">
        <v>3.5439999999999999E-2</v>
      </c>
      <c r="AH1232" s="49">
        <v>3.5439999999999999E-2</v>
      </c>
      <c r="AY1232" s="49" t="s">
        <v>61</v>
      </c>
      <c r="AZ1232" s="49" t="s">
        <v>14</v>
      </c>
      <c r="BA1232" s="49" t="s">
        <v>17</v>
      </c>
      <c r="BB1232" s="49" t="s">
        <v>122</v>
      </c>
      <c r="BC1232" s="49" t="s">
        <v>13</v>
      </c>
      <c r="BD1232" s="49">
        <v>3.5439999999999999E-2</v>
      </c>
    </row>
    <row r="1233" spans="1:56" x14ac:dyDescent="0.2">
      <c r="A1233" s="49">
        <v>0</v>
      </c>
      <c r="P1233" s="49">
        <v>0</v>
      </c>
      <c r="AH1233" s="49">
        <v>0</v>
      </c>
      <c r="AY1233" s="49" t="s">
        <v>61</v>
      </c>
      <c r="AZ1233" s="49" t="s">
        <v>14</v>
      </c>
      <c r="BA1233" s="49" t="s">
        <v>17</v>
      </c>
      <c r="BB1233" s="49" t="s">
        <v>121</v>
      </c>
      <c r="BC1233" s="49" t="s">
        <v>10</v>
      </c>
      <c r="BD1233" s="49">
        <v>0</v>
      </c>
    </row>
    <row r="1234" spans="1:56" x14ac:dyDescent="0.2">
      <c r="A1234" s="49">
        <v>0.70487</v>
      </c>
      <c r="P1234" s="49">
        <v>0.70487</v>
      </c>
      <c r="AH1234" s="49">
        <v>0.70487</v>
      </c>
      <c r="AY1234" s="49" t="s">
        <v>61</v>
      </c>
      <c r="AZ1234" s="49" t="s">
        <v>14</v>
      </c>
      <c r="BA1234" s="49" t="s">
        <v>17</v>
      </c>
      <c r="BB1234" s="49" t="s">
        <v>9</v>
      </c>
      <c r="BC1234" s="49" t="s">
        <v>10</v>
      </c>
      <c r="BD1234" s="49">
        <v>0.70487</v>
      </c>
    </row>
    <row r="1235" spans="1:56" x14ac:dyDescent="0.2">
      <c r="A1235" s="49">
        <v>3.8399999999999997E-2</v>
      </c>
      <c r="P1235" s="49">
        <v>3.8399999999999997E-2</v>
      </c>
      <c r="AH1235" s="49">
        <v>3.8399999999999997E-2</v>
      </c>
      <c r="AY1235" s="49" t="s">
        <v>61</v>
      </c>
      <c r="AZ1235" s="49" t="s">
        <v>14</v>
      </c>
      <c r="BA1235" s="49" t="s">
        <v>17</v>
      </c>
      <c r="BB1235" s="49" t="s">
        <v>9</v>
      </c>
      <c r="BC1235" s="49" t="s">
        <v>13</v>
      </c>
      <c r="BD1235" s="49">
        <v>3.8399999999999997E-2</v>
      </c>
    </row>
    <row r="1236" spans="1:56" x14ac:dyDescent="0.2">
      <c r="A1236" s="49">
        <v>6.9345099999999897</v>
      </c>
      <c r="P1236" s="49">
        <v>6.9345099999999897</v>
      </c>
      <c r="AH1236" s="49">
        <v>6.9345099999999897</v>
      </c>
      <c r="AY1236" s="49" t="s">
        <v>61</v>
      </c>
      <c r="AZ1236" s="49" t="s">
        <v>14</v>
      </c>
      <c r="BA1236" s="49" t="s">
        <v>17</v>
      </c>
      <c r="BB1236" s="49" t="s">
        <v>120</v>
      </c>
      <c r="BC1236" s="49" t="s">
        <v>16</v>
      </c>
      <c r="BD1236" s="49">
        <v>6.9345099999999897</v>
      </c>
    </row>
    <row r="1237" spans="1:56" x14ac:dyDescent="0.2">
      <c r="A1237" s="49">
        <v>0.91168000000000005</v>
      </c>
      <c r="P1237" s="49">
        <v>0.91168000000000005</v>
      </c>
      <c r="AH1237" s="49">
        <v>0.91168000000000005</v>
      </c>
      <c r="AY1237" s="49" t="s">
        <v>61</v>
      </c>
      <c r="AZ1237" s="49" t="s">
        <v>14</v>
      </c>
      <c r="BA1237" s="49" t="s">
        <v>17</v>
      </c>
      <c r="BB1237" s="49" t="s">
        <v>120</v>
      </c>
      <c r="BC1237" s="49" t="s">
        <v>10</v>
      </c>
      <c r="BD1237" s="49">
        <v>0.91168000000000005</v>
      </c>
    </row>
    <row r="1238" spans="1:56" x14ac:dyDescent="0.2">
      <c r="A1238" s="49">
        <v>2.66493728069999</v>
      </c>
      <c r="P1238" s="49">
        <v>2.66493728069999</v>
      </c>
      <c r="AH1238" s="49">
        <v>2.66493728069999</v>
      </c>
      <c r="AY1238" s="49" t="s">
        <v>61</v>
      </c>
      <c r="AZ1238" s="49" t="s">
        <v>14</v>
      </c>
      <c r="BA1238" s="49" t="s">
        <v>17</v>
      </c>
      <c r="BB1238" s="49" t="s">
        <v>120</v>
      </c>
      <c r="BC1238" s="49" t="s">
        <v>13</v>
      </c>
      <c r="BD1238" s="49">
        <v>2.66493728069999</v>
      </c>
    </row>
    <row r="1239" spans="1:56" x14ac:dyDescent="0.2">
      <c r="A1239" s="49">
        <v>2.7958099999999999</v>
      </c>
      <c r="P1239" s="49">
        <v>2.7958099999999999</v>
      </c>
      <c r="AH1239" s="49">
        <v>2.7958099999999999</v>
      </c>
      <c r="AY1239" s="49" t="s">
        <v>61</v>
      </c>
      <c r="AZ1239" s="49" t="s">
        <v>14</v>
      </c>
      <c r="BA1239" s="49" t="s">
        <v>19</v>
      </c>
      <c r="BB1239" s="49" t="s">
        <v>120</v>
      </c>
      <c r="BC1239" s="49" t="s">
        <v>10</v>
      </c>
      <c r="BD1239" s="49">
        <v>2.7958099999999999</v>
      </c>
    </row>
    <row r="1240" spans="1:56" x14ac:dyDescent="0.2">
      <c r="A1240" s="49">
        <v>0.15</v>
      </c>
      <c r="P1240" s="49">
        <v>0.15</v>
      </c>
      <c r="AH1240" s="49">
        <v>0.15</v>
      </c>
      <c r="AY1240" s="49" t="s">
        <v>61</v>
      </c>
      <c r="AZ1240" s="49" t="s">
        <v>14</v>
      </c>
      <c r="BA1240" s="49" t="s">
        <v>19</v>
      </c>
      <c r="BB1240" s="49" t="s">
        <v>120</v>
      </c>
      <c r="BC1240" s="49" t="s">
        <v>13</v>
      </c>
      <c r="BD1240" s="49">
        <v>0.15</v>
      </c>
    </row>
    <row r="1241" spans="1:56" x14ac:dyDescent="0.2">
      <c r="A1241" s="49">
        <v>1.615</v>
      </c>
      <c r="P1241" s="49">
        <v>1.615</v>
      </c>
      <c r="AH1241" s="49">
        <v>1.615</v>
      </c>
      <c r="AY1241" s="49" t="s">
        <v>61</v>
      </c>
      <c r="AZ1241" s="49" t="s">
        <v>14</v>
      </c>
      <c r="BA1241" s="49" t="s">
        <v>19</v>
      </c>
      <c r="BB1241" s="49" t="s">
        <v>23</v>
      </c>
      <c r="BC1241" s="49" t="s">
        <v>10</v>
      </c>
      <c r="BD1241" s="49">
        <v>1.615</v>
      </c>
    </row>
    <row r="1242" spans="1:56" x14ac:dyDescent="0.2">
      <c r="A1242" s="49">
        <v>15.335099999999899</v>
      </c>
      <c r="P1242" s="49">
        <v>15.335099999999899</v>
      </c>
      <c r="AH1242" s="49">
        <v>15.335099999999899</v>
      </c>
      <c r="AY1242" s="49" t="s">
        <v>61</v>
      </c>
      <c r="AZ1242" s="49" t="s">
        <v>14</v>
      </c>
      <c r="BA1242" s="49" t="s">
        <v>25</v>
      </c>
      <c r="BB1242" s="49" t="s">
        <v>120</v>
      </c>
      <c r="BC1242" s="49" t="s">
        <v>16</v>
      </c>
      <c r="BD1242" s="49">
        <v>15.335099999999899</v>
      </c>
    </row>
    <row r="1243" spans="1:56" x14ac:dyDescent="0.2">
      <c r="A1243" s="49">
        <v>188.203</v>
      </c>
      <c r="P1243" s="49">
        <v>188.203</v>
      </c>
      <c r="AH1243" s="49">
        <v>188.203</v>
      </c>
      <c r="AY1243" s="49" t="s">
        <v>62</v>
      </c>
      <c r="AZ1243" s="49" t="s">
        <v>7</v>
      </c>
      <c r="BA1243" s="49" t="s">
        <v>21</v>
      </c>
      <c r="BB1243" s="49" t="s">
        <v>9</v>
      </c>
      <c r="BC1243" s="49" t="s">
        <v>10</v>
      </c>
      <c r="BD1243" s="49">
        <v>188.203</v>
      </c>
    </row>
    <row r="1244" spans="1:56" x14ac:dyDescent="0.2">
      <c r="A1244" s="49">
        <v>0</v>
      </c>
      <c r="P1244" s="49">
        <v>0</v>
      </c>
      <c r="AH1244" s="49">
        <v>0</v>
      </c>
      <c r="AY1244" s="49" t="s">
        <v>62</v>
      </c>
      <c r="AZ1244" s="49" t="s">
        <v>7</v>
      </c>
      <c r="BA1244" s="49" t="s">
        <v>8</v>
      </c>
      <c r="BB1244" s="49" t="s">
        <v>121</v>
      </c>
      <c r="BC1244" s="49" t="s">
        <v>10</v>
      </c>
      <c r="BD1244" s="49">
        <v>0</v>
      </c>
    </row>
    <row r="1245" spans="1:56" x14ac:dyDescent="0.2">
      <c r="A1245" s="49">
        <v>123.914509999999</v>
      </c>
      <c r="P1245" s="49">
        <v>123.914509999999</v>
      </c>
      <c r="AH1245" s="49">
        <v>123.914509999999</v>
      </c>
      <c r="AY1245" s="49" t="s">
        <v>62</v>
      </c>
      <c r="AZ1245" s="49" t="s">
        <v>7</v>
      </c>
      <c r="BA1245" s="49" t="s">
        <v>8</v>
      </c>
      <c r="BB1245" s="49" t="s">
        <v>9</v>
      </c>
      <c r="BC1245" s="49" t="s">
        <v>10</v>
      </c>
      <c r="BD1245" s="49">
        <v>123.914509999999</v>
      </c>
    </row>
    <row r="1246" spans="1:56" x14ac:dyDescent="0.2">
      <c r="A1246" s="49">
        <v>0</v>
      </c>
      <c r="P1246" s="49">
        <v>0</v>
      </c>
      <c r="AH1246" s="49">
        <v>0</v>
      </c>
      <c r="AY1246" s="49" t="s">
        <v>62</v>
      </c>
      <c r="AZ1246" s="49" t="s">
        <v>7</v>
      </c>
      <c r="BA1246" s="49" t="s">
        <v>11</v>
      </c>
      <c r="BB1246" s="49" t="s">
        <v>121</v>
      </c>
      <c r="BC1246" s="49" t="s">
        <v>10</v>
      </c>
      <c r="BD1246" s="49">
        <v>0</v>
      </c>
    </row>
    <row r="1247" spans="1:56" x14ac:dyDescent="0.2">
      <c r="A1247" s="49">
        <v>23.656749999999999</v>
      </c>
      <c r="P1247" s="49">
        <v>23.656749999999999</v>
      </c>
      <c r="AH1247" s="49">
        <v>23.656749999999999</v>
      </c>
      <c r="AY1247" s="49" t="s">
        <v>62</v>
      </c>
      <c r="AZ1247" s="49" t="s">
        <v>7</v>
      </c>
      <c r="BA1247" s="49" t="s">
        <v>11</v>
      </c>
      <c r="BB1247" s="49" t="s">
        <v>9</v>
      </c>
      <c r="BC1247" s="49" t="s">
        <v>10</v>
      </c>
      <c r="BD1247" s="49">
        <v>23.656749999999999</v>
      </c>
    </row>
    <row r="1248" spans="1:56" x14ac:dyDescent="0.2">
      <c r="A1248" s="49">
        <v>0.61570000000000003</v>
      </c>
      <c r="P1248" s="49">
        <v>0.61570000000000003</v>
      </c>
      <c r="AH1248" s="49">
        <v>0.61570000000000003</v>
      </c>
      <c r="AY1248" s="49" t="s">
        <v>62</v>
      </c>
      <c r="AZ1248" s="49" t="s">
        <v>7</v>
      </c>
      <c r="BA1248" s="49" t="s">
        <v>22</v>
      </c>
      <c r="BB1248" s="49" t="s">
        <v>120</v>
      </c>
      <c r="BC1248" s="49" t="s">
        <v>16</v>
      </c>
      <c r="BD1248" s="49">
        <v>0.61570000000000003</v>
      </c>
    </row>
    <row r="1249" spans="1:56" x14ac:dyDescent="0.2">
      <c r="A1249" s="49">
        <v>5.9521299999999897</v>
      </c>
      <c r="P1249" s="49">
        <v>5.9521299999999897</v>
      </c>
      <c r="AH1249" s="49">
        <v>5.9521299999999897</v>
      </c>
      <c r="AY1249" s="49" t="s">
        <v>62</v>
      </c>
      <c r="AZ1249" s="49" t="s">
        <v>7</v>
      </c>
      <c r="BA1249" s="49" t="s">
        <v>12</v>
      </c>
      <c r="BB1249" s="49" t="s">
        <v>122</v>
      </c>
      <c r="BC1249" s="49" t="s">
        <v>12</v>
      </c>
      <c r="BD1249" s="49">
        <v>5.9521299999999897</v>
      </c>
    </row>
    <row r="1250" spans="1:56" x14ac:dyDescent="0.2">
      <c r="A1250" s="49">
        <v>0</v>
      </c>
      <c r="P1250" s="49">
        <v>0</v>
      </c>
      <c r="AH1250" s="49">
        <v>0</v>
      </c>
      <c r="AY1250" s="49" t="s">
        <v>62</v>
      </c>
      <c r="AZ1250" s="49" t="s">
        <v>7</v>
      </c>
      <c r="BA1250" s="49" t="s">
        <v>12</v>
      </c>
      <c r="BB1250" s="49" t="s">
        <v>18</v>
      </c>
      <c r="BC1250" s="49" t="s">
        <v>12</v>
      </c>
      <c r="BD1250" s="49">
        <v>0</v>
      </c>
    </row>
    <row r="1251" spans="1:56" x14ac:dyDescent="0.2">
      <c r="A1251" s="49">
        <v>1.8941599999999901</v>
      </c>
      <c r="P1251" s="49">
        <v>1.8941599999999901</v>
      </c>
      <c r="AH1251" s="49">
        <v>1.8941599999999901</v>
      </c>
      <c r="AY1251" s="49" t="s">
        <v>62</v>
      </c>
      <c r="AZ1251" s="49" t="s">
        <v>7</v>
      </c>
      <c r="BA1251" s="49" t="s">
        <v>12</v>
      </c>
      <c r="BB1251" s="49" t="s">
        <v>120</v>
      </c>
      <c r="BC1251" s="49" t="s">
        <v>13</v>
      </c>
      <c r="BD1251" s="49">
        <v>1.8941599999999901</v>
      </c>
    </row>
    <row r="1252" spans="1:56" x14ac:dyDescent="0.2">
      <c r="A1252" s="49">
        <v>0.51914000000000005</v>
      </c>
      <c r="P1252" s="49">
        <v>0.51914000000000005</v>
      </c>
      <c r="AH1252" s="49">
        <v>0.51914000000000005</v>
      </c>
      <c r="AY1252" s="49" t="s">
        <v>62</v>
      </c>
      <c r="AZ1252" s="49" t="s">
        <v>7</v>
      </c>
      <c r="BA1252" s="49" t="s">
        <v>12</v>
      </c>
      <c r="BB1252" s="49" t="s">
        <v>120</v>
      </c>
      <c r="BC1252" s="49" t="s">
        <v>12</v>
      </c>
      <c r="BD1252" s="49">
        <v>0.51914000000000005</v>
      </c>
    </row>
    <row r="1253" spans="1:56" x14ac:dyDescent="0.2">
      <c r="A1253" s="49">
        <v>0</v>
      </c>
      <c r="P1253" s="49">
        <v>0</v>
      </c>
      <c r="AH1253" s="49">
        <v>0</v>
      </c>
      <c r="AY1253" s="49" t="s">
        <v>62</v>
      </c>
      <c r="AZ1253" s="49" t="s">
        <v>7</v>
      </c>
      <c r="BA1253" s="49" t="s">
        <v>12</v>
      </c>
      <c r="BB1253" s="49" t="s">
        <v>123</v>
      </c>
      <c r="BC1253" s="49" t="s">
        <v>12</v>
      </c>
      <c r="BD1253" s="49">
        <v>0</v>
      </c>
    </row>
    <row r="1254" spans="1:56" x14ac:dyDescent="0.2">
      <c r="A1254" s="49">
        <v>0.19943</v>
      </c>
      <c r="P1254" s="49">
        <v>0.19943</v>
      </c>
      <c r="AH1254" s="49">
        <v>0.19943</v>
      </c>
      <c r="AY1254" s="49" t="s">
        <v>62</v>
      </c>
      <c r="AZ1254" s="49" t="s">
        <v>14</v>
      </c>
      <c r="BA1254" s="49" t="s">
        <v>15</v>
      </c>
      <c r="BB1254" s="49" t="s">
        <v>122</v>
      </c>
      <c r="BC1254" s="49" t="s">
        <v>16</v>
      </c>
      <c r="BD1254" s="49">
        <v>0.19943</v>
      </c>
    </row>
    <row r="1255" spans="1:56" x14ac:dyDescent="0.2">
      <c r="A1255" s="49">
        <v>6.2494500000000004</v>
      </c>
      <c r="P1255" s="49">
        <v>6.2494500000000004</v>
      </c>
      <c r="AH1255" s="49">
        <v>6.2494500000000004</v>
      </c>
      <c r="AY1255" s="49" t="s">
        <v>62</v>
      </c>
      <c r="AZ1255" s="49" t="s">
        <v>14</v>
      </c>
      <c r="BA1255" s="49" t="s">
        <v>15</v>
      </c>
      <c r="BB1255" s="49" t="s">
        <v>122</v>
      </c>
      <c r="BC1255" s="49" t="s">
        <v>10</v>
      </c>
      <c r="BD1255" s="49">
        <v>6.2494500000000004</v>
      </c>
    </row>
    <row r="1256" spans="1:56" x14ac:dyDescent="0.2">
      <c r="A1256" s="49">
        <v>28.840800000000002</v>
      </c>
      <c r="P1256" s="49">
        <v>28.840800000000002</v>
      </c>
      <c r="AH1256" s="49">
        <v>28.840800000000002</v>
      </c>
      <c r="AY1256" s="49" t="s">
        <v>62</v>
      </c>
      <c r="AZ1256" s="49" t="s">
        <v>14</v>
      </c>
      <c r="BA1256" s="49" t="s">
        <v>15</v>
      </c>
      <c r="BB1256" s="49" t="s">
        <v>122</v>
      </c>
      <c r="BC1256" s="49" t="s">
        <v>13</v>
      </c>
      <c r="BD1256" s="49">
        <v>28.840800000000002</v>
      </c>
    </row>
    <row r="1257" spans="1:56" x14ac:dyDescent="0.2">
      <c r="A1257" s="49">
        <v>26.327300000000001</v>
      </c>
      <c r="P1257" s="49">
        <v>26.327300000000001</v>
      </c>
      <c r="AH1257" s="49">
        <v>26.327300000000001</v>
      </c>
      <c r="AY1257" s="49" t="s">
        <v>62</v>
      </c>
      <c r="AZ1257" s="49" t="s">
        <v>14</v>
      </c>
      <c r="BA1257" s="49" t="s">
        <v>15</v>
      </c>
      <c r="BB1257" s="49" t="s">
        <v>9</v>
      </c>
      <c r="BC1257" s="49" t="s">
        <v>16</v>
      </c>
      <c r="BD1257" s="49">
        <v>26.327300000000001</v>
      </c>
    </row>
    <row r="1258" spans="1:56" x14ac:dyDescent="0.2">
      <c r="A1258" s="49">
        <v>98.854279999999903</v>
      </c>
      <c r="P1258" s="49">
        <v>98.854279999999903</v>
      </c>
      <c r="AH1258" s="49">
        <v>98.854279999999903</v>
      </c>
      <c r="AY1258" s="49" t="s">
        <v>62</v>
      </c>
      <c r="AZ1258" s="49" t="s">
        <v>14</v>
      </c>
      <c r="BA1258" s="49" t="s">
        <v>15</v>
      </c>
      <c r="BB1258" s="49" t="s">
        <v>9</v>
      </c>
      <c r="BC1258" s="49" t="s">
        <v>10</v>
      </c>
      <c r="BD1258" s="49">
        <v>98.854279999999903</v>
      </c>
    </row>
    <row r="1259" spans="1:56" x14ac:dyDescent="0.2">
      <c r="A1259" s="49">
        <v>8.1989000000000001</v>
      </c>
      <c r="P1259" s="49">
        <v>8.1989000000000001</v>
      </c>
      <c r="AH1259" s="49">
        <v>8.1989000000000001</v>
      </c>
      <c r="AY1259" s="49" t="s">
        <v>62</v>
      </c>
      <c r="AZ1259" s="49" t="s">
        <v>14</v>
      </c>
      <c r="BA1259" s="49" t="s">
        <v>15</v>
      </c>
      <c r="BB1259" s="49" t="s">
        <v>9</v>
      </c>
      <c r="BC1259" s="49" t="s">
        <v>13</v>
      </c>
      <c r="BD1259" s="49">
        <v>8.1989000000000001</v>
      </c>
    </row>
    <row r="1260" spans="1:56" x14ac:dyDescent="0.2">
      <c r="A1260" s="49">
        <v>0.45584000000000002</v>
      </c>
      <c r="P1260" s="49">
        <v>0.45584000000000002</v>
      </c>
      <c r="AH1260" s="49">
        <v>0.45584000000000002</v>
      </c>
      <c r="AY1260" s="49" t="s">
        <v>62</v>
      </c>
      <c r="AZ1260" s="49" t="s">
        <v>14</v>
      </c>
      <c r="BA1260" s="49" t="s">
        <v>15</v>
      </c>
      <c r="BB1260" s="49" t="s">
        <v>18</v>
      </c>
      <c r="BC1260" s="49" t="s">
        <v>13</v>
      </c>
      <c r="BD1260" s="49">
        <v>0.45584000000000002</v>
      </c>
    </row>
    <row r="1261" spans="1:56" x14ac:dyDescent="0.2">
      <c r="A1261" s="49">
        <v>45.339759999999998</v>
      </c>
      <c r="P1261" s="49">
        <v>45.339759999999998</v>
      </c>
      <c r="AH1261" s="49">
        <v>45.339759999999998</v>
      </c>
      <c r="AY1261" s="49" t="s">
        <v>62</v>
      </c>
      <c r="AZ1261" s="49" t="s">
        <v>14</v>
      </c>
      <c r="BA1261" s="49" t="s">
        <v>15</v>
      </c>
      <c r="BB1261" s="49" t="s">
        <v>120</v>
      </c>
      <c r="BC1261" s="49" t="s">
        <v>16</v>
      </c>
      <c r="BD1261" s="49">
        <v>45.339759999999998</v>
      </c>
    </row>
    <row r="1262" spans="1:56" x14ac:dyDescent="0.2">
      <c r="A1262" s="49">
        <v>33.967860000000002</v>
      </c>
      <c r="P1262" s="49">
        <v>33.967860000000002</v>
      </c>
      <c r="AH1262" s="49">
        <v>33.967860000000002</v>
      </c>
      <c r="AY1262" s="49" t="s">
        <v>62</v>
      </c>
      <c r="AZ1262" s="49" t="s">
        <v>14</v>
      </c>
      <c r="BA1262" s="49" t="s">
        <v>15</v>
      </c>
      <c r="BB1262" s="49" t="s">
        <v>120</v>
      </c>
      <c r="BC1262" s="49" t="s">
        <v>10</v>
      </c>
      <c r="BD1262" s="49">
        <v>33.967860000000002</v>
      </c>
    </row>
    <row r="1263" spans="1:56" x14ac:dyDescent="0.2">
      <c r="A1263" s="49">
        <v>79.155919999999995</v>
      </c>
      <c r="P1263" s="49">
        <v>79.155919999999995</v>
      </c>
      <c r="AH1263" s="49">
        <v>79.155919999999995</v>
      </c>
      <c r="AY1263" s="49" t="s">
        <v>62</v>
      </c>
      <c r="AZ1263" s="49" t="s">
        <v>14</v>
      </c>
      <c r="BA1263" s="49" t="s">
        <v>15</v>
      </c>
      <c r="BB1263" s="49" t="s">
        <v>120</v>
      </c>
      <c r="BC1263" s="49" t="s">
        <v>13</v>
      </c>
      <c r="BD1263" s="49">
        <v>79.155919999999995</v>
      </c>
    </row>
    <row r="1264" spans="1:56" x14ac:dyDescent="0.2">
      <c r="A1264" s="49">
        <v>57.435899999999997</v>
      </c>
      <c r="P1264" s="49">
        <v>57.435899999999997</v>
      </c>
      <c r="AH1264" s="49">
        <v>57.435899999999997</v>
      </c>
      <c r="AY1264" s="49" t="s">
        <v>62</v>
      </c>
      <c r="AZ1264" s="49" t="s">
        <v>14</v>
      </c>
      <c r="BA1264" s="49" t="s">
        <v>15</v>
      </c>
      <c r="BB1264" s="49" t="s">
        <v>23</v>
      </c>
      <c r="BC1264" s="49" t="s">
        <v>16</v>
      </c>
      <c r="BD1264" s="49">
        <v>57.435899999999997</v>
      </c>
    </row>
    <row r="1265" spans="1:56" x14ac:dyDescent="0.2">
      <c r="A1265" s="49">
        <v>57.08081</v>
      </c>
      <c r="P1265" s="49">
        <v>57.08081</v>
      </c>
      <c r="AH1265" s="49">
        <v>57.08081</v>
      </c>
      <c r="AY1265" s="49" t="s">
        <v>62</v>
      </c>
      <c r="AZ1265" s="49" t="s">
        <v>14</v>
      </c>
      <c r="BA1265" s="49" t="s">
        <v>15</v>
      </c>
      <c r="BB1265" s="49" t="s">
        <v>23</v>
      </c>
      <c r="BC1265" s="49" t="s">
        <v>10</v>
      </c>
      <c r="BD1265" s="49">
        <v>57.08081</v>
      </c>
    </row>
    <row r="1266" spans="1:56" x14ac:dyDescent="0.2">
      <c r="A1266" s="49">
        <v>0.21551000000000001</v>
      </c>
      <c r="P1266" s="49">
        <v>0.21551000000000001</v>
      </c>
      <c r="AH1266" s="49">
        <v>0.21551000000000001</v>
      </c>
      <c r="AY1266" s="49" t="s">
        <v>62</v>
      </c>
      <c r="AZ1266" s="49" t="s">
        <v>14</v>
      </c>
      <c r="BA1266" s="49" t="s">
        <v>15</v>
      </c>
      <c r="BB1266" s="49" t="s">
        <v>123</v>
      </c>
      <c r="BC1266" s="49" t="s">
        <v>10</v>
      </c>
      <c r="BD1266" s="49">
        <v>0.21551000000000001</v>
      </c>
    </row>
    <row r="1267" spans="1:56" x14ac:dyDescent="0.2">
      <c r="A1267" s="49">
        <v>62.859529999999999</v>
      </c>
      <c r="P1267" s="49">
        <v>62.859529999999999</v>
      </c>
      <c r="AH1267" s="49">
        <v>62.859529999999999</v>
      </c>
      <c r="AY1267" s="49" t="s">
        <v>62</v>
      </c>
      <c r="AZ1267" s="49" t="s">
        <v>14</v>
      </c>
      <c r="BA1267" s="49" t="s">
        <v>15</v>
      </c>
      <c r="BB1267" s="49" t="s">
        <v>123</v>
      </c>
      <c r="BC1267" s="49" t="s">
        <v>16</v>
      </c>
      <c r="BD1267" s="49">
        <v>62.859529999999999</v>
      </c>
    </row>
    <row r="1268" spans="1:56" x14ac:dyDescent="0.2">
      <c r="A1268" s="49">
        <v>10.450390000000001</v>
      </c>
      <c r="P1268" s="49">
        <v>10.450390000000001</v>
      </c>
      <c r="AH1268" s="49">
        <v>10.450390000000001</v>
      </c>
      <c r="AY1268" s="49" t="s">
        <v>62</v>
      </c>
      <c r="AZ1268" s="49" t="s">
        <v>14</v>
      </c>
      <c r="BA1268" s="49" t="s">
        <v>15</v>
      </c>
      <c r="BB1268" s="49" t="s">
        <v>123</v>
      </c>
      <c r="BC1268" s="49" t="s">
        <v>10</v>
      </c>
      <c r="BD1268" s="49">
        <v>10.450390000000001</v>
      </c>
    </row>
    <row r="1269" spans="1:56" x14ac:dyDescent="0.2">
      <c r="A1269" s="49">
        <v>4.6345099999999997</v>
      </c>
      <c r="P1269" s="49">
        <v>4.6345099999999997</v>
      </c>
      <c r="AH1269" s="49">
        <v>4.6345099999999997</v>
      </c>
      <c r="AY1269" s="49" t="s">
        <v>62</v>
      </c>
      <c r="AZ1269" s="49" t="s">
        <v>14</v>
      </c>
      <c r="BA1269" s="49" t="s">
        <v>15</v>
      </c>
      <c r="BB1269" s="49" t="s">
        <v>123</v>
      </c>
      <c r="BC1269" s="49" t="s">
        <v>13</v>
      </c>
      <c r="BD1269" s="49">
        <v>4.6345099999999997</v>
      </c>
    </row>
    <row r="1270" spans="1:56" x14ac:dyDescent="0.2">
      <c r="A1270" s="49">
        <v>24.29</v>
      </c>
      <c r="P1270" s="49">
        <v>24.29</v>
      </c>
      <c r="AH1270" s="49">
        <v>24.29</v>
      </c>
      <c r="AY1270" s="49" t="s">
        <v>62</v>
      </c>
      <c r="AZ1270" s="49" t="s">
        <v>14</v>
      </c>
      <c r="BA1270" s="49" t="s">
        <v>47</v>
      </c>
      <c r="BB1270" s="49" t="s">
        <v>9</v>
      </c>
      <c r="BC1270" s="49" t="s">
        <v>10</v>
      </c>
      <c r="BD1270" s="49">
        <v>24.29</v>
      </c>
    </row>
    <row r="1271" spans="1:56" x14ac:dyDescent="0.2">
      <c r="A1271" s="49">
        <v>4.4481799999999998</v>
      </c>
      <c r="P1271" s="49">
        <v>4.4481799999999998</v>
      </c>
      <c r="AH1271" s="49">
        <v>4.4481799999999998</v>
      </c>
      <c r="AY1271" s="49" t="s">
        <v>62</v>
      </c>
      <c r="AZ1271" s="49" t="s">
        <v>14</v>
      </c>
      <c r="BA1271" s="49" t="s">
        <v>17</v>
      </c>
      <c r="BB1271" s="49" t="s">
        <v>122</v>
      </c>
      <c r="BC1271" s="49" t="s">
        <v>16</v>
      </c>
      <c r="BD1271" s="49">
        <v>4.4481799999999998</v>
      </c>
    </row>
    <row r="1272" spans="1:56" x14ac:dyDescent="0.2">
      <c r="A1272" s="49">
        <v>0.47659000000000001</v>
      </c>
      <c r="P1272" s="49">
        <v>0.47659000000000001</v>
      </c>
      <c r="AH1272" s="49">
        <v>0.47659000000000001</v>
      </c>
      <c r="AY1272" s="49" t="s">
        <v>62</v>
      </c>
      <c r="AZ1272" s="49" t="s">
        <v>14</v>
      </c>
      <c r="BA1272" s="49" t="s">
        <v>17</v>
      </c>
      <c r="BB1272" s="49" t="s">
        <v>122</v>
      </c>
      <c r="BC1272" s="49" t="s">
        <v>10</v>
      </c>
      <c r="BD1272" s="49">
        <v>0.47659000000000001</v>
      </c>
    </row>
    <row r="1273" spans="1:56" x14ac:dyDescent="0.2">
      <c r="A1273" s="49">
        <v>2.8056700000000001</v>
      </c>
      <c r="P1273" s="49">
        <v>2.8056700000000001</v>
      </c>
      <c r="AH1273" s="49">
        <v>2.8056700000000001</v>
      </c>
      <c r="AY1273" s="49" t="s">
        <v>62</v>
      </c>
      <c r="AZ1273" s="49" t="s">
        <v>14</v>
      </c>
      <c r="BA1273" s="49" t="s">
        <v>17</v>
      </c>
      <c r="BB1273" s="49" t="s">
        <v>122</v>
      </c>
      <c r="BC1273" s="49" t="s">
        <v>13</v>
      </c>
      <c r="BD1273" s="49">
        <v>2.8056700000000001</v>
      </c>
    </row>
    <row r="1274" spans="1:56" x14ac:dyDescent="0.2">
      <c r="A1274" s="49">
        <v>2.5799999999999998E-3</v>
      </c>
      <c r="P1274" s="49">
        <v>2.5799999999999998E-3</v>
      </c>
      <c r="AH1274" s="49">
        <v>2.5799999999999998E-3</v>
      </c>
      <c r="AY1274" s="49" t="s">
        <v>62</v>
      </c>
      <c r="AZ1274" s="49" t="s">
        <v>14</v>
      </c>
      <c r="BA1274" s="49" t="s">
        <v>17</v>
      </c>
      <c r="BB1274" s="49" t="s">
        <v>121</v>
      </c>
      <c r="BC1274" s="49" t="s">
        <v>16</v>
      </c>
      <c r="BD1274" s="49">
        <v>2.5799999999999998E-3</v>
      </c>
    </row>
    <row r="1275" spans="1:56" x14ac:dyDescent="0.2">
      <c r="A1275" s="49">
        <v>0</v>
      </c>
      <c r="P1275" s="49">
        <v>0</v>
      </c>
      <c r="AH1275" s="49">
        <v>0</v>
      </c>
      <c r="AY1275" s="49" t="s">
        <v>62</v>
      </c>
      <c r="AZ1275" s="49" t="s">
        <v>14</v>
      </c>
      <c r="BA1275" s="49" t="s">
        <v>17</v>
      </c>
      <c r="BB1275" s="49" t="s">
        <v>121</v>
      </c>
      <c r="BC1275" s="49" t="s">
        <v>10</v>
      </c>
      <c r="BD1275" s="49">
        <v>0</v>
      </c>
    </row>
    <row r="1276" spans="1:56" x14ac:dyDescent="0.2">
      <c r="A1276" s="49">
        <v>1.4E-3</v>
      </c>
      <c r="P1276" s="49">
        <v>1.4E-3</v>
      </c>
      <c r="AH1276" s="49">
        <v>1.4E-3</v>
      </c>
      <c r="AY1276" s="49" t="s">
        <v>62</v>
      </c>
      <c r="AZ1276" s="49" t="s">
        <v>14</v>
      </c>
      <c r="BA1276" s="49" t="s">
        <v>17</v>
      </c>
      <c r="BB1276" s="49" t="s">
        <v>121</v>
      </c>
      <c r="BC1276" s="49" t="s">
        <v>13</v>
      </c>
      <c r="BD1276" s="49">
        <v>1.4E-3</v>
      </c>
    </row>
    <row r="1277" spans="1:56" x14ac:dyDescent="0.2">
      <c r="A1277" s="49">
        <v>5.5230000000000001E-2</v>
      </c>
      <c r="P1277" s="49">
        <v>5.5230000000000001E-2</v>
      </c>
      <c r="AH1277" s="49">
        <v>5.5230000000000001E-2</v>
      </c>
      <c r="AY1277" s="49" t="s">
        <v>62</v>
      </c>
      <c r="AZ1277" s="49" t="s">
        <v>14</v>
      </c>
      <c r="BA1277" s="49" t="s">
        <v>17</v>
      </c>
      <c r="BB1277" s="49" t="s">
        <v>9</v>
      </c>
      <c r="BC1277" s="49" t="s">
        <v>16</v>
      </c>
      <c r="BD1277" s="49">
        <v>5.5230000000000001E-2</v>
      </c>
    </row>
    <row r="1278" spans="1:56" x14ac:dyDescent="0.2">
      <c r="A1278" s="49">
        <v>19.593209999999999</v>
      </c>
      <c r="P1278" s="49">
        <v>19.593209999999999</v>
      </c>
      <c r="AH1278" s="49">
        <v>19.593209999999999</v>
      </c>
      <c r="AY1278" s="49" t="s">
        <v>62</v>
      </c>
      <c r="AZ1278" s="49" t="s">
        <v>14</v>
      </c>
      <c r="BA1278" s="49" t="s">
        <v>17</v>
      </c>
      <c r="BB1278" s="49" t="s">
        <v>9</v>
      </c>
      <c r="BC1278" s="49" t="s">
        <v>10</v>
      </c>
      <c r="BD1278" s="49">
        <v>19.593209999999999</v>
      </c>
    </row>
    <row r="1279" spans="1:56" x14ac:dyDescent="0.2">
      <c r="A1279" s="49">
        <v>1.908E-2</v>
      </c>
      <c r="P1279" s="49">
        <v>1.908E-2</v>
      </c>
      <c r="AH1279" s="49">
        <v>1.908E-2</v>
      </c>
      <c r="AY1279" s="49" t="s">
        <v>62</v>
      </c>
      <c r="AZ1279" s="49" t="s">
        <v>14</v>
      </c>
      <c r="BA1279" s="49" t="s">
        <v>17</v>
      </c>
      <c r="BB1279" s="49" t="s">
        <v>9</v>
      </c>
      <c r="BC1279" s="49" t="s">
        <v>13</v>
      </c>
      <c r="BD1279" s="49">
        <v>1.908E-2</v>
      </c>
    </row>
    <row r="1280" spans="1:56" x14ac:dyDescent="0.2">
      <c r="A1280" s="49">
        <v>4.0483599999999997</v>
      </c>
      <c r="P1280" s="49">
        <v>4.0483599999999997</v>
      </c>
      <c r="AH1280" s="49">
        <v>4.0483599999999997</v>
      </c>
      <c r="AY1280" s="49" t="s">
        <v>62</v>
      </c>
      <c r="AZ1280" s="49" t="s">
        <v>14</v>
      </c>
      <c r="BA1280" s="49" t="s">
        <v>17</v>
      </c>
      <c r="BB1280" s="49" t="s">
        <v>120</v>
      </c>
      <c r="BC1280" s="49" t="s">
        <v>16</v>
      </c>
      <c r="BD1280" s="49">
        <v>4.0483599999999997</v>
      </c>
    </row>
    <row r="1281" spans="1:56" x14ac:dyDescent="0.2">
      <c r="A1281" s="49">
        <v>6.1687500000000002</v>
      </c>
      <c r="P1281" s="49">
        <v>6.1687500000000002</v>
      </c>
      <c r="AH1281" s="49">
        <v>6.1687500000000002</v>
      </c>
      <c r="AY1281" s="49" t="s">
        <v>62</v>
      </c>
      <c r="AZ1281" s="49" t="s">
        <v>14</v>
      </c>
      <c r="BA1281" s="49" t="s">
        <v>17</v>
      </c>
      <c r="BB1281" s="49" t="s">
        <v>120</v>
      </c>
      <c r="BC1281" s="49" t="s">
        <v>10</v>
      </c>
      <c r="BD1281" s="49">
        <v>6.1687500000000002</v>
      </c>
    </row>
    <row r="1282" spans="1:56" x14ac:dyDescent="0.2">
      <c r="A1282" s="49">
        <v>1.80184999999999</v>
      </c>
      <c r="P1282" s="49">
        <v>1.80184999999999</v>
      </c>
      <c r="AH1282" s="49">
        <v>1.80184999999999</v>
      </c>
      <c r="AY1282" s="49" t="s">
        <v>62</v>
      </c>
      <c r="AZ1282" s="49" t="s">
        <v>14</v>
      </c>
      <c r="BA1282" s="49" t="s">
        <v>17</v>
      </c>
      <c r="BB1282" s="49" t="s">
        <v>120</v>
      </c>
      <c r="BC1282" s="49" t="s">
        <v>13</v>
      </c>
      <c r="BD1282" s="49">
        <v>1.80184999999999</v>
      </c>
    </row>
    <row r="1283" spans="1:56" x14ac:dyDescent="0.2">
      <c r="A1283" s="49">
        <v>10.13871</v>
      </c>
      <c r="P1283" s="49">
        <v>10.13871</v>
      </c>
      <c r="AH1283" s="49">
        <v>10.13871</v>
      </c>
      <c r="AY1283" s="49" t="s">
        <v>62</v>
      </c>
      <c r="AZ1283" s="49" t="s">
        <v>14</v>
      </c>
      <c r="BA1283" s="49" t="s">
        <v>17</v>
      </c>
      <c r="BB1283" s="49" t="s">
        <v>23</v>
      </c>
      <c r="BC1283" s="49" t="s">
        <v>10</v>
      </c>
      <c r="BD1283" s="49">
        <v>10.13871</v>
      </c>
    </row>
    <row r="1284" spans="1:56" x14ac:dyDescent="0.2">
      <c r="A1284" s="49">
        <v>2.04514</v>
      </c>
      <c r="P1284" s="49">
        <v>2.04514</v>
      </c>
      <c r="AH1284" s="49">
        <v>2.04514</v>
      </c>
      <c r="AY1284" s="49" t="s">
        <v>62</v>
      </c>
      <c r="AZ1284" s="49" t="s">
        <v>14</v>
      </c>
      <c r="BA1284" s="49" t="s">
        <v>17</v>
      </c>
      <c r="BB1284" s="49" t="s">
        <v>123</v>
      </c>
      <c r="BC1284" s="49" t="s">
        <v>16</v>
      </c>
      <c r="BD1284" s="49">
        <v>2.04514</v>
      </c>
    </row>
    <row r="1285" spans="1:56" x14ac:dyDescent="0.2">
      <c r="A1285" s="49">
        <v>9.9500000000000005E-3</v>
      </c>
      <c r="P1285" s="49">
        <v>9.9500000000000005E-3</v>
      </c>
      <c r="AH1285" s="49">
        <v>9.9500000000000005E-3</v>
      </c>
      <c r="AY1285" s="49" t="s">
        <v>62</v>
      </c>
      <c r="AZ1285" s="49" t="s">
        <v>14</v>
      </c>
      <c r="BA1285" s="49" t="s">
        <v>17</v>
      </c>
      <c r="BB1285" s="49" t="s">
        <v>123</v>
      </c>
      <c r="BC1285" s="49" t="s">
        <v>10</v>
      </c>
      <c r="BD1285" s="49">
        <v>9.9500000000000005E-3</v>
      </c>
    </row>
    <row r="1286" spans="1:56" x14ac:dyDescent="0.2">
      <c r="A1286" s="49">
        <v>5.4120000000000001E-2</v>
      </c>
      <c r="P1286" s="49">
        <v>5.4120000000000001E-2</v>
      </c>
      <c r="AH1286" s="49">
        <v>5.4120000000000001E-2</v>
      </c>
      <c r="AY1286" s="49" t="s">
        <v>62</v>
      </c>
      <c r="AZ1286" s="49" t="s">
        <v>14</v>
      </c>
      <c r="BA1286" s="49" t="s">
        <v>17</v>
      </c>
      <c r="BB1286" s="49" t="s">
        <v>123</v>
      </c>
      <c r="BC1286" s="49" t="s">
        <v>13</v>
      </c>
      <c r="BD1286" s="49">
        <v>5.4120000000000001E-2</v>
      </c>
    </row>
    <row r="1287" spans="1:56" x14ac:dyDescent="0.2">
      <c r="A1287" s="49">
        <v>0.24886999999999901</v>
      </c>
      <c r="P1287" s="49">
        <v>0.24886999999999901</v>
      </c>
      <c r="AH1287" s="49">
        <v>0.24886999999999901</v>
      </c>
      <c r="AY1287" s="49" t="s">
        <v>62</v>
      </c>
      <c r="AZ1287" s="49" t="s">
        <v>14</v>
      </c>
      <c r="BA1287" s="49" t="s">
        <v>19</v>
      </c>
      <c r="BB1287" s="49" t="s">
        <v>122</v>
      </c>
      <c r="BC1287" s="49" t="s">
        <v>10</v>
      </c>
      <c r="BD1287" s="49">
        <v>0.24886999999999901</v>
      </c>
    </row>
    <row r="1288" spans="1:56" x14ac:dyDescent="0.2">
      <c r="A1288" s="49">
        <v>0.05</v>
      </c>
      <c r="P1288" s="49">
        <v>0.05</v>
      </c>
      <c r="AH1288" s="49">
        <v>0.05</v>
      </c>
      <c r="AY1288" s="49" t="s">
        <v>62</v>
      </c>
      <c r="AZ1288" s="49" t="s">
        <v>14</v>
      </c>
      <c r="BA1288" s="49" t="s">
        <v>19</v>
      </c>
      <c r="BB1288" s="49" t="s">
        <v>122</v>
      </c>
      <c r="BC1288" s="49" t="s">
        <v>13</v>
      </c>
      <c r="BD1288" s="49">
        <v>0.05</v>
      </c>
    </row>
    <row r="1289" spans="1:56" x14ac:dyDescent="0.2">
      <c r="A1289" s="49">
        <v>0.24886999999999901</v>
      </c>
      <c r="P1289" s="49">
        <v>0.24886999999999901</v>
      </c>
      <c r="AH1289" s="49">
        <v>0.24886999999999901</v>
      </c>
      <c r="AY1289" s="49" t="s">
        <v>62</v>
      </c>
      <c r="AZ1289" s="49" t="s">
        <v>14</v>
      </c>
      <c r="BA1289" s="49" t="s">
        <v>19</v>
      </c>
      <c r="BB1289" s="49" t="s">
        <v>120</v>
      </c>
      <c r="BC1289" s="49" t="s">
        <v>10</v>
      </c>
      <c r="BD1289" s="49">
        <v>0.24886999999999901</v>
      </c>
    </row>
    <row r="1290" spans="1:56" x14ac:dyDescent="0.2">
      <c r="A1290" s="49">
        <v>5.4868100000000002</v>
      </c>
      <c r="P1290" s="49">
        <v>5.4868100000000002</v>
      </c>
      <c r="AH1290" s="49">
        <v>5.4868100000000002</v>
      </c>
      <c r="AY1290" s="49" t="s">
        <v>62</v>
      </c>
      <c r="AZ1290" s="49" t="s">
        <v>14</v>
      </c>
      <c r="BA1290" s="49" t="s">
        <v>19</v>
      </c>
      <c r="BB1290" s="49" t="s">
        <v>120</v>
      </c>
      <c r="BC1290" s="49" t="s">
        <v>13</v>
      </c>
      <c r="BD1290" s="49">
        <v>5.4868100000000002</v>
      </c>
    </row>
    <row r="1291" spans="1:56" x14ac:dyDescent="0.2">
      <c r="A1291" s="49">
        <v>64.903459999999995</v>
      </c>
      <c r="P1291" s="49">
        <v>64.903459999999995</v>
      </c>
      <c r="AH1291" s="49">
        <v>64.903459999999995</v>
      </c>
      <c r="AY1291" s="49" t="s">
        <v>62</v>
      </c>
      <c r="AZ1291" s="49" t="s">
        <v>14</v>
      </c>
      <c r="BA1291" s="49" t="s">
        <v>25</v>
      </c>
      <c r="BB1291" s="49" t="s">
        <v>122</v>
      </c>
      <c r="BC1291" s="49" t="s">
        <v>16</v>
      </c>
      <c r="BD1291" s="49">
        <v>64.903459999999995</v>
      </c>
    </row>
    <row r="1292" spans="1:56" x14ac:dyDescent="0.2">
      <c r="A1292" s="49">
        <v>42.049990000000001</v>
      </c>
      <c r="P1292" s="49">
        <v>42.049990000000001</v>
      </c>
      <c r="AH1292" s="49">
        <v>42.049990000000001</v>
      </c>
      <c r="AY1292" s="49" t="s">
        <v>62</v>
      </c>
      <c r="AZ1292" s="49" t="s">
        <v>14</v>
      </c>
      <c r="BA1292" s="49" t="s">
        <v>25</v>
      </c>
      <c r="BB1292" s="49" t="s">
        <v>122</v>
      </c>
      <c r="BC1292" s="49" t="s">
        <v>10</v>
      </c>
      <c r="BD1292" s="49">
        <v>42.049990000000001</v>
      </c>
    </row>
    <row r="1293" spans="1:56" x14ac:dyDescent="0.2">
      <c r="A1293" s="49">
        <v>21.4</v>
      </c>
      <c r="P1293" s="49">
        <v>21.4</v>
      </c>
      <c r="AH1293" s="49">
        <v>21.4</v>
      </c>
      <c r="AY1293" s="49" t="s">
        <v>62</v>
      </c>
      <c r="AZ1293" s="49" t="s">
        <v>14</v>
      </c>
      <c r="BA1293" s="49" t="s">
        <v>25</v>
      </c>
      <c r="BB1293" s="49" t="s">
        <v>121</v>
      </c>
      <c r="BC1293" s="49" t="s">
        <v>16</v>
      </c>
      <c r="BD1293" s="49">
        <v>21.4</v>
      </c>
    </row>
    <row r="1294" spans="1:56" x14ac:dyDescent="0.2">
      <c r="A1294" s="49">
        <v>1.45</v>
      </c>
      <c r="P1294" s="49">
        <v>1.45</v>
      </c>
      <c r="AH1294" s="49">
        <v>1.45</v>
      </c>
      <c r="AY1294" s="49" t="s">
        <v>62</v>
      </c>
      <c r="AZ1294" s="49" t="s">
        <v>14</v>
      </c>
      <c r="BA1294" s="49" t="s">
        <v>25</v>
      </c>
      <c r="BB1294" s="49" t="s">
        <v>121</v>
      </c>
      <c r="BC1294" s="49" t="s">
        <v>10</v>
      </c>
      <c r="BD1294" s="49">
        <v>1.45</v>
      </c>
    </row>
    <row r="1295" spans="1:56" x14ac:dyDescent="0.2">
      <c r="A1295" s="49">
        <v>262.91566</v>
      </c>
      <c r="P1295" s="49">
        <v>262.91566</v>
      </c>
      <c r="AH1295" s="49">
        <v>262.91566</v>
      </c>
      <c r="AY1295" s="49" t="s">
        <v>62</v>
      </c>
      <c r="AZ1295" s="49" t="s">
        <v>14</v>
      </c>
      <c r="BA1295" s="49" t="s">
        <v>25</v>
      </c>
      <c r="BB1295" s="49" t="s">
        <v>9</v>
      </c>
      <c r="BC1295" s="49" t="s">
        <v>10</v>
      </c>
      <c r="BD1295" s="49">
        <v>262.91566</v>
      </c>
    </row>
    <row r="1296" spans="1:56" x14ac:dyDescent="0.2">
      <c r="A1296" s="49">
        <v>0.50270999999999999</v>
      </c>
      <c r="P1296" s="49">
        <v>0.50270999999999999</v>
      </c>
      <c r="AH1296" s="49">
        <v>0.50270999999999999</v>
      </c>
      <c r="AY1296" s="49" t="s">
        <v>62</v>
      </c>
      <c r="AZ1296" s="49" t="s">
        <v>14</v>
      </c>
      <c r="BA1296" s="49" t="s">
        <v>25</v>
      </c>
      <c r="BB1296" s="49" t="s">
        <v>9</v>
      </c>
      <c r="BC1296" s="49" t="s">
        <v>13</v>
      </c>
      <c r="BD1296" s="49">
        <v>0.50270999999999999</v>
      </c>
    </row>
    <row r="1297" spans="1:56" x14ac:dyDescent="0.2">
      <c r="A1297" s="49">
        <v>22.35</v>
      </c>
      <c r="P1297" s="49">
        <v>22.35</v>
      </c>
      <c r="AH1297" s="49">
        <v>22.35</v>
      </c>
      <c r="AY1297" s="49" t="s">
        <v>62</v>
      </c>
      <c r="AZ1297" s="49" t="s">
        <v>14</v>
      </c>
      <c r="BA1297" s="49" t="s">
        <v>25</v>
      </c>
      <c r="BB1297" s="49" t="s">
        <v>24</v>
      </c>
      <c r="BC1297" s="49" t="s">
        <v>16</v>
      </c>
      <c r="BD1297" s="49">
        <v>22.35</v>
      </c>
    </row>
    <row r="1298" spans="1:56" x14ac:dyDescent="0.2">
      <c r="A1298" s="49">
        <v>340.17669999999998</v>
      </c>
      <c r="P1298" s="49">
        <v>340.17669999999998</v>
      </c>
      <c r="AH1298" s="49">
        <v>340.17669999999998</v>
      </c>
      <c r="AY1298" s="49" t="s">
        <v>62</v>
      </c>
      <c r="AZ1298" s="49" t="s">
        <v>14</v>
      </c>
      <c r="BA1298" s="49" t="s">
        <v>25</v>
      </c>
      <c r="BB1298" s="49" t="s">
        <v>120</v>
      </c>
      <c r="BC1298" s="49" t="s">
        <v>16</v>
      </c>
      <c r="BD1298" s="49">
        <v>340.17669999999998</v>
      </c>
    </row>
    <row r="1299" spans="1:56" x14ac:dyDescent="0.2">
      <c r="A1299" s="49">
        <v>150.49838999999901</v>
      </c>
      <c r="P1299" s="49">
        <v>150.49838999999901</v>
      </c>
      <c r="AH1299" s="49">
        <v>150.49838999999901</v>
      </c>
      <c r="AY1299" s="49" t="s">
        <v>62</v>
      </c>
      <c r="AZ1299" s="49" t="s">
        <v>14</v>
      </c>
      <c r="BA1299" s="49" t="s">
        <v>25</v>
      </c>
      <c r="BB1299" s="49" t="s">
        <v>120</v>
      </c>
      <c r="BC1299" s="49" t="s">
        <v>10</v>
      </c>
      <c r="BD1299" s="49">
        <v>150.49838999999901</v>
      </c>
    </row>
    <row r="1300" spans="1:56" x14ac:dyDescent="0.2">
      <c r="A1300" s="49">
        <v>2.0162599999999902</v>
      </c>
      <c r="P1300" s="49">
        <v>2.0162599999999902</v>
      </c>
      <c r="AH1300" s="49">
        <v>2.0162599999999902</v>
      </c>
      <c r="AY1300" s="49" t="s">
        <v>62</v>
      </c>
      <c r="AZ1300" s="49" t="s">
        <v>14</v>
      </c>
      <c r="BA1300" s="49" t="s">
        <v>25</v>
      </c>
      <c r="BB1300" s="49" t="s">
        <v>120</v>
      </c>
      <c r="BC1300" s="49" t="s">
        <v>13</v>
      </c>
      <c r="BD1300" s="49">
        <v>2.0162599999999902</v>
      </c>
    </row>
    <row r="1301" spans="1:56" x14ac:dyDescent="0.2">
      <c r="A1301" s="49">
        <v>2.25</v>
      </c>
      <c r="P1301" s="49">
        <v>2.25</v>
      </c>
      <c r="AH1301" s="49">
        <v>2.25</v>
      </c>
      <c r="AY1301" s="49" t="s">
        <v>62</v>
      </c>
      <c r="AZ1301" s="49" t="s">
        <v>14</v>
      </c>
      <c r="BA1301" s="49" t="s">
        <v>25</v>
      </c>
      <c r="BB1301" s="49" t="s">
        <v>23</v>
      </c>
      <c r="BC1301" s="49" t="s">
        <v>16</v>
      </c>
      <c r="BD1301" s="49">
        <v>2.25</v>
      </c>
    </row>
    <row r="1302" spans="1:56" x14ac:dyDescent="0.2">
      <c r="A1302" s="49">
        <v>36</v>
      </c>
      <c r="P1302" s="49">
        <v>36</v>
      </c>
      <c r="AH1302" s="49">
        <v>36</v>
      </c>
      <c r="AY1302" s="49" t="s">
        <v>62</v>
      </c>
      <c r="AZ1302" s="49" t="s">
        <v>14</v>
      </c>
      <c r="BA1302" s="49" t="s">
        <v>25</v>
      </c>
      <c r="BB1302" s="49" t="s">
        <v>23</v>
      </c>
      <c r="BC1302" s="49" t="s">
        <v>10</v>
      </c>
      <c r="BD1302" s="49">
        <v>36</v>
      </c>
    </row>
    <row r="1303" spans="1:56" x14ac:dyDescent="0.2">
      <c r="A1303" s="49">
        <v>88.628482500000004</v>
      </c>
      <c r="P1303" s="49">
        <v>88.628482500000004</v>
      </c>
      <c r="AH1303" s="49">
        <v>88.628482500000004</v>
      </c>
      <c r="AY1303" s="49" t="s">
        <v>62</v>
      </c>
      <c r="AZ1303" s="49" t="s">
        <v>14</v>
      </c>
      <c r="BA1303" s="49" t="s">
        <v>25</v>
      </c>
      <c r="BB1303" s="49" t="s">
        <v>123</v>
      </c>
      <c r="BC1303" s="49" t="s">
        <v>16</v>
      </c>
      <c r="BD1303" s="49">
        <v>88.628482500000004</v>
      </c>
    </row>
    <row r="1304" spans="1:56" x14ac:dyDescent="0.2">
      <c r="A1304" s="49">
        <v>2.5</v>
      </c>
      <c r="P1304" s="49">
        <v>2.5</v>
      </c>
      <c r="AH1304" s="49">
        <v>2.5</v>
      </c>
      <c r="AY1304" s="49" t="s">
        <v>62</v>
      </c>
      <c r="AZ1304" s="49" t="s">
        <v>14</v>
      </c>
      <c r="BA1304" s="49" t="s">
        <v>25</v>
      </c>
      <c r="BB1304" s="49" t="s">
        <v>123</v>
      </c>
      <c r="BC1304" s="49" t="s">
        <v>10</v>
      </c>
      <c r="BD1304" s="49">
        <v>2.5</v>
      </c>
    </row>
    <row r="1305" spans="1:56" x14ac:dyDescent="0.2">
      <c r="A1305" s="49">
        <v>6.3509999999999997E-2</v>
      </c>
      <c r="P1305" s="49">
        <v>6.3509999999999997E-2</v>
      </c>
      <c r="AH1305" s="49">
        <v>6.3509999999999997E-2</v>
      </c>
      <c r="AY1305" s="49" t="s">
        <v>62</v>
      </c>
      <c r="AZ1305" s="49" t="s">
        <v>14</v>
      </c>
      <c r="BA1305" s="49" t="s">
        <v>26</v>
      </c>
      <c r="BB1305" s="49" t="s">
        <v>122</v>
      </c>
      <c r="BC1305" s="49" t="s">
        <v>10</v>
      </c>
      <c r="BD1305" s="49">
        <v>6.3509999999999997E-2</v>
      </c>
    </row>
    <row r="1306" spans="1:56" x14ac:dyDescent="0.2">
      <c r="A1306" s="49">
        <v>1.269E-2</v>
      </c>
      <c r="P1306" s="49">
        <v>1.269E-2</v>
      </c>
      <c r="AH1306" s="49">
        <v>1.269E-2</v>
      </c>
      <c r="AY1306" s="49" t="s">
        <v>62</v>
      </c>
      <c r="AZ1306" s="49" t="s">
        <v>14</v>
      </c>
      <c r="BA1306" s="49" t="s">
        <v>26</v>
      </c>
      <c r="BB1306" s="49" t="s">
        <v>121</v>
      </c>
      <c r="BC1306" s="49" t="s">
        <v>10</v>
      </c>
      <c r="BD1306" s="49">
        <v>1.269E-2</v>
      </c>
    </row>
    <row r="1307" spans="1:56" x14ac:dyDescent="0.2">
      <c r="A1307" s="49">
        <v>6.8720000000000003E-2</v>
      </c>
      <c r="P1307" s="49">
        <v>6.8720000000000003E-2</v>
      </c>
      <c r="AH1307" s="49">
        <v>6.8720000000000003E-2</v>
      </c>
      <c r="AY1307" s="49" t="s">
        <v>62</v>
      </c>
      <c r="AZ1307" s="49" t="s">
        <v>14</v>
      </c>
      <c r="BA1307" s="49" t="s">
        <v>26</v>
      </c>
      <c r="BB1307" s="49" t="s">
        <v>23</v>
      </c>
      <c r="BC1307" s="49" t="s">
        <v>10</v>
      </c>
      <c r="BD1307" s="49">
        <v>6.8720000000000003E-2</v>
      </c>
    </row>
    <row r="1308" spans="1:56" x14ac:dyDescent="0.2">
      <c r="A1308" s="49">
        <v>10.84254</v>
      </c>
      <c r="P1308" s="49">
        <v>10.84254</v>
      </c>
      <c r="AH1308" s="49">
        <v>10.84254</v>
      </c>
      <c r="AY1308" s="49" t="s">
        <v>62</v>
      </c>
      <c r="AZ1308" s="49" t="s">
        <v>14</v>
      </c>
      <c r="BA1308" s="49" t="s">
        <v>27</v>
      </c>
      <c r="BB1308" s="49" t="s">
        <v>9</v>
      </c>
      <c r="BC1308" s="49" t="s">
        <v>10</v>
      </c>
      <c r="BD1308" s="49">
        <v>10.84254</v>
      </c>
    </row>
    <row r="1309" spans="1:56" x14ac:dyDescent="0.2">
      <c r="A1309" s="49">
        <v>0</v>
      </c>
      <c r="P1309" s="49">
        <v>0</v>
      </c>
      <c r="AH1309" s="49">
        <v>0</v>
      </c>
      <c r="AY1309" s="49" t="s">
        <v>63</v>
      </c>
      <c r="AZ1309" s="49" t="s">
        <v>7</v>
      </c>
      <c r="BA1309" s="49" t="s">
        <v>8</v>
      </c>
      <c r="BB1309" s="49" t="s">
        <v>121</v>
      </c>
      <c r="BC1309" s="49" t="s">
        <v>10</v>
      </c>
      <c r="BD1309" s="49">
        <v>0</v>
      </c>
    </row>
    <row r="1310" spans="1:56" x14ac:dyDescent="0.2">
      <c r="A1310" s="49">
        <v>144</v>
      </c>
      <c r="P1310" s="49">
        <v>144</v>
      </c>
      <c r="AH1310" s="49">
        <v>144</v>
      </c>
      <c r="AY1310" s="49" t="s">
        <v>63</v>
      </c>
      <c r="AZ1310" s="49" t="s">
        <v>7</v>
      </c>
      <c r="BA1310" s="49" t="s">
        <v>8</v>
      </c>
      <c r="BB1310" s="49" t="s">
        <v>9</v>
      </c>
      <c r="BC1310" s="49" t="s">
        <v>10</v>
      </c>
      <c r="BD1310" s="49">
        <v>144</v>
      </c>
    </row>
    <row r="1311" spans="1:56" x14ac:dyDescent="0.2">
      <c r="A1311" s="49">
        <v>0</v>
      </c>
      <c r="P1311" s="49">
        <v>0</v>
      </c>
      <c r="AH1311" s="49">
        <v>0</v>
      </c>
      <c r="AY1311" s="49" t="s">
        <v>63</v>
      </c>
      <c r="AZ1311" s="49" t="s">
        <v>7</v>
      </c>
      <c r="BA1311" s="49" t="s">
        <v>11</v>
      </c>
      <c r="BB1311" s="49" t="s">
        <v>121</v>
      </c>
      <c r="BC1311" s="49" t="s">
        <v>10</v>
      </c>
      <c r="BD1311" s="49">
        <v>0</v>
      </c>
    </row>
    <row r="1312" spans="1:56" x14ac:dyDescent="0.2">
      <c r="A1312" s="49">
        <v>2.3172600000000001</v>
      </c>
      <c r="P1312" s="49">
        <v>2.3172600000000001</v>
      </c>
      <c r="AH1312" s="49">
        <v>2.3172600000000001</v>
      </c>
      <c r="AY1312" s="49" t="s">
        <v>63</v>
      </c>
      <c r="AZ1312" s="49" t="s">
        <v>7</v>
      </c>
      <c r="BA1312" s="49" t="s">
        <v>22</v>
      </c>
      <c r="BB1312" s="49" t="s">
        <v>122</v>
      </c>
      <c r="BC1312" s="49" t="s">
        <v>16</v>
      </c>
      <c r="BD1312" s="49">
        <v>2.3172600000000001</v>
      </c>
    </row>
    <row r="1313" spans="1:56" x14ac:dyDescent="0.2">
      <c r="A1313" s="49">
        <v>0.35391</v>
      </c>
      <c r="P1313" s="49">
        <v>0.35391</v>
      </c>
      <c r="AH1313" s="49">
        <v>0.35391</v>
      </c>
      <c r="AY1313" s="49" t="s">
        <v>63</v>
      </c>
      <c r="AZ1313" s="49" t="s">
        <v>7</v>
      </c>
      <c r="BA1313" s="49" t="s">
        <v>22</v>
      </c>
      <c r="BB1313" s="49" t="s">
        <v>120</v>
      </c>
      <c r="BC1313" s="49" t="s">
        <v>16</v>
      </c>
      <c r="BD1313" s="49">
        <v>0.35391</v>
      </c>
    </row>
    <row r="1314" spans="1:56" x14ac:dyDescent="0.2">
      <c r="A1314" s="49">
        <v>1.35</v>
      </c>
      <c r="P1314" s="49">
        <v>1.35</v>
      </c>
      <c r="AH1314" s="49">
        <v>1.35</v>
      </c>
      <c r="AY1314" s="49" t="s">
        <v>63</v>
      </c>
      <c r="AZ1314" s="49" t="s">
        <v>7</v>
      </c>
      <c r="BA1314" s="49" t="s">
        <v>22</v>
      </c>
      <c r="BB1314" s="49" t="s">
        <v>120</v>
      </c>
      <c r="BC1314" s="49" t="s">
        <v>10</v>
      </c>
      <c r="BD1314" s="49">
        <v>1.35</v>
      </c>
    </row>
    <row r="1315" spans="1:56" x14ac:dyDescent="0.2">
      <c r="A1315" s="49">
        <v>8.2436699999999998</v>
      </c>
      <c r="P1315" s="49">
        <v>8.2436699999999998</v>
      </c>
      <c r="AH1315" s="49">
        <v>8.2436699999999998</v>
      </c>
      <c r="AY1315" s="49" t="s">
        <v>63</v>
      </c>
      <c r="AZ1315" s="49" t="s">
        <v>7</v>
      </c>
      <c r="BA1315" s="49" t="s">
        <v>22</v>
      </c>
      <c r="BB1315" s="49" t="s">
        <v>120</v>
      </c>
      <c r="BC1315" s="49" t="s">
        <v>13</v>
      </c>
      <c r="BD1315" s="49">
        <v>8.2436699999999998</v>
      </c>
    </row>
    <row r="1316" spans="1:56" x14ac:dyDescent="0.2">
      <c r="A1316" s="49">
        <v>0.25</v>
      </c>
      <c r="P1316" s="49">
        <v>0.25</v>
      </c>
      <c r="AH1316" s="49">
        <v>0.25</v>
      </c>
      <c r="AY1316" s="49" t="s">
        <v>63</v>
      </c>
      <c r="AZ1316" s="49" t="s">
        <v>7</v>
      </c>
      <c r="BA1316" s="49" t="s">
        <v>22</v>
      </c>
      <c r="BB1316" s="49" t="s">
        <v>123</v>
      </c>
      <c r="BC1316" s="49" t="s">
        <v>16</v>
      </c>
      <c r="BD1316" s="49">
        <v>0.25</v>
      </c>
    </row>
    <row r="1317" spans="1:56" x14ac:dyDescent="0.2">
      <c r="A1317" s="49">
        <v>0</v>
      </c>
      <c r="P1317" s="49">
        <v>0</v>
      </c>
      <c r="AH1317" s="49">
        <v>0</v>
      </c>
      <c r="AY1317" s="49" t="s">
        <v>63</v>
      </c>
      <c r="AZ1317" s="49" t="s">
        <v>7</v>
      </c>
      <c r="BA1317" s="49" t="s">
        <v>12</v>
      </c>
      <c r="BB1317" s="49" t="s">
        <v>123</v>
      </c>
      <c r="BC1317" s="49" t="s">
        <v>12</v>
      </c>
      <c r="BD1317" s="49">
        <v>0</v>
      </c>
    </row>
    <row r="1318" spans="1:56" x14ac:dyDescent="0.2">
      <c r="A1318" s="50">
        <v>2.5999999999999998E-4</v>
      </c>
      <c r="P1318" s="50">
        <v>2.5999999999999998E-4</v>
      </c>
      <c r="AH1318" s="50">
        <v>2.5999999999999998E-4</v>
      </c>
      <c r="AY1318" s="49" t="s">
        <v>63</v>
      </c>
      <c r="AZ1318" s="49" t="s">
        <v>14</v>
      </c>
      <c r="BA1318" s="49" t="s">
        <v>15</v>
      </c>
      <c r="BB1318" s="49" t="s">
        <v>122</v>
      </c>
      <c r="BC1318" s="49" t="s">
        <v>16</v>
      </c>
      <c r="BD1318" s="50">
        <v>2.5999999999999998E-4</v>
      </c>
    </row>
    <row r="1319" spans="1:56" x14ac:dyDescent="0.2">
      <c r="A1319" s="49">
        <v>0.39781</v>
      </c>
      <c r="P1319" s="49">
        <v>0.39781</v>
      </c>
      <c r="AH1319" s="49">
        <v>0.39781</v>
      </c>
      <c r="AY1319" s="49" t="s">
        <v>63</v>
      </c>
      <c r="AZ1319" s="49" t="s">
        <v>14</v>
      </c>
      <c r="BA1319" s="49" t="s">
        <v>15</v>
      </c>
      <c r="BB1319" s="49" t="s">
        <v>122</v>
      </c>
      <c r="BC1319" s="49" t="s">
        <v>10</v>
      </c>
      <c r="BD1319" s="49">
        <v>0.39781</v>
      </c>
    </row>
    <row r="1320" spans="1:56" x14ac:dyDescent="0.2">
      <c r="A1320" s="49">
        <v>0.21897</v>
      </c>
      <c r="P1320" s="49">
        <v>0.21897</v>
      </c>
      <c r="AH1320" s="49">
        <v>0.21897</v>
      </c>
      <c r="AY1320" s="49" t="s">
        <v>63</v>
      </c>
      <c r="AZ1320" s="49" t="s">
        <v>14</v>
      </c>
      <c r="BA1320" s="49" t="s">
        <v>15</v>
      </c>
      <c r="BB1320" s="49" t="s">
        <v>122</v>
      </c>
      <c r="BC1320" s="49" t="s">
        <v>13</v>
      </c>
      <c r="BD1320" s="49">
        <v>0.21897</v>
      </c>
    </row>
    <row r="1321" spans="1:56" x14ac:dyDescent="0.2">
      <c r="A1321" s="49">
        <v>0.27986</v>
      </c>
      <c r="P1321" s="49">
        <v>0.27986</v>
      </c>
      <c r="AH1321" s="49">
        <v>0.27986</v>
      </c>
      <c r="AY1321" s="49" t="s">
        <v>63</v>
      </c>
      <c r="AZ1321" s="49" t="s">
        <v>14</v>
      </c>
      <c r="BA1321" s="49" t="s">
        <v>15</v>
      </c>
      <c r="BB1321" s="49" t="s">
        <v>121</v>
      </c>
      <c r="BC1321" s="49" t="s">
        <v>10</v>
      </c>
      <c r="BD1321" s="49">
        <v>0.27986</v>
      </c>
    </row>
    <row r="1322" spans="1:56" x14ac:dyDescent="0.2">
      <c r="A1322" s="49">
        <v>8.8041900000000002</v>
      </c>
      <c r="P1322" s="49">
        <v>8.8041900000000002</v>
      </c>
      <c r="AH1322" s="49">
        <v>8.8041900000000002</v>
      </c>
      <c r="AY1322" s="49" t="s">
        <v>63</v>
      </c>
      <c r="AZ1322" s="49" t="s">
        <v>14</v>
      </c>
      <c r="BA1322" s="49" t="s">
        <v>15</v>
      </c>
      <c r="BB1322" s="49" t="s">
        <v>9</v>
      </c>
      <c r="BC1322" s="49" t="s">
        <v>16</v>
      </c>
      <c r="BD1322" s="49">
        <v>8.8041900000000002</v>
      </c>
    </row>
    <row r="1323" spans="1:56" x14ac:dyDescent="0.2">
      <c r="A1323" s="49">
        <v>44.204680000000003</v>
      </c>
      <c r="P1323" s="49">
        <v>44.204680000000003</v>
      </c>
      <c r="AH1323" s="49">
        <v>44.204680000000003</v>
      </c>
      <c r="AY1323" s="49" t="s">
        <v>63</v>
      </c>
      <c r="AZ1323" s="49" t="s">
        <v>14</v>
      </c>
      <c r="BA1323" s="49" t="s">
        <v>15</v>
      </c>
      <c r="BB1323" s="49" t="s">
        <v>9</v>
      </c>
      <c r="BC1323" s="49" t="s">
        <v>10</v>
      </c>
      <c r="BD1323" s="49">
        <v>44.204680000000003</v>
      </c>
    </row>
    <row r="1324" spans="1:56" x14ac:dyDescent="0.2">
      <c r="A1324" s="49">
        <v>2.3794300000000002</v>
      </c>
      <c r="P1324" s="49">
        <v>2.3794300000000002</v>
      </c>
      <c r="AH1324" s="49">
        <v>2.3794300000000002</v>
      </c>
      <c r="AY1324" s="49" t="s">
        <v>63</v>
      </c>
      <c r="AZ1324" s="49" t="s">
        <v>14</v>
      </c>
      <c r="BA1324" s="49" t="s">
        <v>15</v>
      </c>
      <c r="BB1324" s="49" t="s">
        <v>9</v>
      </c>
      <c r="BC1324" s="49" t="s">
        <v>13</v>
      </c>
      <c r="BD1324" s="49">
        <v>2.3794300000000002</v>
      </c>
    </row>
    <row r="1325" spans="1:56" x14ac:dyDescent="0.2">
      <c r="A1325" s="49">
        <v>4.7548700000000004</v>
      </c>
      <c r="P1325" s="49">
        <v>4.7548700000000004</v>
      </c>
      <c r="AH1325" s="49">
        <v>4.7548700000000004</v>
      </c>
      <c r="AY1325" s="49" t="s">
        <v>63</v>
      </c>
      <c r="AZ1325" s="49" t="s">
        <v>14</v>
      </c>
      <c r="BA1325" s="49" t="s">
        <v>15</v>
      </c>
      <c r="BB1325" s="49" t="s">
        <v>120</v>
      </c>
      <c r="BC1325" s="49" t="s">
        <v>16</v>
      </c>
      <c r="BD1325" s="49">
        <v>4.7548700000000004</v>
      </c>
    </row>
    <row r="1326" spans="1:56" x14ac:dyDescent="0.2">
      <c r="A1326" s="49">
        <v>3.78993</v>
      </c>
      <c r="P1326" s="49">
        <v>3.78993</v>
      </c>
      <c r="AH1326" s="49">
        <v>3.78993</v>
      </c>
      <c r="AY1326" s="49" t="s">
        <v>63</v>
      </c>
      <c r="AZ1326" s="49" t="s">
        <v>14</v>
      </c>
      <c r="BA1326" s="49" t="s">
        <v>15</v>
      </c>
      <c r="BB1326" s="49" t="s">
        <v>120</v>
      </c>
      <c r="BC1326" s="49" t="s">
        <v>10</v>
      </c>
      <c r="BD1326" s="49">
        <v>3.78993</v>
      </c>
    </row>
    <row r="1327" spans="1:56" x14ac:dyDescent="0.2">
      <c r="A1327" s="49">
        <v>0.76895999999999998</v>
      </c>
      <c r="P1327" s="49">
        <v>0.76895999999999998</v>
      </c>
      <c r="AH1327" s="49">
        <v>0.76895999999999998</v>
      </c>
      <c r="AY1327" s="49" t="s">
        <v>63</v>
      </c>
      <c r="AZ1327" s="49" t="s">
        <v>14</v>
      </c>
      <c r="BA1327" s="49" t="s">
        <v>15</v>
      </c>
      <c r="BB1327" s="49" t="s">
        <v>120</v>
      </c>
      <c r="BC1327" s="49" t="s">
        <v>13</v>
      </c>
      <c r="BD1327" s="49">
        <v>0.76895999999999998</v>
      </c>
    </row>
    <row r="1328" spans="1:56" x14ac:dyDescent="0.2">
      <c r="A1328" s="49">
        <v>2.0600000000000002E-3</v>
      </c>
      <c r="P1328" s="49">
        <v>2.0600000000000002E-3</v>
      </c>
      <c r="AH1328" s="49">
        <v>2.0600000000000002E-3</v>
      </c>
      <c r="AY1328" s="49" t="s">
        <v>63</v>
      </c>
      <c r="AZ1328" s="49" t="s">
        <v>14</v>
      </c>
      <c r="BA1328" s="49" t="s">
        <v>15</v>
      </c>
      <c r="BB1328" s="49" t="s">
        <v>23</v>
      </c>
      <c r="BC1328" s="49" t="s">
        <v>16</v>
      </c>
      <c r="BD1328" s="49">
        <v>2.0600000000000002E-3</v>
      </c>
    </row>
    <row r="1329" spans="1:56" x14ac:dyDescent="0.2">
      <c r="A1329" s="49">
        <v>2.2799999999999999E-3</v>
      </c>
      <c r="P1329" s="49">
        <v>2.2799999999999999E-3</v>
      </c>
      <c r="AH1329" s="49">
        <v>2.2799999999999999E-3</v>
      </c>
      <c r="AY1329" s="49" t="s">
        <v>63</v>
      </c>
      <c r="AZ1329" s="49" t="s">
        <v>14</v>
      </c>
      <c r="BA1329" s="49" t="s">
        <v>15</v>
      </c>
      <c r="BB1329" s="49" t="s">
        <v>23</v>
      </c>
      <c r="BC1329" s="49" t="s">
        <v>13</v>
      </c>
      <c r="BD1329" s="49">
        <v>2.2799999999999999E-3</v>
      </c>
    </row>
    <row r="1330" spans="1:56" x14ac:dyDescent="0.2">
      <c r="A1330" s="49">
        <v>10.86857</v>
      </c>
      <c r="P1330" s="49">
        <v>10.86857</v>
      </c>
      <c r="AH1330" s="49">
        <v>10.86857</v>
      </c>
      <c r="AY1330" s="49" t="s">
        <v>63</v>
      </c>
      <c r="AZ1330" s="49" t="s">
        <v>14</v>
      </c>
      <c r="BA1330" s="49" t="s">
        <v>17</v>
      </c>
      <c r="BB1330" s="49" t="s">
        <v>122</v>
      </c>
      <c r="BC1330" s="49" t="s">
        <v>16</v>
      </c>
      <c r="BD1330" s="49">
        <v>10.86857</v>
      </c>
    </row>
    <row r="1331" spans="1:56" x14ac:dyDescent="0.2">
      <c r="A1331" s="49">
        <v>5.8389999999999997E-2</v>
      </c>
      <c r="P1331" s="49">
        <v>5.8389999999999997E-2</v>
      </c>
      <c r="AH1331" s="49">
        <v>5.8389999999999997E-2</v>
      </c>
      <c r="AY1331" s="49" t="s">
        <v>63</v>
      </c>
      <c r="AZ1331" s="49" t="s">
        <v>14</v>
      </c>
      <c r="BA1331" s="49" t="s">
        <v>17</v>
      </c>
      <c r="BB1331" s="49" t="s">
        <v>122</v>
      </c>
      <c r="BC1331" s="49" t="s">
        <v>10</v>
      </c>
      <c r="BD1331" s="49">
        <v>5.8389999999999997E-2</v>
      </c>
    </row>
    <row r="1332" spans="1:56" x14ac:dyDescent="0.2">
      <c r="A1332" s="49">
        <v>8.4557999999999893</v>
      </c>
      <c r="P1332" s="49">
        <v>8.4557999999999893</v>
      </c>
      <c r="AH1332" s="49">
        <v>8.4557999999999893</v>
      </c>
      <c r="AY1332" s="49" t="s">
        <v>63</v>
      </c>
      <c r="AZ1332" s="49" t="s">
        <v>14</v>
      </c>
      <c r="BA1332" s="49" t="s">
        <v>17</v>
      </c>
      <c r="BB1332" s="49" t="s">
        <v>122</v>
      </c>
      <c r="BC1332" s="49" t="s">
        <v>13</v>
      </c>
      <c r="BD1332" s="49">
        <v>8.4557999999999893</v>
      </c>
    </row>
    <row r="1333" spans="1:56" x14ac:dyDescent="0.2">
      <c r="A1333" s="49">
        <v>1.49529</v>
      </c>
      <c r="P1333" s="49">
        <v>1.49529</v>
      </c>
      <c r="AH1333" s="49">
        <v>1.49529</v>
      </c>
      <c r="AY1333" s="49" t="s">
        <v>63</v>
      </c>
      <c r="AZ1333" s="49" t="s">
        <v>14</v>
      </c>
      <c r="BA1333" s="49" t="s">
        <v>17</v>
      </c>
      <c r="BB1333" s="49" t="s">
        <v>121</v>
      </c>
      <c r="BC1333" s="49" t="s">
        <v>16</v>
      </c>
      <c r="BD1333" s="49">
        <v>1.49529</v>
      </c>
    </row>
    <row r="1334" spans="1:56" x14ac:dyDescent="0.2">
      <c r="A1334" s="49">
        <v>0</v>
      </c>
      <c r="P1334" s="49">
        <v>0</v>
      </c>
      <c r="AH1334" s="49">
        <v>0</v>
      </c>
      <c r="AY1334" s="49" t="s">
        <v>63</v>
      </c>
      <c r="AZ1334" s="49" t="s">
        <v>14</v>
      </c>
      <c r="BA1334" s="49" t="s">
        <v>17</v>
      </c>
      <c r="BB1334" s="49" t="s">
        <v>121</v>
      </c>
      <c r="BC1334" s="49" t="s">
        <v>10</v>
      </c>
      <c r="BD1334" s="49">
        <v>0</v>
      </c>
    </row>
    <row r="1335" spans="1:56" x14ac:dyDescent="0.2">
      <c r="A1335" s="49">
        <v>70.192880000000002</v>
      </c>
      <c r="P1335" s="49">
        <v>70.192880000000002</v>
      </c>
      <c r="AH1335" s="49">
        <v>70.192880000000002</v>
      </c>
      <c r="AY1335" s="49" t="s">
        <v>63</v>
      </c>
      <c r="AZ1335" s="49" t="s">
        <v>14</v>
      </c>
      <c r="BA1335" s="49" t="s">
        <v>17</v>
      </c>
      <c r="BB1335" s="49" t="s">
        <v>9</v>
      </c>
      <c r="BC1335" s="49" t="s">
        <v>10</v>
      </c>
      <c r="BD1335" s="49">
        <v>70.192880000000002</v>
      </c>
    </row>
    <row r="1336" spans="1:56" x14ac:dyDescent="0.2">
      <c r="A1336" s="49">
        <v>70.595009999999903</v>
      </c>
      <c r="P1336" s="49">
        <v>70.595009999999903</v>
      </c>
      <c r="AH1336" s="49">
        <v>70.595009999999903</v>
      </c>
      <c r="AY1336" s="49" t="s">
        <v>63</v>
      </c>
      <c r="AZ1336" s="49" t="s">
        <v>14</v>
      </c>
      <c r="BA1336" s="49" t="s">
        <v>17</v>
      </c>
      <c r="BB1336" s="49" t="s">
        <v>9</v>
      </c>
      <c r="BC1336" s="49" t="s">
        <v>13</v>
      </c>
      <c r="BD1336" s="49">
        <v>70.595009999999903</v>
      </c>
    </row>
    <row r="1337" spans="1:56" x14ac:dyDescent="0.2">
      <c r="A1337" s="49">
        <v>0.31683</v>
      </c>
      <c r="P1337" s="49">
        <v>0.31683</v>
      </c>
      <c r="AH1337" s="49">
        <v>0.31683</v>
      </c>
      <c r="AY1337" s="49" t="s">
        <v>63</v>
      </c>
      <c r="AZ1337" s="49" t="s">
        <v>14</v>
      </c>
      <c r="BA1337" s="49" t="s">
        <v>17</v>
      </c>
      <c r="BB1337" s="49" t="s">
        <v>18</v>
      </c>
      <c r="BC1337" s="49" t="s">
        <v>16</v>
      </c>
      <c r="BD1337" s="49">
        <v>0.31683</v>
      </c>
    </row>
    <row r="1338" spans="1:56" x14ac:dyDescent="0.2">
      <c r="A1338" s="49">
        <v>3.5009999999999999E-2</v>
      </c>
      <c r="P1338" s="49">
        <v>3.5009999999999999E-2</v>
      </c>
      <c r="AH1338" s="49">
        <v>3.5009999999999999E-2</v>
      </c>
      <c r="AY1338" s="49" t="s">
        <v>63</v>
      </c>
      <c r="AZ1338" s="49" t="s">
        <v>14</v>
      </c>
      <c r="BA1338" s="49" t="s">
        <v>17</v>
      </c>
      <c r="BB1338" s="49" t="s">
        <v>18</v>
      </c>
      <c r="BC1338" s="49" t="s">
        <v>10</v>
      </c>
      <c r="BD1338" s="49">
        <v>3.5009999999999999E-2</v>
      </c>
    </row>
    <row r="1339" spans="1:56" x14ac:dyDescent="0.2">
      <c r="A1339" s="49">
        <v>0.117119999999999</v>
      </c>
      <c r="P1339" s="49">
        <v>0.117119999999999</v>
      </c>
      <c r="AH1339" s="49">
        <v>0.117119999999999</v>
      </c>
      <c r="AY1339" s="49" t="s">
        <v>63</v>
      </c>
      <c r="AZ1339" s="49" t="s">
        <v>14</v>
      </c>
      <c r="BA1339" s="49" t="s">
        <v>17</v>
      </c>
      <c r="BB1339" s="49" t="s">
        <v>18</v>
      </c>
      <c r="BC1339" s="49" t="s">
        <v>13</v>
      </c>
      <c r="BD1339" s="49">
        <v>0.117119999999999</v>
      </c>
    </row>
    <row r="1340" spans="1:56" x14ac:dyDescent="0.2">
      <c r="A1340" s="49">
        <v>0.58342000000000005</v>
      </c>
      <c r="P1340" s="49">
        <v>0.58342000000000005</v>
      </c>
      <c r="AH1340" s="49">
        <v>0.58342000000000005</v>
      </c>
      <c r="AY1340" s="49" t="s">
        <v>63</v>
      </c>
      <c r="AZ1340" s="49" t="s">
        <v>14</v>
      </c>
      <c r="BA1340" s="49" t="s">
        <v>17</v>
      </c>
      <c r="BB1340" s="49" t="s">
        <v>24</v>
      </c>
      <c r="BC1340" s="49" t="s">
        <v>16</v>
      </c>
      <c r="BD1340" s="49">
        <v>0.58342000000000005</v>
      </c>
    </row>
    <row r="1341" spans="1:56" x14ac:dyDescent="0.2">
      <c r="A1341" s="49">
        <v>2.0699999999999998E-3</v>
      </c>
      <c r="P1341" s="49">
        <v>2.0699999999999998E-3</v>
      </c>
      <c r="AH1341" s="49">
        <v>2.0699999999999998E-3</v>
      </c>
      <c r="AY1341" s="49" t="s">
        <v>63</v>
      </c>
      <c r="AZ1341" s="49" t="s">
        <v>14</v>
      </c>
      <c r="BA1341" s="49" t="s">
        <v>17</v>
      </c>
      <c r="BB1341" s="49" t="s">
        <v>24</v>
      </c>
      <c r="BC1341" s="49" t="s">
        <v>13</v>
      </c>
      <c r="BD1341" s="49">
        <v>2.0699999999999998E-3</v>
      </c>
    </row>
    <row r="1342" spans="1:56" x14ac:dyDescent="0.2">
      <c r="A1342" s="49">
        <v>102.165059999999</v>
      </c>
      <c r="P1342" s="49">
        <v>102.165059999999</v>
      </c>
      <c r="AH1342" s="49">
        <v>102.165059999999</v>
      </c>
      <c r="AY1342" s="49" t="s">
        <v>63</v>
      </c>
      <c r="AZ1342" s="49" t="s">
        <v>14</v>
      </c>
      <c r="BA1342" s="49" t="s">
        <v>17</v>
      </c>
      <c r="BB1342" s="49" t="s">
        <v>120</v>
      </c>
      <c r="BC1342" s="49" t="s">
        <v>16</v>
      </c>
      <c r="BD1342" s="49">
        <v>102.165059999999</v>
      </c>
    </row>
    <row r="1343" spans="1:56" x14ac:dyDescent="0.2">
      <c r="A1343" s="49">
        <v>3.24078</v>
      </c>
      <c r="P1343" s="49">
        <v>3.24078</v>
      </c>
      <c r="AH1343" s="49">
        <v>3.24078</v>
      </c>
      <c r="AY1343" s="49" t="s">
        <v>63</v>
      </c>
      <c r="AZ1343" s="49" t="s">
        <v>14</v>
      </c>
      <c r="BA1343" s="49" t="s">
        <v>17</v>
      </c>
      <c r="BB1343" s="49" t="s">
        <v>120</v>
      </c>
      <c r="BC1343" s="49" t="s">
        <v>10</v>
      </c>
      <c r="BD1343" s="49">
        <v>3.24078</v>
      </c>
    </row>
    <row r="1344" spans="1:56" x14ac:dyDescent="0.2">
      <c r="A1344" s="49">
        <v>12.775284751499401</v>
      </c>
      <c r="P1344" s="49">
        <v>12.775284751499401</v>
      </c>
      <c r="AH1344" s="49">
        <v>12.775284751499401</v>
      </c>
      <c r="AY1344" s="49" t="s">
        <v>63</v>
      </c>
      <c r="AZ1344" s="49" t="s">
        <v>14</v>
      </c>
      <c r="BA1344" s="49" t="s">
        <v>17</v>
      </c>
      <c r="BB1344" s="49" t="s">
        <v>120</v>
      </c>
      <c r="BC1344" s="49" t="s">
        <v>13</v>
      </c>
      <c r="BD1344" s="49">
        <v>12.775284751499401</v>
      </c>
    </row>
    <row r="1345" spans="1:56" x14ac:dyDescent="0.2">
      <c r="A1345" s="49">
        <v>1.55299999999999E-2</v>
      </c>
      <c r="P1345" s="49">
        <v>1.55299999999999E-2</v>
      </c>
      <c r="AH1345" s="49">
        <v>1.55299999999999E-2</v>
      </c>
      <c r="AY1345" s="49" t="s">
        <v>63</v>
      </c>
      <c r="AZ1345" s="49" t="s">
        <v>14</v>
      </c>
      <c r="BA1345" s="49" t="s">
        <v>17</v>
      </c>
      <c r="BB1345" s="49" t="s">
        <v>23</v>
      </c>
      <c r="BC1345" s="49" t="s">
        <v>10</v>
      </c>
      <c r="BD1345" s="49">
        <v>1.55299999999999E-2</v>
      </c>
    </row>
    <row r="1346" spans="1:56" x14ac:dyDescent="0.2">
      <c r="A1346" s="49">
        <v>16.923079999999999</v>
      </c>
      <c r="P1346" s="49">
        <v>16.923079999999999</v>
      </c>
      <c r="AH1346" s="49">
        <v>16.923079999999999</v>
      </c>
      <c r="AY1346" s="49" t="s">
        <v>63</v>
      </c>
      <c r="AZ1346" s="49" t="s">
        <v>14</v>
      </c>
      <c r="BA1346" s="49" t="s">
        <v>17</v>
      </c>
      <c r="BB1346" s="49" t="s">
        <v>23</v>
      </c>
      <c r="BC1346" s="49" t="s">
        <v>13</v>
      </c>
      <c r="BD1346" s="49">
        <v>16.923079999999999</v>
      </c>
    </row>
    <row r="1347" spans="1:56" x14ac:dyDescent="0.2">
      <c r="A1347" s="49">
        <v>6.8500000000000002E-3</v>
      </c>
      <c r="P1347" s="49">
        <v>6.8500000000000002E-3</v>
      </c>
      <c r="AH1347" s="49">
        <v>6.8500000000000002E-3</v>
      </c>
      <c r="AY1347" s="49" t="s">
        <v>63</v>
      </c>
      <c r="AZ1347" s="49" t="s">
        <v>14</v>
      </c>
      <c r="BA1347" s="49" t="s">
        <v>17</v>
      </c>
      <c r="BB1347" s="49" t="s">
        <v>123</v>
      </c>
      <c r="BC1347" s="49" t="s">
        <v>10</v>
      </c>
      <c r="BD1347" s="49">
        <v>6.8500000000000002E-3</v>
      </c>
    </row>
    <row r="1348" spans="1:56" x14ac:dyDescent="0.2">
      <c r="A1348" s="49">
        <v>0.17391999999999999</v>
      </c>
      <c r="P1348" s="49">
        <v>0.17391999999999999</v>
      </c>
      <c r="AH1348" s="49">
        <v>0.17391999999999999</v>
      </c>
      <c r="AY1348" s="49" t="s">
        <v>63</v>
      </c>
      <c r="AZ1348" s="49" t="s">
        <v>14</v>
      </c>
      <c r="BA1348" s="49" t="s">
        <v>17</v>
      </c>
      <c r="BB1348" s="49" t="s">
        <v>123</v>
      </c>
      <c r="BC1348" s="49" t="s">
        <v>13</v>
      </c>
      <c r="BD1348" s="49">
        <v>0.17391999999999999</v>
      </c>
    </row>
    <row r="1349" spans="1:56" x14ac:dyDescent="0.2">
      <c r="A1349" s="49">
        <v>17.291550000000001</v>
      </c>
      <c r="P1349" s="49">
        <v>17.291550000000001</v>
      </c>
      <c r="AH1349" s="49">
        <v>17.291550000000001</v>
      </c>
      <c r="AY1349" s="49" t="s">
        <v>63</v>
      </c>
      <c r="AZ1349" s="49" t="s">
        <v>14</v>
      </c>
      <c r="BA1349" s="49" t="s">
        <v>17</v>
      </c>
      <c r="BB1349" s="49" t="s">
        <v>123</v>
      </c>
      <c r="BC1349" s="49" t="s">
        <v>16</v>
      </c>
      <c r="BD1349" s="49">
        <v>17.291550000000001</v>
      </c>
    </row>
    <row r="1350" spans="1:56" x14ac:dyDescent="0.2">
      <c r="A1350" s="49">
        <v>9.894E-2</v>
      </c>
      <c r="P1350" s="49">
        <v>9.894E-2</v>
      </c>
      <c r="AH1350" s="49">
        <v>9.894E-2</v>
      </c>
      <c r="AY1350" s="49" t="s">
        <v>63</v>
      </c>
      <c r="AZ1350" s="49" t="s">
        <v>14</v>
      </c>
      <c r="BA1350" s="49" t="s">
        <v>17</v>
      </c>
      <c r="BB1350" s="49" t="s">
        <v>123</v>
      </c>
      <c r="BC1350" s="49" t="s">
        <v>10</v>
      </c>
      <c r="BD1350" s="49">
        <v>9.894E-2</v>
      </c>
    </row>
    <row r="1351" spans="1:56" x14ac:dyDescent="0.2">
      <c r="A1351" s="49">
        <v>6.6492799999999903</v>
      </c>
      <c r="P1351" s="49">
        <v>6.6492799999999903</v>
      </c>
      <c r="AH1351" s="49">
        <v>6.6492799999999903</v>
      </c>
      <c r="AY1351" s="49" t="s">
        <v>63</v>
      </c>
      <c r="AZ1351" s="49" t="s">
        <v>14</v>
      </c>
      <c r="BA1351" s="49" t="s">
        <v>17</v>
      </c>
      <c r="BB1351" s="49" t="s">
        <v>123</v>
      </c>
      <c r="BC1351" s="49" t="s">
        <v>13</v>
      </c>
      <c r="BD1351" s="49">
        <v>6.6492799999999903</v>
      </c>
    </row>
    <row r="1352" spans="1:56" x14ac:dyDescent="0.2">
      <c r="A1352" s="49">
        <v>12.598100000000001</v>
      </c>
      <c r="P1352" s="49">
        <v>12.598100000000001</v>
      </c>
      <c r="AH1352" s="49">
        <v>12.598100000000001</v>
      </c>
      <c r="AY1352" s="49" t="s">
        <v>63</v>
      </c>
      <c r="AZ1352" s="49" t="s">
        <v>14</v>
      </c>
      <c r="BA1352" s="49" t="s">
        <v>19</v>
      </c>
      <c r="BB1352" s="49" t="s">
        <v>122</v>
      </c>
      <c r="BC1352" s="49" t="s">
        <v>13</v>
      </c>
      <c r="BD1352" s="49">
        <v>12.598100000000001</v>
      </c>
    </row>
    <row r="1353" spans="1:56" x14ac:dyDescent="0.2">
      <c r="A1353" s="49">
        <v>4.9252599999999997</v>
      </c>
      <c r="P1353" s="49">
        <v>4.9252599999999997</v>
      </c>
      <c r="AH1353" s="49">
        <v>4.9252599999999997</v>
      </c>
      <c r="AY1353" s="49" t="s">
        <v>63</v>
      </c>
      <c r="AZ1353" s="49" t="s">
        <v>14</v>
      </c>
      <c r="BA1353" s="49" t="s">
        <v>19</v>
      </c>
      <c r="BB1353" s="49" t="s">
        <v>120</v>
      </c>
      <c r="BC1353" s="49" t="s">
        <v>13</v>
      </c>
      <c r="BD1353" s="49">
        <v>4.9252599999999997</v>
      </c>
    </row>
    <row r="1354" spans="1:56" x14ac:dyDescent="0.2">
      <c r="A1354" s="49">
        <v>35.18647</v>
      </c>
      <c r="P1354" s="49">
        <v>35.18647</v>
      </c>
      <c r="AH1354" s="49">
        <v>35.18647</v>
      </c>
      <c r="AY1354" s="49" t="s">
        <v>63</v>
      </c>
      <c r="AZ1354" s="49" t="s">
        <v>14</v>
      </c>
      <c r="BA1354" s="49" t="s">
        <v>25</v>
      </c>
      <c r="BB1354" s="49" t="s">
        <v>122</v>
      </c>
      <c r="BC1354" s="49" t="s">
        <v>16</v>
      </c>
      <c r="BD1354" s="49">
        <v>35.18647</v>
      </c>
    </row>
    <row r="1355" spans="1:56" x14ac:dyDescent="0.2">
      <c r="A1355" s="49">
        <v>16.42895</v>
      </c>
      <c r="P1355" s="49">
        <v>16.42895</v>
      </c>
      <c r="AH1355" s="49">
        <v>16.42895</v>
      </c>
      <c r="AY1355" s="49" t="s">
        <v>63</v>
      </c>
      <c r="AZ1355" s="49" t="s">
        <v>14</v>
      </c>
      <c r="BA1355" s="49" t="s">
        <v>25</v>
      </c>
      <c r="BB1355" s="49" t="s">
        <v>121</v>
      </c>
      <c r="BC1355" s="49" t="s">
        <v>16</v>
      </c>
      <c r="BD1355" s="49">
        <v>16.42895</v>
      </c>
    </row>
    <row r="1356" spans="1:56" x14ac:dyDescent="0.2">
      <c r="A1356" s="49">
        <v>1.98</v>
      </c>
      <c r="P1356" s="49">
        <v>1.98</v>
      </c>
      <c r="AH1356" s="49">
        <v>1.98</v>
      </c>
      <c r="AY1356" s="49" t="s">
        <v>63</v>
      </c>
      <c r="AZ1356" s="49" t="s">
        <v>14</v>
      </c>
      <c r="BA1356" s="49" t="s">
        <v>25</v>
      </c>
      <c r="BB1356" s="49" t="s">
        <v>121</v>
      </c>
      <c r="BC1356" s="49" t="s">
        <v>10</v>
      </c>
      <c r="BD1356" s="49">
        <v>1.98</v>
      </c>
    </row>
    <row r="1357" spans="1:56" x14ac:dyDescent="0.2">
      <c r="A1357" s="49">
        <v>38.027239999999999</v>
      </c>
      <c r="P1357" s="49">
        <v>38.027239999999999</v>
      </c>
      <c r="AH1357" s="49">
        <v>38.027239999999999</v>
      </c>
      <c r="AY1357" s="49" t="s">
        <v>63</v>
      </c>
      <c r="AZ1357" s="49" t="s">
        <v>14</v>
      </c>
      <c r="BA1357" s="49" t="s">
        <v>25</v>
      </c>
      <c r="BB1357" s="49" t="s">
        <v>9</v>
      </c>
      <c r="BC1357" s="49" t="s">
        <v>16</v>
      </c>
      <c r="BD1357" s="49">
        <v>38.027239999999999</v>
      </c>
    </row>
    <row r="1358" spans="1:56" x14ac:dyDescent="0.2">
      <c r="A1358" s="49">
        <v>15.5215899999999</v>
      </c>
      <c r="P1358" s="49">
        <v>15.5215899999999</v>
      </c>
      <c r="AH1358" s="49">
        <v>15.5215899999999</v>
      </c>
      <c r="AY1358" s="49" t="s">
        <v>63</v>
      </c>
      <c r="AZ1358" s="49" t="s">
        <v>14</v>
      </c>
      <c r="BA1358" s="49" t="s">
        <v>25</v>
      </c>
      <c r="BB1358" s="49" t="s">
        <v>9</v>
      </c>
      <c r="BC1358" s="49" t="s">
        <v>10</v>
      </c>
      <c r="BD1358" s="49">
        <v>15.5215899999999</v>
      </c>
    </row>
    <row r="1359" spans="1:56" x14ac:dyDescent="0.2">
      <c r="A1359" s="49">
        <v>0.5292</v>
      </c>
      <c r="P1359" s="49">
        <v>0.5292</v>
      </c>
      <c r="AH1359" s="49">
        <v>0.5292</v>
      </c>
      <c r="AY1359" s="49" t="s">
        <v>63</v>
      </c>
      <c r="AZ1359" s="49" t="s">
        <v>14</v>
      </c>
      <c r="BA1359" s="49" t="s">
        <v>25</v>
      </c>
      <c r="BB1359" s="49" t="s">
        <v>18</v>
      </c>
      <c r="BC1359" s="49" t="s">
        <v>16</v>
      </c>
      <c r="BD1359" s="49">
        <v>0.5292</v>
      </c>
    </row>
    <row r="1360" spans="1:56" x14ac:dyDescent="0.2">
      <c r="A1360" s="49">
        <v>1.2707199999999901</v>
      </c>
      <c r="P1360" s="49">
        <v>1.2707199999999901</v>
      </c>
      <c r="AH1360" s="49">
        <v>1.2707199999999901</v>
      </c>
      <c r="AY1360" s="49" t="s">
        <v>63</v>
      </c>
      <c r="AZ1360" s="49" t="s">
        <v>14</v>
      </c>
      <c r="BA1360" s="49" t="s">
        <v>25</v>
      </c>
      <c r="BB1360" s="49" t="s">
        <v>24</v>
      </c>
      <c r="BC1360" s="49" t="s">
        <v>16</v>
      </c>
      <c r="BD1360" s="49">
        <v>1.2707199999999901</v>
      </c>
    </row>
    <row r="1361" spans="1:56" x14ac:dyDescent="0.2">
      <c r="A1361" s="49">
        <v>143.75621000000001</v>
      </c>
      <c r="P1361" s="49">
        <v>143.75621000000001</v>
      </c>
      <c r="AH1361" s="49">
        <v>143.75621000000001</v>
      </c>
      <c r="AY1361" s="49" t="s">
        <v>63</v>
      </c>
      <c r="AZ1361" s="49" t="s">
        <v>14</v>
      </c>
      <c r="BA1361" s="49" t="s">
        <v>25</v>
      </c>
      <c r="BB1361" s="49" t="s">
        <v>120</v>
      </c>
      <c r="BC1361" s="49" t="s">
        <v>16</v>
      </c>
      <c r="BD1361" s="49">
        <v>143.75621000000001</v>
      </c>
    </row>
    <row r="1362" spans="1:56" x14ac:dyDescent="0.2">
      <c r="A1362" s="49">
        <v>8.2493800000000004</v>
      </c>
      <c r="P1362" s="49">
        <v>8.2493800000000004</v>
      </c>
      <c r="AH1362" s="49">
        <v>8.2493800000000004</v>
      </c>
      <c r="AY1362" s="49" t="s">
        <v>63</v>
      </c>
      <c r="AZ1362" s="49" t="s">
        <v>14</v>
      </c>
      <c r="BA1362" s="49" t="s">
        <v>25</v>
      </c>
      <c r="BB1362" s="49" t="s">
        <v>120</v>
      </c>
      <c r="BC1362" s="49" t="s">
        <v>10</v>
      </c>
      <c r="BD1362" s="49">
        <v>8.2493800000000004</v>
      </c>
    </row>
    <row r="1363" spans="1:56" x14ac:dyDescent="0.2">
      <c r="A1363" s="49">
        <v>0.31326999999999999</v>
      </c>
      <c r="P1363" s="49">
        <v>0.31326999999999999</v>
      </c>
      <c r="AH1363" s="49">
        <v>0.31326999999999999</v>
      </c>
      <c r="AY1363" s="49" t="s">
        <v>63</v>
      </c>
      <c r="AZ1363" s="49" t="s">
        <v>14</v>
      </c>
      <c r="BA1363" s="49" t="s">
        <v>25</v>
      </c>
      <c r="BB1363" s="49" t="s">
        <v>120</v>
      </c>
      <c r="BC1363" s="49" t="s">
        <v>13</v>
      </c>
      <c r="BD1363" s="49">
        <v>0.31326999999999999</v>
      </c>
    </row>
    <row r="1364" spans="1:56" x14ac:dyDescent="0.2">
      <c r="A1364" s="49">
        <v>21.682929999999999</v>
      </c>
      <c r="P1364" s="49">
        <v>21.682929999999999</v>
      </c>
      <c r="AH1364" s="49">
        <v>21.682929999999999</v>
      </c>
      <c r="AY1364" s="49" t="s">
        <v>63</v>
      </c>
      <c r="AZ1364" s="49" t="s">
        <v>14</v>
      </c>
      <c r="BA1364" s="49" t="s">
        <v>25</v>
      </c>
      <c r="BB1364" s="49" t="s">
        <v>23</v>
      </c>
      <c r="BC1364" s="49" t="s">
        <v>16</v>
      </c>
      <c r="BD1364" s="49">
        <v>21.682929999999999</v>
      </c>
    </row>
    <row r="1365" spans="1:56" x14ac:dyDescent="0.2">
      <c r="A1365" s="49">
        <v>16.88598</v>
      </c>
      <c r="P1365" s="49">
        <v>16.88598</v>
      </c>
      <c r="AH1365" s="49">
        <v>16.88598</v>
      </c>
      <c r="AY1365" s="49" t="s">
        <v>63</v>
      </c>
      <c r="AZ1365" s="49" t="s">
        <v>14</v>
      </c>
      <c r="BA1365" s="49" t="s">
        <v>25</v>
      </c>
      <c r="BB1365" s="49" t="s">
        <v>123</v>
      </c>
      <c r="BC1365" s="49" t="s">
        <v>16</v>
      </c>
      <c r="BD1365" s="49">
        <v>16.88598</v>
      </c>
    </row>
    <row r="1366" spans="1:56" x14ac:dyDescent="0.2">
      <c r="A1366" s="49">
        <v>11.563969999999999</v>
      </c>
      <c r="P1366" s="49">
        <v>11.563969999999999</v>
      </c>
      <c r="AH1366" s="49">
        <v>11.563969999999999</v>
      </c>
      <c r="AY1366" s="49" t="s">
        <v>63</v>
      </c>
      <c r="AZ1366" s="49" t="s">
        <v>14</v>
      </c>
      <c r="BA1366" s="49" t="s">
        <v>25</v>
      </c>
      <c r="BB1366" s="49" t="s">
        <v>123</v>
      </c>
      <c r="BC1366" s="49" t="s">
        <v>10</v>
      </c>
      <c r="BD1366" s="49">
        <v>11.563969999999999</v>
      </c>
    </row>
    <row r="1367" spans="1:56" x14ac:dyDescent="0.2">
      <c r="A1367" s="49">
        <v>47.2929999999999</v>
      </c>
      <c r="P1367" s="49">
        <v>47.2929999999999</v>
      </c>
      <c r="AH1367" s="49">
        <v>47.2929999999999</v>
      </c>
      <c r="AY1367" s="49" t="s">
        <v>63</v>
      </c>
      <c r="AZ1367" s="49" t="s">
        <v>14</v>
      </c>
      <c r="BA1367" s="49" t="s">
        <v>25</v>
      </c>
      <c r="BB1367" s="49" t="s">
        <v>123</v>
      </c>
      <c r="BC1367" s="49" t="s">
        <v>13</v>
      </c>
      <c r="BD1367" s="49">
        <v>47.2929999999999</v>
      </c>
    </row>
    <row r="1368" spans="1:56" x14ac:dyDescent="0.2">
      <c r="A1368" s="49">
        <v>0.35322999999999999</v>
      </c>
      <c r="P1368" s="49">
        <v>0.35322999999999999</v>
      </c>
      <c r="AH1368" s="49">
        <v>0.35322999999999999</v>
      </c>
      <c r="AY1368" s="49" t="s">
        <v>63</v>
      </c>
      <c r="AZ1368" s="49" t="s">
        <v>14</v>
      </c>
      <c r="BA1368" s="49" t="s">
        <v>27</v>
      </c>
      <c r="BB1368" s="49" t="s">
        <v>122</v>
      </c>
      <c r="BC1368" s="49" t="s">
        <v>16</v>
      </c>
      <c r="BD1368" s="49">
        <v>0.35322999999999999</v>
      </c>
    </row>
    <row r="1369" spans="1:56" x14ac:dyDescent="0.2">
      <c r="A1369" s="49">
        <v>104.65</v>
      </c>
      <c r="P1369" s="49">
        <v>104.65</v>
      </c>
      <c r="AH1369" s="49">
        <v>104.65</v>
      </c>
      <c r="AY1369" s="49" t="s">
        <v>63</v>
      </c>
      <c r="AZ1369" s="49" t="s">
        <v>14</v>
      </c>
      <c r="BA1369" s="49" t="s">
        <v>27</v>
      </c>
      <c r="BB1369" s="49" t="s">
        <v>9</v>
      </c>
      <c r="BC1369" s="49" t="s">
        <v>10</v>
      </c>
      <c r="BD1369" s="49">
        <v>104.65</v>
      </c>
    </row>
    <row r="1370" spans="1:56" x14ac:dyDescent="0.2">
      <c r="A1370" s="49">
        <v>4.5519999999999998E-2</v>
      </c>
      <c r="P1370" s="49">
        <v>4.5519999999999998E-2</v>
      </c>
      <c r="AH1370" s="49">
        <v>4.5519999999999998E-2</v>
      </c>
      <c r="AY1370" s="49" t="s">
        <v>63</v>
      </c>
      <c r="AZ1370" s="49" t="s">
        <v>14</v>
      </c>
      <c r="BA1370" s="49" t="s">
        <v>27</v>
      </c>
      <c r="BB1370" s="49" t="s">
        <v>120</v>
      </c>
      <c r="BC1370" s="49" t="s">
        <v>13</v>
      </c>
      <c r="BD1370" s="49">
        <v>4.5519999999999998E-2</v>
      </c>
    </row>
    <row r="1371" spans="1:56" x14ac:dyDescent="0.2">
      <c r="A1371" s="49">
        <v>11.761649999999999</v>
      </c>
      <c r="P1371" s="49">
        <v>11.761649999999999</v>
      </c>
      <c r="AH1371" s="49">
        <v>11.761649999999999</v>
      </c>
      <c r="AY1371" s="49" t="s">
        <v>64</v>
      </c>
      <c r="AZ1371" s="49" t="s">
        <v>7</v>
      </c>
      <c r="BA1371" s="49" t="s">
        <v>21</v>
      </c>
      <c r="BB1371" s="49" t="s">
        <v>9</v>
      </c>
      <c r="BC1371" s="49" t="s">
        <v>10</v>
      </c>
      <c r="BD1371" s="49">
        <v>11.761649999999999</v>
      </c>
    </row>
    <row r="1372" spans="1:56" x14ac:dyDescent="0.2">
      <c r="A1372" s="49">
        <v>1.56499999999999E-2</v>
      </c>
      <c r="P1372" s="49">
        <v>1.56499999999999E-2</v>
      </c>
      <c r="AH1372" s="49">
        <v>1.56499999999999E-2</v>
      </c>
      <c r="AY1372" s="49" t="s">
        <v>64</v>
      </c>
      <c r="AZ1372" s="49" t="s">
        <v>7</v>
      </c>
      <c r="BA1372" s="49" t="s">
        <v>8</v>
      </c>
      <c r="BB1372" s="49" t="s">
        <v>121</v>
      </c>
      <c r="BC1372" s="49" t="s">
        <v>10</v>
      </c>
      <c r="BD1372" s="49">
        <v>1.56499999999999E-2</v>
      </c>
    </row>
    <row r="1373" spans="1:56" x14ac:dyDescent="0.2">
      <c r="A1373" s="49">
        <v>12.43125</v>
      </c>
      <c r="P1373" s="49">
        <v>12.43125</v>
      </c>
      <c r="AH1373" s="49">
        <v>12.43125</v>
      </c>
      <c r="AY1373" s="49" t="s">
        <v>64</v>
      </c>
      <c r="AZ1373" s="49" t="s">
        <v>7</v>
      </c>
      <c r="BA1373" s="49" t="s">
        <v>8</v>
      </c>
      <c r="BB1373" s="49" t="s">
        <v>9</v>
      </c>
      <c r="BC1373" s="49" t="s">
        <v>10</v>
      </c>
      <c r="BD1373" s="49">
        <v>12.43125</v>
      </c>
    </row>
    <row r="1374" spans="1:56" x14ac:dyDescent="0.2">
      <c r="A1374" s="49">
        <v>2.14222</v>
      </c>
      <c r="P1374" s="49">
        <v>2.14222</v>
      </c>
      <c r="AH1374" s="49">
        <v>2.14222</v>
      </c>
      <c r="AY1374" s="49" t="s">
        <v>64</v>
      </c>
      <c r="AZ1374" s="49" t="s">
        <v>7</v>
      </c>
      <c r="BA1374" s="49" t="s">
        <v>11</v>
      </c>
      <c r="BB1374" s="49" t="s">
        <v>121</v>
      </c>
      <c r="BC1374" s="49" t="s">
        <v>10</v>
      </c>
      <c r="BD1374" s="49">
        <v>2.14222</v>
      </c>
    </row>
    <row r="1375" spans="1:56" x14ac:dyDescent="0.2">
      <c r="A1375" s="49">
        <v>3.8963800000000002</v>
      </c>
      <c r="P1375" s="49">
        <v>3.8963800000000002</v>
      </c>
      <c r="AH1375" s="49">
        <v>3.8963800000000002</v>
      </c>
      <c r="AY1375" s="49" t="s">
        <v>64</v>
      </c>
      <c r="AZ1375" s="49" t="s">
        <v>7</v>
      </c>
      <c r="BA1375" s="49" t="s">
        <v>11</v>
      </c>
      <c r="BB1375" s="49" t="s">
        <v>9</v>
      </c>
      <c r="BC1375" s="49" t="s">
        <v>10</v>
      </c>
      <c r="BD1375" s="49">
        <v>3.8963800000000002</v>
      </c>
    </row>
    <row r="1376" spans="1:56" x14ac:dyDescent="0.2">
      <c r="A1376" s="49">
        <v>0.28499999999999998</v>
      </c>
      <c r="P1376" s="49">
        <v>0.28499999999999998</v>
      </c>
      <c r="AH1376" s="49">
        <v>0.28499999999999998</v>
      </c>
      <c r="AY1376" s="49" t="s">
        <v>64</v>
      </c>
      <c r="AZ1376" s="49" t="s">
        <v>7</v>
      </c>
      <c r="BA1376" s="49" t="s">
        <v>22</v>
      </c>
      <c r="BB1376" s="49" t="s">
        <v>122</v>
      </c>
      <c r="BC1376" s="49" t="s">
        <v>16</v>
      </c>
      <c r="BD1376" s="49">
        <v>0.28499999999999998</v>
      </c>
    </row>
    <row r="1377" spans="1:56" x14ac:dyDescent="0.2">
      <c r="A1377" s="49">
        <v>2.5000000000000001E-2</v>
      </c>
      <c r="P1377" s="49">
        <v>2.5000000000000001E-2</v>
      </c>
      <c r="AH1377" s="49">
        <v>2.5000000000000001E-2</v>
      </c>
      <c r="AY1377" s="49" t="s">
        <v>64</v>
      </c>
      <c r="AZ1377" s="49" t="s">
        <v>7</v>
      </c>
      <c r="BA1377" s="49" t="s">
        <v>22</v>
      </c>
      <c r="BB1377" s="49" t="s">
        <v>122</v>
      </c>
      <c r="BC1377" s="49" t="s">
        <v>13</v>
      </c>
      <c r="BD1377" s="49">
        <v>2.5000000000000001E-2</v>
      </c>
    </row>
    <row r="1378" spans="1:56" x14ac:dyDescent="0.2">
      <c r="A1378" s="49">
        <v>2.5000000000000001E-2</v>
      </c>
      <c r="P1378" s="49">
        <v>2.5000000000000001E-2</v>
      </c>
      <c r="AH1378" s="49">
        <v>2.5000000000000001E-2</v>
      </c>
      <c r="AY1378" s="49" t="s">
        <v>64</v>
      </c>
      <c r="AZ1378" s="49" t="s">
        <v>7</v>
      </c>
      <c r="BA1378" s="49" t="s">
        <v>22</v>
      </c>
      <c r="BB1378" s="49" t="s">
        <v>120</v>
      </c>
      <c r="BC1378" s="49" t="s">
        <v>13</v>
      </c>
      <c r="BD1378" s="49">
        <v>2.5000000000000001E-2</v>
      </c>
    </row>
    <row r="1379" spans="1:56" x14ac:dyDescent="0.2">
      <c r="A1379" s="49">
        <v>0</v>
      </c>
      <c r="P1379" s="49">
        <v>0</v>
      </c>
      <c r="AH1379" s="49">
        <v>0</v>
      </c>
      <c r="AY1379" s="49" t="s">
        <v>64</v>
      </c>
      <c r="AZ1379" s="49" t="s">
        <v>7</v>
      </c>
      <c r="BA1379" s="49" t="s">
        <v>12</v>
      </c>
      <c r="BB1379" s="49" t="s">
        <v>122</v>
      </c>
      <c r="BC1379" s="49" t="s">
        <v>12</v>
      </c>
      <c r="BD1379" s="49">
        <v>0</v>
      </c>
    </row>
    <row r="1380" spans="1:56" x14ac:dyDescent="0.2">
      <c r="A1380" s="49">
        <v>0</v>
      </c>
      <c r="P1380" s="49">
        <v>0</v>
      </c>
      <c r="AH1380" s="49">
        <v>0</v>
      </c>
      <c r="AY1380" s="49" t="s">
        <v>64</v>
      </c>
      <c r="AZ1380" s="49" t="s">
        <v>7</v>
      </c>
      <c r="BA1380" s="49" t="s">
        <v>12</v>
      </c>
      <c r="BB1380" s="49" t="s">
        <v>121</v>
      </c>
      <c r="BC1380" s="49" t="s">
        <v>12</v>
      </c>
      <c r="BD1380" s="49">
        <v>0</v>
      </c>
    </row>
    <row r="1381" spans="1:56" x14ac:dyDescent="0.2">
      <c r="A1381" s="49">
        <v>0</v>
      </c>
      <c r="P1381" s="49">
        <v>0</v>
      </c>
      <c r="AH1381" s="49">
        <v>0</v>
      </c>
      <c r="AY1381" s="49" t="s">
        <v>64</v>
      </c>
      <c r="AZ1381" s="49" t="s">
        <v>7</v>
      </c>
      <c r="BA1381" s="49" t="s">
        <v>12</v>
      </c>
      <c r="BB1381" s="49" t="s">
        <v>9</v>
      </c>
      <c r="BC1381" s="49" t="s">
        <v>10</v>
      </c>
      <c r="BD1381" s="49">
        <v>0</v>
      </c>
    </row>
    <row r="1382" spans="1:56" x14ac:dyDescent="0.2">
      <c r="A1382" s="49">
        <v>0.53283999999999998</v>
      </c>
      <c r="P1382" s="49">
        <v>0.53283999999999998</v>
      </c>
      <c r="AH1382" s="49">
        <v>0.53283999999999998</v>
      </c>
      <c r="AY1382" s="49" t="s">
        <v>64</v>
      </c>
      <c r="AZ1382" s="49" t="s">
        <v>7</v>
      </c>
      <c r="BA1382" s="49" t="s">
        <v>12</v>
      </c>
      <c r="BB1382" s="49" t="s">
        <v>120</v>
      </c>
      <c r="BC1382" s="49" t="s">
        <v>13</v>
      </c>
      <c r="BD1382" s="49">
        <v>0.53283999999999998</v>
      </c>
    </row>
    <row r="1383" spans="1:56" x14ac:dyDescent="0.2">
      <c r="A1383" s="49">
        <v>0.99978999999999996</v>
      </c>
      <c r="P1383" s="49">
        <v>0.99978999999999996</v>
      </c>
      <c r="AH1383" s="49">
        <v>0.99978999999999996</v>
      </c>
      <c r="AY1383" s="49" t="s">
        <v>64</v>
      </c>
      <c r="AZ1383" s="49" t="s">
        <v>7</v>
      </c>
      <c r="BA1383" s="49" t="s">
        <v>12</v>
      </c>
      <c r="BB1383" s="49" t="s">
        <v>120</v>
      </c>
      <c r="BC1383" s="49" t="s">
        <v>12</v>
      </c>
      <c r="BD1383" s="49">
        <v>0.99978999999999996</v>
      </c>
    </row>
    <row r="1384" spans="1:56" x14ac:dyDescent="0.2">
      <c r="A1384" s="50">
        <v>8.5999999999999998E-4</v>
      </c>
      <c r="P1384" s="50">
        <v>8.5999999999999998E-4</v>
      </c>
      <c r="AH1384" s="50">
        <v>8.5999999999999998E-4</v>
      </c>
      <c r="AY1384" s="49" t="s">
        <v>64</v>
      </c>
      <c r="AZ1384" s="49" t="s">
        <v>14</v>
      </c>
      <c r="BA1384" s="49" t="s">
        <v>15</v>
      </c>
      <c r="BB1384" s="49" t="s">
        <v>9</v>
      </c>
      <c r="BC1384" s="49" t="s">
        <v>16</v>
      </c>
      <c r="BD1384" s="50">
        <v>8.5999999999999998E-4</v>
      </c>
    </row>
    <row r="1385" spans="1:56" x14ac:dyDescent="0.2">
      <c r="A1385" s="49">
        <v>1.584E-2</v>
      </c>
      <c r="P1385" s="49">
        <v>1.584E-2</v>
      </c>
      <c r="AH1385" s="49">
        <v>1.584E-2</v>
      </c>
      <c r="AY1385" s="49" t="s">
        <v>64</v>
      </c>
      <c r="AZ1385" s="49" t="s">
        <v>14</v>
      </c>
      <c r="BA1385" s="49" t="s">
        <v>15</v>
      </c>
      <c r="BB1385" s="49" t="s">
        <v>9</v>
      </c>
      <c r="BC1385" s="49" t="s">
        <v>10</v>
      </c>
      <c r="BD1385" s="49">
        <v>1.584E-2</v>
      </c>
    </row>
    <row r="1386" spans="1:56" x14ac:dyDescent="0.2">
      <c r="A1386" s="49">
        <v>5.1725099999999999</v>
      </c>
      <c r="P1386" s="49">
        <v>5.1725099999999999</v>
      </c>
      <c r="AH1386" s="49">
        <v>5.1725099999999999</v>
      </c>
      <c r="AY1386" s="49" t="s">
        <v>64</v>
      </c>
      <c r="AZ1386" s="49" t="s">
        <v>14</v>
      </c>
      <c r="BA1386" s="49" t="s">
        <v>15</v>
      </c>
      <c r="BB1386" s="49" t="s">
        <v>120</v>
      </c>
      <c r="BC1386" s="49" t="s">
        <v>16</v>
      </c>
      <c r="BD1386" s="49">
        <v>5.1725099999999999</v>
      </c>
    </row>
    <row r="1387" spans="1:56" x14ac:dyDescent="0.2">
      <c r="A1387" s="49">
        <v>6.3076999999999996</v>
      </c>
      <c r="P1387" s="49">
        <v>6.3076999999999996</v>
      </c>
      <c r="AH1387" s="49">
        <v>6.3076999999999996</v>
      </c>
      <c r="AY1387" s="49" t="s">
        <v>64</v>
      </c>
      <c r="AZ1387" s="49" t="s">
        <v>14</v>
      </c>
      <c r="BA1387" s="49" t="s">
        <v>15</v>
      </c>
      <c r="BB1387" s="49" t="s">
        <v>120</v>
      </c>
      <c r="BC1387" s="49" t="s">
        <v>10</v>
      </c>
      <c r="BD1387" s="49">
        <v>6.3076999999999996</v>
      </c>
    </row>
    <row r="1388" spans="1:56" x14ac:dyDescent="0.2">
      <c r="A1388" s="49">
        <v>1.2960199999999999</v>
      </c>
      <c r="P1388" s="49">
        <v>1.2960199999999999</v>
      </c>
      <c r="AH1388" s="49">
        <v>1.2960199999999999</v>
      </c>
      <c r="AY1388" s="49" t="s">
        <v>64</v>
      </c>
      <c r="AZ1388" s="49" t="s">
        <v>14</v>
      </c>
      <c r="BA1388" s="49" t="s">
        <v>15</v>
      </c>
      <c r="BB1388" s="49" t="s">
        <v>120</v>
      </c>
      <c r="BC1388" s="49" t="s">
        <v>13</v>
      </c>
      <c r="BD1388" s="49">
        <v>1.2960199999999999</v>
      </c>
    </row>
    <row r="1389" spans="1:56" x14ac:dyDescent="0.2">
      <c r="A1389" s="49">
        <v>1.3339000000000001</v>
      </c>
      <c r="P1389" s="49">
        <v>1.3339000000000001</v>
      </c>
      <c r="AH1389" s="49">
        <v>1.3339000000000001</v>
      </c>
      <c r="AY1389" s="49" t="s">
        <v>64</v>
      </c>
      <c r="AZ1389" s="49" t="s">
        <v>14</v>
      </c>
      <c r="BA1389" s="49" t="s">
        <v>15</v>
      </c>
      <c r="BB1389" s="49" t="s">
        <v>23</v>
      </c>
      <c r="BC1389" s="49" t="s">
        <v>16</v>
      </c>
      <c r="BD1389" s="49">
        <v>1.3339000000000001</v>
      </c>
    </row>
    <row r="1390" spans="1:56" x14ac:dyDescent="0.2">
      <c r="A1390" s="49">
        <v>2.2280099999999998</v>
      </c>
      <c r="P1390" s="49">
        <v>2.2280099999999998</v>
      </c>
      <c r="AH1390" s="49">
        <v>2.2280099999999998</v>
      </c>
      <c r="AY1390" s="49" t="s">
        <v>64</v>
      </c>
      <c r="AZ1390" s="49" t="s">
        <v>14</v>
      </c>
      <c r="BA1390" s="49" t="s">
        <v>15</v>
      </c>
      <c r="BB1390" s="49" t="s">
        <v>23</v>
      </c>
      <c r="BC1390" s="49" t="s">
        <v>10</v>
      </c>
      <c r="BD1390" s="49">
        <v>2.2280099999999998</v>
      </c>
    </row>
    <row r="1391" spans="1:56" x14ac:dyDescent="0.2">
      <c r="A1391" s="49">
        <v>0.36052000000000001</v>
      </c>
      <c r="P1391" s="49">
        <v>0.36052000000000001</v>
      </c>
      <c r="AH1391" s="49">
        <v>0.36052000000000001</v>
      </c>
      <c r="AY1391" s="49" t="s">
        <v>64</v>
      </c>
      <c r="AZ1391" s="49" t="s">
        <v>14</v>
      </c>
      <c r="BA1391" s="49" t="s">
        <v>15</v>
      </c>
      <c r="BB1391" s="49" t="s">
        <v>23</v>
      </c>
      <c r="BC1391" s="49" t="s">
        <v>13</v>
      </c>
      <c r="BD1391" s="49">
        <v>0.36052000000000001</v>
      </c>
    </row>
    <row r="1392" spans="1:56" x14ac:dyDescent="0.2">
      <c r="A1392" s="49">
        <v>0.47860000000000003</v>
      </c>
      <c r="P1392" s="49">
        <v>0.47860000000000003</v>
      </c>
      <c r="AH1392" s="49">
        <v>0.47860000000000003</v>
      </c>
      <c r="AY1392" s="49" t="s">
        <v>64</v>
      </c>
      <c r="AZ1392" s="49" t="s">
        <v>14</v>
      </c>
      <c r="BA1392" s="49" t="s">
        <v>15</v>
      </c>
      <c r="BB1392" s="49" t="s">
        <v>123</v>
      </c>
      <c r="BC1392" s="49" t="s">
        <v>16</v>
      </c>
      <c r="BD1392" s="49">
        <v>0.47860000000000003</v>
      </c>
    </row>
    <row r="1393" spans="1:56" x14ac:dyDescent="0.2">
      <c r="A1393" s="49">
        <v>0.79971999999999999</v>
      </c>
      <c r="P1393" s="49">
        <v>0.79971999999999999</v>
      </c>
      <c r="AH1393" s="49">
        <v>0.79971999999999999</v>
      </c>
      <c r="AY1393" s="49" t="s">
        <v>64</v>
      </c>
      <c r="AZ1393" s="49" t="s">
        <v>14</v>
      </c>
      <c r="BA1393" s="49" t="s">
        <v>15</v>
      </c>
      <c r="BB1393" s="49" t="s">
        <v>123</v>
      </c>
      <c r="BC1393" s="49" t="s">
        <v>10</v>
      </c>
      <c r="BD1393" s="49">
        <v>0.79971999999999999</v>
      </c>
    </row>
    <row r="1394" spans="1:56" x14ac:dyDescent="0.2">
      <c r="A1394" s="49">
        <v>0.12939999999999999</v>
      </c>
      <c r="P1394" s="49">
        <v>0.12939999999999999</v>
      </c>
      <c r="AH1394" s="49">
        <v>0.12939999999999999</v>
      </c>
      <c r="AY1394" s="49" t="s">
        <v>64</v>
      </c>
      <c r="AZ1394" s="49" t="s">
        <v>14</v>
      </c>
      <c r="BA1394" s="49" t="s">
        <v>15</v>
      </c>
      <c r="BB1394" s="49" t="s">
        <v>123</v>
      </c>
      <c r="BC1394" s="49" t="s">
        <v>13</v>
      </c>
      <c r="BD1394" s="49">
        <v>0.12939999999999999</v>
      </c>
    </row>
    <row r="1395" spans="1:56" x14ac:dyDescent="0.2">
      <c r="A1395" s="49">
        <v>9.3850899999999893</v>
      </c>
      <c r="P1395" s="49">
        <v>9.3850899999999893</v>
      </c>
      <c r="AH1395" s="49">
        <v>9.3850899999999893</v>
      </c>
      <c r="AY1395" s="49" t="s">
        <v>64</v>
      </c>
      <c r="AZ1395" s="49" t="s">
        <v>14</v>
      </c>
      <c r="BA1395" s="49" t="s">
        <v>17</v>
      </c>
      <c r="BB1395" s="49" t="s">
        <v>122</v>
      </c>
      <c r="BC1395" s="49" t="s">
        <v>16</v>
      </c>
      <c r="BD1395" s="49">
        <v>9.3850899999999893</v>
      </c>
    </row>
    <row r="1396" spans="1:56" x14ac:dyDescent="0.2">
      <c r="A1396" s="49">
        <v>30.039159999999999</v>
      </c>
      <c r="P1396" s="49">
        <v>30.039159999999999</v>
      </c>
      <c r="AH1396" s="49">
        <v>30.039159999999999</v>
      </c>
      <c r="AY1396" s="49" t="s">
        <v>64</v>
      </c>
      <c r="AZ1396" s="49" t="s">
        <v>14</v>
      </c>
      <c r="BA1396" s="49" t="s">
        <v>17</v>
      </c>
      <c r="BB1396" s="49" t="s">
        <v>122</v>
      </c>
      <c r="BC1396" s="49" t="s">
        <v>13</v>
      </c>
      <c r="BD1396" s="49">
        <v>30.039159999999999</v>
      </c>
    </row>
    <row r="1397" spans="1:56" x14ac:dyDescent="0.2">
      <c r="A1397" s="49">
        <v>1.56499999999999E-2</v>
      </c>
      <c r="P1397" s="49">
        <v>1.56499999999999E-2</v>
      </c>
      <c r="AH1397" s="49">
        <v>1.56499999999999E-2</v>
      </c>
      <c r="AY1397" s="49" t="s">
        <v>64</v>
      </c>
      <c r="AZ1397" s="49" t="s">
        <v>14</v>
      </c>
      <c r="BA1397" s="49" t="s">
        <v>17</v>
      </c>
      <c r="BB1397" s="49" t="s">
        <v>121</v>
      </c>
      <c r="BC1397" s="49" t="s">
        <v>10</v>
      </c>
      <c r="BD1397" s="49">
        <v>1.56499999999999E-2</v>
      </c>
    </row>
    <row r="1398" spans="1:56" x14ac:dyDescent="0.2">
      <c r="A1398" s="49">
        <v>4.2470000000000001E-2</v>
      </c>
      <c r="P1398" s="49">
        <v>4.2470000000000001E-2</v>
      </c>
      <c r="AH1398" s="49">
        <v>4.2470000000000001E-2</v>
      </c>
      <c r="AY1398" s="49" t="s">
        <v>64</v>
      </c>
      <c r="AZ1398" s="49" t="s">
        <v>14</v>
      </c>
      <c r="BA1398" s="49" t="s">
        <v>17</v>
      </c>
      <c r="BB1398" s="49" t="s">
        <v>18</v>
      </c>
      <c r="BC1398" s="49" t="s">
        <v>10</v>
      </c>
      <c r="BD1398" s="49">
        <v>4.2470000000000001E-2</v>
      </c>
    </row>
    <row r="1399" spans="1:56" x14ac:dyDescent="0.2">
      <c r="A1399" s="49">
        <v>13.2418</v>
      </c>
      <c r="P1399" s="49">
        <v>13.2418</v>
      </c>
      <c r="AH1399" s="49">
        <v>13.2418</v>
      </c>
      <c r="AY1399" s="49" t="s">
        <v>64</v>
      </c>
      <c r="AZ1399" s="49" t="s">
        <v>14</v>
      </c>
      <c r="BA1399" s="49" t="s">
        <v>17</v>
      </c>
      <c r="BB1399" s="49" t="s">
        <v>120</v>
      </c>
      <c r="BC1399" s="49" t="s">
        <v>16</v>
      </c>
      <c r="BD1399" s="49">
        <v>13.2418</v>
      </c>
    </row>
    <row r="1400" spans="1:56" x14ac:dyDescent="0.2">
      <c r="A1400" s="49">
        <v>1.12982</v>
      </c>
      <c r="P1400" s="49">
        <v>1.12982</v>
      </c>
      <c r="AH1400" s="49">
        <v>1.12982</v>
      </c>
      <c r="AY1400" s="49" t="s">
        <v>64</v>
      </c>
      <c r="AZ1400" s="49" t="s">
        <v>14</v>
      </c>
      <c r="BA1400" s="49" t="s">
        <v>17</v>
      </c>
      <c r="BB1400" s="49" t="s">
        <v>120</v>
      </c>
      <c r="BC1400" s="49" t="s">
        <v>10</v>
      </c>
      <c r="BD1400" s="49">
        <v>1.12982</v>
      </c>
    </row>
    <row r="1401" spans="1:56" x14ac:dyDescent="0.2">
      <c r="A1401" s="49">
        <v>33.902290000000001</v>
      </c>
      <c r="P1401" s="49">
        <v>33.902290000000001</v>
      </c>
      <c r="AH1401" s="49">
        <v>33.902290000000001</v>
      </c>
      <c r="AY1401" s="49" t="s">
        <v>64</v>
      </c>
      <c r="AZ1401" s="49" t="s">
        <v>14</v>
      </c>
      <c r="BA1401" s="49" t="s">
        <v>17</v>
      </c>
      <c r="BB1401" s="49" t="s">
        <v>120</v>
      </c>
      <c r="BC1401" s="49" t="s">
        <v>13</v>
      </c>
      <c r="BD1401" s="49">
        <v>33.902290000000001</v>
      </c>
    </row>
    <row r="1402" spans="1:56" x14ac:dyDescent="0.2">
      <c r="A1402" s="49">
        <v>2.79861</v>
      </c>
      <c r="P1402" s="49">
        <v>2.79861</v>
      </c>
      <c r="AH1402" s="49">
        <v>2.79861</v>
      </c>
      <c r="AY1402" s="49" t="s">
        <v>64</v>
      </c>
      <c r="AZ1402" s="49" t="s">
        <v>14</v>
      </c>
      <c r="BA1402" s="49" t="s">
        <v>17</v>
      </c>
      <c r="BB1402" s="49" t="s">
        <v>23</v>
      </c>
      <c r="BC1402" s="49" t="s">
        <v>16</v>
      </c>
      <c r="BD1402" s="49">
        <v>2.79861</v>
      </c>
    </row>
    <row r="1403" spans="1:56" x14ac:dyDescent="0.2">
      <c r="A1403" s="49">
        <v>2.239E-2</v>
      </c>
      <c r="P1403" s="49">
        <v>2.239E-2</v>
      </c>
      <c r="AH1403" s="49">
        <v>2.239E-2</v>
      </c>
      <c r="AY1403" s="49" t="s">
        <v>64</v>
      </c>
      <c r="AZ1403" s="49" t="s">
        <v>14</v>
      </c>
      <c r="BA1403" s="49" t="s">
        <v>17</v>
      </c>
      <c r="BB1403" s="49" t="s">
        <v>23</v>
      </c>
      <c r="BC1403" s="49" t="s">
        <v>13</v>
      </c>
      <c r="BD1403" s="49">
        <v>2.239E-2</v>
      </c>
    </row>
    <row r="1404" spans="1:56" x14ac:dyDescent="0.2">
      <c r="A1404" s="49">
        <v>0.85304000000000002</v>
      </c>
      <c r="P1404" s="49">
        <v>0.85304000000000002</v>
      </c>
      <c r="AH1404" s="49">
        <v>0.85304000000000002</v>
      </c>
      <c r="AY1404" s="49" t="s">
        <v>64</v>
      </c>
      <c r="AZ1404" s="49" t="s">
        <v>14</v>
      </c>
      <c r="BA1404" s="49" t="s">
        <v>17</v>
      </c>
      <c r="BB1404" s="49" t="s">
        <v>123</v>
      </c>
      <c r="BC1404" s="49" t="s">
        <v>16</v>
      </c>
      <c r="BD1404" s="49">
        <v>0.85304000000000002</v>
      </c>
    </row>
    <row r="1405" spans="1:56" x14ac:dyDescent="0.2">
      <c r="A1405" s="49">
        <v>4.4499999999999904</v>
      </c>
      <c r="P1405" s="49">
        <v>4.4499999999999904</v>
      </c>
      <c r="AH1405" s="49">
        <v>4.4499999999999904</v>
      </c>
      <c r="AY1405" s="49" t="s">
        <v>64</v>
      </c>
      <c r="AZ1405" s="49" t="s">
        <v>14</v>
      </c>
      <c r="BA1405" s="49" t="s">
        <v>19</v>
      </c>
      <c r="BB1405" s="49" t="s">
        <v>122</v>
      </c>
      <c r="BC1405" s="49" t="s">
        <v>16</v>
      </c>
      <c r="BD1405" s="49">
        <v>4.4499999999999904</v>
      </c>
    </row>
    <row r="1406" spans="1:56" x14ac:dyDescent="0.2">
      <c r="A1406" s="49">
        <v>5.8760199999999996</v>
      </c>
      <c r="P1406" s="49">
        <v>5.8760199999999996</v>
      </c>
      <c r="AH1406" s="49">
        <v>5.8760199999999996</v>
      </c>
      <c r="AY1406" s="49" t="s">
        <v>64</v>
      </c>
      <c r="AZ1406" s="49" t="s">
        <v>14</v>
      </c>
      <c r="BA1406" s="49" t="s">
        <v>19</v>
      </c>
      <c r="BB1406" s="49" t="s">
        <v>122</v>
      </c>
      <c r="BC1406" s="49" t="s">
        <v>13</v>
      </c>
      <c r="BD1406" s="49">
        <v>5.8760199999999996</v>
      </c>
    </row>
    <row r="1407" spans="1:56" x14ac:dyDescent="0.2">
      <c r="A1407" s="49">
        <v>0.81139999999999901</v>
      </c>
      <c r="P1407" s="49">
        <v>0.81139999999999901</v>
      </c>
      <c r="AH1407" s="49">
        <v>0.81139999999999901</v>
      </c>
      <c r="AY1407" s="49" t="s">
        <v>64</v>
      </c>
      <c r="AZ1407" s="49" t="s">
        <v>14</v>
      </c>
      <c r="BA1407" s="49" t="s">
        <v>19</v>
      </c>
      <c r="BB1407" s="49" t="s">
        <v>120</v>
      </c>
      <c r="BC1407" s="49" t="s">
        <v>10</v>
      </c>
      <c r="BD1407" s="49">
        <v>0.81139999999999901</v>
      </c>
    </row>
    <row r="1408" spans="1:56" x14ac:dyDescent="0.2">
      <c r="A1408" s="49">
        <v>4.3075941500999999</v>
      </c>
      <c r="P1408" s="49">
        <v>4.3075941500999999</v>
      </c>
      <c r="AH1408" s="49">
        <v>4.3075941500999999</v>
      </c>
      <c r="AY1408" s="49" t="s">
        <v>64</v>
      </c>
      <c r="AZ1408" s="49" t="s">
        <v>14</v>
      </c>
      <c r="BA1408" s="49" t="s">
        <v>19</v>
      </c>
      <c r="BB1408" s="49" t="s">
        <v>120</v>
      </c>
      <c r="BC1408" s="49" t="s">
        <v>13</v>
      </c>
      <c r="BD1408" s="49">
        <v>4.3075941500999999</v>
      </c>
    </row>
    <row r="1409" spans="1:56" x14ac:dyDescent="0.2">
      <c r="A1409" s="49">
        <v>9.7014099999999992</v>
      </c>
      <c r="P1409" s="49">
        <v>9.7014099999999992</v>
      </c>
      <c r="AH1409" s="49">
        <v>9.7014099999999992</v>
      </c>
      <c r="AY1409" s="49" t="s">
        <v>64</v>
      </c>
      <c r="AZ1409" s="49" t="s">
        <v>14</v>
      </c>
      <c r="BA1409" s="49" t="s">
        <v>25</v>
      </c>
      <c r="BB1409" s="49" t="s">
        <v>18</v>
      </c>
      <c r="BC1409" s="49" t="s">
        <v>10</v>
      </c>
      <c r="BD1409" s="49">
        <v>9.7014099999999992</v>
      </c>
    </row>
    <row r="1410" spans="1:56" x14ac:dyDescent="0.2">
      <c r="A1410" s="49">
        <v>30.440869999999901</v>
      </c>
      <c r="P1410" s="49">
        <v>30.440869999999901</v>
      </c>
      <c r="AH1410" s="49">
        <v>30.440869999999901</v>
      </c>
      <c r="AY1410" s="49" t="s">
        <v>64</v>
      </c>
      <c r="AZ1410" s="49" t="s">
        <v>14</v>
      </c>
      <c r="BA1410" s="49" t="s">
        <v>25</v>
      </c>
      <c r="BB1410" s="49" t="s">
        <v>123</v>
      </c>
      <c r="BC1410" s="49" t="s">
        <v>16</v>
      </c>
      <c r="BD1410" s="49">
        <v>30.440869999999901</v>
      </c>
    </row>
    <row r="1411" spans="1:56" x14ac:dyDescent="0.2">
      <c r="A1411" s="49">
        <v>5.0407000000000002</v>
      </c>
      <c r="P1411" s="49">
        <v>5.0407000000000002</v>
      </c>
      <c r="AH1411" s="49">
        <v>5.0407000000000002</v>
      </c>
      <c r="AY1411" s="49" t="s">
        <v>64</v>
      </c>
      <c r="AZ1411" s="49" t="s">
        <v>14</v>
      </c>
      <c r="BA1411" s="49" t="s">
        <v>27</v>
      </c>
      <c r="BB1411" s="49" t="s">
        <v>9</v>
      </c>
      <c r="BC1411" s="49" t="s">
        <v>10</v>
      </c>
      <c r="BD1411" s="49">
        <v>5.0407000000000002</v>
      </c>
    </row>
    <row r="1412" spans="1:56" x14ac:dyDescent="0.2">
      <c r="A1412" s="49">
        <v>4.0699999999999998E-3</v>
      </c>
      <c r="P1412" s="49">
        <v>4.0699999999999998E-3</v>
      </c>
      <c r="AH1412" s="49">
        <v>4.0699999999999998E-3</v>
      </c>
      <c r="AY1412" s="49" t="s">
        <v>64</v>
      </c>
      <c r="AZ1412" s="49" t="s">
        <v>14</v>
      </c>
      <c r="BA1412" s="49" t="s">
        <v>27</v>
      </c>
      <c r="BB1412" s="49" t="s">
        <v>18</v>
      </c>
      <c r="BC1412" s="49" t="s">
        <v>16</v>
      </c>
      <c r="BD1412" s="49">
        <v>4.0699999999999998E-3</v>
      </c>
    </row>
    <row r="1413" spans="1:56" x14ac:dyDescent="0.2">
      <c r="A1413" s="49">
        <v>1.472E-2</v>
      </c>
      <c r="P1413" s="49">
        <v>1.472E-2</v>
      </c>
      <c r="AH1413" s="49">
        <v>1.472E-2</v>
      </c>
      <c r="AY1413" s="49" t="s">
        <v>64</v>
      </c>
      <c r="AZ1413" s="49" t="s">
        <v>14</v>
      </c>
      <c r="BA1413" s="49" t="s">
        <v>27</v>
      </c>
      <c r="BB1413" s="49" t="s">
        <v>120</v>
      </c>
      <c r="BC1413" s="49" t="s">
        <v>16</v>
      </c>
      <c r="BD1413" s="49">
        <v>1.472E-2</v>
      </c>
    </row>
    <row r="1414" spans="1:56" x14ac:dyDescent="0.2">
      <c r="A1414" s="49">
        <v>6.0400000000000002E-3</v>
      </c>
      <c r="P1414" s="49">
        <v>6.0400000000000002E-3</v>
      </c>
      <c r="AH1414" s="49">
        <v>6.0400000000000002E-3</v>
      </c>
      <c r="AY1414" s="49" t="s">
        <v>64</v>
      </c>
      <c r="AZ1414" s="49" t="s">
        <v>14</v>
      </c>
      <c r="BA1414" s="49" t="s">
        <v>27</v>
      </c>
      <c r="BB1414" s="49" t="s">
        <v>120</v>
      </c>
      <c r="BC1414" s="49" t="s">
        <v>13</v>
      </c>
      <c r="BD1414" s="49">
        <v>6.0400000000000002E-3</v>
      </c>
    </row>
    <row r="1415" spans="1:56" x14ac:dyDescent="0.2">
      <c r="A1415" s="49">
        <v>5.8410500000000001</v>
      </c>
      <c r="P1415" s="49">
        <v>5.8410500000000001</v>
      </c>
      <c r="AH1415" s="49">
        <v>5.8410500000000001</v>
      </c>
      <c r="AY1415" s="49" t="s">
        <v>65</v>
      </c>
      <c r="AZ1415" s="49" t="s">
        <v>7</v>
      </c>
      <c r="BA1415" s="49" t="s">
        <v>21</v>
      </c>
      <c r="BB1415" s="49" t="s">
        <v>9</v>
      </c>
      <c r="BC1415" s="49" t="s">
        <v>10</v>
      </c>
      <c r="BD1415" s="49">
        <v>5.8410500000000001</v>
      </c>
    </row>
    <row r="1416" spans="1:56" x14ac:dyDescent="0.2">
      <c r="A1416" s="49">
        <v>0.14860999999999999</v>
      </c>
      <c r="P1416" s="49">
        <v>0.14860999999999999</v>
      </c>
      <c r="AH1416" s="49">
        <v>0.14860999999999999</v>
      </c>
      <c r="AY1416" s="49" t="s">
        <v>65</v>
      </c>
      <c r="AZ1416" s="49" t="s">
        <v>7</v>
      </c>
      <c r="BA1416" s="49" t="s">
        <v>22</v>
      </c>
      <c r="BB1416" s="49" t="s">
        <v>122</v>
      </c>
      <c r="BC1416" s="49" t="s">
        <v>16</v>
      </c>
      <c r="BD1416" s="49">
        <v>0.14860999999999999</v>
      </c>
    </row>
    <row r="1417" spans="1:56" x14ac:dyDescent="0.2">
      <c r="A1417" s="49">
        <v>3.5699999999999998E-3</v>
      </c>
      <c r="P1417" s="49">
        <v>3.5699999999999998E-3</v>
      </c>
      <c r="AH1417" s="49">
        <v>3.5699999999999998E-3</v>
      </c>
      <c r="AY1417" s="49" t="s">
        <v>65</v>
      </c>
      <c r="AZ1417" s="49" t="s">
        <v>7</v>
      </c>
      <c r="BA1417" s="49" t="s">
        <v>22</v>
      </c>
      <c r="BB1417" s="49" t="s">
        <v>122</v>
      </c>
      <c r="BC1417" s="49" t="s">
        <v>10</v>
      </c>
      <c r="BD1417" s="49">
        <v>3.5699999999999998E-3</v>
      </c>
    </row>
    <row r="1418" spans="1:56" x14ac:dyDescent="0.2">
      <c r="A1418" s="49">
        <v>0.42499999999999999</v>
      </c>
      <c r="P1418" s="49">
        <v>0.42499999999999999</v>
      </c>
      <c r="AH1418" s="49">
        <v>0.42499999999999999</v>
      </c>
      <c r="AY1418" s="49" t="s">
        <v>65</v>
      </c>
      <c r="AZ1418" s="49" t="s">
        <v>7</v>
      </c>
      <c r="BA1418" s="49" t="s">
        <v>22</v>
      </c>
      <c r="BB1418" s="49" t="s">
        <v>122</v>
      </c>
      <c r="BC1418" s="49" t="s">
        <v>13</v>
      </c>
      <c r="BD1418" s="49">
        <v>0.42499999999999999</v>
      </c>
    </row>
    <row r="1419" spans="1:56" x14ac:dyDescent="0.2">
      <c r="A1419" s="49">
        <v>0.40488000000000002</v>
      </c>
      <c r="P1419" s="49">
        <v>0.40488000000000002</v>
      </c>
      <c r="AH1419" s="49">
        <v>0.40488000000000002</v>
      </c>
      <c r="AY1419" s="49" t="s">
        <v>65</v>
      </c>
      <c r="AZ1419" s="49" t="s">
        <v>7</v>
      </c>
      <c r="BA1419" s="49" t="s">
        <v>22</v>
      </c>
      <c r="BB1419" s="49" t="s">
        <v>120</v>
      </c>
      <c r="BC1419" s="49" t="s">
        <v>16</v>
      </c>
      <c r="BD1419" s="49">
        <v>0.40488000000000002</v>
      </c>
    </row>
    <row r="1420" spans="1:56" x14ac:dyDescent="0.2">
      <c r="A1420" s="49">
        <v>0.1</v>
      </c>
      <c r="P1420" s="49">
        <v>0.1</v>
      </c>
      <c r="AH1420" s="49">
        <v>0.1</v>
      </c>
      <c r="AY1420" s="49" t="s">
        <v>65</v>
      </c>
      <c r="AZ1420" s="49" t="s">
        <v>7</v>
      </c>
      <c r="BA1420" s="49" t="s">
        <v>22</v>
      </c>
      <c r="BB1420" s="49" t="s">
        <v>120</v>
      </c>
      <c r="BC1420" s="49" t="s">
        <v>13</v>
      </c>
      <c r="BD1420" s="49">
        <v>0.1</v>
      </c>
    </row>
    <row r="1421" spans="1:56" x14ac:dyDescent="0.2">
      <c r="A1421" s="49">
        <v>8.9160000000000003E-2</v>
      </c>
      <c r="P1421" s="49">
        <v>8.9160000000000003E-2</v>
      </c>
      <c r="AH1421" s="49">
        <v>8.9160000000000003E-2</v>
      </c>
      <c r="AY1421" s="49" t="s">
        <v>65</v>
      </c>
      <c r="AZ1421" s="49" t="s">
        <v>7</v>
      </c>
      <c r="BA1421" s="49" t="s">
        <v>12</v>
      </c>
      <c r="BB1421" s="49" t="s">
        <v>18</v>
      </c>
      <c r="BC1421" s="49" t="s">
        <v>12</v>
      </c>
      <c r="BD1421" s="49">
        <v>8.9160000000000003E-2</v>
      </c>
    </row>
    <row r="1422" spans="1:56" x14ac:dyDescent="0.2">
      <c r="A1422" s="49">
        <v>9.0546399999999991</v>
      </c>
      <c r="P1422" s="49">
        <v>9.0546399999999991</v>
      </c>
      <c r="AH1422" s="49">
        <v>9.0546399999999991</v>
      </c>
      <c r="AY1422" s="49" t="s">
        <v>65</v>
      </c>
      <c r="AZ1422" s="49" t="s">
        <v>14</v>
      </c>
      <c r="BA1422" s="49" t="s">
        <v>15</v>
      </c>
      <c r="BB1422" s="49" t="s">
        <v>122</v>
      </c>
      <c r="BC1422" s="49" t="s">
        <v>16</v>
      </c>
      <c r="BD1422" s="49">
        <v>9.0546399999999991</v>
      </c>
    </row>
    <row r="1423" spans="1:56" x14ac:dyDescent="0.2">
      <c r="A1423" s="49">
        <v>5.0880599999999996</v>
      </c>
      <c r="P1423" s="49">
        <v>5.0880599999999996</v>
      </c>
      <c r="AH1423" s="49">
        <v>5.0880599999999996</v>
      </c>
      <c r="AY1423" s="49" t="s">
        <v>65</v>
      </c>
      <c r="AZ1423" s="49" t="s">
        <v>14</v>
      </c>
      <c r="BA1423" s="49" t="s">
        <v>15</v>
      </c>
      <c r="BB1423" s="49" t="s">
        <v>122</v>
      </c>
      <c r="BC1423" s="49" t="s">
        <v>10</v>
      </c>
      <c r="BD1423" s="49">
        <v>5.0880599999999996</v>
      </c>
    </row>
    <row r="1424" spans="1:56" x14ac:dyDescent="0.2">
      <c r="A1424" s="49">
        <v>30.383400000000002</v>
      </c>
      <c r="P1424" s="49">
        <v>30.383400000000002</v>
      </c>
      <c r="AH1424" s="49">
        <v>30.383400000000002</v>
      </c>
      <c r="AY1424" s="49" t="s">
        <v>65</v>
      </c>
      <c r="AZ1424" s="49" t="s">
        <v>14</v>
      </c>
      <c r="BA1424" s="49" t="s">
        <v>15</v>
      </c>
      <c r="BB1424" s="49" t="s">
        <v>122</v>
      </c>
      <c r="BC1424" s="49" t="s">
        <v>13</v>
      </c>
      <c r="BD1424" s="49">
        <v>30.383400000000002</v>
      </c>
    </row>
    <row r="1425" spans="1:56" x14ac:dyDescent="0.2">
      <c r="A1425" s="49">
        <v>2.0500000000000002E-3</v>
      </c>
      <c r="P1425" s="49">
        <v>2.0500000000000002E-3</v>
      </c>
      <c r="AH1425" s="49">
        <v>2.0500000000000002E-3</v>
      </c>
      <c r="AY1425" s="49" t="s">
        <v>65</v>
      </c>
      <c r="AZ1425" s="49" t="s">
        <v>14</v>
      </c>
      <c r="BA1425" s="49" t="s">
        <v>15</v>
      </c>
      <c r="BB1425" s="49" t="s">
        <v>9</v>
      </c>
      <c r="BC1425" s="49" t="s">
        <v>16</v>
      </c>
      <c r="BD1425" s="49">
        <v>2.0500000000000002E-3</v>
      </c>
    </row>
    <row r="1426" spans="1:56" x14ac:dyDescent="0.2">
      <c r="A1426" s="49">
        <v>27.99586</v>
      </c>
      <c r="P1426" s="49">
        <v>27.99586</v>
      </c>
      <c r="AH1426" s="49">
        <v>27.99586</v>
      </c>
      <c r="AY1426" s="49" t="s">
        <v>65</v>
      </c>
      <c r="AZ1426" s="49" t="s">
        <v>14</v>
      </c>
      <c r="BA1426" s="49" t="s">
        <v>15</v>
      </c>
      <c r="BB1426" s="49" t="s">
        <v>9</v>
      </c>
      <c r="BC1426" s="49" t="s">
        <v>10</v>
      </c>
      <c r="BD1426" s="49">
        <v>27.99586</v>
      </c>
    </row>
    <row r="1427" spans="1:56" x14ac:dyDescent="0.2">
      <c r="A1427" s="49">
        <v>9.3464500000000008</v>
      </c>
      <c r="P1427" s="49">
        <v>9.3464500000000008</v>
      </c>
      <c r="AH1427" s="49">
        <v>9.3464500000000008</v>
      </c>
      <c r="AY1427" s="49" t="s">
        <v>65</v>
      </c>
      <c r="AZ1427" s="49" t="s">
        <v>14</v>
      </c>
      <c r="BA1427" s="49" t="s">
        <v>15</v>
      </c>
      <c r="BB1427" s="49" t="s">
        <v>120</v>
      </c>
      <c r="BC1427" s="49" t="s">
        <v>16</v>
      </c>
      <c r="BD1427" s="49">
        <v>9.3464500000000008</v>
      </c>
    </row>
    <row r="1428" spans="1:56" x14ac:dyDescent="0.2">
      <c r="A1428" s="49">
        <v>4.1000000000000003E-3</v>
      </c>
      <c r="P1428" s="49">
        <v>4.1000000000000003E-3</v>
      </c>
      <c r="AH1428" s="49">
        <v>4.1000000000000003E-3</v>
      </c>
      <c r="AY1428" s="49" t="s">
        <v>65</v>
      </c>
      <c r="AZ1428" s="49" t="s">
        <v>14</v>
      </c>
      <c r="BA1428" s="49" t="s">
        <v>15</v>
      </c>
      <c r="BB1428" s="49" t="s">
        <v>120</v>
      </c>
      <c r="BC1428" s="49" t="s">
        <v>10</v>
      </c>
      <c r="BD1428" s="49">
        <v>4.1000000000000003E-3</v>
      </c>
    </row>
    <row r="1429" spans="1:56" x14ac:dyDescent="0.2">
      <c r="A1429" s="49">
        <v>2.4411700000000001</v>
      </c>
      <c r="P1429" s="49">
        <v>2.4411700000000001</v>
      </c>
      <c r="AH1429" s="49">
        <v>2.4411700000000001</v>
      </c>
      <c r="AY1429" s="49" t="s">
        <v>65</v>
      </c>
      <c r="AZ1429" s="49" t="s">
        <v>14</v>
      </c>
      <c r="BA1429" s="49" t="s">
        <v>15</v>
      </c>
      <c r="BB1429" s="49" t="s">
        <v>123</v>
      </c>
      <c r="BC1429" s="49" t="s">
        <v>16</v>
      </c>
      <c r="BD1429" s="49">
        <v>2.4411700000000001</v>
      </c>
    </row>
    <row r="1430" spans="1:56" x14ac:dyDescent="0.2">
      <c r="A1430" s="49">
        <v>36.75902</v>
      </c>
      <c r="P1430" s="49">
        <v>36.75902</v>
      </c>
      <c r="AH1430" s="49">
        <v>36.75902</v>
      </c>
      <c r="AY1430" s="49" t="s">
        <v>65</v>
      </c>
      <c r="AZ1430" s="49" t="s">
        <v>14</v>
      </c>
      <c r="BA1430" s="49" t="s">
        <v>17</v>
      </c>
      <c r="BB1430" s="49" t="s">
        <v>122</v>
      </c>
      <c r="BC1430" s="49" t="s">
        <v>16</v>
      </c>
      <c r="BD1430" s="49">
        <v>36.75902</v>
      </c>
    </row>
    <row r="1431" spans="1:56" x14ac:dyDescent="0.2">
      <c r="A1431" s="49">
        <v>2.5159999999999998E-2</v>
      </c>
      <c r="P1431" s="49">
        <v>2.5159999999999998E-2</v>
      </c>
      <c r="AH1431" s="49">
        <v>2.5159999999999998E-2</v>
      </c>
      <c r="AY1431" s="49" t="s">
        <v>65</v>
      </c>
      <c r="AZ1431" s="49" t="s">
        <v>14</v>
      </c>
      <c r="BA1431" s="49" t="s">
        <v>17</v>
      </c>
      <c r="BB1431" s="49" t="s">
        <v>122</v>
      </c>
      <c r="BC1431" s="49" t="s">
        <v>10</v>
      </c>
      <c r="BD1431" s="49">
        <v>2.5159999999999998E-2</v>
      </c>
    </row>
    <row r="1432" spans="1:56" x14ac:dyDescent="0.2">
      <c r="A1432" s="49">
        <v>4.2440899999999999</v>
      </c>
      <c r="P1432" s="49">
        <v>4.2440899999999999</v>
      </c>
      <c r="AH1432" s="49">
        <v>4.2440899999999999</v>
      </c>
      <c r="AY1432" s="49" t="s">
        <v>65</v>
      </c>
      <c r="AZ1432" s="49" t="s">
        <v>14</v>
      </c>
      <c r="BA1432" s="49" t="s">
        <v>17</v>
      </c>
      <c r="BB1432" s="49" t="s">
        <v>122</v>
      </c>
      <c r="BC1432" s="49" t="s">
        <v>13</v>
      </c>
      <c r="BD1432" s="49">
        <v>4.2440899999999999</v>
      </c>
    </row>
    <row r="1433" spans="1:56" x14ac:dyDescent="0.2">
      <c r="A1433" s="49">
        <v>5.5784200000000004</v>
      </c>
      <c r="P1433" s="49">
        <v>5.5784200000000004</v>
      </c>
      <c r="AH1433" s="49">
        <v>5.5784200000000004</v>
      </c>
      <c r="AY1433" s="49" t="s">
        <v>65</v>
      </c>
      <c r="AZ1433" s="49" t="s">
        <v>14</v>
      </c>
      <c r="BA1433" s="49" t="s">
        <v>17</v>
      </c>
      <c r="BB1433" s="49" t="s">
        <v>121</v>
      </c>
      <c r="BC1433" s="49" t="s">
        <v>16</v>
      </c>
      <c r="BD1433" s="49">
        <v>5.5784200000000004</v>
      </c>
    </row>
    <row r="1434" spans="1:56" x14ac:dyDescent="0.2">
      <c r="A1434" s="49">
        <v>1.67E-3</v>
      </c>
      <c r="P1434" s="49">
        <v>1.67E-3</v>
      </c>
      <c r="AH1434" s="49">
        <v>1.67E-3</v>
      </c>
      <c r="AY1434" s="49" t="s">
        <v>65</v>
      </c>
      <c r="AZ1434" s="49" t="s">
        <v>14</v>
      </c>
      <c r="BA1434" s="49" t="s">
        <v>17</v>
      </c>
      <c r="BB1434" s="49" t="s">
        <v>121</v>
      </c>
      <c r="BC1434" s="49" t="s">
        <v>13</v>
      </c>
      <c r="BD1434" s="49">
        <v>1.67E-3</v>
      </c>
    </row>
    <row r="1435" spans="1:56" x14ac:dyDescent="0.2">
      <c r="A1435" s="49">
        <v>0.74260000000000004</v>
      </c>
      <c r="P1435" s="49">
        <v>0.74260000000000004</v>
      </c>
      <c r="AH1435" s="49">
        <v>0.74260000000000004</v>
      </c>
      <c r="AY1435" s="49" t="s">
        <v>65</v>
      </c>
      <c r="AZ1435" s="49" t="s">
        <v>14</v>
      </c>
      <c r="BA1435" s="49" t="s">
        <v>17</v>
      </c>
      <c r="BB1435" s="49" t="s">
        <v>9</v>
      </c>
      <c r="BC1435" s="49" t="s">
        <v>16</v>
      </c>
      <c r="BD1435" s="49">
        <v>0.74260000000000004</v>
      </c>
    </row>
    <row r="1436" spans="1:56" x14ac:dyDescent="0.2">
      <c r="A1436" s="49">
        <v>1.36846</v>
      </c>
      <c r="P1436" s="49">
        <v>1.36846</v>
      </c>
      <c r="AH1436" s="49">
        <v>1.36846</v>
      </c>
      <c r="AY1436" s="49" t="s">
        <v>65</v>
      </c>
      <c r="AZ1436" s="49" t="s">
        <v>14</v>
      </c>
      <c r="BA1436" s="49" t="s">
        <v>17</v>
      </c>
      <c r="BB1436" s="49" t="s">
        <v>9</v>
      </c>
      <c r="BC1436" s="49" t="s">
        <v>10</v>
      </c>
      <c r="BD1436" s="49">
        <v>1.36846</v>
      </c>
    </row>
    <row r="1437" spans="1:56" x14ac:dyDescent="0.2">
      <c r="A1437" s="49">
        <v>3.7219999999999899E-2</v>
      </c>
      <c r="P1437" s="49">
        <v>3.7219999999999899E-2</v>
      </c>
      <c r="AH1437" s="49">
        <v>3.7219999999999899E-2</v>
      </c>
      <c r="AY1437" s="49" t="s">
        <v>65</v>
      </c>
      <c r="AZ1437" s="49" t="s">
        <v>14</v>
      </c>
      <c r="BA1437" s="49" t="s">
        <v>17</v>
      </c>
      <c r="BB1437" s="49" t="s">
        <v>9</v>
      </c>
      <c r="BC1437" s="49" t="s">
        <v>13</v>
      </c>
      <c r="BD1437" s="49">
        <v>3.7219999999999899E-2</v>
      </c>
    </row>
    <row r="1438" spans="1:56" x14ac:dyDescent="0.2">
      <c r="A1438" s="49">
        <v>1.308E-2</v>
      </c>
      <c r="P1438" s="49">
        <v>1.308E-2</v>
      </c>
      <c r="AH1438" s="49">
        <v>1.308E-2</v>
      </c>
      <c r="AY1438" s="49" t="s">
        <v>65</v>
      </c>
      <c r="AZ1438" s="49" t="s">
        <v>14</v>
      </c>
      <c r="BA1438" s="49" t="s">
        <v>17</v>
      </c>
      <c r="BB1438" s="49" t="s">
        <v>24</v>
      </c>
      <c r="BC1438" s="49" t="s">
        <v>16</v>
      </c>
      <c r="BD1438" s="49">
        <v>1.308E-2</v>
      </c>
    </row>
    <row r="1439" spans="1:56" x14ac:dyDescent="0.2">
      <c r="A1439" s="49">
        <v>36.0663499999999</v>
      </c>
      <c r="P1439" s="49">
        <v>36.0663499999999</v>
      </c>
      <c r="AH1439" s="49">
        <v>36.0663499999999</v>
      </c>
      <c r="AY1439" s="49" t="s">
        <v>65</v>
      </c>
      <c r="AZ1439" s="49" t="s">
        <v>14</v>
      </c>
      <c r="BA1439" s="49" t="s">
        <v>17</v>
      </c>
      <c r="BB1439" s="49" t="s">
        <v>120</v>
      </c>
      <c r="BC1439" s="49" t="s">
        <v>16</v>
      </c>
      <c r="BD1439" s="49">
        <v>36.0663499999999</v>
      </c>
    </row>
    <row r="1440" spans="1:56" x14ac:dyDescent="0.2">
      <c r="A1440" s="49">
        <v>1.4515899999999999</v>
      </c>
      <c r="P1440" s="49">
        <v>1.4515899999999999</v>
      </c>
      <c r="AH1440" s="49">
        <v>1.4515899999999999</v>
      </c>
      <c r="AY1440" s="49" t="s">
        <v>65</v>
      </c>
      <c r="AZ1440" s="49" t="s">
        <v>14</v>
      </c>
      <c r="BA1440" s="49" t="s">
        <v>17</v>
      </c>
      <c r="BB1440" s="49" t="s">
        <v>120</v>
      </c>
      <c r="BC1440" s="49" t="s">
        <v>10</v>
      </c>
      <c r="BD1440" s="49">
        <v>1.4515899999999999</v>
      </c>
    </row>
    <row r="1441" spans="1:56" x14ac:dyDescent="0.2">
      <c r="A1441" s="49">
        <v>5.3887134004100004</v>
      </c>
      <c r="P1441" s="49">
        <v>5.3887134004100004</v>
      </c>
      <c r="AH1441" s="49">
        <v>5.3887134004100004</v>
      </c>
      <c r="AY1441" s="49" t="s">
        <v>65</v>
      </c>
      <c r="AZ1441" s="49" t="s">
        <v>14</v>
      </c>
      <c r="BA1441" s="49" t="s">
        <v>17</v>
      </c>
      <c r="BB1441" s="49" t="s">
        <v>120</v>
      </c>
      <c r="BC1441" s="49" t="s">
        <v>13</v>
      </c>
      <c r="BD1441" s="49">
        <v>5.3887134004100004</v>
      </c>
    </row>
    <row r="1442" spans="1:56" x14ac:dyDescent="0.2">
      <c r="A1442" s="49">
        <v>10.87635</v>
      </c>
      <c r="P1442" s="49">
        <v>10.87635</v>
      </c>
      <c r="AH1442" s="49">
        <v>10.87635</v>
      </c>
      <c r="AY1442" s="49" t="s">
        <v>65</v>
      </c>
      <c r="AZ1442" s="49" t="s">
        <v>14</v>
      </c>
      <c r="BA1442" s="49" t="s">
        <v>17</v>
      </c>
      <c r="BB1442" s="49" t="s">
        <v>123</v>
      </c>
      <c r="BC1442" s="49" t="s">
        <v>16</v>
      </c>
      <c r="BD1442" s="49">
        <v>10.87635</v>
      </c>
    </row>
    <row r="1443" spans="1:56" x14ac:dyDescent="0.2">
      <c r="A1443" s="49">
        <v>0.10173</v>
      </c>
      <c r="P1443" s="49">
        <v>0.10173</v>
      </c>
      <c r="AH1443" s="49">
        <v>0.10173</v>
      </c>
      <c r="AY1443" s="49" t="s">
        <v>65</v>
      </c>
      <c r="AZ1443" s="49" t="s">
        <v>14</v>
      </c>
      <c r="BA1443" s="49" t="s">
        <v>17</v>
      </c>
      <c r="BB1443" s="49" t="s">
        <v>123</v>
      </c>
      <c r="BC1443" s="49" t="s">
        <v>10</v>
      </c>
      <c r="BD1443" s="49">
        <v>0.10173</v>
      </c>
    </row>
    <row r="1444" spans="1:56" x14ac:dyDescent="0.2">
      <c r="A1444" s="49">
        <v>9.2089999999999894E-2</v>
      </c>
      <c r="P1444" s="49">
        <v>9.2089999999999894E-2</v>
      </c>
      <c r="AH1444" s="49">
        <v>9.2089999999999894E-2</v>
      </c>
      <c r="AY1444" s="49" t="s">
        <v>65</v>
      </c>
      <c r="AZ1444" s="49" t="s">
        <v>14</v>
      </c>
      <c r="BA1444" s="49" t="s">
        <v>17</v>
      </c>
      <c r="BB1444" s="49" t="s">
        <v>123</v>
      </c>
      <c r="BC1444" s="49" t="s">
        <v>13</v>
      </c>
      <c r="BD1444" s="49">
        <v>9.2089999999999894E-2</v>
      </c>
    </row>
    <row r="1445" spans="1:56" x14ac:dyDescent="0.2">
      <c r="A1445" s="49">
        <v>2.13788</v>
      </c>
      <c r="P1445" s="49">
        <v>2.13788</v>
      </c>
      <c r="AH1445" s="49">
        <v>2.13788</v>
      </c>
      <c r="AY1445" s="49" t="s">
        <v>65</v>
      </c>
      <c r="AZ1445" s="49" t="s">
        <v>14</v>
      </c>
      <c r="BA1445" s="49" t="s">
        <v>19</v>
      </c>
      <c r="BB1445" s="49" t="s">
        <v>122</v>
      </c>
      <c r="BC1445" s="49" t="s">
        <v>16</v>
      </c>
      <c r="BD1445" s="49">
        <v>2.13788</v>
      </c>
    </row>
    <row r="1446" spans="1:56" x14ac:dyDescent="0.2">
      <c r="A1446" s="49">
        <v>5.2050299999999998</v>
      </c>
      <c r="P1446" s="49">
        <v>5.2050299999999998</v>
      </c>
      <c r="AH1446" s="49">
        <v>5.2050299999999998</v>
      </c>
      <c r="AY1446" s="49" t="s">
        <v>65</v>
      </c>
      <c r="AZ1446" s="49" t="s">
        <v>14</v>
      </c>
      <c r="BA1446" s="49" t="s">
        <v>19</v>
      </c>
      <c r="BB1446" s="49" t="s">
        <v>122</v>
      </c>
      <c r="BC1446" s="49" t="s">
        <v>13</v>
      </c>
      <c r="BD1446" s="49">
        <v>5.2050299999999998</v>
      </c>
    </row>
    <row r="1447" spans="1:56" x14ac:dyDescent="0.2">
      <c r="A1447" s="49">
        <v>0.86134999999999995</v>
      </c>
      <c r="P1447" s="49">
        <v>0.86134999999999995</v>
      </c>
      <c r="AH1447" s="49">
        <v>0.86134999999999995</v>
      </c>
      <c r="AY1447" s="49" t="s">
        <v>65</v>
      </c>
      <c r="AZ1447" s="49" t="s">
        <v>14</v>
      </c>
      <c r="BA1447" s="49" t="s">
        <v>19</v>
      </c>
      <c r="BB1447" s="49" t="s">
        <v>120</v>
      </c>
      <c r="BC1447" s="49" t="s">
        <v>16</v>
      </c>
      <c r="BD1447" s="49">
        <v>0.86134999999999995</v>
      </c>
    </row>
    <row r="1448" spans="1:56" x14ac:dyDescent="0.2">
      <c r="A1448" s="49">
        <v>0.15</v>
      </c>
      <c r="P1448" s="49">
        <v>0.15</v>
      </c>
      <c r="AH1448" s="49">
        <v>0.15</v>
      </c>
      <c r="AY1448" s="49" t="s">
        <v>65</v>
      </c>
      <c r="AZ1448" s="49" t="s">
        <v>14</v>
      </c>
      <c r="BA1448" s="49" t="s">
        <v>19</v>
      </c>
      <c r="BB1448" s="49" t="s">
        <v>120</v>
      </c>
      <c r="BC1448" s="49" t="s">
        <v>13</v>
      </c>
      <c r="BD1448" s="49">
        <v>0.15</v>
      </c>
    </row>
    <row r="1449" spans="1:56" x14ac:dyDescent="0.2">
      <c r="A1449" s="49">
        <v>111.610129999999</v>
      </c>
      <c r="P1449" s="49">
        <v>111.610129999999</v>
      </c>
      <c r="AH1449" s="49">
        <v>111.610129999999</v>
      </c>
      <c r="AY1449" s="49" t="s">
        <v>65</v>
      </c>
      <c r="AZ1449" s="49" t="s">
        <v>14</v>
      </c>
      <c r="BA1449" s="49" t="s">
        <v>25</v>
      </c>
      <c r="BB1449" s="49" t="s">
        <v>122</v>
      </c>
      <c r="BC1449" s="49" t="s">
        <v>16</v>
      </c>
      <c r="BD1449" s="49">
        <v>111.610129999999</v>
      </c>
    </row>
    <row r="1450" spans="1:56" x14ac:dyDescent="0.2">
      <c r="A1450" s="49">
        <v>9.0835100000000004</v>
      </c>
      <c r="P1450" s="49">
        <v>9.0835100000000004</v>
      </c>
      <c r="AH1450" s="49">
        <v>9.0835100000000004</v>
      </c>
      <c r="AY1450" s="49" t="s">
        <v>65</v>
      </c>
      <c r="AZ1450" s="49" t="s">
        <v>14</v>
      </c>
      <c r="BA1450" s="49" t="s">
        <v>25</v>
      </c>
      <c r="BB1450" s="49" t="s">
        <v>122</v>
      </c>
      <c r="BC1450" s="49" t="s">
        <v>10</v>
      </c>
      <c r="BD1450" s="49">
        <v>9.0835100000000004</v>
      </c>
    </row>
    <row r="1451" spans="1:56" x14ac:dyDescent="0.2">
      <c r="A1451" s="49">
        <v>3.3450000000000002</v>
      </c>
      <c r="P1451" s="49">
        <v>3.3450000000000002</v>
      </c>
      <c r="AH1451" s="49">
        <v>3.3450000000000002</v>
      </c>
      <c r="AY1451" s="49" t="s">
        <v>65</v>
      </c>
      <c r="AZ1451" s="49" t="s">
        <v>14</v>
      </c>
      <c r="BA1451" s="49" t="s">
        <v>25</v>
      </c>
      <c r="BB1451" s="49" t="s">
        <v>121</v>
      </c>
      <c r="BC1451" s="49" t="s">
        <v>16</v>
      </c>
      <c r="BD1451" s="49">
        <v>3.3450000000000002</v>
      </c>
    </row>
    <row r="1452" spans="1:56" x14ac:dyDescent="0.2">
      <c r="A1452" s="49">
        <v>2.1915</v>
      </c>
      <c r="P1452" s="49">
        <v>2.1915</v>
      </c>
      <c r="AH1452" s="49">
        <v>2.1915</v>
      </c>
      <c r="AY1452" s="49" t="s">
        <v>65</v>
      </c>
      <c r="AZ1452" s="49" t="s">
        <v>14</v>
      </c>
      <c r="BA1452" s="49" t="s">
        <v>25</v>
      </c>
      <c r="BB1452" s="49" t="s">
        <v>121</v>
      </c>
      <c r="BC1452" s="49" t="s">
        <v>10</v>
      </c>
      <c r="BD1452" s="49">
        <v>2.1915</v>
      </c>
    </row>
    <row r="1453" spans="1:56" x14ac:dyDescent="0.2">
      <c r="A1453" s="49">
        <v>26.25</v>
      </c>
      <c r="P1453" s="49">
        <v>26.25</v>
      </c>
      <c r="AH1453" s="49">
        <v>26.25</v>
      </c>
      <c r="AY1453" s="49" t="s">
        <v>65</v>
      </c>
      <c r="AZ1453" s="49" t="s">
        <v>14</v>
      </c>
      <c r="BA1453" s="49" t="s">
        <v>25</v>
      </c>
      <c r="BB1453" s="49" t="s">
        <v>9</v>
      </c>
      <c r="BC1453" s="49" t="s">
        <v>16</v>
      </c>
      <c r="BD1453" s="49">
        <v>26.25</v>
      </c>
    </row>
    <row r="1454" spans="1:56" x14ac:dyDescent="0.2">
      <c r="A1454" s="49">
        <v>58.59254</v>
      </c>
      <c r="P1454" s="49">
        <v>58.59254</v>
      </c>
      <c r="AH1454" s="49">
        <v>58.59254</v>
      </c>
      <c r="AY1454" s="49" t="s">
        <v>65</v>
      </c>
      <c r="AZ1454" s="49" t="s">
        <v>14</v>
      </c>
      <c r="BA1454" s="49" t="s">
        <v>25</v>
      </c>
      <c r="BB1454" s="49" t="s">
        <v>9</v>
      </c>
      <c r="BC1454" s="49" t="s">
        <v>10</v>
      </c>
      <c r="BD1454" s="49">
        <v>58.59254</v>
      </c>
    </row>
    <row r="1455" spans="1:56" x14ac:dyDescent="0.2">
      <c r="A1455" s="49">
        <v>0.91</v>
      </c>
      <c r="P1455" s="49">
        <v>0.91</v>
      </c>
      <c r="AH1455" s="49">
        <v>0.91</v>
      </c>
      <c r="AY1455" s="49" t="s">
        <v>65</v>
      </c>
      <c r="AZ1455" s="49" t="s">
        <v>14</v>
      </c>
      <c r="BA1455" s="49" t="s">
        <v>25</v>
      </c>
      <c r="BB1455" s="49" t="s">
        <v>18</v>
      </c>
      <c r="BC1455" s="49" t="s">
        <v>16</v>
      </c>
      <c r="BD1455" s="49">
        <v>0.91</v>
      </c>
    </row>
    <row r="1456" spans="1:56" x14ac:dyDescent="0.2">
      <c r="A1456" s="49">
        <v>0.52999999999999903</v>
      </c>
      <c r="P1456" s="49">
        <v>0.52999999999999903</v>
      </c>
      <c r="AH1456" s="49">
        <v>0.52999999999999903</v>
      </c>
      <c r="AY1456" s="49" t="s">
        <v>65</v>
      </c>
      <c r="AZ1456" s="49" t="s">
        <v>14</v>
      </c>
      <c r="BA1456" s="49" t="s">
        <v>25</v>
      </c>
      <c r="BB1456" s="49" t="s">
        <v>18</v>
      </c>
      <c r="BC1456" s="49" t="s">
        <v>10</v>
      </c>
      <c r="BD1456" s="49">
        <v>0.52999999999999903</v>
      </c>
    </row>
    <row r="1457" spans="1:56" x14ac:dyDescent="0.2">
      <c r="A1457" s="49">
        <v>0.5</v>
      </c>
      <c r="P1457" s="49">
        <v>0.5</v>
      </c>
      <c r="AH1457" s="49">
        <v>0.5</v>
      </c>
      <c r="AY1457" s="49" t="s">
        <v>65</v>
      </c>
      <c r="AZ1457" s="49" t="s">
        <v>14</v>
      </c>
      <c r="BA1457" s="49" t="s">
        <v>25</v>
      </c>
      <c r="BB1457" s="49" t="s">
        <v>24</v>
      </c>
      <c r="BC1457" s="49" t="s">
        <v>16</v>
      </c>
      <c r="BD1457" s="49">
        <v>0.5</v>
      </c>
    </row>
    <row r="1458" spans="1:56" x14ac:dyDescent="0.2">
      <c r="A1458" s="49">
        <v>5.5</v>
      </c>
      <c r="P1458" s="49">
        <v>5.5</v>
      </c>
      <c r="AH1458" s="49">
        <v>5.5</v>
      </c>
      <c r="AY1458" s="49" t="s">
        <v>65</v>
      </c>
      <c r="AZ1458" s="49" t="s">
        <v>14</v>
      </c>
      <c r="BA1458" s="49" t="s">
        <v>25</v>
      </c>
      <c r="BB1458" s="49" t="s">
        <v>24</v>
      </c>
      <c r="BC1458" s="49" t="s">
        <v>10</v>
      </c>
      <c r="BD1458" s="49">
        <v>5.5</v>
      </c>
    </row>
    <row r="1459" spans="1:56" x14ac:dyDescent="0.2">
      <c r="A1459" s="49">
        <v>77.488280000000103</v>
      </c>
      <c r="P1459" s="49">
        <v>77.488280000000103</v>
      </c>
      <c r="AH1459" s="49">
        <v>77.488280000000103</v>
      </c>
      <c r="AY1459" s="49" t="s">
        <v>65</v>
      </c>
      <c r="AZ1459" s="49" t="s">
        <v>14</v>
      </c>
      <c r="BA1459" s="49" t="s">
        <v>25</v>
      </c>
      <c r="BB1459" s="49" t="s">
        <v>120</v>
      </c>
      <c r="BC1459" s="49" t="s">
        <v>16</v>
      </c>
      <c r="BD1459" s="49">
        <v>77.488280000000103</v>
      </c>
    </row>
    <row r="1460" spans="1:56" x14ac:dyDescent="0.2">
      <c r="A1460" s="49">
        <v>3.4469599999999998</v>
      </c>
      <c r="P1460" s="49">
        <v>3.4469599999999998</v>
      </c>
      <c r="AH1460" s="49">
        <v>3.4469599999999998</v>
      </c>
      <c r="AY1460" s="49" t="s">
        <v>65</v>
      </c>
      <c r="AZ1460" s="49" t="s">
        <v>14</v>
      </c>
      <c r="BA1460" s="49" t="s">
        <v>25</v>
      </c>
      <c r="BB1460" s="49" t="s">
        <v>120</v>
      </c>
      <c r="BC1460" s="49" t="s">
        <v>10</v>
      </c>
      <c r="BD1460" s="49">
        <v>3.4469599999999998</v>
      </c>
    </row>
    <row r="1461" spans="1:56" x14ac:dyDescent="0.2">
      <c r="A1461" s="49">
        <v>7.4966400000000002</v>
      </c>
      <c r="P1461" s="49">
        <v>7.4966400000000002</v>
      </c>
      <c r="AH1461" s="49">
        <v>7.4966400000000002</v>
      </c>
      <c r="AY1461" s="49" t="s">
        <v>65</v>
      </c>
      <c r="AZ1461" s="49" t="s">
        <v>14</v>
      </c>
      <c r="BA1461" s="49" t="s">
        <v>25</v>
      </c>
      <c r="BB1461" s="49" t="s">
        <v>23</v>
      </c>
      <c r="BC1461" s="49" t="s">
        <v>16</v>
      </c>
      <c r="BD1461" s="49">
        <v>7.4966400000000002</v>
      </c>
    </row>
    <row r="1462" spans="1:56" x14ac:dyDescent="0.2">
      <c r="A1462" s="49">
        <v>0.97601000000000004</v>
      </c>
      <c r="P1462" s="49">
        <v>0.97601000000000004</v>
      </c>
      <c r="AH1462" s="49">
        <v>0.97601000000000004</v>
      </c>
      <c r="AY1462" s="49" t="s">
        <v>65</v>
      </c>
      <c r="AZ1462" s="49" t="s">
        <v>14</v>
      </c>
      <c r="BA1462" s="49" t="s">
        <v>25</v>
      </c>
      <c r="BB1462" s="49" t="s">
        <v>23</v>
      </c>
      <c r="BC1462" s="49" t="s">
        <v>10</v>
      </c>
      <c r="BD1462" s="49">
        <v>0.97601000000000004</v>
      </c>
    </row>
    <row r="1463" spans="1:56" x14ac:dyDescent="0.2">
      <c r="A1463" s="49">
        <v>29.874959999999898</v>
      </c>
      <c r="P1463" s="49">
        <v>29.874959999999898</v>
      </c>
      <c r="AH1463" s="49">
        <v>29.874959999999898</v>
      </c>
      <c r="AY1463" s="49" t="s">
        <v>65</v>
      </c>
      <c r="AZ1463" s="49" t="s">
        <v>14</v>
      </c>
      <c r="BA1463" s="49" t="s">
        <v>25</v>
      </c>
      <c r="BB1463" s="49" t="s">
        <v>123</v>
      </c>
      <c r="BC1463" s="49" t="s">
        <v>16</v>
      </c>
      <c r="BD1463" s="49">
        <v>29.874959999999898</v>
      </c>
    </row>
    <row r="1464" spans="1:56" x14ac:dyDescent="0.2">
      <c r="A1464" s="49">
        <v>2.6679999999999999E-2</v>
      </c>
      <c r="P1464" s="49">
        <v>2.6679999999999999E-2</v>
      </c>
      <c r="AH1464" s="49">
        <v>2.6679999999999999E-2</v>
      </c>
      <c r="AY1464" s="49" t="s">
        <v>65</v>
      </c>
      <c r="AZ1464" s="49" t="s">
        <v>14</v>
      </c>
      <c r="BA1464" s="49" t="s">
        <v>27</v>
      </c>
      <c r="BB1464" s="49" t="s">
        <v>122</v>
      </c>
      <c r="BC1464" s="49" t="s">
        <v>16</v>
      </c>
      <c r="BD1464" s="49">
        <v>2.6679999999999999E-2</v>
      </c>
    </row>
    <row r="1465" spans="1:56" x14ac:dyDescent="0.2">
      <c r="A1465" s="49">
        <v>2.5033099999999999</v>
      </c>
      <c r="P1465" s="49">
        <v>2.5033099999999999</v>
      </c>
      <c r="AH1465" s="49">
        <v>2.5033099999999999</v>
      </c>
      <c r="AY1465" s="49" t="s">
        <v>65</v>
      </c>
      <c r="AZ1465" s="49" t="s">
        <v>14</v>
      </c>
      <c r="BA1465" s="49" t="s">
        <v>27</v>
      </c>
      <c r="BB1465" s="49" t="s">
        <v>9</v>
      </c>
      <c r="BC1465" s="49" t="s">
        <v>10</v>
      </c>
      <c r="BD1465" s="49">
        <v>2.5033099999999999</v>
      </c>
    </row>
    <row r="1466" spans="1:56" x14ac:dyDescent="0.2">
      <c r="A1466" s="49">
        <v>4.0699999999999998E-3</v>
      </c>
      <c r="P1466" s="49">
        <v>4.0699999999999998E-3</v>
      </c>
      <c r="AH1466" s="49">
        <v>4.0699999999999998E-3</v>
      </c>
      <c r="AY1466" s="49" t="s">
        <v>65</v>
      </c>
      <c r="AZ1466" s="49" t="s">
        <v>14</v>
      </c>
      <c r="BA1466" s="49" t="s">
        <v>27</v>
      </c>
      <c r="BB1466" s="49" t="s">
        <v>18</v>
      </c>
      <c r="BC1466" s="49" t="s">
        <v>16</v>
      </c>
      <c r="BD1466" s="49">
        <v>4.0699999999999998E-3</v>
      </c>
    </row>
    <row r="1467" spans="1:56" x14ac:dyDescent="0.2">
      <c r="A1467" s="49">
        <v>1.116E-2</v>
      </c>
      <c r="P1467" s="49">
        <v>1.116E-2</v>
      </c>
      <c r="AH1467" s="49">
        <v>1.116E-2</v>
      </c>
      <c r="AY1467" s="49" t="s">
        <v>65</v>
      </c>
      <c r="AZ1467" s="49" t="s">
        <v>14</v>
      </c>
      <c r="BA1467" s="49" t="s">
        <v>27</v>
      </c>
      <c r="BB1467" s="49" t="s">
        <v>120</v>
      </c>
      <c r="BC1467" s="49" t="s">
        <v>16</v>
      </c>
      <c r="BD1467" s="49">
        <v>1.116E-2</v>
      </c>
    </row>
    <row r="1468" spans="1:56" x14ac:dyDescent="0.2">
      <c r="A1468" s="49">
        <v>0.05</v>
      </c>
      <c r="P1468" s="49">
        <v>0.05</v>
      </c>
      <c r="AH1468" s="49">
        <v>0.05</v>
      </c>
      <c r="AY1468" s="49" t="s">
        <v>65</v>
      </c>
      <c r="AZ1468" s="49" t="s">
        <v>14</v>
      </c>
      <c r="BA1468" s="49" t="s">
        <v>12</v>
      </c>
      <c r="BB1468" s="49" t="s">
        <v>120</v>
      </c>
      <c r="BC1468" s="49" t="s">
        <v>13</v>
      </c>
      <c r="BD1468" s="49">
        <v>0.05</v>
      </c>
    </row>
    <row r="1469" spans="1:56" x14ac:dyDescent="0.2">
      <c r="A1469" s="49">
        <v>0.5</v>
      </c>
      <c r="P1469" s="49">
        <v>0.5</v>
      </c>
      <c r="AH1469" s="49">
        <v>0.5</v>
      </c>
      <c r="AY1469" s="49" t="s">
        <v>65</v>
      </c>
      <c r="AZ1469" s="49" t="s">
        <v>12</v>
      </c>
      <c r="BA1469" s="49" t="s">
        <v>12</v>
      </c>
      <c r="BB1469" s="49" t="s">
        <v>122</v>
      </c>
      <c r="BC1469" s="49" t="s">
        <v>13</v>
      </c>
      <c r="BD1469" s="49">
        <v>0.5</v>
      </c>
    </row>
    <row r="1470" spans="1:56" x14ac:dyDescent="0.2">
      <c r="A1470" s="49">
        <v>31.8628199999999</v>
      </c>
      <c r="P1470" s="49">
        <v>31.8628199999999</v>
      </c>
      <c r="AH1470" s="49">
        <v>31.8628199999999</v>
      </c>
      <c r="AY1470" s="49" t="s">
        <v>66</v>
      </c>
      <c r="AZ1470" s="49" t="s">
        <v>7</v>
      </c>
      <c r="BA1470" s="49" t="s">
        <v>21</v>
      </c>
      <c r="BB1470" s="49" t="s">
        <v>9</v>
      </c>
      <c r="BC1470" s="49" t="s">
        <v>10</v>
      </c>
      <c r="BD1470" s="49">
        <v>31.8628199999999</v>
      </c>
    </row>
    <row r="1471" spans="1:56" x14ac:dyDescent="0.2">
      <c r="A1471" s="49">
        <v>20.925599999999999</v>
      </c>
      <c r="P1471" s="49">
        <v>20.925599999999999</v>
      </c>
      <c r="AH1471" s="49">
        <v>20.925599999999999</v>
      </c>
      <c r="AY1471" s="49" t="s">
        <v>66</v>
      </c>
      <c r="AZ1471" s="49" t="s">
        <v>7</v>
      </c>
      <c r="BA1471" s="49" t="s">
        <v>21</v>
      </c>
      <c r="BB1471" s="49" t="s">
        <v>120</v>
      </c>
      <c r="BC1471" s="49" t="s">
        <v>16</v>
      </c>
      <c r="BD1471" s="49">
        <v>20.925599999999999</v>
      </c>
    </row>
    <row r="1472" spans="1:56" x14ac:dyDescent="0.2">
      <c r="A1472" s="49">
        <v>1.56499999999999E-2</v>
      </c>
      <c r="P1472" s="49">
        <v>1.56499999999999E-2</v>
      </c>
      <c r="AH1472" s="49">
        <v>1.56499999999999E-2</v>
      </c>
      <c r="AY1472" s="49" t="s">
        <v>66</v>
      </c>
      <c r="AZ1472" s="49" t="s">
        <v>7</v>
      </c>
      <c r="BA1472" s="49" t="s">
        <v>8</v>
      </c>
      <c r="BB1472" s="49" t="s">
        <v>121</v>
      </c>
      <c r="BC1472" s="49" t="s">
        <v>10</v>
      </c>
      <c r="BD1472" s="49">
        <v>1.56499999999999E-2</v>
      </c>
    </row>
    <row r="1473" spans="1:56" x14ac:dyDescent="0.2">
      <c r="A1473" s="49">
        <v>147.325559999999</v>
      </c>
      <c r="P1473" s="49">
        <v>147.325559999999</v>
      </c>
      <c r="AH1473" s="49">
        <v>147.325559999999</v>
      </c>
      <c r="AY1473" s="49" t="s">
        <v>66</v>
      </c>
      <c r="AZ1473" s="49" t="s">
        <v>7</v>
      </c>
      <c r="BA1473" s="49" t="s">
        <v>8</v>
      </c>
      <c r="BB1473" s="49" t="s">
        <v>9</v>
      </c>
      <c r="BC1473" s="49" t="s">
        <v>10</v>
      </c>
      <c r="BD1473" s="49">
        <v>147.325559999999</v>
      </c>
    </row>
    <row r="1474" spans="1:56" x14ac:dyDescent="0.2">
      <c r="A1474" s="49">
        <v>2.14222</v>
      </c>
      <c r="P1474" s="49">
        <v>2.14222</v>
      </c>
      <c r="AH1474" s="49">
        <v>2.14222</v>
      </c>
      <c r="AY1474" s="49" t="s">
        <v>66</v>
      </c>
      <c r="AZ1474" s="49" t="s">
        <v>7</v>
      </c>
      <c r="BA1474" s="49" t="s">
        <v>11</v>
      </c>
      <c r="BB1474" s="49" t="s">
        <v>121</v>
      </c>
      <c r="BC1474" s="49" t="s">
        <v>10</v>
      </c>
      <c r="BD1474" s="49">
        <v>2.14222</v>
      </c>
    </row>
    <row r="1475" spans="1:56" x14ac:dyDescent="0.2">
      <c r="A1475" s="49">
        <v>19.4819</v>
      </c>
      <c r="P1475" s="49">
        <v>19.4819</v>
      </c>
      <c r="AH1475" s="49">
        <v>19.4819</v>
      </c>
      <c r="AY1475" s="49" t="s">
        <v>66</v>
      </c>
      <c r="AZ1475" s="49" t="s">
        <v>7</v>
      </c>
      <c r="BA1475" s="49" t="s">
        <v>11</v>
      </c>
      <c r="BB1475" s="49" t="s">
        <v>9</v>
      </c>
      <c r="BC1475" s="49" t="s">
        <v>10</v>
      </c>
      <c r="BD1475" s="49">
        <v>19.4819</v>
      </c>
    </row>
    <row r="1476" spans="1:56" x14ac:dyDescent="0.2">
      <c r="A1476" s="49">
        <v>13.9291999999999</v>
      </c>
      <c r="P1476" s="49">
        <v>13.9291999999999</v>
      </c>
      <c r="AH1476" s="49">
        <v>13.9291999999999</v>
      </c>
      <c r="AY1476" s="49" t="s">
        <v>66</v>
      </c>
      <c r="AZ1476" s="49" t="s">
        <v>7</v>
      </c>
      <c r="BA1476" s="49" t="s">
        <v>22</v>
      </c>
      <c r="BB1476" s="49" t="s">
        <v>122</v>
      </c>
      <c r="BC1476" s="49" t="s">
        <v>16</v>
      </c>
      <c r="BD1476" s="49">
        <v>13.9291999999999</v>
      </c>
    </row>
    <row r="1477" spans="1:56" x14ac:dyDescent="0.2">
      <c r="A1477" s="49">
        <v>3.72689</v>
      </c>
      <c r="P1477" s="49">
        <v>3.72689</v>
      </c>
      <c r="AH1477" s="49">
        <v>3.72689</v>
      </c>
      <c r="AY1477" s="49" t="s">
        <v>66</v>
      </c>
      <c r="AZ1477" s="49" t="s">
        <v>7</v>
      </c>
      <c r="BA1477" s="49" t="s">
        <v>22</v>
      </c>
      <c r="BB1477" s="49" t="s">
        <v>9</v>
      </c>
      <c r="BC1477" s="49" t="s">
        <v>10</v>
      </c>
      <c r="BD1477" s="49">
        <v>3.72689</v>
      </c>
    </row>
    <row r="1478" spans="1:56" x14ac:dyDescent="0.2">
      <c r="A1478" s="49">
        <v>2.8490000000000002</v>
      </c>
      <c r="P1478" s="49">
        <v>2.8490000000000002</v>
      </c>
      <c r="AH1478" s="49">
        <v>2.8490000000000002</v>
      </c>
      <c r="AY1478" s="49" t="s">
        <v>66</v>
      </c>
      <c r="AZ1478" s="49" t="s">
        <v>7</v>
      </c>
      <c r="BA1478" s="49" t="s">
        <v>22</v>
      </c>
      <c r="BB1478" s="49" t="s">
        <v>9</v>
      </c>
      <c r="BC1478" s="49" t="s">
        <v>13</v>
      </c>
      <c r="BD1478" s="49">
        <v>2.8490000000000002</v>
      </c>
    </row>
    <row r="1479" spans="1:56" x14ac:dyDescent="0.2">
      <c r="A1479" s="49">
        <v>0.27499999999999902</v>
      </c>
      <c r="P1479" s="49">
        <v>0.27499999999999902</v>
      </c>
      <c r="AH1479" s="49">
        <v>0.27499999999999902</v>
      </c>
      <c r="AY1479" s="49" t="s">
        <v>66</v>
      </c>
      <c r="AZ1479" s="49" t="s">
        <v>7</v>
      </c>
      <c r="BA1479" s="49" t="s">
        <v>22</v>
      </c>
      <c r="BB1479" s="49" t="s">
        <v>120</v>
      </c>
      <c r="BC1479" s="49" t="s">
        <v>10</v>
      </c>
      <c r="BD1479" s="49">
        <v>0.27499999999999902</v>
      </c>
    </row>
    <row r="1480" spans="1:56" x14ac:dyDescent="0.2">
      <c r="A1480" s="49">
        <v>70</v>
      </c>
      <c r="P1480" s="49">
        <v>70</v>
      </c>
      <c r="AH1480" s="49">
        <v>70</v>
      </c>
      <c r="AY1480" s="49" t="s">
        <v>66</v>
      </c>
      <c r="AZ1480" s="49" t="s">
        <v>7</v>
      </c>
      <c r="BA1480" s="49" t="s">
        <v>12</v>
      </c>
      <c r="BB1480" s="49" t="s">
        <v>9</v>
      </c>
      <c r="BC1480" s="49" t="s">
        <v>10</v>
      </c>
      <c r="BD1480" s="49">
        <v>70</v>
      </c>
    </row>
    <row r="1481" spans="1:56" x14ac:dyDescent="0.2">
      <c r="A1481" s="49">
        <v>0</v>
      </c>
      <c r="P1481" s="49">
        <v>0</v>
      </c>
      <c r="AH1481" s="49">
        <v>0</v>
      </c>
      <c r="AY1481" s="49" t="s">
        <v>66</v>
      </c>
      <c r="AZ1481" s="49" t="s">
        <v>7</v>
      </c>
      <c r="BA1481" s="49" t="s">
        <v>12</v>
      </c>
      <c r="BB1481" s="49" t="s">
        <v>18</v>
      </c>
      <c r="BC1481" s="49" t="s">
        <v>12</v>
      </c>
      <c r="BD1481" s="49">
        <v>0</v>
      </c>
    </row>
    <row r="1482" spans="1:56" x14ac:dyDescent="0.2">
      <c r="A1482" s="49">
        <v>4.3274100000000004</v>
      </c>
      <c r="P1482" s="49">
        <v>4.3274100000000004</v>
      </c>
      <c r="AH1482" s="49">
        <v>4.3274100000000004</v>
      </c>
      <c r="AY1482" s="49" t="s">
        <v>66</v>
      </c>
      <c r="AZ1482" s="49" t="s">
        <v>7</v>
      </c>
      <c r="BA1482" s="49" t="s">
        <v>12</v>
      </c>
      <c r="BB1482" s="49" t="s">
        <v>120</v>
      </c>
      <c r="BC1482" s="49" t="s">
        <v>13</v>
      </c>
      <c r="BD1482" s="49">
        <v>4.3274100000000004</v>
      </c>
    </row>
    <row r="1483" spans="1:56" x14ac:dyDescent="0.2">
      <c r="A1483" s="49">
        <v>118.03832</v>
      </c>
      <c r="P1483" s="49">
        <v>118.03832</v>
      </c>
      <c r="AH1483" s="49">
        <v>118.03832</v>
      </c>
      <c r="AY1483" s="49" t="s">
        <v>66</v>
      </c>
      <c r="AZ1483" s="49" t="s">
        <v>7</v>
      </c>
      <c r="BA1483" s="49" t="s">
        <v>12</v>
      </c>
      <c r="BB1483" s="49" t="s">
        <v>120</v>
      </c>
      <c r="BC1483" s="49" t="s">
        <v>12</v>
      </c>
      <c r="BD1483" s="49">
        <v>118.03832</v>
      </c>
    </row>
    <row r="1484" spans="1:56" x14ac:dyDescent="0.2">
      <c r="A1484" s="49">
        <v>113.96342</v>
      </c>
      <c r="P1484" s="49">
        <v>113.96342</v>
      </c>
      <c r="AH1484" s="49">
        <v>113.96342</v>
      </c>
      <c r="AY1484" s="49" t="s">
        <v>66</v>
      </c>
      <c r="AZ1484" s="49" t="s">
        <v>14</v>
      </c>
      <c r="BA1484" s="49" t="s">
        <v>15</v>
      </c>
      <c r="BB1484" s="49" t="s">
        <v>122</v>
      </c>
      <c r="BC1484" s="49" t="s">
        <v>16</v>
      </c>
      <c r="BD1484" s="49">
        <v>113.96342</v>
      </c>
    </row>
    <row r="1485" spans="1:56" x14ac:dyDescent="0.2">
      <c r="A1485" s="49">
        <v>4.4019999999999997E-2</v>
      </c>
      <c r="P1485" s="49">
        <v>4.4019999999999997E-2</v>
      </c>
      <c r="AH1485" s="49">
        <v>4.4019999999999997E-2</v>
      </c>
      <c r="AY1485" s="49" t="s">
        <v>66</v>
      </c>
      <c r="AZ1485" s="49" t="s">
        <v>14</v>
      </c>
      <c r="BA1485" s="49" t="s">
        <v>15</v>
      </c>
      <c r="BB1485" s="49" t="s">
        <v>9</v>
      </c>
      <c r="BC1485" s="49" t="s">
        <v>16</v>
      </c>
      <c r="BD1485" s="49">
        <v>4.4019999999999997E-2</v>
      </c>
    </row>
    <row r="1486" spans="1:56" x14ac:dyDescent="0.2">
      <c r="A1486" s="49">
        <v>61.650019999999998</v>
      </c>
      <c r="P1486" s="49">
        <v>61.650019999999998</v>
      </c>
      <c r="AH1486" s="49">
        <v>61.650019999999998</v>
      </c>
      <c r="AY1486" s="49" t="s">
        <v>66</v>
      </c>
      <c r="AZ1486" s="49" t="s">
        <v>14</v>
      </c>
      <c r="BA1486" s="49" t="s">
        <v>15</v>
      </c>
      <c r="BB1486" s="49" t="s">
        <v>9</v>
      </c>
      <c r="BC1486" s="49" t="s">
        <v>10</v>
      </c>
      <c r="BD1486" s="49">
        <v>61.650019999999998</v>
      </c>
    </row>
    <row r="1487" spans="1:56" x14ac:dyDescent="0.2">
      <c r="A1487" s="49">
        <v>6.8338399999999897</v>
      </c>
      <c r="P1487" s="49">
        <v>6.8338399999999897</v>
      </c>
      <c r="AH1487" s="49">
        <v>6.8338399999999897</v>
      </c>
      <c r="AY1487" s="49" t="s">
        <v>66</v>
      </c>
      <c r="AZ1487" s="49" t="s">
        <v>14</v>
      </c>
      <c r="BA1487" s="49" t="s">
        <v>15</v>
      </c>
      <c r="BB1487" s="49" t="s">
        <v>120</v>
      </c>
      <c r="BC1487" s="49" t="s">
        <v>10</v>
      </c>
      <c r="BD1487" s="49">
        <v>6.8338399999999897</v>
      </c>
    </row>
    <row r="1488" spans="1:56" x14ac:dyDescent="0.2">
      <c r="A1488" s="49">
        <v>20.501950000000001</v>
      </c>
      <c r="P1488" s="49">
        <v>20.501950000000001</v>
      </c>
      <c r="AH1488" s="49">
        <v>20.501950000000001</v>
      </c>
      <c r="AY1488" s="49" t="s">
        <v>66</v>
      </c>
      <c r="AZ1488" s="49" t="s">
        <v>14</v>
      </c>
      <c r="BA1488" s="49" t="s">
        <v>15</v>
      </c>
      <c r="BB1488" s="49" t="s">
        <v>120</v>
      </c>
      <c r="BC1488" s="49" t="s">
        <v>13</v>
      </c>
      <c r="BD1488" s="49">
        <v>20.501950000000001</v>
      </c>
    </row>
    <row r="1489" spans="1:56" x14ac:dyDescent="0.2">
      <c r="A1489" s="49">
        <v>2.0600000000000002E-3</v>
      </c>
      <c r="P1489" s="49">
        <v>2.0600000000000002E-3</v>
      </c>
      <c r="AH1489" s="49">
        <v>2.0600000000000002E-3</v>
      </c>
      <c r="AY1489" s="49" t="s">
        <v>66</v>
      </c>
      <c r="AZ1489" s="49" t="s">
        <v>14</v>
      </c>
      <c r="BA1489" s="49" t="s">
        <v>15</v>
      </c>
      <c r="BB1489" s="49" t="s">
        <v>23</v>
      </c>
      <c r="BC1489" s="49" t="s">
        <v>16</v>
      </c>
      <c r="BD1489" s="49">
        <v>2.0600000000000002E-3</v>
      </c>
    </row>
    <row r="1490" spans="1:56" x14ac:dyDescent="0.2">
      <c r="A1490" s="49">
        <v>100.01300000000001</v>
      </c>
      <c r="P1490" s="49">
        <v>100.01300000000001</v>
      </c>
      <c r="AH1490" s="49">
        <v>100.01300000000001</v>
      </c>
      <c r="AY1490" s="49" t="s">
        <v>66</v>
      </c>
      <c r="AZ1490" s="49" t="s">
        <v>14</v>
      </c>
      <c r="BA1490" s="49" t="s">
        <v>15</v>
      </c>
      <c r="BB1490" s="49" t="s">
        <v>23</v>
      </c>
      <c r="BC1490" s="49" t="s">
        <v>10</v>
      </c>
      <c r="BD1490" s="49">
        <v>100.01300000000001</v>
      </c>
    </row>
    <row r="1491" spans="1:56" x14ac:dyDescent="0.2">
      <c r="A1491" s="49">
        <v>3.0899999999999999E-3</v>
      </c>
      <c r="P1491" s="49">
        <v>3.0899999999999999E-3</v>
      </c>
      <c r="AH1491" s="49">
        <v>3.0899999999999999E-3</v>
      </c>
      <c r="AY1491" s="49" t="s">
        <v>66</v>
      </c>
      <c r="AZ1491" s="49" t="s">
        <v>14</v>
      </c>
      <c r="BA1491" s="49" t="s">
        <v>15</v>
      </c>
      <c r="BB1491" s="49" t="s">
        <v>23</v>
      </c>
      <c r="BC1491" s="49" t="s">
        <v>13</v>
      </c>
      <c r="BD1491" s="49">
        <v>3.0899999999999999E-3</v>
      </c>
    </row>
    <row r="1492" spans="1:56" x14ac:dyDescent="0.2">
      <c r="A1492" s="49">
        <v>1.295E-2</v>
      </c>
      <c r="P1492" s="49">
        <v>1.295E-2</v>
      </c>
      <c r="AH1492" s="49">
        <v>1.295E-2</v>
      </c>
      <c r="AY1492" s="49" t="s">
        <v>66</v>
      </c>
      <c r="AZ1492" s="49" t="s">
        <v>14</v>
      </c>
      <c r="BA1492" s="49" t="s">
        <v>15</v>
      </c>
      <c r="BB1492" s="49" t="s">
        <v>123</v>
      </c>
      <c r="BC1492" s="49" t="s">
        <v>16</v>
      </c>
      <c r="BD1492" s="49">
        <v>1.295E-2</v>
      </c>
    </row>
    <row r="1493" spans="1:56" x14ac:dyDescent="0.2">
      <c r="A1493" s="49">
        <v>18.772180838800999</v>
      </c>
      <c r="P1493" s="49">
        <v>18.772180838800999</v>
      </c>
      <c r="AH1493" s="49">
        <v>18.772180838800999</v>
      </c>
      <c r="AY1493" s="49" t="s">
        <v>66</v>
      </c>
      <c r="AZ1493" s="49" t="s">
        <v>14</v>
      </c>
      <c r="BA1493" s="49" t="s">
        <v>17</v>
      </c>
      <c r="BB1493" s="49" t="s">
        <v>122</v>
      </c>
      <c r="BC1493" s="49" t="s">
        <v>16</v>
      </c>
      <c r="BD1493" s="49">
        <v>18.772180838800999</v>
      </c>
    </row>
    <row r="1494" spans="1:56" x14ac:dyDescent="0.2">
      <c r="A1494" s="49">
        <v>7.2927299999999899</v>
      </c>
      <c r="P1494" s="49">
        <v>7.2927299999999899</v>
      </c>
      <c r="AH1494" s="49">
        <v>7.2927299999999899</v>
      </c>
      <c r="AY1494" s="49" t="s">
        <v>66</v>
      </c>
      <c r="AZ1494" s="49" t="s">
        <v>14</v>
      </c>
      <c r="BA1494" s="49" t="s">
        <v>17</v>
      </c>
      <c r="BB1494" s="49" t="s">
        <v>122</v>
      </c>
      <c r="BC1494" s="49" t="s">
        <v>13</v>
      </c>
      <c r="BD1494" s="49">
        <v>7.2927299999999899</v>
      </c>
    </row>
    <row r="1495" spans="1:56" x14ac:dyDescent="0.2">
      <c r="A1495" s="49">
        <v>0.1875</v>
      </c>
      <c r="P1495" s="49">
        <v>0.1875</v>
      </c>
      <c r="AH1495" s="49">
        <v>0.1875</v>
      </c>
      <c r="AY1495" s="49" t="s">
        <v>66</v>
      </c>
      <c r="AZ1495" s="49" t="s">
        <v>14</v>
      </c>
      <c r="BA1495" s="49" t="s">
        <v>17</v>
      </c>
      <c r="BB1495" s="49" t="s">
        <v>121</v>
      </c>
      <c r="BC1495" s="49" t="s">
        <v>16</v>
      </c>
      <c r="BD1495" s="49">
        <v>0.1875</v>
      </c>
    </row>
    <row r="1496" spans="1:56" x14ac:dyDescent="0.2">
      <c r="A1496" s="49">
        <v>2.2329999999999899E-2</v>
      </c>
      <c r="P1496" s="49">
        <v>2.2329999999999899E-2</v>
      </c>
      <c r="AH1496" s="49">
        <v>2.2329999999999899E-2</v>
      </c>
      <c r="AY1496" s="49" t="s">
        <v>66</v>
      </c>
      <c r="AZ1496" s="49" t="s">
        <v>14</v>
      </c>
      <c r="BA1496" s="49" t="s">
        <v>17</v>
      </c>
      <c r="BB1496" s="49" t="s">
        <v>121</v>
      </c>
      <c r="BC1496" s="49" t="s">
        <v>10</v>
      </c>
      <c r="BD1496" s="49">
        <v>2.2329999999999899E-2</v>
      </c>
    </row>
    <row r="1497" spans="1:56" x14ac:dyDescent="0.2">
      <c r="A1497" s="49">
        <v>0.27438000000000001</v>
      </c>
      <c r="P1497" s="49">
        <v>0.27438000000000001</v>
      </c>
      <c r="AH1497" s="49">
        <v>0.27438000000000001</v>
      </c>
      <c r="AY1497" s="49" t="s">
        <v>66</v>
      </c>
      <c r="AZ1497" s="49" t="s">
        <v>14</v>
      </c>
      <c r="BA1497" s="49" t="s">
        <v>17</v>
      </c>
      <c r="BB1497" s="49" t="s">
        <v>9</v>
      </c>
      <c r="BC1497" s="49" t="s">
        <v>16</v>
      </c>
      <c r="BD1497" s="49">
        <v>0.27438000000000001</v>
      </c>
    </row>
    <row r="1498" spans="1:56" x14ac:dyDescent="0.2">
      <c r="A1498" s="49">
        <v>205.672629999999</v>
      </c>
      <c r="P1498" s="49">
        <v>205.672629999999</v>
      </c>
      <c r="AH1498" s="49">
        <v>205.672629999999</v>
      </c>
      <c r="AY1498" s="49" t="s">
        <v>66</v>
      </c>
      <c r="AZ1498" s="49" t="s">
        <v>14</v>
      </c>
      <c r="BA1498" s="49" t="s">
        <v>17</v>
      </c>
      <c r="BB1498" s="49" t="s">
        <v>9</v>
      </c>
      <c r="BC1498" s="49" t="s">
        <v>10</v>
      </c>
      <c r="BD1498" s="49">
        <v>205.672629999999</v>
      </c>
    </row>
    <row r="1499" spans="1:56" x14ac:dyDescent="0.2">
      <c r="A1499" s="49">
        <v>2.4512</v>
      </c>
      <c r="P1499" s="49">
        <v>2.4512</v>
      </c>
      <c r="AH1499" s="49">
        <v>2.4512</v>
      </c>
      <c r="AY1499" s="49" t="s">
        <v>66</v>
      </c>
      <c r="AZ1499" s="49" t="s">
        <v>14</v>
      </c>
      <c r="BA1499" s="49" t="s">
        <v>17</v>
      </c>
      <c r="BB1499" s="49" t="s">
        <v>9</v>
      </c>
      <c r="BC1499" s="49" t="s">
        <v>13</v>
      </c>
      <c r="BD1499" s="49">
        <v>2.4512</v>
      </c>
    </row>
    <row r="1500" spans="1:56" x14ac:dyDescent="0.2">
      <c r="A1500" s="50">
        <v>1.1184E-7</v>
      </c>
      <c r="P1500" s="50">
        <v>1.1184E-7</v>
      </c>
      <c r="AH1500" s="50">
        <v>1.1184E-7</v>
      </c>
      <c r="AY1500" s="49" t="s">
        <v>66</v>
      </c>
      <c r="AZ1500" s="49" t="s">
        <v>14</v>
      </c>
      <c r="BA1500" s="49" t="s">
        <v>17</v>
      </c>
      <c r="BB1500" s="49" t="s">
        <v>18</v>
      </c>
      <c r="BC1500" s="49" t="s">
        <v>16</v>
      </c>
      <c r="BD1500" s="50">
        <v>1.1184E-7</v>
      </c>
    </row>
    <row r="1501" spans="1:56" x14ac:dyDescent="0.2">
      <c r="A1501" s="49">
        <v>5.6579999999999998E-2</v>
      </c>
      <c r="P1501" s="49">
        <v>5.6579999999999998E-2</v>
      </c>
      <c r="AH1501" s="49">
        <v>5.6579999999999998E-2</v>
      </c>
      <c r="AY1501" s="49" t="s">
        <v>66</v>
      </c>
      <c r="AZ1501" s="49" t="s">
        <v>14</v>
      </c>
      <c r="BA1501" s="49" t="s">
        <v>17</v>
      </c>
      <c r="BB1501" s="49" t="s">
        <v>18</v>
      </c>
      <c r="BC1501" s="49" t="s">
        <v>10</v>
      </c>
      <c r="BD1501" s="49">
        <v>5.6579999999999998E-2</v>
      </c>
    </row>
    <row r="1502" spans="1:56" x14ac:dyDescent="0.2">
      <c r="A1502" s="49">
        <v>1.975E-2</v>
      </c>
      <c r="P1502" s="49">
        <v>1.975E-2</v>
      </c>
      <c r="AH1502" s="49">
        <v>1.975E-2</v>
      </c>
      <c r="AY1502" s="49" t="s">
        <v>66</v>
      </c>
      <c r="AZ1502" s="49" t="s">
        <v>14</v>
      </c>
      <c r="BA1502" s="49" t="s">
        <v>17</v>
      </c>
      <c r="BB1502" s="49" t="s">
        <v>18</v>
      </c>
      <c r="BC1502" s="49" t="s">
        <v>13</v>
      </c>
      <c r="BD1502" s="49">
        <v>1.975E-2</v>
      </c>
    </row>
    <row r="1503" spans="1:56" x14ac:dyDescent="0.2">
      <c r="A1503" s="49">
        <v>30.3641201677599</v>
      </c>
      <c r="P1503" s="49">
        <v>30.3641201677599</v>
      </c>
      <c r="AH1503" s="49">
        <v>30.3641201677599</v>
      </c>
      <c r="AY1503" s="49" t="s">
        <v>66</v>
      </c>
      <c r="AZ1503" s="49" t="s">
        <v>14</v>
      </c>
      <c r="BA1503" s="49" t="s">
        <v>17</v>
      </c>
      <c r="BB1503" s="49" t="s">
        <v>120</v>
      </c>
      <c r="BC1503" s="49" t="s">
        <v>16</v>
      </c>
      <c r="BD1503" s="49">
        <v>30.3641201677599</v>
      </c>
    </row>
    <row r="1504" spans="1:56" x14ac:dyDescent="0.2">
      <c r="A1504" s="49">
        <v>13.131599999999899</v>
      </c>
      <c r="P1504" s="49">
        <v>13.131599999999899</v>
      </c>
      <c r="AH1504" s="49">
        <v>13.131599999999899</v>
      </c>
      <c r="AY1504" s="49" t="s">
        <v>66</v>
      </c>
      <c r="AZ1504" s="49" t="s">
        <v>14</v>
      </c>
      <c r="BA1504" s="49" t="s">
        <v>17</v>
      </c>
      <c r="BB1504" s="49" t="s">
        <v>120</v>
      </c>
      <c r="BC1504" s="49" t="s">
        <v>10</v>
      </c>
      <c r="BD1504" s="49">
        <v>13.131599999999899</v>
      </c>
    </row>
    <row r="1505" spans="1:56" x14ac:dyDescent="0.2">
      <c r="A1505" s="49">
        <v>5.1394769999999896</v>
      </c>
      <c r="P1505" s="49">
        <v>5.1394769999999896</v>
      </c>
      <c r="AH1505" s="49">
        <v>5.1394769999999896</v>
      </c>
      <c r="AY1505" s="49" t="s">
        <v>66</v>
      </c>
      <c r="AZ1505" s="49" t="s">
        <v>14</v>
      </c>
      <c r="BA1505" s="49" t="s">
        <v>17</v>
      </c>
      <c r="BB1505" s="49" t="s">
        <v>120</v>
      </c>
      <c r="BC1505" s="49" t="s">
        <v>13</v>
      </c>
      <c r="BD1505" s="49">
        <v>5.1394769999999896</v>
      </c>
    </row>
    <row r="1506" spans="1:56" x14ac:dyDescent="0.2">
      <c r="A1506" s="49">
        <v>3.1501000000000001</v>
      </c>
      <c r="P1506" s="49">
        <v>3.1501000000000001</v>
      </c>
      <c r="AH1506" s="49">
        <v>3.1501000000000001</v>
      </c>
      <c r="AY1506" s="49" t="s">
        <v>66</v>
      </c>
      <c r="AZ1506" s="49" t="s">
        <v>14</v>
      </c>
      <c r="BA1506" s="49" t="s">
        <v>17</v>
      </c>
      <c r="BB1506" s="49" t="s">
        <v>23</v>
      </c>
      <c r="BC1506" s="49" t="s">
        <v>10</v>
      </c>
      <c r="BD1506" s="49">
        <v>3.1501000000000001</v>
      </c>
    </row>
    <row r="1507" spans="1:56" x14ac:dyDescent="0.2">
      <c r="A1507" s="49">
        <v>3.0574699999999999</v>
      </c>
      <c r="P1507" s="49">
        <v>3.0574699999999999</v>
      </c>
      <c r="AH1507" s="49">
        <v>3.0574699999999999</v>
      </c>
      <c r="AY1507" s="49" t="s">
        <v>66</v>
      </c>
      <c r="AZ1507" s="49" t="s">
        <v>14</v>
      </c>
      <c r="BA1507" s="49" t="s">
        <v>17</v>
      </c>
      <c r="BB1507" s="49" t="s">
        <v>123</v>
      </c>
      <c r="BC1507" s="49" t="s">
        <v>16</v>
      </c>
      <c r="BD1507" s="49">
        <v>3.0574699999999999</v>
      </c>
    </row>
    <row r="1508" spans="1:56" x14ac:dyDescent="0.2">
      <c r="A1508" s="49">
        <v>3.11399999999999E-2</v>
      </c>
      <c r="P1508" s="49">
        <v>3.11399999999999E-2</v>
      </c>
      <c r="AH1508" s="49">
        <v>3.11399999999999E-2</v>
      </c>
      <c r="AY1508" s="49" t="s">
        <v>66</v>
      </c>
      <c r="AZ1508" s="49" t="s">
        <v>14</v>
      </c>
      <c r="BA1508" s="49" t="s">
        <v>17</v>
      </c>
      <c r="BB1508" s="49" t="s">
        <v>123</v>
      </c>
      <c r="BC1508" s="49" t="s">
        <v>10</v>
      </c>
      <c r="BD1508" s="49">
        <v>3.11399999999999E-2</v>
      </c>
    </row>
    <row r="1509" spans="1:56" x14ac:dyDescent="0.2">
      <c r="A1509" s="49">
        <v>1.213E-2</v>
      </c>
      <c r="P1509" s="49">
        <v>1.213E-2</v>
      </c>
      <c r="AH1509" s="49">
        <v>1.213E-2</v>
      </c>
      <c r="AY1509" s="49" t="s">
        <v>66</v>
      </c>
      <c r="AZ1509" s="49" t="s">
        <v>14</v>
      </c>
      <c r="BA1509" s="49" t="s">
        <v>17</v>
      </c>
      <c r="BB1509" s="49" t="s">
        <v>123</v>
      </c>
      <c r="BC1509" s="49" t="s">
        <v>13</v>
      </c>
      <c r="BD1509" s="49">
        <v>1.213E-2</v>
      </c>
    </row>
    <row r="1510" spans="1:56" x14ac:dyDescent="0.2">
      <c r="A1510" s="49">
        <v>3.46489</v>
      </c>
      <c r="P1510" s="49">
        <v>3.46489</v>
      </c>
      <c r="AH1510" s="49">
        <v>3.46489</v>
      </c>
      <c r="AY1510" s="49" t="s">
        <v>66</v>
      </c>
      <c r="AZ1510" s="49" t="s">
        <v>14</v>
      </c>
      <c r="BA1510" s="49" t="s">
        <v>19</v>
      </c>
      <c r="BB1510" s="49" t="s">
        <v>122</v>
      </c>
      <c r="BC1510" s="49" t="s">
        <v>10</v>
      </c>
      <c r="BD1510" s="49">
        <v>3.46489</v>
      </c>
    </row>
    <row r="1511" spans="1:56" x14ac:dyDescent="0.2">
      <c r="A1511" s="49">
        <v>0.29166999999999998</v>
      </c>
      <c r="P1511" s="49">
        <v>0.29166999999999998</v>
      </c>
      <c r="AH1511" s="49">
        <v>0.29166999999999998</v>
      </c>
      <c r="AY1511" s="49" t="s">
        <v>66</v>
      </c>
      <c r="AZ1511" s="49" t="s">
        <v>14</v>
      </c>
      <c r="BA1511" s="49" t="s">
        <v>19</v>
      </c>
      <c r="BB1511" s="49" t="s">
        <v>122</v>
      </c>
      <c r="BC1511" s="49" t="s">
        <v>13</v>
      </c>
      <c r="BD1511" s="49">
        <v>0.29166999999999998</v>
      </c>
    </row>
    <row r="1512" spans="1:56" x14ac:dyDescent="0.2">
      <c r="A1512" s="49">
        <v>53.299989999999902</v>
      </c>
      <c r="P1512" s="49">
        <v>53.299989999999902</v>
      </c>
      <c r="AH1512" s="49">
        <v>53.299989999999902</v>
      </c>
      <c r="AY1512" s="49" t="s">
        <v>66</v>
      </c>
      <c r="AZ1512" s="49" t="s">
        <v>14</v>
      </c>
      <c r="BA1512" s="49" t="s">
        <v>19</v>
      </c>
      <c r="BB1512" s="49" t="s">
        <v>9</v>
      </c>
      <c r="BC1512" s="49" t="s">
        <v>10</v>
      </c>
      <c r="BD1512" s="49">
        <v>53.299989999999902</v>
      </c>
    </row>
    <row r="1513" spans="1:56" x14ac:dyDescent="0.2">
      <c r="A1513" s="49">
        <v>8.1750000000000003E-2</v>
      </c>
      <c r="P1513" s="49">
        <v>8.1750000000000003E-2</v>
      </c>
      <c r="AH1513" s="49">
        <v>8.1750000000000003E-2</v>
      </c>
      <c r="AY1513" s="49" t="s">
        <v>66</v>
      </c>
      <c r="AZ1513" s="49" t="s">
        <v>14</v>
      </c>
      <c r="BA1513" s="49" t="s">
        <v>19</v>
      </c>
      <c r="BB1513" s="49" t="s">
        <v>120</v>
      </c>
      <c r="BC1513" s="49" t="s">
        <v>16</v>
      </c>
      <c r="BD1513" s="49">
        <v>8.1750000000000003E-2</v>
      </c>
    </row>
    <row r="1514" spans="1:56" x14ac:dyDescent="0.2">
      <c r="A1514" s="49">
        <v>0.530419999999999</v>
      </c>
      <c r="P1514" s="49">
        <v>0.530419999999999</v>
      </c>
      <c r="AH1514" s="49">
        <v>0.530419999999999</v>
      </c>
      <c r="AY1514" s="49" t="s">
        <v>66</v>
      </c>
      <c r="AZ1514" s="49" t="s">
        <v>14</v>
      </c>
      <c r="BA1514" s="49" t="s">
        <v>19</v>
      </c>
      <c r="BB1514" s="49" t="s">
        <v>120</v>
      </c>
      <c r="BC1514" s="49" t="s">
        <v>10</v>
      </c>
      <c r="BD1514" s="49">
        <v>0.530419999999999</v>
      </c>
    </row>
    <row r="1515" spans="1:56" x14ac:dyDescent="0.2">
      <c r="A1515" s="49">
        <v>4.3166099999999998</v>
      </c>
      <c r="P1515" s="49">
        <v>4.3166099999999998</v>
      </c>
      <c r="AH1515" s="49">
        <v>4.3166099999999998</v>
      </c>
      <c r="AY1515" s="49" t="s">
        <v>66</v>
      </c>
      <c r="AZ1515" s="49" t="s">
        <v>14</v>
      </c>
      <c r="BA1515" s="49" t="s">
        <v>19</v>
      </c>
      <c r="BB1515" s="49" t="s">
        <v>120</v>
      </c>
      <c r="BC1515" s="49" t="s">
        <v>13</v>
      </c>
      <c r="BD1515" s="49">
        <v>4.3166099999999998</v>
      </c>
    </row>
    <row r="1516" spans="1:56" x14ac:dyDescent="0.2">
      <c r="A1516" s="49">
        <v>102.91398</v>
      </c>
      <c r="P1516" s="49">
        <v>102.91398</v>
      </c>
      <c r="AH1516" s="49">
        <v>102.91398</v>
      </c>
      <c r="AY1516" s="49" t="s">
        <v>66</v>
      </c>
      <c r="AZ1516" s="49" t="s">
        <v>14</v>
      </c>
      <c r="BA1516" s="49" t="s">
        <v>25</v>
      </c>
      <c r="BB1516" s="49" t="s">
        <v>122</v>
      </c>
      <c r="BC1516" s="49" t="s">
        <v>16</v>
      </c>
      <c r="BD1516" s="49">
        <v>102.91398</v>
      </c>
    </row>
    <row r="1517" spans="1:56" x14ac:dyDescent="0.2">
      <c r="A1517" s="49">
        <v>40.075000000000003</v>
      </c>
      <c r="P1517" s="49">
        <v>40.075000000000003</v>
      </c>
      <c r="AH1517" s="49">
        <v>40.075000000000003</v>
      </c>
      <c r="AY1517" s="49" t="s">
        <v>66</v>
      </c>
      <c r="AZ1517" s="49" t="s">
        <v>14</v>
      </c>
      <c r="BA1517" s="49" t="s">
        <v>25</v>
      </c>
      <c r="BB1517" s="49" t="s">
        <v>122</v>
      </c>
      <c r="BC1517" s="49" t="s">
        <v>10</v>
      </c>
      <c r="BD1517" s="49">
        <v>40.075000000000003</v>
      </c>
    </row>
    <row r="1518" spans="1:56" x14ac:dyDescent="0.2">
      <c r="A1518" s="49">
        <v>24.502479999999899</v>
      </c>
      <c r="P1518" s="49">
        <v>24.502479999999899</v>
      </c>
      <c r="AH1518" s="49">
        <v>24.502479999999899</v>
      </c>
      <c r="AY1518" s="49" t="s">
        <v>66</v>
      </c>
      <c r="AZ1518" s="49" t="s">
        <v>14</v>
      </c>
      <c r="BA1518" s="49" t="s">
        <v>25</v>
      </c>
      <c r="BB1518" s="49" t="s">
        <v>121</v>
      </c>
      <c r="BC1518" s="49" t="s">
        <v>16</v>
      </c>
      <c r="BD1518" s="49">
        <v>24.502479999999899</v>
      </c>
    </row>
    <row r="1519" spans="1:56" x14ac:dyDescent="0.2">
      <c r="A1519" s="49">
        <v>12.824999999999999</v>
      </c>
      <c r="P1519" s="49">
        <v>12.824999999999999</v>
      </c>
      <c r="AH1519" s="49">
        <v>12.824999999999999</v>
      </c>
      <c r="AY1519" s="49" t="s">
        <v>66</v>
      </c>
      <c r="AZ1519" s="49" t="s">
        <v>14</v>
      </c>
      <c r="BA1519" s="49" t="s">
        <v>25</v>
      </c>
      <c r="BB1519" s="49" t="s">
        <v>121</v>
      </c>
      <c r="BC1519" s="49" t="s">
        <v>10</v>
      </c>
      <c r="BD1519" s="49">
        <v>12.824999999999999</v>
      </c>
    </row>
    <row r="1520" spans="1:56" x14ac:dyDescent="0.2">
      <c r="A1520" s="49">
        <v>181.08336</v>
      </c>
      <c r="P1520" s="49">
        <v>181.08336</v>
      </c>
      <c r="AH1520" s="49">
        <v>181.08336</v>
      </c>
      <c r="AY1520" s="49" t="s">
        <v>66</v>
      </c>
      <c r="AZ1520" s="49" t="s">
        <v>14</v>
      </c>
      <c r="BA1520" s="49" t="s">
        <v>25</v>
      </c>
      <c r="BB1520" s="49" t="s">
        <v>9</v>
      </c>
      <c r="BC1520" s="49" t="s">
        <v>10</v>
      </c>
      <c r="BD1520" s="49">
        <v>181.08336</v>
      </c>
    </row>
    <row r="1521" spans="1:56" x14ac:dyDescent="0.2">
      <c r="A1521" s="49">
        <v>283.42330999999899</v>
      </c>
      <c r="P1521" s="49">
        <v>283.42330999999899</v>
      </c>
      <c r="AH1521" s="49">
        <v>283.42330999999899</v>
      </c>
      <c r="AY1521" s="49" t="s">
        <v>66</v>
      </c>
      <c r="AZ1521" s="49" t="s">
        <v>14</v>
      </c>
      <c r="BA1521" s="49" t="s">
        <v>25</v>
      </c>
      <c r="BB1521" s="49" t="s">
        <v>120</v>
      </c>
      <c r="BC1521" s="49" t="s">
        <v>16</v>
      </c>
      <c r="BD1521" s="49">
        <v>283.42330999999899</v>
      </c>
    </row>
    <row r="1522" spans="1:56" x14ac:dyDescent="0.2">
      <c r="A1522" s="49">
        <v>97.416659999999894</v>
      </c>
      <c r="P1522" s="49">
        <v>97.416659999999894</v>
      </c>
      <c r="AH1522" s="49">
        <v>97.416659999999894</v>
      </c>
      <c r="AY1522" s="49" t="s">
        <v>66</v>
      </c>
      <c r="AZ1522" s="49" t="s">
        <v>14</v>
      </c>
      <c r="BA1522" s="49" t="s">
        <v>25</v>
      </c>
      <c r="BB1522" s="49" t="s">
        <v>120</v>
      </c>
      <c r="BC1522" s="49" t="s">
        <v>10</v>
      </c>
      <c r="BD1522" s="49">
        <v>97.416659999999894</v>
      </c>
    </row>
    <row r="1523" spans="1:56" x14ac:dyDescent="0.2">
      <c r="A1523" s="49">
        <v>7.6539000000000001</v>
      </c>
      <c r="P1523" s="49">
        <v>7.6539000000000001</v>
      </c>
      <c r="AH1523" s="49">
        <v>7.6539000000000001</v>
      </c>
      <c r="AY1523" s="49" t="s">
        <v>66</v>
      </c>
      <c r="AZ1523" s="49" t="s">
        <v>14</v>
      </c>
      <c r="BA1523" s="49" t="s">
        <v>25</v>
      </c>
      <c r="BB1523" s="49" t="s">
        <v>120</v>
      </c>
      <c r="BC1523" s="49" t="s">
        <v>13</v>
      </c>
      <c r="BD1523" s="49">
        <v>7.6539000000000001</v>
      </c>
    </row>
    <row r="1524" spans="1:56" x14ac:dyDescent="0.2">
      <c r="A1524" s="49">
        <v>13.125</v>
      </c>
      <c r="P1524" s="49">
        <v>13.125</v>
      </c>
      <c r="AH1524" s="49">
        <v>13.125</v>
      </c>
      <c r="AY1524" s="49" t="s">
        <v>66</v>
      </c>
      <c r="AZ1524" s="49" t="s">
        <v>14</v>
      </c>
      <c r="BA1524" s="49" t="s">
        <v>25</v>
      </c>
      <c r="BB1524" s="49" t="s">
        <v>120</v>
      </c>
      <c r="BC1524" s="49" t="s">
        <v>12</v>
      </c>
      <c r="BD1524" s="49">
        <v>13.125</v>
      </c>
    </row>
    <row r="1525" spans="1:56" x14ac:dyDescent="0.2">
      <c r="A1525" s="49">
        <v>25.08</v>
      </c>
      <c r="P1525" s="49">
        <v>25.08</v>
      </c>
      <c r="AH1525" s="49">
        <v>25.08</v>
      </c>
      <c r="AY1525" s="49" t="s">
        <v>66</v>
      </c>
      <c r="AZ1525" s="49" t="s">
        <v>14</v>
      </c>
      <c r="BA1525" s="49" t="s">
        <v>25</v>
      </c>
      <c r="BB1525" s="49" t="s">
        <v>23</v>
      </c>
      <c r="BC1525" s="49" t="s">
        <v>16</v>
      </c>
      <c r="BD1525" s="49">
        <v>25.08</v>
      </c>
    </row>
    <row r="1526" spans="1:56" x14ac:dyDescent="0.2">
      <c r="A1526" s="49">
        <v>26.049989999999902</v>
      </c>
      <c r="P1526" s="49">
        <v>26.049989999999902</v>
      </c>
      <c r="AH1526" s="49">
        <v>26.049989999999902</v>
      </c>
      <c r="AY1526" s="49" t="s">
        <v>66</v>
      </c>
      <c r="AZ1526" s="49" t="s">
        <v>14</v>
      </c>
      <c r="BA1526" s="49" t="s">
        <v>25</v>
      </c>
      <c r="BB1526" s="49" t="s">
        <v>123</v>
      </c>
      <c r="BC1526" s="49" t="s">
        <v>16</v>
      </c>
      <c r="BD1526" s="49">
        <v>26.049989999999902</v>
      </c>
    </row>
    <row r="1527" spans="1:56" x14ac:dyDescent="0.2">
      <c r="A1527" s="49">
        <v>1.875</v>
      </c>
      <c r="P1527" s="49">
        <v>1.875</v>
      </c>
      <c r="AH1527" s="49">
        <v>1.875</v>
      </c>
      <c r="AY1527" s="49" t="s">
        <v>66</v>
      </c>
      <c r="AZ1527" s="49" t="s">
        <v>14</v>
      </c>
      <c r="BA1527" s="49" t="s">
        <v>25</v>
      </c>
      <c r="BB1527" s="49" t="s">
        <v>123</v>
      </c>
      <c r="BC1527" s="49" t="s">
        <v>10</v>
      </c>
      <c r="BD1527" s="49">
        <v>1.875</v>
      </c>
    </row>
    <row r="1528" spans="1:56" x14ac:dyDescent="0.2">
      <c r="A1528" s="49">
        <v>17.833349999999999</v>
      </c>
      <c r="P1528" s="49">
        <v>17.833349999999999</v>
      </c>
      <c r="AH1528" s="49">
        <v>17.833349999999999</v>
      </c>
      <c r="AY1528" s="49" t="s">
        <v>66</v>
      </c>
      <c r="AZ1528" s="49" t="s">
        <v>14</v>
      </c>
      <c r="BA1528" s="49" t="s">
        <v>27</v>
      </c>
      <c r="BB1528" s="49" t="s">
        <v>9</v>
      </c>
      <c r="BC1528" s="49" t="s">
        <v>10</v>
      </c>
      <c r="BD1528" s="49">
        <v>17.833349999999999</v>
      </c>
    </row>
    <row r="1529" spans="1:56" x14ac:dyDescent="0.2">
      <c r="A1529" s="49">
        <v>4.0699999999999998E-3</v>
      </c>
      <c r="P1529" s="49">
        <v>4.0699999999999998E-3</v>
      </c>
      <c r="AH1529" s="49">
        <v>4.0699999999999998E-3</v>
      </c>
      <c r="AY1529" s="49" t="s">
        <v>66</v>
      </c>
      <c r="AZ1529" s="49" t="s">
        <v>14</v>
      </c>
      <c r="BA1529" s="49" t="s">
        <v>27</v>
      </c>
      <c r="BB1529" s="49" t="s">
        <v>18</v>
      </c>
      <c r="BC1529" s="49" t="s">
        <v>16</v>
      </c>
      <c r="BD1529" s="49">
        <v>4.0699999999999998E-3</v>
      </c>
    </row>
    <row r="1530" spans="1:56" x14ac:dyDescent="0.2">
      <c r="A1530" s="49">
        <v>2</v>
      </c>
      <c r="P1530" s="49">
        <v>2</v>
      </c>
      <c r="AH1530" s="49">
        <v>2</v>
      </c>
      <c r="AY1530" s="49" t="s">
        <v>67</v>
      </c>
      <c r="AZ1530" s="49" t="s">
        <v>7</v>
      </c>
      <c r="BA1530" s="49" t="s">
        <v>8</v>
      </c>
      <c r="BB1530" s="49" t="s">
        <v>122</v>
      </c>
      <c r="BC1530" s="49" t="s">
        <v>13</v>
      </c>
      <c r="BD1530" s="49">
        <v>2</v>
      </c>
    </row>
    <row r="1531" spans="1:56" x14ac:dyDescent="0.2">
      <c r="A1531" s="49">
        <v>4.6385299999999896</v>
      </c>
      <c r="P1531" s="49">
        <v>4.6385299999999896</v>
      </c>
      <c r="AH1531" s="49">
        <v>4.6385299999999896</v>
      </c>
      <c r="AY1531" s="49" t="s">
        <v>67</v>
      </c>
      <c r="AZ1531" s="49" t="s">
        <v>7</v>
      </c>
      <c r="BA1531" s="49" t="s">
        <v>11</v>
      </c>
      <c r="BB1531" s="49" t="s">
        <v>9</v>
      </c>
      <c r="BC1531" s="49" t="s">
        <v>10</v>
      </c>
      <c r="BD1531" s="49">
        <v>4.6385299999999896</v>
      </c>
    </row>
    <row r="1532" spans="1:56" x14ac:dyDescent="0.2">
      <c r="A1532" s="49">
        <v>9.8169499999999896</v>
      </c>
      <c r="P1532" s="49">
        <v>9.8169499999999896</v>
      </c>
      <c r="AH1532" s="49">
        <v>9.8169499999999896</v>
      </c>
      <c r="AY1532" s="49" t="s">
        <v>67</v>
      </c>
      <c r="AZ1532" s="49" t="s">
        <v>7</v>
      </c>
      <c r="BA1532" s="49" t="s">
        <v>22</v>
      </c>
      <c r="BB1532" s="49" t="s">
        <v>122</v>
      </c>
      <c r="BC1532" s="49" t="s">
        <v>16</v>
      </c>
      <c r="BD1532" s="49">
        <v>9.8169499999999896</v>
      </c>
    </row>
    <row r="1533" spans="1:56" x14ac:dyDescent="0.2">
      <c r="A1533" s="49">
        <v>0.1</v>
      </c>
      <c r="P1533" s="49">
        <v>0.1</v>
      </c>
      <c r="AH1533" s="49">
        <v>0.1</v>
      </c>
      <c r="AY1533" s="49" t="s">
        <v>67</v>
      </c>
      <c r="AZ1533" s="49" t="s">
        <v>7</v>
      </c>
      <c r="BA1533" s="49" t="s">
        <v>22</v>
      </c>
      <c r="BB1533" s="49" t="s">
        <v>122</v>
      </c>
      <c r="BC1533" s="49" t="s">
        <v>10</v>
      </c>
      <c r="BD1533" s="49">
        <v>0.1</v>
      </c>
    </row>
    <row r="1534" spans="1:56" x14ac:dyDescent="0.2">
      <c r="A1534" s="49">
        <v>0.26063999999999998</v>
      </c>
      <c r="P1534" s="49">
        <v>0.26063999999999998</v>
      </c>
      <c r="AH1534" s="49">
        <v>0.26063999999999998</v>
      </c>
      <c r="AY1534" s="49" t="s">
        <v>67</v>
      </c>
      <c r="AZ1534" s="49" t="s">
        <v>7</v>
      </c>
      <c r="BA1534" s="49" t="s">
        <v>22</v>
      </c>
      <c r="BB1534" s="49" t="s">
        <v>9</v>
      </c>
      <c r="BC1534" s="49" t="s">
        <v>10</v>
      </c>
      <c r="BD1534" s="49">
        <v>0.26063999999999998</v>
      </c>
    </row>
    <row r="1535" spans="1:56" x14ac:dyDescent="0.2">
      <c r="A1535" s="49">
        <v>0.27585999999999999</v>
      </c>
      <c r="P1535" s="49">
        <v>0.27585999999999999</v>
      </c>
      <c r="AH1535" s="49">
        <v>0.27585999999999999</v>
      </c>
      <c r="AY1535" s="49" t="s">
        <v>67</v>
      </c>
      <c r="AZ1535" s="49" t="s">
        <v>7</v>
      </c>
      <c r="BA1535" s="49" t="s">
        <v>22</v>
      </c>
      <c r="BB1535" s="49" t="s">
        <v>120</v>
      </c>
      <c r="BC1535" s="49" t="s">
        <v>16</v>
      </c>
      <c r="BD1535" s="49">
        <v>0.27585999999999999</v>
      </c>
    </row>
    <row r="1536" spans="1:56" x14ac:dyDescent="0.2">
      <c r="A1536" s="49">
        <v>0.27063999999999999</v>
      </c>
      <c r="P1536" s="49">
        <v>0.27063999999999999</v>
      </c>
      <c r="AH1536" s="49">
        <v>0.27063999999999999</v>
      </c>
      <c r="AY1536" s="49" t="s">
        <v>67</v>
      </c>
      <c r="AZ1536" s="49" t="s">
        <v>7</v>
      </c>
      <c r="BA1536" s="49" t="s">
        <v>22</v>
      </c>
      <c r="BB1536" s="49" t="s">
        <v>120</v>
      </c>
      <c r="BC1536" s="49" t="s">
        <v>10</v>
      </c>
      <c r="BD1536" s="49">
        <v>0.27063999999999999</v>
      </c>
    </row>
    <row r="1537" spans="1:56" x14ac:dyDescent="0.2">
      <c r="AY1537" s="49" t="s">
        <v>67</v>
      </c>
      <c r="AZ1537" s="49" t="s">
        <v>7</v>
      </c>
      <c r="BA1537" s="49" t="s">
        <v>12</v>
      </c>
      <c r="BB1537" s="49" t="s">
        <v>122</v>
      </c>
      <c r="BC1537" s="49" t="s">
        <v>16</v>
      </c>
    </row>
    <row r="1538" spans="1:56" x14ac:dyDescent="0.2">
      <c r="A1538" s="49">
        <v>50</v>
      </c>
      <c r="P1538" s="49">
        <v>50</v>
      </c>
      <c r="AH1538" s="49">
        <v>50</v>
      </c>
      <c r="AY1538" s="49" t="s">
        <v>67</v>
      </c>
      <c r="AZ1538" s="49" t="s">
        <v>7</v>
      </c>
      <c r="BA1538" s="49" t="s">
        <v>12</v>
      </c>
      <c r="BB1538" s="49" t="s">
        <v>122</v>
      </c>
      <c r="BC1538" s="49" t="s">
        <v>13</v>
      </c>
      <c r="BD1538" s="49">
        <v>50</v>
      </c>
    </row>
    <row r="1539" spans="1:56" x14ac:dyDescent="0.2">
      <c r="A1539" s="49">
        <v>0</v>
      </c>
      <c r="P1539" s="49">
        <v>0</v>
      </c>
      <c r="AH1539" s="49">
        <v>0</v>
      </c>
      <c r="AY1539" s="49" t="s">
        <v>67</v>
      </c>
      <c r="AZ1539" s="49" t="s">
        <v>7</v>
      </c>
      <c r="BA1539" s="49" t="s">
        <v>12</v>
      </c>
      <c r="BB1539" s="49" t="s">
        <v>9</v>
      </c>
      <c r="BC1539" s="49" t="s">
        <v>10</v>
      </c>
      <c r="BD1539" s="49">
        <v>0</v>
      </c>
    </row>
    <row r="1540" spans="1:56" x14ac:dyDescent="0.2">
      <c r="A1540" s="49">
        <v>1.306E-2</v>
      </c>
      <c r="P1540" s="49">
        <v>1.306E-2</v>
      </c>
      <c r="AH1540" s="49">
        <v>1.306E-2</v>
      </c>
      <c r="AY1540" s="49" t="s">
        <v>67</v>
      </c>
      <c r="AZ1540" s="49" t="s">
        <v>7</v>
      </c>
      <c r="BA1540" s="49" t="s">
        <v>12</v>
      </c>
      <c r="BB1540" s="49" t="s">
        <v>18</v>
      </c>
      <c r="BC1540" s="49" t="s">
        <v>12</v>
      </c>
      <c r="BD1540" s="49">
        <v>1.306E-2</v>
      </c>
    </row>
    <row r="1541" spans="1:56" x14ac:dyDescent="0.2">
      <c r="A1541" s="49">
        <v>1.48671</v>
      </c>
      <c r="P1541" s="49">
        <v>1.48671</v>
      </c>
      <c r="AH1541" s="49">
        <v>1.48671</v>
      </c>
      <c r="AY1541" s="49" t="s">
        <v>67</v>
      </c>
      <c r="AZ1541" s="49" t="s">
        <v>7</v>
      </c>
      <c r="BA1541" s="49" t="s">
        <v>12</v>
      </c>
      <c r="BB1541" s="49" t="s">
        <v>120</v>
      </c>
      <c r="BC1541" s="49" t="s">
        <v>13</v>
      </c>
      <c r="BD1541" s="49">
        <v>1.48671</v>
      </c>
    </row>
    <row r="1542" spans="1:56" x14ac:dyDescent="0.2">
      <c r="A1542" s="49">
        <v>0</v>
      </c>
      <c r="P1542" s="49">
        <v>0</v>
      </c>
      <c r="AH1542" s="49">
        <v>0</v>
      </c>
      <c r="AY1542" s="49" t="s">
        <v>67</v>
      </c>
      <c r="AZ1542" s="49" t="s">
        <v>7</v>
      </c>
      <c r="BA1542" s="49" t="s">
        <v>12</v>
      </c>
      <c r="BB1542" s="49" t="s">
        <v>120</v>
      </c>
      <c r="BC1542" s="49" t="s">
        <v>12</v>
      </c>
      <c r="BD1542" s="49">
        <v>0</v>
      </c>
    </row>
    <row r="1543" spans="1:56" x14ac:dyDescent="0.2">
      <c r="A1543" s="49">
        <v>0.14646000000000001</v>
      </c>
      <c r="P1543" s="49">
        <v>0.14646000000000001</v>
      </c>
      <c r="AH1543" s="49">
        <v>0.14646000000000001</v>
      </c>
      <c r="AY1543" s="49" t="s">
        <v>67</v>
      </c>
      <c r="AZ1543" s="49" t="s">
        <v>14</v>
      </c>
      <c r="BA1543" s="49" t="s">
        <v>15</v>
      </c>
      <c r="BB1543" s="49" t="s">
        <v>122</v>
      </c>
      <c r="BC1543" s="49" t="s">
        <v>16</v>
      </c>
      <c r="BD1543" s="49">
        <v>0.14646000000000001</v>
      </c>
    </row>
    <row r="1544" spans="1:56" x14ac:dyDescent="0.2">
      <c r="A1544" s="49">
        <v>2.9334500000000001</v>
      </c>
      <c r="P1544" s="49">
        <v>2.9334500000000001</v>
      </c>
      <c r="AH1544" s="49">
        <v>2.9334500000000001</v>
      </c>
      <c r="AY1544" s="49" t="s">
        <v>67</v>
      </c>
      <c r="AZ1544" s="49" t="s">
        <v>14</v>
      </c>
      <c r="BA1544" s="49" t="s">
        <v>15</v>
      </c>
      <c r="BB1544" s="49" t="s">
        <v>9</v>
      </c>
      <c r="BC1544" s="49" t="s">
        <v>16</v>
      </c>
      <c r="BD1544" s="49">
        <v>2.9334500000000001</v>
      </c>
    </row>
    <row r="1545" spans="1:56" x14ac:dyDescent="0.2">
      <c r="A1545" s="49">
        <v>14.328329999999999</v>
      </c>
      <c r="P1545" s="49">
        <v>14.328329999999999</v>
      </c>
      <c r="AH1545" s="49">
        <v>14.328329999999999</v>
      </c>
      <c r="AY1545" s="49" t="s">
        <v>67</v>
      </c>
      <c r="AZ1545" s="49" t="s">
        <v>14</v>
      </c>
      <c r="BA1545" s="49" t="s">
        <v>15</v>
      </c>
      <c r="BB1545" s="49" t="s">
        <v>9</v>
      </c>
      <c r="BC1545" s="49" t="s">
        <v>10</v>
      </c>
      <c r="BD1545" s="49">
        <v>14.328329999999999</v>
      </c>
    </row>
    <row r="1546" spans="1:56" x14ac:dyDescent="0.2">
      <c r="A1546" s="49">
        <v>0.79313999999999996</v>
      </c>
      <c r="P1546" s="49">
        <v>0.79313999999999996</v>
      </c>
      <c r="AH1546" s="49">
        <v>0.79313999999999996</v>
      </c>
      <c r="AY1546" s="49" t="s">
        <v>67</v>
      </c>
      <c r="AZ1546" s="49" t="s">
        <v>14</v>
      </c>
      <c r="BA1546" s="49" t="s">
        <v>15</v>
      </c>
      <c r="BB1546" s="49" t="s">
        <v>9</v>
      </c>
      <c r="BC1546" s="49" t="s">
        <v>13</v>
      </c>
      <c r="BD1546" s="49">
        <v>0.79313999999999996</v>
      </c>
    </row>
    <row r="1547" spans="1:56" x14ac:dyDescent="0.2">
      <c r="A1547" s="49">
        <v>0.42947000000000002</v>
      </c>
      <c r="P1547" s="49">
        <v>0.42947000000000002</v>
      </c>
      <c r="AH1547" s="49">
        <v>0.42947000000000002</v>
      </c>
      <c r="AY1547" s="49" t="s">
        <v>67</v>
      </c>
      <c r="AZ1547" s="49" t="s">
        <v>14</v>
      </c>
      <c r="BA1547" s="49" t="s">
        <v>15</v>
      </c>
      <c r="BB1547" s="49" t="s">
        <v>120</v>
      </c>
      <c r="BC1547" s="49" t="s">
        <v>16</v>
      </c>
      <c r="BD1547" s="49">
        <v>0.42947000000000002</v>
      </c>
    </row>
    <row r="1548" spans="1:56" x14ac:dyDescent="0.2">
      <c r="A1548" s="49">
        <v>2.0600000000000002E-3</v>
      </c>
      <c r="P1548" s="49">
        <v>2.0600000000000002E-3</v>
      </c>
      <c r="AH1548" s="49">
        <v>2.0600000000000002E-3</v>
      </c>
      <c r="AY1548" s="49" t="s">
        <v>67</v>
      </c>
      <c r="AZ1548" s="49" t="s">
        <v>14</v>
      </c>
      <c r="BA1548" s="49" t="s">
        <v>15</v>
      </c>
      <c r="BB1548" s="49" t="s">
        <v>23</v>
      </c>
      <c r="BC1548" s="49" t="s">
        <v>16</v>
      </c>
      <c r="BD1548" s="49">
        <v>2.0600000000000002E-3</v>
      </c>
    </row>
    <row r="1549" spans="1:56" x14ac:dyDescent="0.2">
      <c r="A1549" s="49">
        <v>2.5100000000000001E-3</v>
      </c>
      <c r="P1549" s="49">
        <v>2.5100000000000001E-3</v>
      </c>
      <c r="AH1549" s="49">
        <v>2.5100000000000001E-3</v>
      </c>
      <c r="AY1549" s="49" t="s">
        <v>67</v>
      </c>
      <c r="AZ1549" s="49" t="s">
        <v>14</v>
      </c>
      <c r="BA1549" s="49" t="s">
        <v>15</v>
      </c>
      <c r="BB1549" s="49" t="s">
        <v>23</v>
      </c>
      <c r="BC1549" s="49" t="s">
        <v>13</v>
      </c>
      <c r="BD1549" s="49">
        <v>2.5100000000000001E-3</v>
      </c>
    </row>
    <row r="1550" spans="1:56" x14ac:dyDescent="0.2">
      <c r="A1550" s="49">
        <v>2.7380000000000002E-2</v>
      </c>
      <c r="P1550" s="49">
        <v>2.7380000000000002E-2</v>
      </c>
      <c r="AH1550" s="49">
        <v>2.7380000000000002E-2</v>
      </c>
      <c r="AY1550" s="49" t="s">
        <v>67</v>
      </c>
      <c r="AZ1550" s="49" t="s">
        <v>14</v>
      </c>
      <c r="BA1550" s="49" t="s">
        <v>15</v>
      </c>
      <c r="BB1550" s="49" t="s">
        <v>123</v>
      </c>
      <c r="BC1550" s="49" t="s">
        <v>16</v>
      </c>
      <c r="BD1550" s="49">
        <v>2.7380000000000002E-2</v>
      </c>
    </row>
    <row r="1551" spans="1:56" x14ac:dyDescent="0.2">
      <c r="A1551" s="49">
        <v>33.256950000000003</v>
      </c>
      <c r="P1551" s="49">
        <v>33.256950000000003</v>
      </c>
      <c r="AH1551" s="49">
        <v>33.256950000000003</v>
      </c>
      <c r="AY1551" s="49" t="s">
        <v>67</v>
      </c>
      <c r="AZ1551" s="49" t="s">
        <v>14</v>
      </c>
      <c r="BA1551" s="49" t="s">
        <v>47</v>
      </c>
      <c r="BB1551" s="49" t="s">
        <v>9</v>
      </c>
      <c r="BC1551" s="49" t="s">
        <v>10</v>
      </c>
      <c r="BD1551" s="49">
        <v>33.256950000000003</v>
      </c>
    </row>
    <row r="1552" spans="1:56" x14ac:dyDescent="0.2">
      <c r="A1552" s="49">
        <v>58.061952153012903</v>
      </c>
      <c r="P1552" s="49">
        <v>58.061952153012903</v>
      </c>
      <c r="AH1552" s="49">
        <v>58.061952153012903</v>
      </c>
      <c r="AY1552" s="49" t="s">
        <v>67</v>
      </c>
      <c r="AZ1552" s="49" t="s">
        <v>14</v>
      </c>
      <c r="BA1552" s="49" t="s">
        <v>17</v>
      </c>
      <c r="BB1552" s="49" t="s">
        <v>122</v>
      </c>
      <c r="BC1552" s="49" t="s">
        <v>16</v>
      </c>
      <c r="BD1552" s="49">
        <v>58.061952153012903</v>
      </c>
    </row>
    <row r="1553" spans="1:56" x14ac:dyDescent="0.2">
      <c r="A1553" s="49">
        <v>0.34007999999999999</v>
      </c>
      <c r="P1553" s="49">
        <v>0.34007999999999999</v>
      </c>
      <c r="AH1553" s="49">
        <v>0.34007999999999999</v>
      </c>
      <c r="AY1553" s="49" t="s">
        <v>67</v>
      </c>
      <c r="AZ1553" s="49" t="s">
        <v>14</v>
      </c>
      <c r="BA1553" s="49" t="s">
        <v>17</v>
      </c>
      <c r="BB1553" s="49" t="s">
        <v>122</v>
      </c>
      <c r="BC1553" s="49" t="s">
        <v>10</v>
      </c>
      <c r="BD1553" s="49">
        <v>0.34007999999999999</v>
      </c>
    </row>
    <row r="1554" spans="1:56" x14ac:dyDescent="0.2">
      <c r="A1554" s="49">
        <v>25.4589465240099</v>
      </c>
      <c r="P1554" s="49">
        <v>25.4589465240099</v>
      </c>
      <c r="AH1554" s="49">
        <v>25.4589465240099</v>
      </c>
      <c r="AY1554" s="49" t="s">
        <v>67</v>
      </c>
      <c r="AZ1554" s="49" t="s">
        <v>14</v>
      </c>
      <c r="BA1554" s="49" t="s">
        <v>17</v>
      </c>
      <c r="BB1554" s="49" t="s">
        <v>122</v>
      </c>
      <c r="BC1554" s="49" t="s">
        <v>13</v>
      </c>
      <c r="BD1554" s="49">
        <v>25.4589465240099</v>
      </c>
    </row>
    <row r="1555" spans="1:56" x14ac:dyDescent="0.2">
      <c r="A1555" s="49">
        <v>1.5333299999999901</v>
      </c>
      <c r="P1555" s="49">
        <v>1.5333299999999901</v>
      </c>
      <c r="AH1555" s="49">
        <v>1.5333299999999901</v>
      </c>
      <c r="AY1555" s="49" t="s">
        <v>67</v>
      </c>
      <c r="AZ1555" s="49" t="s">
        <v>14</v>
      </c>
      <c r="BA1555" s="49" t="s">
        <v>17</v>
      </c>
      <c r="BB1555" s="49" t="s">
        <v>121</v>
      </c>
      <c r="BC1555" s="49" t="s">
        <v>16</v>
      </c>
      <c r="BD1555" s="49">
        <v>1.5333299999999901</v>
      </c>
    </row>
    <row r="1556" spans="1:56" x14ac:dyDescent="0.2">
      <c r="A1556" s="49">
        <v>5.867E-2</v>
      </c>
      <c r="P1556" s="49">
        <v>5.867E-2</v>
      </c>
      <c r="AH1556" s="49">
        <v>5.867E-2</v>
      </c>
      <c r="AY1556" s="49" t="s">
        <v>67</v>
      </c>
      <c r="AZ1556" s="49" t="s">
        <v>14</v>
      </c>
      <c r="BA1556" s="49" t="s">
        <v>17</v>
      </c>
      <c r="BB1556" s="49" t="s">
        <v>121</v>
      </c>
      <c r="BC1556" s="49" t="s">
        <v>10</v>
      </c>
      <c r="BD1556" s="49">
        <v>5.867E-2</v>
      </c>
    </row>
    <row r="1557" spans="1:56" x14ac:dyDescent="0.2">
      <c r="A1557" s="49">
        <v>7.02928</v>
      </c>
      <c r="P1557" s="49">
        <v>7.02928</v>
      </c>
      <c r="AH1557" s="49">
        <v>7.02928</v>
      </c>
      <c r="AY1557" s="49" t="s">
        <v>67</v>
      </c>
      <c r="AZ1557" s="49" t="s">
        <v>14</v>
      </c>
      <c r="BA1557" s="49" t="s">
        <v>17</v>
      </c>
      <c r="BB1557" s="49" t="s">
        <v>9</v>
      </c>
      <c r="BC1557" s="49" t="s">
        <v>10</v>
      </c>
      <c r="BD1557" s="49">
        <v>7.02928</v>
      </c>
    </row>
    <row r="1558" spans="1:56" x14ac:dyDescent="0.2">
      <c r="A1558" s="49">
        <v>0.92934000000000005</v>
      </c>
      <c r="P1558" s="49">
        <v>0.92934000000000005</v>
      </c>
      <c r="AH1558" s="49">
        <v>0.92934000000000005</v>
      </c>
      <c r="AY1558" s="49" t="s">
        <v>67</v>
      </c>
      <c r="AZ1558" s="49" t="s">
        <v>14</v>
      </c>
      <c r="BA1558" s="49" t="s">
        <v>17</v>
      </c>
      <c r="BB1558" s="49" t="s">
        <v>9</v>
      </c>
      <c r="BC1558" s="49" t="s">
        <v>13</v>
      </c>
      <c r="BD1558" s="49">
        <v>0.92934000000000005</v>
      </c>
    </row>
    <row r="1559" spans="1:56" x14ac:dyDescent="0.2">
      <c r="A1559" s="49">
        <v>1.4091003847629999</v>
      </c>
      <c r="P1559" s="49">
        <v>1.4091003847629999</v>
      </c>
      <c r="AH1559" s="49">
        <v>1.4091003847629999</v>
      </c>
      <c r="AY1559" s="49" t="s">
        <v>67</v>
      </c>
      <c r="AZ1559" s="49" t="s">
        <v>14</v>
      </c>
      <c r="BA1559" s="49" t="s">
        <v>17</v>
      </c>
      <c r="BB1559" s="49" t="s">
        <v>18</v>
      </c>
      <c r="BC1559" s="49" t="s">
        <v>16</v>
      </c>
      <c r="BD1559" s="49">
        <v>1.4091003847629999</v>
      </c>
    </row>
    <row r="1560" spans="1:56" x14ac:dyDescent="0.2">
      <c r="A1560" s="49">
        <v>3.6209999999999999E-2</v>
      </c>
      <c r="P1560" s="49">
        <v>3.6209999999999999E-2</v>
      </c>
      <c r="AH1560" s="49">
        <v>3.6209999999999999E-2</v>
      </c>
      <c r="AY1560" s="49" t="s">
        <v>67</v>
      </c>
      <c r="AZ1560" s="49" t="s">
        <v>14</v>
      </c>
      <c r="BA1560" s="49" t="s">
        <v>17</v>
      </c>
      <c r="BB1560" s="49" t="s">
        <v>18</v>
      </c>
      <c r="BC1560" s="49" t="s">
        <v>10</v>
      </c>
      <c r="BD1560" s="49">
        <v>3.6209999999999999E-2</v>
      </c>
    </row>
    <row r="1561" spans="1:56" x14ac:dyDescent="0.2">
      <c r="A1561" s="49">
        <v>0.14967</v>
      </c>
      <c r="P1561" s="49">
        <v>0.14967</v>
      </c>
      <c r="AH1561" s="49">
        <v>0.14967</v>
      </c>
      <c r="AY1561" s="49" t="s">
        <v>67</v>
      </c>
      <c r="AZ1561" s="49" t="s">
        <v>14</v>
      </c>
      <c r="BA1561" s="49" t="s">
        <v>17</v>
      </c>
      <c r="BB1561" s="49" t="s">
        <v>18</v>
      </c>
      <c r="BC1561" s="49" t="s">
        <v>13</v>
      </c>
      <c r="BD1561" s="49">
        <v>0.14967</v>
      </c>
    </row>
    <row r="1562" spans="1:56" x14ac:dyDescent="0.2">
      <c r="A1562" s="49">
        <v>15.522609999999901</v>
      </c>
      <c r="P1562" s="49">
        <v>15.522609999999901</v>
      </c>
      <c r="AH1562" s="49">
        <v>15.522609999999901</v>
      </c>
      <c r="AY1562" s="49" t="s">
        <v>67</v>
      </c>
      <c r="AZ1562" s="49" t="s">
        <v>14</v>
      </c>
      <c r="BA1562" s="49" t="s">
        <v>17</v>
      </c>
      <c r="BB1562" s="49" t="s">
        <v>120</v>
      </c>
      <c r="BC1562" s="49" t="s">
        <v>16</v>
      </c>
      <c r="BD1562" s="49">
        <v>15.522609999999901</v>
      </c>
    </row>
    <row r="1563" spans="1:56" x14ac:dyDescent="0.2">
      <c r="A1563" s="49">
        <v>1.5638300000000001</v>
      </c>
      <c r="P1563" s="49">
        <v>1.5638300000000001</v>
      </c>
      <c r="AH1563" s="49">
        <v>1.5638300000000001</v>
      </c>
      <c r="AY1563" s="49" t="s">
        <v>67</v>
      </c>
      <c r="AZ1563" s="49" t="s">
        <v>14</v>
      </c>
      <c r="BA1563" s="49" t="s">
        <v>17</v>
      </c>
      <c r="BB1563" s="49" t="s">
        <v>120</v>
      </c>
      <c r="BC1563" s="49" t="s">
        <v>10</v>
      </c>
      <c r="BD1563" s="49">
        <v>1.5638300000000001</v>
      </c>
    </row>
    <row r="1564" spans="1:56" x14ac:dyDescent="0.2">
      <c r="A1564" s="49">
        <v>23.425136096031</v>
      </c>
      <c r="P1564" s="49">
        <v>23.425136096031</v>
      </c>
      <c r="AH1564" s="49">
        <v>23.425136096031</v>
      </c>
      <c r="AY1564" s="49" t="s">
        <v>67</v>
      </c>
      <c r="AZ1564" s="49" t="s">
        <v>14</v>
      </c>
      <c r="BA1564" s="49" t="s">
        <v>17</v>
      </c>
      <c r="BB1564" s="49" t="s">
        <v>120</v>
      </c>
      <c r="BC1564" s="49" t="s">
        <v>13</v>
      </c>
      <c r="BD1564" s="49">
        <v>23.425136096031</v>
      </c>
    </row>
    <row r="1565" spans="1:56" x14ac:dyDescent="0.2">
      <c r="A1565" s="49">
        <v>0.108359999999999</v>
      </c>
      <c r="P1565" s="49">
        <v>0.108359999999999</v>
      </c>
      <c r="AH1565" s="49">
        <v>0.108359999999999</v>
      </c>
      <c r="AY1565" s="49" t="s">
        <v>67</v>
      </c>
      <c r="AZ1565" s="49" t="s">
        <v>14</v>
      </c>
      <c r="BA1565" s="49" t="s">
        <v>17</v>
      </c>
      <c r="BB1565" s="49" t="s">
        <v>23</v>
      </c>
      <c r="BC1565" s="49" t="s">
        <v>16</v>
      </c>
      <c r="BD1565" s="49">
        <v>0.108359999999999</v>
      </c>
    </row>
    <row r="1566" spans="1:56" x14ac:dyDescent="0.2">
      <c r="A1566" s="49">
        <v>0.10557999999999999</v>
      </c>
      <c r="P1566" s="49">
        <v>0.10557999999999999</v>
      </c>
      <c r="AH1566" s="49">
        <v>0.10557999999999999</v>
      </c>
      <c r="AY1566" s="49" t="s">
        <v>67</v>
      </c>
      <c r="AZ1566" s="49" t="s">
        <v>14</v>
      </c>
      <c r="BA1566" s="49" t="s">
        <v>17</v>
      </c>
      <c r="BB1566" s="49" t="s">
        <v>23</v>
      </c>
      <c r="BC1566" s="49" t="s">
        <v>10</v>
      </c>
      <c r="BD1566" s="49">
        <v>0.10557999999999999</v>
      </c>
    </row>
    <row r="1567" spans="1:56" x14ac:dyDescent="0.2">
      <c r="A1567" s="49">
        <v>1.5430899999999901</v>
      </c>
      <c r="P1567" s="49">
        <v>1.5430899999999901</v>
      </c>
      <c r="AH1567" s="49">
        <v>1.5430899999999901</v>
      </c>
      <c r="AY1567" s="49" t="s">
        <v>67</v>
      </c>
      <c r="AZ1567" s="49" t="s">
        <v>14</v>
      </c>
      <c r="BA1567" s="49" t="s">
        <v>17</v>
      </c>
      <c r="BB1567" s="49" t="s">
        <v>123</v>
      </c>
      <c r="BC1567" s="49" t="s">
        <v>16</v>
      </c>
      <c r="BD1567" s="49">
        <v>1.5430899999999901</v>
      </c>
    </row>
    <row r="1568" spans="1:56" x14ac:dyDescent="0.2">
      <c r="A1568" s="49">
        <v>3.3E-3</v>
      </c>
      <c r="P1568" s="49">
        <v>3.3E-3</v>
      </c>
      <c r="AH1568" s="49">
        <v>3.3E-3</v>
      </c>
      <c r="AY1568" s="49" t="s">
        <v>67</v>
      </c>
      <c r="AZ1568" s="49" t="s">
        <v>14</v>
      </c>
      <c r="BA1568" s="49" t="s">
        <v>17</v>
      </c>
      <c r="BB1568" s="49" t="s">
        <v>123</v>
      </c>
      <c r="BC1568" s="49" t="s">
        <v>10</v>
      </c>
      <c r="BD1568" s="49">
        <v>3.3E-3</v>
      </c>
    </row>
    <row r="1569" spans="1:56" x14ac:dyDescent="0.2">
      <c r="A1569" s="49">
        <v>3.17</v>
      </c>
      <c r="P1569" s="49">
        <v>3.17</v>
      </c>
      <c r="AH1569" s="49">
        <v>3.17</v>
      </c>
      <c r="AY1569" s="49" t="s">
        <v>67</v>
      </c>
      <c r="AZ1569" s="49" t="s">
        <v>14</v>
      </c>
      <c r="BA1569" s="49" t="s">
        <v>19</v>
      </c>
      <c r="BB1569" s="49" t="s">
        <v>122</v>
      </c>
      <c r="BC1569" s="49" t="s">
        <v>16</v>
      </c>
      <c r="BD1569" s="49">
        <v>3.17</v>
      </c>
    </row>
    <row r="1570" spans="1:56" x14ac:dyDescent="0.2">
      <c r="A1570" s="49">
        <v>3.5247399999999902</v>
      </c>
      <c r="P1570" s="49">
        <v>3.5247399999999902</v>
      </c>
      <c r="AH1570" s="49">
        <v>3.5247399999999902</v>
      </c>
      <c r="AY1570" s="49" t="s">
        <v>67</v>
      </c>
      <c r="AZ1570" s="49" t="s">
        <v>14</v>
      </c>
      <c r="BA1570" s="49" t="s">
        <v>19</v>
      </c>
      <c r="BB1570" s="49" t="s">
        <v>120</v>
      </c>
      <c r="BC1570" s="49" t="s">
        <v>16</v>
      </c>
      <c r="BD1570" s="49">
        <v>3.5247399999999902</v>
      </c>
    </row>
    <row r="1571" spans="1:56" x14ac:dyDescent="0.2">
      <c r="A1571" s="49">
        <v>0.37322</v>
      </c>
      <c r="P1571" s="49">
        <v>0.37322</v>
      </c>
      <c r="AH1571" s="49">
        <v>0.37322</v>
      </c>
      <c r="AY1571" s="49" t="s">
        <v>67</v>
      </c>
      <c r="AZ1571" s="49" t="s">
        <v>14</v>
      </c>
      <c r="BA1571" s="49" t="s">
        <v>19</v>
      </c>
      <c r="BB1571" s="49" t="s">
        <v>120</v>
      </c>
      <c r="BC1571" s="49" t="s">
        <v>10</v>
      </c>
      <c r="BD1571" s="49">
        <v>0.37322</v>
      </c>
    </row>
    <row r="1572" spans="1:56" x14ac:dyDescent="0.2">
      <c r="A1572" s="49">
        <v>4.7495700000000003</v>
      </c>
      <c r="P1572" s="49">
        <v>4.7495700000000003</v>
      </c>
      <c r="AH1572" s="49">
        <v>4.7495700000000003</v>
      </c>
      <c r="AY1572" s="49" t="s">
        <v>67</v>
      </c>
      <c r="AZ1572" s="49" t="s">
        <v>14</v>
      </c>
      <c r="BA1572" s="49" t="s">
        <v>19</v>
      </c>
      <c r="BB1572" s="49" t="s">
        <v>120</v>
      </c>
      <c r="BC1572" s="49" t="s">
        <v>13</v>
      </c>
      <c r="BD1572" s="49">
        <v>4.7495700000000003</v>
      </c>
    </row>
    <row r="1573" spans="1:56" x14ac:dyDescent="0.2">
      <c r="A1573" s="49">
        <v>4.7989999999999897</v>
      </c>
      <c r="P1573" s="49">
        <v>4.7989999999999897</v>
      </c>
      <c r="AH1573" s="49">
        <v>4.7989999999999897</v>
      </c>
      <c r="AY1573" s="49" t="s">
        <v>67</v>
      </c>
      <c r="AZ1573" s="49" t="s">
        <v>14</v>
      </c>
      <c r="BA1573" s="49" t="s">
        <v>25</v>
      </c>
      <c r="BB1573" s="49" t="s">
        <v>122</v>
      </c>
      <c r="BC1573" s="49" t="s">
        <v>16</v>
      </c>
      <c r="BD1573" s="49">
        <v>4.7989999999999897</v>
      </c>
    </row>
    <row r="1574" spans="1:56" x14ac:dyDescent="0.2">
      <c r="A1574" s="49">
        <v>3.82185</v>
      </c>
      <c r="P1574" s="49">
        <v>3.82185</v>
      </c>
      <c r="AH1574" s="49">
        <v>3.82185</v>
      </c>
      <c r="AY1574" s="49" t="s">
        <v>67</v>
      </c>
      <c r="AZ1574" s="49" t="s">
        <v>14</v>
      </c>
      <c r="BA1574" s="49" t="s">
        <v>25</v>
      </c>
      <c r="BB1574" s="49" t="s">
        <v>122</v>
      </c>
      <c r="BC1574" s="49" t="s">
        <v>13</v>
      </c>
      <c r="BD1574" s="49">
        <v>3.82185</v>
      </c>
    </row>
    <row r="1575" spans="1:56" x14ac:dyDescent="0.2">
      <c r="A1575" s="49">
        <v>5.0999999999999996</v>
      </c>
      <c r="P1575" s="49">
        <v>5.0999999999999996</v>
      </c>
      <c r="AH1575" s="49">
        <v>5.0999999999999996</v>
      </c>
      <c r="AY1575" s="49" t="s">
        <v>67</v>
      </c>
      <c r="AZ1575" s="49" t="s">
        <v>14</v>
      </c>
      <c r="BA1575" s="49" t="s">
        <v>25</v>
      </c>
      <c r="BB1575" s="49" t="s">
        <v>121</v>
      </c>
      <c r="BC1575" s="49" t="s">
        <v>16</v>
      </c>
      <c r="BD1575" s="49">
        <v>5.0999999999999996</v>
      </c>
    </row>
    <row r="1576" spans="1:56" x14ac:dyDescent="0.2">
      <c r="A1576" s="49">
        <v>5.1749999999999998</v>
      </c>
      <c r="P1576" s="49">
        <v>5.1749999999999998</v>
      </c>
      <c r="AH1576" s="49">
        <v>5.1749999999999998</v>
      </c>
      <c r="AY1576" s="49" t="s">
        <v>67</v>
      </c>
      <c r="AZ1576" s="49" t="s">
        <v>14</v>
      </c>
      <c r="BA1576" s="49" t="s">
        <v>25</v>
      </c>
      <c r="BB1576" s="49" t="s">
        <v>9</v>
      </c>
      <c r="BC1576" s="49" t="s">
        <v>16</v>
      </c>
      <c r="BD1576" s="49">
        <v>5.1749999999999998</v>
      </c>
    </row>
    <row r="1577" spans="1:56" x14ac:dyDescent="0.2">
      <c r="A1577" s="49">
        <v>104.15826</v>
      </c>
      <c r="P1577" s="49">
        <v>104.15826</v>
      </c>
      <c r="AH1577" s="49">
        <v>104.15826</v>
      </c>
      <c r="AY1577" s="49" t="s">
        <v>67</v>
      </c>
      <c r="AZ1577" s="49" t="s">
        <v>14</v>
      </c>
      <c r="BA1577" s="49" t="s">
        <v>25</v>
      </c>
      <c r="BB1577" s="49" t="s">
        <v>9</v>
      </c>
      <c r="BC1577" s="49" t="s">
        <v>10</v>
      </c>
      <c r="BD1577" s="49">
        <v>104.15826</v>
      </c>
    </row>
    <row r="1578" spans="1:56" x14ac:dyDescent="0.2">
      <c r="A1578" s="49">
        <v>81.761020000000002</v>
      </c>
      <c r="P1578" s="49">
        <v>81.761020000000002</v>
      </c>
      <c r="AH1578" s="49">
        <v>81.761020000000002</v>
      </c>
      <c r="AY1578" s="49" t="s">
        <v>67</v>
      </c>
      <c r="AZ1578" s="49" t="s">
        <v>14</v>
      </c>
      <c r="BA1578" s="49" t="s">
        <v>25</v>
      </c>
      <c r="BB1578" s="49" t="s">
        <v>120</v>
      </c>
      <c r="BC1578" s="49" t="s">
        <v>16</v>
      </c>
      <c r="BD1578" s="49">
        <v>81.761020000000002</v>
      </c>
    </row>
    <row r="1579" spans="1:56" x14ac:dyDescent="0.2">
      <c r="A1579" s="49">
        <v>37.537489999999998</v>
      </c>
      <c r="P1579" s="49">
        <v>37.537489999999998</v>
      </c>
      <c r="AH1579" s="49">
        <v>37.537489999999998</v>
      </c>
      <c r="AY1579" s="49" t="s">
        <v>67</v>
      </c>
      <c r="AZ1579" s="49" t="s">
        <v>14</v>
      </c>
      <c r="BA1579" s="49" t="s">
        <v>25</v>
      </c>
      <c r="BB1579" s="49" t="s">
        <v>120</v>
      </c>
      <c r="BC1579" s="49" t="s">
        <v>10</v>
      </c>
      <c r="BD1579" s="49">
        <v>37.537489999999998</v>
      </c>
    </row>
    <row r="1580" spans="1:56" x14ac:dyDescent="0.2">
      <c r="A1580" s="49">
        <v>0.22796</v>
      </c>
      <c r="P1580" s="49">
        <v>0.22796</v>
      </c>
      <c r="AH1580" s="49">
        <v>0.22796</v>
      </c>
      <c r="AY1580" s="49" t="s">
        <v>67</v>
      </c>
      <c r="AZ1580" s="49" t="s">
        <v>14</v>
      </c>
      <c r="BA1580" s="49" t="s">
        <v>25</v>
      </c>
      <c r="BB1580" s="49" t="s">
        <v>120</v>
      </c>
      <c r="BC1580" s="49" t="s">
        <v>13</v>
      </c>
      <c r="BD1580" s="49">
        <v>0.22796</v>
      </c>
    </row>
    <row r="1581" spans="1:56" x14ac:dyDescent="0.2">
      <c r="A1581" s="49">
        <v>86.9731799999999</v>
      </c>
      <c r="P1581" s="49">
        <v>86.9731799999999</v>
      </c>
      <c r="AH1581" s="49">
        <v>86.9731799999999</v>
      </c>
      <c r="AY1581" s="49" t="s">
        <v>67</v>
      </c>
      <c r="AZ1581" s="49" t="s">
        <v>14</v>
      </c>
      <c r="BA1581" s="49" t="s">
        <v>25</v>
      </c>
      <c r="BB1581" s="49" t="s">
        <v>123</v>
      </c>
      <c r="BC1581" s="49" t="s">
        <v>16</v>
      </c>
      <c r="BD1581" s="49">
        <v>86.9731799999999</v>
      </c>
    </row>
    <row r="1582" spans="1:56" x14ac:dyDescent="0.2">
      <c r="A1582" s="49">
        <v>1.8599999999999901</v>
      </c>
      <c r="P1582" s="49">
        <v>1.8599999999999901</v>
      </c>
      <c r="AH1582" s="49">
        <v>1.8599999999999901</v>
      </c>
      <c r="AY1582" s="49" t="s">
        <v>67</v>
      </c>
      <c r="AZ1582" s="49" t="s">
        <v>14</v>
      </c>
      <c r="BA1582" s="49" t="s">
        <v>25</v>
      </c>
      <c r="BB1582" s="49" t="s">
        <v>123</v>
      </c>
      <c r="BC1582" s="49" t="s">
        <v>10</v>
      </c>
      <c r="BD1582" s="49">
        <v>1.8599999999999901</v>
      </c>
    </row>
    <row r="1583" spans="1:56" x14ac:dyDescent="0.2">
      <c r="A1583" s="49">
        <v>9.2999999999999992E-3</v>
      </c>
      <c r="P1583" s="49">
        <v>9.2999999999999992E-3</v>
      </c>
      <c r="AH1583" s="49">
        <v>9.2999999999999992E-3</v>
      </c>
      <c r="AY1583" s="49" t="s">
        <v>68</v>
      </c>
      <c r="AZ1583" s="49" t="s">
        <v>14</v>
      </c>
      <c r="BA1583" s="49" t="s">
        <v>17</v>
      </c>
      <c r="BB1583" s="49" t="s">
        <v>122</v>
      </c>
      <c r="BC1583" s="49" t="s">
        <v>16</v>
      </c>
      <c r="BD1583" s="49">
        <v>9.2999999999999992E-3</v>
      </c>
    </row>
    <row r="1584" spans="1:56" x14ac:dyDescent="0.2">
      <c r="A1584" s="49">
        <v>2.2888600000000001</v>
      </c>
      <c r="P1584" s="49">
        <v>2.2888600000000001</v>
      </c>
      <c r="AH1584" s="49">
        <v>2.2888600000000001</v>
      </c>
      <c r="AY1584" s="49" t="s">
        <v>68</v>
      </c>
      <c r="AZ1584" s="49" t="s">
        <v>14</v>
      </c>
      <c r="BA1584" s="49" t="s">
        <v>17</v>
      </c>
      <c r="BB1584" s="49" t="s">
        <v>120</v>
      </c>
      <c r="BC1584" s="49" t="s">
        <v>16</v>
      </c>
      <c r="BD1584" s="49">
        <v>2.2888600000000001</v>
      </c>
    </row>
    <row r="1585" spans="1:56" x14ac:dyDescent="0.2">
      <c r="A1585" s="49">
        <v>2.5649999999999999E-2</v>
      </c>
      <c r="P1585" s="49">
        <v>2.5649999999999999E-2</v>
      </c>
      <c r="AH1585" s="49">
        <v>2.5649999999999999E-2</v>
      </c>
      <c r="AY1585" s="49" t="s">
        <v>68</v>
      </c>
      <c r="AZ1585" s="49" t="s">
        <v>14</v>
      </c>
      <c r="BA1585" s="49" t="s">
        <v>17</v>
      </c>
      <c r="BB1585" s="49" t="s">
        <v>120</v>
      </c>
      <c r="BC1585" s="49" t="s">
        <v>13</v>
      </c>
      <c r="BD1585" s="49">
        <v>2.5649999999999999E-2</v>
      </c>
    </row>
    <row r="1586" spans="1:56" x14ac:dyDescent="0.2">
      <c r="A1586" s="49">
        <v>0.37186999999999998</v>
      </c>
      <c r="P1586" s="49">
        <v>0.37186999999999998</v>
      </c>
      <c r="AH1586" s="49">
        <v>0.37186999999999998</v>
      </c>
      <c r="AY1586" s="49" t="s">
        <v>69</v>
      </c>
      <c r="AZ1586" s="49" t="s">
        <v>7</v>
      </c>
      <c r="BA1586" s="49" t="s">
        <v>12</v>
      </c>
      <c r="BB1586" s="49" t="s">
        <v>122</v>
      </c>
      <c r="BC1586" s="49" t="s">
        <v>16</v>
      </c>
      <c r="BD1586" s="49">
        <v>0.37186999999999998</v>
      </c>
    </row>
    <row r="1587" spans="1:56" x14ac:dyDescent="0.2">
      <c r="A1587" s="49">
        <v>0</v>
      </c>
      <c r="P1587" s="49">
        <v>0</v>
      </c>
      <c r="AH1587" s="49">
        <v>0</v>
      </c>
      <c r="AY1587" s="49" t="s">
        <v>69</v>
      </c>
      <c r="AZ1587" s="49" t="s">
        <v>7</v>
      </c>
      <c r="BA1587" s="49" t="s">
        <v>12</v>
      </c>
      <c r="BB1587" s="49" t="s">
        <v>9</v>
      </c>
      <c r="BC1587" s="49" t="s">
        <v>10</v>
      </c>
      <c r="BD1587" s="49">
        <v>0</v>
      </c>
    </row>
    <row r="1588" spans="1:56" x14ac:dyDescent="0.2">
      <c r="A1588" s="49">
        <v>0</v>
      </c>
      <c r="P1588" s="49">
        <v>0</v>
      </c>
      <c r="AH1588" s="49">
        <v>0</v>
      </c>
      <c r="AY1588" s="49" t="s">
        <v>69</v>
      </c>
      <c r="AZ1588" s="49" t="s">
        <v>7</v>
      </c>
      <c r="BA1588" s="49" t="s">
        <v>12</v>
      </c>
      <c r="BB1588" s="49" t="s">
        <v>120</v>
      </c>
      <c r="BC1588" s="49" t="s">
        <v>13</v>
      </c>
      <c r="BD1588" s="49">
        <v>0</v>
      </c>
    </row>
    <row r="1589" spans="1:56" x14ac:dyDescent="0.2">
      <c r="A1589" s="49">
        <v>3.6781700000000002</v>
      </c>
      <c r="P1589" s="49">
        <v>3.6781700000000002</v>
      </c>
      <c r="AH1589" s="49">
        <v>3.6781700000000002</v>
      </c>
      <c r="AY1589" s="49" t="s">
        <v>69</v>
      </c>
      <c r="AZ1589" s="49" t="s">
        <v>14</v>
      </c>
      <c r="BA1589" s="49" t="s">
        <v>17</v>
      </c>
      <c r="BB1589" s="49" t="s">
        <v>122</v>
      </c>
      <c r="BC1589" s="49" t="s">
        <v>16</v>
      </c>
      <c r="BD1589" s="49">
        <v>3.6781700000000002</v>
      </c>
    </row>
    <row r="1590" spans="1:56" x14ac:dyDescent="0.2">
      <c r="A1590" s="49">
        <v>0.18934999999999999</v>
      </c>
      <c r="P1590" s="49">
        <v>0.18934999999999999</v>
      </c>
      <c r="AH1590" s="49">
        <v>0.18934999999999999</v>
      </c>
      <c r="AY1590" s="49" t="s">
        <v>69</v>
      </c>
      <c r="AZ1590" s="49" t="s">
        <v>14</v>
      </c>
      <c r="BA1590" s="49" t="s">
        <v>17</v>
      </c>
      <c r="BB1590" s="49" t="s">
        <v>121</v>
      </c>
      <c r="BC1590" s="49" t="s">
        <v>16</v>
      </c>
      <c r="BD1590" s="49">
        <v>0.18934999999999999</v>
      </c>
    </row>
    <row r="1591" spans="1:56" x14ac:dyDescent="0.2">
      <c r="A1591" s="49">
        <v>1.1053499999999901</v>
      </c>
      <c r="P1591" s="49">
        <v>1.1053499999999901</v>
      </c>
      <c r="AH1591" s="49">
        <v>1.1053499999999901</v>
      </c>
      <c r="AY1591" s="49" t="s">
        <v>69</v>
      </c>
      <c r="AZ1591" s="49" t="s">
        <v>14</v>
      </c>
      <c r="BA1591" s="49" t="s">
        <v>17</v>
      </c>
      <c r="BB1591" s="49" t="s">
        <v>120</v>
      </c>
      <c r="BC1591" s="49" t="s">
        <v>16</v>
      </c>
      <c r="BD1591" s="49">
        <v>1.1053499999999901</v>
      </c>
    </row>
    <row r="1592" spans="1:56" x14ac:dyDescent="0.2">
      <c r="A1592" s="49">
        <v>0.22372</v>
      </c>
      <c r="P1592" s="49">
        <v>0.22372</v>
      </c>
      <c r="AH1592" s="49">
        <v>0.22372</v>
      </c>
      <c r="AY1592" s="49" t="s">
        <v>69</v>
      </c>
      <c r="AZ1592" s="49" t="s">
        <v>14</v>
      </c>
      <c r="BA1592" s="49" t="s">
        <v>17</v>
      </c>
      <c r="BB1592" s="49" t="s">
        <v>120</v>
      </c>
      <c r="BC1592" s="49" t="s">
        <v>10</v>
      </c>
      <c r="BD1592" s="49">
        <v>0.22372</v>
      </c>
    </row>
    <row r="1593" spans="1:56" x14ac:dyDescent="0.2">
      <c r="A1593" s="50">
        <v>7.3999999999999999E-4</v>
      </c>
      <c r="P1593" s="50">
        <v>7.3999999999999999E-4</v>
      </c>
      <c r="AH1593" s="50">
        <v>7.3999999999999999E-4</v>
      </c>
      <c r="AY1593" s="49" t="s">
        <v>69</v>
      </c>
      <c r="AZ1593" s="49" t="s">
        <v>14</v>
      </c>
      <c r="BA1593" s="49" t="s">
        <v>17</v>
      </c>
      <c r="BB1593" s="49" t="s">
        <v>120</v>
      </c>
      <c r="BC1593" s="49" t="s">
        <v>13</v>
      </c>
      <c r="BD1593" s="50">
        <v>7.3999999999999999E-4</v>
      </c>
    </row>
    <row r="1594" spans="1:56" x14ac:dyDescent="0.2">
      <c r="A1594" s="49">
        <v>1.4355500000000001</v>
      </c>
      <c r="P1594" s="49">
        <v>1.4355500000000001</v>
      </c>
      <c r="AH1594" s="49">
        <v>1.4355500000000001</v>
      </c>
      <c r="AY1594" s="49" t="s">
        <v>69</v>
      </c>
      <c r="AZ1594" s="49" t="s">
        <v>14</v>
      </c>
      <c r="BA1594" s="49" t="s">
        <v>17</v>
      </c>
      <c r="BB1594" s="49" t="s">
        <v>123</v>
      </c>
      <c r="BC1594" s="49" t="s">
        <v>16</v>
      </c>
      <c r="BD1594" s="49">
        <v>1.4355500000000001</v>
      </c>
    </row>
    <row r="1595" spans="1:56" x14ac:dyDescent="0.2">
      <c r="A1595" s="49">
        <v>2</v>
      </c>
      <c r="P1595" s="49">
        <v>2</v>
      </c>
      <c r="AH1595" s="49">
        <v>2</v>
      </c>
      <c r="AY1595" s="49" t="s">
        <v>69</v>
      </c>
      <c r="AZ1595" s="49" t="s">
        <v>14</v>
      </c>
      <c r="BA1595" s="49" t="s">
        <v>19</v>
      </c>
      <c r="BB1595" s="49" t="s">
        <v>120</v>
      </c>
      <c r="BC1595" s="49" t="s">
        <v>13</v>
      </c>
      <c r="BD1595" s="49">
        <v>2</v>
      </c>
    </row>
    <row r="1596" spans="1:56" x14ac:dyDescent="0.2">
      <c r="A1596" s="49">
        <v>0.26650000000000001</v>
      </c>
      <c r="P1596" s="49">
        <v>0.26650000000000001</v>
      </c>
      <c r="AH1596" s="49">
        <v>0.26650000000000001</v>
      </c>
      <c r="AY1596" s="49" t="s">
        <v>69</v>
      </c>
      <c r="AZ1596" s="49" t="s">
        <v>14</v>
      </c>
      <c r="BA1596" s="49" t="s">
        <v>25</v>
      </c>
      <c r="BB1596" s="49" t="s">
        <v>122</v>
      </c>
      <c r="BC1596" s="49" t="s">
        <v>16</v>
      </c>
      <c r="BD1596" s="49">
        <v>0.26650000000000001</v>
      </c>
    </row>
    <row r="1597" spans="1:56" x14ac:dyDescent="0.2">
      <c r="A1597" s="49">
        <v>3.21841</v>
      </c>
      <c r="P1597" s="49">
        <v>3.21841</v>
      </c>
      <c r="AH1597" s="49">
        <v>3.21841</v>
      </c>
      <c r="AY1597" s="49" t="s">
        <v>69</v>
      </c>
      <c r="AZ1597" s="49" t="s">
        <v>14</v>
      </c>
      <c r="BA1597" s="49" t="s">
        <v>25</v>
      </c>
      <c r="BB1597" s="49" t="s">
        <v>121</v>
      </c>
      <c r="BC1597" s="49" t="s">
        <v>16</v>
      </c>
      <c r="BD1597" s="49">
        <v>3.21841</v>
      </c>
    </row>
    <row r="1598" spans="1:56" x14ac:dyDescent="0.2">
      <c r="A1598" s="49">
        <v>8.8666599999999907</v>
      </c>
      <c r="P1598" s="49">
        <v>8.8666599999999907</v>
      </c>
      <c r="AH1598" s="49">
        <v>8.8666599999999907</v>
      </c>
      <c r="AY1598" s="49" t="s">
        <v>69</v>
      </c>
      <c r="AZ1598" s="49" t="s">
        <v>14</v>
      </c>
      <c r="BA1598" s="49" t="s">
        <v>25</v>
      </c>
      <c r="BB1598" s="49" t="s">
        <v>9</v>
      </c>
      <c r="BC1598" s="49" t="s">
        <v>10</v>
      </c>
      <c r="BD1598" s="49">
        <v>8.8666599999999907</v>
      </c>
    </row>
    <row r="1599" spans="1:56" x14ac:dyDescent="0.2">
      <c r="A1599" s="49">
        <v>7.7737099999999897</v>
      </c>
      <c r="P1599" s="49">
        <v>7.7737099999999897</v>
      </c>
      <c r="AH1599" s="49">
        <v>7.7737099999999897</v>
      </c>
      <c r="AY1599" s="49" t="s">
        <v>69</v>
      </c>
      <c r="AZ1599" s="49" t="s">
        <v>14</v>
      </c>
      <c r="BA1599" s="49" t="s">
        <v>25</v>
      </c>
      <c r="BB1599" s="49" t="s">
        <v>120</v>
      </c>
      <c r="BC1599" s="49" t="s">
        <v>16</v>
      </c>
      <c r="BD1599" s="49">
        <v>7.7737099999999897</v>
      </c>
    </row>
    <row r="1600" spans="1:56" x14ac:dyDescent="0.2">
      <c r="A1600" s="49">
        <v>10.4124099999999</v>
      </c>
      <c r="P1600" s="49">
        <v>10.4124099999999</v>
      </c>
      <c r="AH1600" s="49">
        <v>10.4124099999999</v>
      </c>
      <c r="AY1600" s="49" t="s">
        <v>69</v>
      </c>
      <c r="AZ1600" s="49" t="s">
        <v>14</v>
      </c>
      <c r="BA1600" s="49" t="s">
        <v>25</v>
      </c>
      <c r="BB1600" s="49" t="s">
        <v>120</v>
      </c>
      <c r="BC1600" s="49" t="s">
        <v>10</v>
      </c>
      <c r="BD1600" s="49">
        <v>10.4124099999999</v>
      </c>
    </row>
    <row r="1601" spans="1:56" x14ac:dyDescent="0.2">
      <c r="A1601" s="49">
        <v>3.98748999999999</v>
      </c>
      <c r="P1601" s="49">
        <v>3.98748999999999</v>
      </c>
      <c r="AH1601" s="49">
        <v>3.98748999999999</v>
      </c>
      <c r="AY1601" s="49" t="s">
        <v>69</v>
      </c>
      <c r="AZ1601" s="49" t="s">
        <v>14</v>
      </c>
      <c r="BA1601" s="49" t="s">
        <v>25</v>
      </c>
      <c r="BB1601" s="49" t="s">
        <v>23</v>
      </c>
      <c r="BC1601" s="49" t="s">
        <v>16</v>
      </c>
      <c r="BD1601" s="49">
        <v>3.98748999999999</v>
      </c>
    </row>
    <row r="1602" spans="1:56" x14ac:dyDescent="0.2">
      <c r="A1602" s="49">
        <v>4.5494899999999996</v>
      </c>
      <c r="P1602" s="49">
        <v>4.5494899999999996</v>
      </c>
      <c r="AH1602" s="49">
        <v>4.5494899999999996</v>
      </c>
      <c r="AY1602" s="49" t="s">
        <v>69</v>
      </c>
      <c r="AZ1602" s="49" t="s">
        <v>14</v>
      </c>
      <c r="BA1602" s="49" t="s">
        <v>25</v>
      </c>
      <c r="BB1602" s="49" t="s">
        <v>23</v>
      </c>
      <c r="BC1602" s="49" t="s">
        <v>10</v>
      </c>
      <c r="BD1602" s="49">
        <v>4.5494899999999996</v>
      </c>
    </row>
    <row r="1603" spans="1:56" x14ac:dyDescent="0.2">
      <c r="A1603" s="49">
        <v>0.6</v>
      </c>
      <c r="P1603" s="49">
        <v>0.6</v>
      </c>
      <c r="AH1603" s="49">
        <v>0.6</v>
      </c>
      <c r="AY1603" s="49" t="s">
        <v>69</v>
      </c>
      <c r="AZ1603" s="49" t="s">
        <v>14</v>
      </c>
      <c r="BA1603" s="49" t="s">
        <v>25</v>
      </c>
      <c r="BB1603" s="49" t="s">
        <v>123</v>
      </c>
      <c r="BC1603" s="49" t="s">
        <v>10</v>
      </c>
      <c r="BD1603" s="49">
        <v>0.6</v>
      </c>
    </row>
    <row r="1604" spans="1:56" x14ac:dyDescent="0.2">
      <c r="A1604" s="49">
        <v>1.044E-2</v>
      </c>
      <c r="P1604" s="49">
        <v>1.044E-2</v>
      </c>
      <c r="AH1604" s="49">
        <v>1.044E-2</v>
      </c>
      <c r="AY1604" s="49" t="s">
        <v>70</v>
      </c>
      <c r="AZ1604" s="49" t="s">
        <v>7</v>
      </c>
      <c r="BA1604" s="49" t="s">
        <v>8</v>
      </c>
      <c r="BB1604" s="49" t="s">
        <v>121</v>
      </c>
      <c r="BC1604" s="49" t="s">
        <v>10</v>
      </c>
      <c r="BD1604" s="49">
        <v>1.044E-2</v>
      </c>
    </row>
    <row r="1605" spans="1:56" x14ac:dyDescent="0.2">
      <c r="A1605" s="49">
        <v>58.166699999999999</v>
      </c>
      <c r="P1605" s="49">
        <v>58.166699999999999</v>
      </c>
      <c r="AH1605" s="49">
        <v>58.166699999999999</v>
      </c>
      <c r="AY1605" s="49" t="s">
        <v>70</v>
      </c>
      <c r="AZ1605" s="49" t="s">
        <v>7</v>
      </c>
      <c r="BA1605" s="49" t="s">
        <v>8</v>
      </c>
      <c r="BB1605" s="49" t="s">
        <v>9</v>
      </c>
      <c r="BC1605" s="49" t="s">
        <v>10</v>
      </c>
      <c r="BD1605" s="49">
        <v>58.166699999999999</v>
      </c>
    </row>
    <row r="1606" spans="1:56" x14ac:dyDescent="0.2">
      <c r="A1606" s="49">
        <v>3.0609000000000002</v>
      </c>
      <c r="P1606" s="49">
        <v>3.0609000000000002</v>
      </c>
      <c r="AH1606" s="49">
        <v>3.0609000000000002</v>
      </c>
      <c r="AY1606" s="49" t="s">
        <v>70</v>
      </c>
      <c r="AZ1606" s="49" t="s">
        <v>7</v>
      </c>
      <c r="BA1606" s="49" t="s">
        <v>41</v>
      </c>
      <c r="BB1606" s="49" t="s">
        <v>9</v>
      </c>
      <c r="BC1606" s="49" t="s">
        <v>10</v>
      </c>
      <c r="BD1606" s="49">
        <v>3.0609000000000002</v>
      </c>
    </row>
    <row r="1607" spans="1:56" x14ac:dyDescent="0.2">
      <c r="A1607" s="49">
        <v>1.42814</v>
      </c>
      <c r="P1607" s="49">
        <v>1.42814</v>
      </c>
      <c r="AH1607" s="49">
        <v>1.42814</v>
      </c>
      <c r="AY1607" s="49" t="s">
        <v>70</v>
      </c>
      <c r="AZ1607" s="49" t="s">
        <v>7</v>
      </c>
      <c r="BA1607" s="49" t="s">
        <v>11</v>
      </c>
      <c r="BB1607" s="49" t="s">
        <v>121</v>
      </c>
      <c r="BC1607" s="49" t="s">
        <v>10</v>
      </c>
      <c r="BD1607" s="49">
        <v>1.42814</v>
      </c>
    </row>
    <row r="1608" spans="1:56" x14ac:dyDescent="0.2">
      <c r="A1608" s="49">
        <v>7.8856000000000002</v>
      </c>
      <c r="P1608" s="49">
        <v>7.8856000000000002</v>
      </c>
      <c r="AH1608" s="49">
        <v>7.8856000000000002</v>
      </c>
      <c r="AY1608" s="49" t="s">
        <v>70</v>
      </c>
      <c r="AZ1608" s="49" t="s">
        <v>7</v>
      </c>
      <c r="BA1608" s="49" t="s">
        <v>11</v>
      </c>
      <c r="BB1608" s="49" t="s">
        <v>9</v>
      </c>
      <c r="BC1608" s="49" t="s">
        <v>10</v>
      </c>
      <c r="BD1608" s="49">
        <v>7.8856000000000002</v>
      </c>
    </row>
    <row r="1609" spans="1:56" x14ac:dyDescent="0.2">
      <c r="A1609" s="49">
        <v>0.41610999999999998</v>
      </c>
      <c r="P1609" s="49">
        <v>0.41610999999999998</v>
      </c>
      <c r="AH1609" s="49">
        <v>0.41610999999999998</v>
      </c>
      <c r="AY1609" s="49" t="s">
        <v>70</v>
      </c>
      <c r="AZ1609" s="49" t="s">
        <v>7</v>
      </c>
      <c r="BA1609" s="49" t="s">
        <v>22</v>
      </c>
      <c r="BB1609" s="49" t="s">
        <v>122</v>
      </c>
      <c r="BC1609" s="49" t="s">
        <v>16</v>
      </c>
      <c r="BD1609" s="49">
        <v>0.41610999999999998</v>
      </c>
    </row>
    <row r="1610" spans="1:56" x14ac:dyDescent="0.2">
      <c r="A1610" s="49">
        <v>3.5699999999999998E-3</v>
      </c>
      <c r="P1610" s="49">
        <v>3.5699999999999998E-3</v>
      </c>
      <c r="AH1610" s="49">
        <v>3.5699999999999998E-3</v>
      </c>
      <c r="AY1610" s="49" t="s">
        <v>70</v>
      </c>
      <c r="AZ1610" s="49" t="s">
        <v>7</v>
      </c>
      <c r="BA1610" s="49" t="s">
        <v>22</v>
      </c>
      <c r="BB1610" s="49" t="s">
        <v>122</v>
      </c>
      <c r="BC1610" s="49" t="s">
        <v>10</v>
      </c>
      <c r="BD1610" s="49">
        <v>3.5699999999999998E-3</v>
      </c>
    </row>
    <row r="1611" spans="1:56" x14ac:dyDescent="0.2">
      <c r="A1611" s="49">
        <v>0.63997000000000004</v>
      </c>
      <c r="P1611" s="49">
        <v>0.63997000000000004</v>
      </c>
      <c r="AH1611" s="49">
        <v>0.63997000000000004</v>
      </c>
      <c r="AY1611" s="49" t="s">
        <v>70</v>
      </c>
      <c r="AZ1611" s="49" t="s">
        <v>7</v>
      </c>
      <c r="BA1611" s="49" t="s">
        <v>22</v>
      </c>
      <c r="BB1611" s="49" t="s">
        <v>120</v>
      </c>
      <c r="BC1611" s="49" t="s">
        <v>16</v>
      </c>
      <c r="BD1611" s="49">
        <v>0.63997000000000004</v>
      </c>
    </row>
    <row r="1612" spans="1:56" x14ac:dyDescent="0.2">
      <c r="A1612" s="49">
        <v>1.1292500000000001</v>
      </c>
      <c r="P1612" s="49">
        <v>1.1292500000000001</v>
      </c>
      <c r="AH1612" s="49">
        <v>1.1292500000000001</v>
      </c>
      <c r="AY1612" s="49" t="s">
        <v>70</v>
      </c>
      <c r="AZ1612" s="49" t="s">
        <v>7</v>
      </c>
      <c r="BA1612" s="49" t="s">
        <v>22</v>
      </c>
      <c r="BB1612" s="49" t="s">
        <v>120</v>
      </c>
      <c r="BC1612" s="49" t="s">
        <v>13</v>
      </c>
      <c r="BD1612" s="49">
        <v>1.1292500000000001</v>
      </c>
    </row>
    <row r="1613" spans="1:56" x14ac:dyDescent="0.2">
      <c r="A1613" s="49">
        <v>0.69699</v>
      </c>
      <c r="P1613" s="49">
        <v>0.69699</v>
      </c>
      <c r="AH1613" s="49">
        <v>0.69699</v>
      </c>
      <c r="AY1613" s="49" t="s">
        <v>70</v>
      </c>
      <c r="AZ1613" s="49" t="s">
        <v>7</v>
      </c>
      <c r="BA1613" s="49" t="s">
        <v>22</v>
      </c>
      <c r="BB1613" s="49" t="s">
        <v>123</v>
      </c>
      <c r="BC1613" s="49" t="s">
        <v>16</v>
      </c>
      <c r="BD1613" s="49">
        <v>0.69699</v>
      </c>
    </row>
    <row r="1614" spans="1:56" x14ac:dyDescent="0.2">
      <c r="A1614" s="49">
        <v>5.8889999999999998E-2</v>
      </c>
      <c r="P1614" s="49">
        <v>5.8889999999999998E-2</v>
      </c>
      <c r="AH1614" s="49">
        <v>5.8889999999999998E-2</v>
      </c>
      <c r="AY1614" s="49" t="s">
        <v>70</v>
      </c>
      <c r="AZ1614" s="49" t="s">
        <v>7</v>
      </c>
      <c r="BA1614" s="49" t="s">
        <v>12</v>
      </c>
      <c r="BB1614" s="49" t="s">
        <v>18</v>
      </c>
      <c r="BC1614" s="49" t="s">
        <v>12</v>
      </c>
      <c r="BD1614" s="49">
        <v>5.8889999999999998E-2</v>
      </c>
    </row>
    <row r="1615" spans="1:56" x14ac:dyDescent="0.2">
      <c r="A1615" s="49">
        <v>0</v>
      </c>
      <c r="P1615" s="49">
        <v>0</v>
      </c>
      <c r="AH1615" s="49">
        <v>0</v>
      </c>
      <c r="AY1615" s="49" t="s">
        <v>70</v>
      </c>
      <c r="AZ1615" s="49" t="s">
        <v>7</v>
      </c>
      <c r="BA1615" s="49" t="s">
        <v>12</v>
      </c>
      <c r="BB1615" s="49" t="s">
        <v>123</v>
      </c>
      <c r="BC1615" s="49" t="s">
        <v>12</v>
      </c>
      <c r="BD1615" s="49">
        <v>0</v>
      </c>
    </row>
    <row r="1616" spans="1:56" x14ac:dyDescent="0.2">
      <c r="A1616" s="49">
        <v>0.27883999999999998</v>
      </c>
      <c r="P1616" s="49">
        <v>0.27883999999999998</v>
      </c>
      <c r="AH1616" s="49">
        <v>0.27883999999999998</v>
      </c>
      <c r="AY1616" s="49" t="s">
        <v>70</v>
      </c>
      <c r="AZ1616" s="49" t="s">
        <v>14</v>
      </c>
      <c r="BA1616" s="49" t="s">
        <v>15</v>
      </c>
      <c r="BB1616" s="49" t="s">
        <v>122</v>
      </c>
      <c r="BC1616" s="49" t="s">
        <v>16</v>
      </c>
      <c r="BD1616" s="49">
        <v>0.27883999999999998</v>
      </c>
    </row>
    <row r="1617" spans="1:56" x14ac:dyDescent="0.2">
      <c r="A1617" s="49">
        <v>0.19943</v>
      </c>
      <c r="P1617" s="49">
        <v>0.19943</v>
      </c>
      <c r="AH1617" s="49">
        <v>0.19943</v>
      </c>
      <c r="AY1617" s="49" t="s">
        <v>70</v>
      </c>
      <c r="AZ1617" s="49" t="s">
        <v>14</v>
      </c>
      <c r="BA1617" s="49" t="s">
        <v>15</v>
      </c>
      <c r="BB1617" s="49" t="s">
        <v>122</v>
      </c>
      <c r="BC1617" s="49" t="s">
        <v>13</v>
      </c>
      <c r="BD1617" s="49">
        <v>0.19943</v>
      </c>
    </row>
    <row r="1618" spans="1:56" x14ac:dyDescent="0.2">
      <c r="A1618" s="49">
        <v>7.9324700000000004</v>
      </c>
      <c r="P1618" s="49">
        <v>7.9324700000000004</v>
      </c>
      <c r="AH1618" s="49">
        <v>7.9324700000000004</v>
      </c>
      <c r="AY1618" s="49" t="s">
        <v>70</v>
      </c>
      <c r="AZ1618" s="49" t="s">
        <v>14</v>
      </c>
      <c r="BA1618" s="49" t="s">
        <v>15</v>
      </c>
      <c r="BB1618" s="49" t="s">
        <v>9</v>
      </c>
      <c r="BC1618" s="49" t="s">
        <v>10</v>
      </c>
      <c r="BD1618" s="49">
        <v>7.9324700000000004</v>
      </c>
    </row>
    <row r="1619" spans="1:56" x14ac:dyDescent="0.2">
      <c r="A1619" s="49">
        <v>24.663609999999998</v>
      </c>
      <c r="P1619" s="49">
        <v>24.663609999999998</v>
      </c>
      <c r="AH1619" s="49">
        <v>24.663609999999998</v>
      </c>
      <c r="AY1619" s="49" t="s">
        <v>70</v>
      </c>
      <c r="AZ1619" s="49" t="s">
        <v>14</v>
      </c>
      <c r="BA1619" s="49" t="s">
        <v>15</v>
      </c>
      <c r="BB1619" s="49" t="s">
        <v>120</v>
      </c>
      <c r="BC1619" s="49" t="s">
        <v>16</v>
      </c>
      <c r="BD1619" s="49">
        <v>24.663609999999998</v>
      </c>
    </row>
    <row r="1620" spans="1:56" x14ac:dyDescent="0.2">
      <c r="A1620" s="49">
        <v>34.62471</v>
      </c>
      <c r="P1620" s="49">
        <v>34.62471</v>
      </c>
      <c r="AH1620" s="49">
        <v>34.62471</v>
      </c>
      <c r="AY1620" s="49" t="s">
        <v>70</v>
      </c>
      <c r="AZ1620" s="49" t="s">
        <v>14</v>
      </c>
      <c r="BA1620" s="49" t="s">
        <v>15</v>
      </c>
      <c r="BB1620" s="49" t="s">
        <v>120</v>
      </c>
      <c r="BC1620" s="49" t="s">
        <v>10</v>
      </c>
      <c r="BD1620" s="49">
        <v>34.62471</v>
      </c>
    </row>
    <row r="1621" spans="1:56" x14ac:dyDescent="0.2">
      <c r="A1621" s="49">
        <v>4.6682199999999998</v>
      </c>
      <c r="P1621" s="49">
        <v>4.6682199999999998</v>
      </c>
      <c r="AH1621" s="49">
        <v>4.6682199999999998</v>
      </c>
      <c r="AY1621" s="49" t="s">
        <v>70</v>
      </c>
      <c r="AZ1621" s="49" t="s">
        <v>14</v>
      </c>
      <c r="BA1621" s="49" t="s">
        <v>15</v>
      </c>
      <c r="BB1621" s="49" t="s">
        <v>120</v>
      </c>
      <c r="BC1621" s="49" t="s">
        <v>13</v>
      </c>
      <c r="BD1621" s="49">
        <v>4.6682199999999998</v>
      </c>
    </row>
    <row r="1622" spans="1:56" x14ac:dyDescent="0.2">
      <c r="A1622" s="50">
        <v>5.1999999999999995E-4</v>
      </c>
      <c r="P1622" s="50">
        <v>5.1999999999999995E-4</v>
      </c>
      <c r="AH1622" s="50">
        <v>5.1999999999999995E-4</v>
      </c>
      <c r="AY1622" s="49" t="s">
        <v>70</v>
      </c>
      <c r="AZ1622" s="49" t="s">
        <v>14</v>
      </c>
      <c r="BA1622" s="49" t="s">
        <v>15</v>
      </c>
      <c r="BB1622" s="49" t="s">
        <v>23</v>
      </c>
      <c r="BC1622" s="49" t="s">
        <v>16</v>
      </c>
      <c r="BD1622" s="50">
        <v>5.1999999999999995E-4</v>
      </c>
    </row>
    <row r="1623" spans="1:56" x14ac:dyDescent="0.2">
      <c r="A1623" s="49">
        <v>55.972000000000001</v>
      </c>
      <c r="P1623" s="49">
        <v>55.972000000000001</v>
      </c>
      <c r="AH1623" s="49">
        <v>55.972000000000001</v>
      </c>
      <c r="AY1623" s="49" t="s">
        <v>70</v>
      </c>
      <c r="AZ1623" s="49" t="s">
        <v>14</v>
      </c>
      <c r="BA1623" s="49" t="s">
        <v>15</v>
      </c>
      <c r="BB1623" s="49" t="s">
        <v>23</v>
      </c>
      <c r="BC1623" s="49" t="s">
        <v>10</v>
      </c>
      <c r="BD1623" s="49">
        <v>55.972000000000001</v>
      </c>
    </row>
    <row r="1624" spans="1:56" x14ac:dyDescent="0.2">
      <c r="A1624" s="49">
        <v>8.8156400000000001</v>
      </c>
      <c r="P1624" s="49">
        <v>8.8156400000000001</v>
      </c>
      <c r="AH1624" s="49">
        <v>8.8156400000000001</v>
      </c>
      <c r="AY1624" s="49" t="s">
        <v>70</v>
      </c>
      <c r="AZ1624" s="49" t="s">
        <v>14</v>
      </c>
      <c r="BA1624" s="49" t="s">
        <v>15</v>
      </c>
      <c r="BB1624" s="49" t="s">
        <v>123</v>
      </c>
      <c r="BC1624" s="49" t="s">
        <v>16</v>
      </c>
      <c r="BD1624" s="49">
        <v>8.8156400000000001</v>
      </c>
    </row>
    <row r="1625" spans="1:56" x14ac:dyDescent="0.2">
      <c r="A1625" s="49">
        <v>18.452908364153</v>
      </c>
      <c r="P1625" s="49">
        <v>18.452908364153</v>
      </c>
      <c r="AH1625" s="49">
        <v>18.452908364153</v>
      </c>
      <c r="AY1625" s="49" t="s">
        <v>70</v>
      </c>
      <c r="AZ1625" s="49" t="s">
        <v>14</v>
      </c>
      <c r="BA1625" s="49" t="s">
        <v>17</v>
      </c>
      <c r="BB1625" s="49" t="s">
        <v>122</v>
      </c>
      <c r="BC1625" s="49" t="s">
        <v>16</v>
      </c>
      <c r="BD1625" s="49">
        <v>18.452908364153</v>
      </c>
    </row>
    <row r="1626" spans="1:56" x14ac:dyDescent="0.2">
      <c r="A1626" s="49">
        <v>2.9031099999999999</v>
      </c>
      <c r="P1626" s="49">
        <v>2.9031099999999999</v>
      </c>
      <c r="AH1626" s="49">
        <v>2.9031099999999999</v>
      </c>
      <c r="AY1626" s="49" t="s">
        <v>70</v>
      </c>
      <c r="AZ1626" s="49" t="s">
        <v>14</v>
      </c>
      <c r="BA1626" s="49" t="s">
        <v>17</v>
      </c>
      <c r="BB1626" s="49" t="s">
        <v>122</v>
      </c>
      <c r="BC1626" s="49" t="s">
        <v>10</v>
      </c>
      <c r="BD1626" s="49">
        <v>2.9031099999999999</v>
      </c>
    </row>
    <row r="1627" spans="1:56" x14ac:dyDescent="0.2">
      <c r="A1627" s="49">
        <v>22.242799999999999</v>
      </c>
      <c r="P1627" s="49">
        <v>22.242799999999999</v>
      </c>
      <c r="AH1627" s="49">
        <v>22.242799999999999</v>
      </c>
      <c r="AY1627" s="49" t="s">
        <v>70</v>
      </c>
      <c r="AZ1627" s="49" t="s">
        <v>14</v>
      </c>
      <c r="BA1627" s="49" t="s">
        <v>17</v>
      </c>
      <c r="BB1627" s="49" t="s">
        <v>122</v>
      </c>
      <c r="BC1627" s="49" t="s">
        <v>13</v>
      </c>
      <c r="BD1627" s="49">
        <v>22.242799999999999</v>
      </c>
    </row>
    <row r="1628" spans="1:56" x14ac:dyDescent="0.2">
      <c r="A1628" s="49">
        <v>0.76724999999999999</v>
      </c>
      <c r="P1628" s="49">
        <v>0.76724999999999999</v>
      </c>
      <c r="AH1628" s="49">
        <v>0.76724999999999999</v>
      </c>
      <c r="AY1628" s="49" t="s">
        <v>70</v>
      </c>
      <c r="AZ1628" s="49" t="s">
        <v>14</v>
      </c>
      <c r="BA1628" s="49" t="s">
        <v>17</v>
      </c>
      <c r="BB1628" s="49" t="s">
        <v>121</v>
      </c>
      <c r="BC1628" s="49" t="s">
        <v>16</v>
      </c>
      <c r="BD1628" s="49">
        <v>0.76724999999999999</v>
      </c>
    </row>
    <row r="1629" spans="1:56" x14ac:dyDescent="0.2">
      <c r="A1629" s="49">
        <v>1.044E-2</v>
      </c>
      <c r="P1629" s="49">
        <v>1.044E-2</v>
      </c>
      <c r="AH1629" s="49">
        <v>1.044E-2</v>
      </c>
      <c r="AY1629" s="49" t="s">
        <v>70</v>
      </c>
      <c r="AZ1629" s="49" t="s">
        <v>14</v>
      </c>
      <c r="BA1629" s="49" t="s">
        <v>17</v>
      </c>
      <c r="BB1629" s="49" t="s">
        <v>121</v>
      </c>
      <c r="BC1629" s="49" t="s">
        <v>10</v>
      </c>
      <c r="BD1629" s="49">
        <v>1.044E-2</v>
      </c>
    </row>
    <row r="1630" spans="1:56" x14ac:dyDescent="0.2">
      <c r="A1630" s="49">
        <v>8.6790000000000006E-2</v>
      </c>
      <c r="P1630" s="49">
        <v>8.6790000000000006E-2</v>
      </c>
      <c r="AH1630" s="49">
        <v>8.6790000000000006E-2</v>
      </c>
      <c r="AY1630" s="49" t="s">
        <v>70</v>
      </c>
      <c r="AZ1630" s="49" t="s">
        <v>14</v>
      </c>
      <c r="BA1630" s="49" t="s">
        <v>17</v>
      </c>
      <c r="BB1630" s="49" t="s">
        <v>121</v>
      </c>
      <c r="BC1630" s="49" t="s">
        <v>13</v>
      </c>
      <c r="BD1630" s="49">
        <v>8.6790000000000006E-2</v>
      </c>
    </row>
    <row r="1631" spans="1:56" x14ac:dyDescent="0.2">
      <c r="A1631" s="50">
        <v>9.1E-4</v>
      </c>
      <c r="P1631" s="50">
        <v>9.1E-4</v>
      </c>
      <c r="AH1631" s="50">
        <v>9.1E-4</v>
      </c>
      <c r="AY1631" s="49" t="s">
        <v>70</v>
      </c>
      <c r="AZ1631" s="49" t="s">
        <v>14</v>
      </c>
      <c r="BA1631" s="49" t="s">
        <v>17</v>
      </c>
      <c r="BB1631" s="49" t="s">
        <v>9</v>
      </c>
      <c r="BC1631" s="49" t="s">
        <v>16</v>
      </c>
      <c r="BD1631" s="50">
        <v>9.1E-4</v>
      </c>
    </row>
    <row r="1632" spans="1:56" x14ac:dyDescent="0.2">
      <c r="A1632" s="49">
        <v>10.10568</v>
      </c>
      <c r="P1632" s="49">
        <v>10.10568</v>
      </c>
      <c r="AH1632" s="49">
        <v>10.10568</v>
      </c>
      <c r="AY1632" s="49" t="s">
        <v>70</v>
      </c>
      <c r="AZ1632" s="49" t="s">
        <v>14</v>
      </c>
      <c r="BA1632" s="49" t="s">
        <v>17</v>
      </c>
      <c r="BB1632" s="49" t="s">
        <v>9</v>
      </c>
      <c r="BC1632" s="49" t="s">
        <v>10</v>
      </c>
      <c r="BD1632" s="49">
        <v>10.10568</v>
      </c>
    </row>
    <row r="1633" spans="1:56" x14ac:dyDescent="0.2">
      <c r="A1633" s="49">
        <v>0.28784999999999999</v>
      </c>
      <c r="P1633" s="49">
        <v>0.28784999999999999</v>
      </c>
      <c r="AH1633" s="49">
        <v>0.28784999999999999</v>
      </c>
      <c r="AY1633" s="49" t="s">
        <v>70</v>
      </c>
      <c r="AZ1633" s="49" t="s">
        <v>14</v>
      </c>
      <c r="BA1633" s="49" t="s">
        <v>17</v>
      </c>
      <c r="BB1633" s="49" t="s">
        <v>9</v>
      </c>
      <c r="BC1633" s="49" t="s">
        <v>13</v>
      </c>
      <c r="BD1633" s="49">
        <v>0.28784999999999999</v>
      </c>
    </row>
    <row r="1634" spans="1:56" x14ac:dyDescent="0.2">
      <c r="A1634" s="49">
        <v>8.2077730390000006E-2</v>
      </c>
      <c r="P1634" s="49">
        <v>8.2077730390000006E-2</v>
      </c>
      <c r="AH1634" s="49">
        <v>8.2077730390000006E-2</v>
      </c>
      <c r="AY1634" s="49" t="s">
        <v>70</v>
      </c>
      <c r="AZ1634" s="49" t="s">
        <v>14</v>
      </c>
      <c r="BA1634" s="49" t="s">
        <v>17</v>
      </c>
      <c r="BB1634" s="49" t="s">
        <v>18</v>
      </c>
      <c r="BC1634" s="49" t="s">
        <v>16</v>
      </c>
      <c r="BD1634" s="49">
        <v>8.2077730390000006E-2</v>
      </c>
    </row>
    <row r="1635" spans="1:56" x14ac:dyDescent="0.2">
      <c r="A1635" s="49">
        <v>1.9599999999999999E-3</v>
      </c>
      <c r="P1635" s="49">
        <v>1.9599999999999999E-3</v>
      </c>
      <c r="AH1635" s="49">
        <v>1.9599999999999999E-3</v>
      </c>
      <c r="AY1635" s="49" t="s">
        <v>70</v>
      </c>
      <c r="AZ1635" s="49" t="s">
        <v>14</v>
      </c>
      <c r="BA1635" s="49" t="s">
        <v>17</v>
      </c>
      <c r="BB1635" s="49" t="s">
        <v>18</v>
      </c>
      <c r="BC1635" s="49" t="s">
        <v>13</v>
      </c>
      <c r="BD1635" s="49">
        <v>1.9599999999999999E-3</v>
      </c>
    </row>
    <row r="1636" spans="1:56" x14ac:dyDescent="0.2">
      <c r="A1636" s="49">
        <v>5.45E-3</v>
      </c>
      <c r="P1636" s="49">
        <v>5.45E-3</v>
      </c>
      <c r="AH1636" s="49">
        <v>5.45E-3</v>
      </c>
      <c r="AY1636" s="49" t="s">
        <v>70</v>
      </c>
      <c r="AZ1636" s="49" t="s">
        <v>14</v>
      </c>
      <c r="BA1636" s="49" t="s">
        <v>17</v>
      </c>
      <c r="BB1636" s="49" t="s">
        <v>24</v>
      </c>
      <c r="BC1636" s="49" t="s">
        <v>16</v>
      </c>
      <c r="BD1636" s="49">
        <v>5.45E-3</v>
      </c>
    </row>
    <row r="1637" spans="1:56" x14ac:dyDescent="0.2">
      <c r="A1637" s="49">
        <v>5.3839999999999999E-2</v>
      </c>
      <c r="P1637" s="49">
        <v>5.3839999999999999E-2</v>
      </c>
      <c r="AH1637" s="49">
        <v>5.3839999999999999E-2</v>
      </c>
      <c r="AY1637" s="49" t="s">
        <v>70</v>
      </c>
      <c r="AZ1637" s="49" t="s">
        <v>14</v>
      </c>
      <c r="BA1637" s="49" t="s">
        <v>17</v>
      </c>
      <c r="BB1637" s="49" t="s">
        <v>24</v>
      </c>
      <c r="BC1637" s="49" t="s">
        <v>13</v>
      </c>
      <c r="BD1637" s="49">
        <v>5.3839999999999999E-2</v>
      </c>
    </row>
    <row r="1638" spans="1:56" x14ac:dyDescent="0.2">
      <c r="A1638" s="49">
        <v>9.4495895475929998</v>
      </c>
      <c r="P1638" s="49">
        <v>9.4495895475929998</v>
      </c>
      <c r="AH1638" s="49">
        <v>9.4495895475929998</v>
      </c>
      <c r="AY1638" s="49" t="s">
        <v>70</v>
      </c>
      <c r="AZ1638" s="49" t="s">
        <v>14</v>
      </c>
      <c r="BA1638" s="49" t="s">
        <v>17</v>
      </c>
      <c r="BB1638" s="49" t="s">
        <v>120</v>
      </c>
      <c r="BC1638" s="49" t="s">
        <v>16</v>
      </c>
      <c r="BD1638" s="49">
        <v>9.4495895475929998</v>
      </c>
    </row>
    <row r="1639" spans="1:56" x14ac:dyDescent="0.2">
      <c r="A1639" s="49">
        <v>3.51119</v>
      </c>
      <c r="P1639" s="49">
        <v>3.51119</v>
      </c>
      <c r="AH1639" s="49">
        <v>3.51119</v>
      </c>
      <c r="AY1639" s="49" t="s">
        <v>70</v>
      </c>
      <c r="AZ1639" s="49" t="s">
        <v>14</v>
      </c>
      <c r="BA1639" s="49" t="s">
        <v>17</v>
      </c>
      <c r="BB1639" s="49" t="s">
        <v>120</v>
      </c>
      <c r="BC1639" s="49" t="s">
        <v>10</v>
      </c>
      <c r="BD1639" s="49">
        <v>3.51119</v>
      </c>
    </row>
    <row r="1640" spans="1:56" x14ac:dyDescent="0.2">
      <c r="A1640" s="49">
        <v>6.2430733552</v>
      </c>
      <c r="P1640" s="49">
        <v>6.2430733552</v>
      </c>
      <c r="AH1640" s="49">
        <v>6.2430733552</v>
      </c>
      <c r="AY1640" s="49" t="s">
        <v>70</v>
      </c>
      <c r="AZ1640" s="49" t="s">
        <v>14</v>
      </c>
      <c r="BA1640" s="49" t="s">
        <v>17</v>
      </c>
      <c r="BB1640" s="49" t="s">
        <v>120</v>
      </c>
      <c r="BC1640" s="49" t="s">
        <v>13</v>
      </c>
      <c r="BD1640" s="49">
        <v>6.2430733552</v>
      </c>
    </row>
    <row r="1641" spans="1:56" x14ac:dyDescent="0.2">
      <c r="A1641" s="49">
        <v>4.8399999999999997E-3</v>
      </c>
      <c r="P1641" s="49">
        <v>4.8399999999999997E-3</v>
      </c>
      <c r="AH1641" s="49">
        <v>4.8399999999999997E-3</v>
      </c>
      <c r="AY1641" s="49" t="s">
        <v>70</v>
      </c>
      <c r="AZ1641" s="49" t="s">
        <v>14</v>
      </c>
      <c r="BA1641" s="49" t="s">
        <v>17</v>
      </c>
      <c r="BB1641" s="49" t="s">
        <v>123</v>
      </c>
      <c r="BC1641" s="49" t="s">
        <v>16</v>
      </c>
      <c r="BD1641" s="49">
        <v>4.8399999999999997E-3</v>
      </c>
    </row>
    <row r="1642" spans="1:56" x14ac:dyDescent="0.2">
      <c r="A1642" s="49">
        <v>2.0295399999999999</v>
      </c>
      <c r="P1642" s="49">
        <v>2.0295399999999999</v>
      </c>
      <c r="AH1642" s="49">
        <v>2.0295399999999999</v>
      </c>
      <c r="AY1642" s="49" t="s">
        <v>70</v>
      </c>
      <c r="AZ1642" s="49" t="s">
        <v>14</v>
      </c>
      <c r="BA1642" s="49" t="s">
        <v>17</v>
      </c>
      <c r="BB1642" s="49" t="s">
        <v>123</v>
      </c>
      <c r="BC1642" s="49" t="s">
        <v>16</v>
      </c>
      <c r="BD1642" s="49">
        <v>2.0295399999999999</v>
      </c>
    </row>
    <row r="1643" spans="1:56" x14ac:dyDescent="0.2">
      <c r="A1643" s="49">
        <v>7.5179999999999997E-2</v>
      </c>
      <c r="P1643" s="49">
        <v>7.5179999999999997E-2</v>
      </c>
      <c r="AH1643" s="49">
        <v>7.5179999999999997E-2</v>
      </c>
      <c r="AY1643" s="49" t="s">
        <v>70</v>
      </c>
      <c r="AZ1643" s="49" t="s">
        <v>14</v>
      </c>
      <c r="BA1643" s="49" t="s">
        <v>17</v>
      </c>
      <c r="BB1643" s="49" t="s">
        <v>123</v>
      </c>
      <c r="BC1643" s="49" t="s">
        <v>10</v>
      </c>
      <c r="BD1643" s="49">
        <v>7.5179999999999997E-2</v>
      </c>
    </row>
    <row r="1644" spans="1:56" x14ac:dyDescent="0.2">
      <c r="A1644" s="49">
        <v>0.76105999999999996</v>
      </c>
      <c r="P1644" s="49">
        <v>0.76105999999999996</v>
      </c>
      <c r="AH1644" s="49">
        <v>0.76105999999999996</v>
      </c>
      <c r="AY1644" s="49" t="s">
        <v>70</v>
      </c>
      <c r="AZ1644" s="49" t="s">
        <v>14</v>
      </c>
      <c r="BA1644" s="49" t="s">
        <v>17</v>
      </c>
      <c r="BB1644" s="49" t="s">
        <v>123</v>
      </c>
      <c r="BC1644" s="49" t="s">
        <v>13</v>
      </c>
      <c r="BD1644" s="49">
        <v>0.76105999999999996</v>
      </c>
    </row>
    <row r="1645" spans="1:56" x14ac:dyDescent="0.2">
      <c r="A1645" s="49">
        <v>2.5</v>
      </c>
      <c r="P1645" s="49">
        <v>2.5</v>
      </c>
      <c r="AH1645" s="49">
        <v>2.5</v>
      </c>
      <c r="AY1645" s="49" t="s">
        <v>70</v>
      </c>
      <c r="AZ1645" s="49" t="s">
        <v>14</v>
      </c>
      <c r="BA1645" s="49" t="s">
        <v>19</v>
      </c>
      <c r="BB1645" s="49" t="s">
        <v>122</v>
      </c>
      <c r="BC1645" s="49" t="s">
        <v>16</v>
      </c>
      <c r="BD1645" s="49">
        <v>2.5</v>
      </c>
    </row>
    <row r="1646" spans="1:56" x14ac:dyDescent="0.2">
      <c r="A1646" s="49">
        <v>45.66901</v>
      </c>
      <c r="P1646" s="49">
        <v>45.66901</v>
      </c>
      <c r="AH1646" s="49">
        <v>45.66901</v>
      </c>
      <c r="AY1646" s="49" t="s">
        <v>70</v>
      </c>
      <c r="AZ1646" s="49" t="s">
        <v>14</v>
      </c>
      <c r="BA1646" s="49" t="s">
        <v>19</v>
      </c>
      <c r="BB1646" s="49" t="s">
        <v>9</v>
      </c>
      <c r="BC1646" s="49" t="s">
        <v>10</v>
      </c>
      <c r="BD1646" s="49">
        <v>45.66901</v>
      </c>
    </row>
    <row r="1647" spans="1:56" x14ac:dyDescent="0.2">
      <c r="A1647" s="49">
        <v>2.5</v>
      </c>
      <c r="P1647" s="49">
        <v>2.5</v>
      </c>
      <c r="AH1647" s="49">
        <v>2.5</v>
      </c>
      <c r="AY1647" s="49" t="s">
        <v>70</v>
      </c>
      <c r="AZ1647" s="49" t="s">
        <v>14</v>
      </c>
      <c r="BA1647" s="49" t="s">
        <v>19</v>
      </c>
      <c r="BB1647" s="49" t="s">
        <v>120</v>
      </c>
      <c r="BC1647" s="49" t="s">
        <v>16</v>
      </c>
      <c r="BD1647" s="49">
        <v>2.5</v>
      </c>
    </row>
    <row r="1648" spans="1:56" x14ac:dyDescent="0.2">
      <c r="A1648" s="49">
        <v>1.32</v>
      </c>
      <c r="P1648" s="49">
        <v>1.32</v>
      </c>
      <c r="AH1648" s="49">
        <v>1.32</v>
      </c>
      <c r="AY1648" s="49" t="s">
        <v>70</v>
      </c>
      <c r="AZ1648" s="49" t="s">
        <v>14</v>
      </c>
      <c r="BA1648" s="49" t="s">
        <v>19</v>
      </c>
      <c r="BB1648" s="49" t="s">
        <v>120</v>
      </c>
      <c r="BC1648" s="49" t="s">
        <v>10</v>
      </c>
      <c r="BD1648" s="49">
        <v>1.32</v>
      </c>
    </row>
    <row r="1649" spans="1:56" x14ac:dyDescent="0.2">
      <c r="A1649" s="49">
        <v>0.66298000000000001</v>
      </c>
      <c r="P1649" s="49">
        <v>0.66298000000000001</v>
      </c>
      <c r="AH1649" s="49">
        <v>0.66298000000000001</v>
      </c>
      <c r="AY1649" s="49" t="s">
        <v>70</v>
      </c>
      <c r="AZ1649" s="49" t="s">
        <v>14</v>
      </c>
      <c r="BA1649" s="49" t="s">
        <v>19</v>
      </c>
      <c r="BB1649" s="49" t="s">
        <v>120</v>
      </c>
      <c r="BC1649" s="49" t="s">
        <v>13</v>
      </c>
      <c r="BD1649" s="49">
        <v>0.66298000000000001</v>
      </c>
    </row>
    <row r="1650" spans="1:56" x14ac:dyDescent="0.2">
      <c r="A1650" s="49">
        <v>27.16611</v>
      </c>
      <c r="P1650" s="49">
        <v>27.16611</v>
      </c>
      <c r="AH1650" s="49">
        <v>27.16611</v>
      </c>
      <c r="AY1650" s="49" t="s">
        <v>70</v>
      </c>
      <c r="AZ1650" s="49" t="s">
        <v>14</v>
      </c>
      <c r="BA1650" s="49" t="s">
        <v>25</v>
      </c>
      <c r="BB1650" s="49" t="s">
        <v>122</v>
      </c>
      <c r="BC1650" s="49" t="s">
        <v>16</v>
      </c>
      <c r="BD1650" s="49">
        <v>27.16611</v>
      </c>
    </row>
    <row r="1651" spans="1:56" x14ac:dyDescent="0.2">
      <c r="A1651" s="49">
        <v>10.319999999999901</v>
      </c>
      <c r="P1651" s="49">
        <v>10.319999999999901</v>
      </c>
      <c r="AH1651" s="49">
        <v>10.319999999999901</v>
      </c>
      <c r="AY1651" s="49" t="s">
        <v>70</v>
      </c>
      <c r="AZ1651" s="49" t="s">
        <v>14</v>
      </c>
      <c r="BA1651" s="49" t="s">
        <v>25</v>
      </c>
      <c r="BB1651" s="49" t="s">
        <v>122</v>
      </c>
      <c r="BC1651" s="49" t="s">
        <v>10</v>
      </c>
      <c r="BD1651" s="49">
        <v>10.319999999999901</v>
      </c>
    </row>
    <row r="1652" spans="1:56" x14ac:dyDescent="0.2">
      <c r="A1652" s="49">
        <v>0.94321999999999995</v>
      </c>
      <c r="P1652" s="49">
        <v>0.94321999999999995</v>
      </c>
      <c r="AH1652" s="49">
        <v>0.94321999999999995</v>
      </c>
      <c r="AY1652" s="49" t="s">
        <v>70</v>
      </c>
      <c r="AZ1652" s="49" t="s">
        <v>14</v>
      </c>
      <c r="BA1652" s="49" t="s">
        <v>25</v>
      </c>
      <c r="BB1652" s="49" t="s">
        <v>121</v>
      </c>
      <c r="BC1652" s="49" t="s">
        <v>16</v>
      </c>
      <c r="BD1652" s="49">
        <v>0.94321999999999995</v>
      </c>
    </row>
    <row r="1653" spans="1:56" x14ac:dyDescent="0.2">
      <c r="A1653" s="49">
        <v>13.856549999999899</v>
      </c>
      <c r="P1653" s="49">
        <v>13.856549999999899</v>
      </c>
      <c r="AH1653" s="49">
        <v>13.856549999999899</v>
      </c>
      <c r="AY1653" s="49" t="s">
        <v>70</v>
      </c>
      <c r="AZ1653" s="49" t="s">
        <v>14</v>
      </c>
      <c r="BA1653" s="49" t="s">
        <v>25</v>
      </c>
      <c r="BB1653" s="49" t="s">
        <v>9</v>
      </c>
      <c r="BC1653" s="49" t="s">
        <v>10</v>
      </c>
      <c r="BD1653" s="49">
        <v>13.856549999999899</v>
      </c>
    </row>
    <row r="1654" spans="1:56" x14ac:dyDescent="0.2">
      <c r="A1654" s="49">
        <v>0.16</v>
      </c>
      <c r="P1654" s="49">
        <v>0.16</v>
      </c>
      <c r="AH1654" s="49">
        <v>0.16</v>
      </c>
      <c r="AY1654" s="49" t="s">
        <v>70</v>
      </c>
      <c r="AZ1654" s="49" t="s">
        <v>14</v>
      </c>
      <c r="BA1654" s="49" t="s">
        <v>25</v>
      </c>
      <c r="BB1654" s="49" t="s">
        <v>9</v>
      </c>
      <c r="BC1654" s="49" t="s">
        <v>13</v>
      </c>
      <c r="BD1654" s="49">
        <v>0.16</v>
      </c>
    </row>
    <row r="1655" spans="1:56" x14ac:dyDescent="0.2">
      <c r="A1655" s="49">
        <v>43.623440000000002</v>
      </c>
      <c r="P1655" s="49">
        <v>43.623440000000002</v>
      </c>
      <c r="AH1655" s="49">
        <v>43.623440000000002</v>
      </c>
      <c r="AY1655" s="49" t="s">
        <v>70</v>
      </c>
      <c r="AZ1655" s="49" t="s">
        <v>14</v>
      </c>
      <c r="BA1655" s="49" t="s">
        <v>25</v>
      </c>
      <c r="BB1655" s="49" t="s">
        <v>120</v>
      </c>
      <c r="BC1655" s="49" t="s">
        <v>16</v>
      </c>
      <c r="BD1655" s="49">
        <v>43.623440000000002</v>
      </c>
    </row>
    <row r="1656" spans="1:56" x14ac:dyDescent="0.2">
      <c r="A1656" s="49">
        <v>7.6957999999999904</v>
      </c>
      <c r="P1656" s="49">
        <v>7.6957999999999904</v>
      </c>
      <c r="AH1656" s="49">
        <v>7.6957999999999904</v>
      </c>
      <c r="AY1656" s="49" t="s">
        <v>70</v>
      </c>
      <c r="AZ1656" s="49" t="s">
        <v>14</v>
      </c>
      <c r="BA1656" s="49" t="s">
        <v>25</v>
      </c>
      <c r="BB1656" s="49" t="s">
        <v>120</v>
      </c>
      <c r="BC1656" s="49" t="s">
        <v>10</v>
      </c>
      <c r="BD1656" s="49">
        <v>7.6957999999999904</v>
      </c>
    </row>
    <row r="1657" spans="1:56" x14ac:dyDescent="0.2">
      <c r="A1657" s="49">
        <v>41.48686</v>
      </c>
      <c r="P1657" s="49">
        <v>41.48686</v>
      </c>
      <c r="AH1657" s="49">
        <v>41.48686</v>
      </c>
      <c r="AY1657" s="49" t="s">
        <v>70</v>
      </c>
      <c r="AZ1657" s="49" t="s">
        <v>14</v>
      </c>
      <c r="BA1657" s="49" t="s">
        <v>25</v>
      </c>
      <c r="BB1657" s="49" t="s">
        <v>123</v>
      </c>
      <c r="BC1657" s="49" t="s">
        <v>16</v>
      </c>
      <c r="BD1657" s="49">
        <v>41.48686</v>
      </c>
    </row>
    <row r="1658" spans="1:56" x14ac:dyDescent="0.2">
      <c r="A1658" s="49">
        <v>55.624989999999997</v>
      </c>
      <c r="P1658" s="49">
        <v>55.624989999999997</v>
      </c>
      <c r="AH1658" s="49">
        <v>55.624989999999997</v>
      </c>
      <c r="AY1658" s="49" t="s">
        <v>70</v>
      </c>
      <c r="AZ1658" s="49" t="s">
        <v>14</v>
      </c>
      <c r="BA1658" s="49" t="s">
        <v>25</v>
      </c>
      <c r="BB1658" s="49" t="s">
        <v>123</v>
      </c>
      <c r="BC1658" s="49" t="s">
        <v>10</v>
      </c>
      <c r="BD1658" s="49">
        <v>55.624989999999997</v>
      </c>
    </row>
    <row r="1659" spans="1:56" x14ac:dyDescent="0.2">
      <c r="A1659" s="49">
        <v>14.19075</v>
      </c>
      <c r="P1659" s="49">
        <v>14.19075</v>
      </c>
      <c r="AH1659" s="49">
        <v>14.19075</v>
      </c>
      <c r="AY1659" s="49" t="s">
        <v>70</v>
      </c>
      <c r="AZ1659" s="49" t="s">
        <v>14</v>
      </c>
      <c r="BA1659" s="49" t="s">
        <v>25</v>
      </c>
      <c r="BB1659" s="49" t="s">
        <v>123</v>
      </c>
      <c r="BC1659" s="49" t="s">
        <v>13</v>
      </c>
      <c r="BD1659" s="49">
        <v>14.19075</v>
      </c>
    </row>
    <row r="1660" spans="1:56" x14ac:dyDescent="0.2">
      <c r="A1660" s="49">
        <v>5.69801</v>
      </c>
      <c r="P1660" s="49">
        <v>5.69801</v>
      </c>
      <c r="AH1660" s="49">
        <v>5.69801</v>
      </c>
      <c r="AY1660" s="49" t="s">
        <v>70</v>
      </c>
      <c r="AZ1660" s="49" t="s">
        <v>14</v>
      </c>
      <c r="BA1660" s="49" t="s">
        <v>26</v>
      </c>
      <c r="BB1660" s="49" t="s">
        <v>122</v>
      </c>
      <c r="BC1660" s="49" t="s">
        <v>13</v>
      </c>
      <c r="BD1660" s="49">
        <v>5.69801</v>
      </c>
    </row>
    <row r="1661" spans="1:56" x14ac:dyDescent="0.2">
      <c r="A1661" s="49">
        <v>9.3600000000000003E-3</v>
      </c>
      <c r="P1661" s="49">
        <v>9.3600000000000003E-3</v>
      </c>
      <c r="AH1661" s="49">
        <v>9.3600000000000003E-3</v>
      </c>
      <c r="AY1661" s="49" t="s">
        <v>70</v>
      </c>
      <c r="AZ1661" s="49" t="s">
        <v>14</v>
      </c>
      <c r="BA1661" s="49" t="s">
        <v>27</v>
      </c>
      <c r="BB1661" s="49" t="s">
        <v>122</v>
      </c>
      <c r="BC1661" s="49" t="s">
        <v>16</v>
      </c>
      <c r="BD1661" s="49">
        <v>9.3600000000000003E-3</v>
      </c>
    </row>
    <row r="1662" spans="1:56" x14ac:dyDescent="0.2">
      <c r="A1662" s="49">
        <v>0.24587999999999999</v>
      </c>
      <c r="P1662" s="49">
        <v>0.24587999999999999</v>
      </c>
      <c r="AH1662" s="49">
        <v>0.24587999999999999</v>
      </c>
      <c r="AY1662" s="49" t="s">
        <v>70</v>
      </c>
      <c r="AZ1662" s="49" t="s">
        <v>14</v>
      </c>
      <c r="BA1662" s="49" t="s">
        <v>27</v>
      </c>
      <c r="BB1662" s="49" t="s">
        <v>122</v>
      </c>
      <c r="BC1662" s="49" t="s">
        <v>13</v>
      </c>
      <c r="BD1662" s="49">
        <v>0.24587999999999999</v>
      </c>
    </row>
    <row r="1663" spans="1:56" x14ac:dyDescent="0.2">
      <c r="A1663" s="49">
        <v>0.1065</v>
      </c>
      <c r="P1663" s="49">
        <v>0.1065</v>
      </c>
      <c r="AH1663" s="49">
        <v>0.1065</v>
      </c>
      <c r="AY1663" s="49" t="s">
        <v>70</v>
      </c>
      <c r="AZ1663" s="49" t="s">
        <v>14</v>
      </c>
      <c r="BA1663" s="49" t="s">
        <v>27</v>
      </c>
      <c r="BB1663" s="49" t="s">
        <v>9</v>
      </c>
      <c r="BC1663" s="49" t="s">
        <v>10</v>
      </c>
      <c r="BD1663" s="49">
        <v>0.1065</v>
      </c>
    </row>
    <row r="1664" spans="1:56" x14ac:dyDescent="0.2">
      <c r="A1664" s="49">
        <v>1.116E-2</v>
      </c>
      <c r="P1664" s="49">
        <v>1.116E-2</v>
      </c>
      <c r="AH1664" s="49">
        <v>1.116E-2</v>
      </c>
      <c r="AY1664" s="49" t="s">
        <v>70</v>
      </c>
      <c r="AZ1664" s="49" t="s">
        <v>14</v>
      </c>
      <c r="BA1664" s="49" t="s">
        <v>27</v>
      </c>
      <c r="BB1664" s="49" t="s">
        <v>120</v>
      </c>
      <c r="BC1664" s="49" t="s">
        <v>16</v>
      </c>
      <c r="BD1664" s="49">
        <v>1.116E-2</v>
      </c>
    </row>
    <row r="1665" spans="1:56" x14ac:dyDescent="0.2">
      <c r="A1665" s="49">
        <v>9.7699999999999992E-3</v>
      </c>
      <c r="P1665" s="49">
        <v>9.7699999999999992E-3</v>
      </c>
      <c r="AH1665" s="49">
        <v>9.7699999999999992E-3</v>
      </c>
      <c r="AY1665" s="49" t="s">
        <v>70</v>
      </c>
      <c r="AZ1665" s="49" t="s">
        <v>14</v>
      </c>
      <c r="BA1665" s="49" t="s">
        <v>27</v>
      </c>
      <c r="BB1665" s="49" t="s">
        <v>120</v>
      </c>
      <c r="BC1665" s="49" t="s">
        <v>13</v>
      </c>
      <c r="BD1665" s="49">
        <v>9.7699999999999992E-3</v>
      </c>
    </row>
    <row r="1666" spans="1:56" x14ac:dyDescent="0.2">
      <c r="A1666" s="49">
        <v>0</v>
      </c>
      <c r="P1666" s="49">
        <v>0</v>
      </c>
      <c r="AH1666" s="49">
        <v>0</v>
      </c>
      <c r="AY1666" s="49" t="s">
        <v>71</v>
      </c>
      <c r="AZ1666" s="49" t="s">
        <v>7</v>
      </c>
      <c r="BA1666" s="49" t="s">
        <v>12</v>
      </c>
      <c r="BB1666" s="49" t="s">
        <v>122</v>
      </c>
      <c r="BC1666" s="49" t="s">
        <v>12</v>
      </c>
      <c r="BD1666" s="49">
        <v>0</v>
      </c>
    </row>
    <row r="1667" spans="1:56" x14ac:dyDescent="0.2">
      <c r="A1667" s="49">
        <v>1.2500100000000001</v>
      </c>
      <c r="P1667" s="49">
        <v>1.2500100000000001</v>
      </c>
      <c r="AH1667" s="49">
        <v>1.2500100000000001</v>
      </c>
      <c r="AY1667" s="49" t="s">
        <v>71</v>
      </c>
      <c r="AZ1667" s="49" t="s">
        <v>14</v>
      </c>
      <c r="BA1667" s="49" t="s">
        <v>25</v>
      </c>
      <c r="BB1667" s="49" t="s">
        <v>120</v>
      </c>
      <c r="BC1667" s="49" t="s">
        <v>16</v>
      </c>
      <c r="BD1667" s="49">
        <v>1.2500100000000001</v>
      </c>
    </row>
    <row r="1668" spans="1:56" x14ac:dyDescent="0.2">
      <c r="A1668" s="49">
        <v>5</v>
      </c>
      <c r="P1668" s="49">
        <v>5</v>
      </c>
      <c r="AH1668" s="49">
        <v>5</v>
      </c>
      <c r="AY1668" s="49" t="s">
        <v>71</v>
      </c>
      <c r="AZ1668" s="49" t="s">
        <v>14</v>
      </c>
      <c r="BA1668" s="49" t="s">
        <v>25</v>
      </c>
      <c r="BB1668" s="49" t="s">
        <v>120</v>
      </c>
      <c r="BC1668" s="49" t="s">
        <v>13</v>
      </c>
      <c r="BD1668" s="49">
        <v>5</v>
      </c>
    </row>
    <row r="1669" spans="1:56" x14ac:dyDescent="0.2">
      <c r="A1669" s="49">
        <v>11.770849999999999</v>
      </c>
      <c r="P1669" s="49">
        <v>11.770849999999999</v>
      </c>
      <c r="AH1669" s="49">
        <v>11.770849999999999</v>
      </c>
      <c r="AY1669" s="49" t="s">
        <v>72</v>
      </c>
      <c r="AZ1669" s="49" t="s">
        <v>7</v>
      </c>
      <c r="BA1669" s="49" t="s">
        <v>21</v>
      </c>
      <c r="BB1669" s="49" t="s">
        <v>9</v>
      </c>
      <c r="BC1669" s="49" t="s">
        <v>10</v>
      </c>
      <c r="BD1669" s="49">
        <v>11.770849999999999</v>
      </c>
    </row>
    <row r="1670" spans="1:56" x14ac:dyDescent="0.2">
      <c r="A1670" s="49">
        <v>5.0793400000000002</v>
      </c>
      <c r="P1670" s="49">
        <v>5.0793400000000002</v>
      </c>
      <c r="AH1670" s="49">
        <v>5.0793400000000002</v>
      </c>
      <c r="AY1670" s="49" t="s">
        <v>72</v>
      </c>
      <c r="AZ1670" s="49" t="s">
        <v>7</v>
      </c>
      <c r="BA1670" s="49" t="s">
        <v>8</v>
      </c>
      <c r="BB1670" s="49" t="s">
        <v>9</v>
      </c>
      <c r="BC1670" s="49" t="s">
        <v>10</v>
      </c>
      <c r="BD1670" s="49">
        <v>5.0793400000000002</v>
      </c>
    </row>
    <row r="1671" spans="1:56" x14ac:dyDescent="0.2">
      <c r="A1671" s="49">
        <v>3.5699999999999998E-3</v>
      </c>
      <c r="P1671" s="49">
        <v>3.5699999999999998E-3</v>
      </c>
      <c r="AH1671" s="49">
        <v>3.5699999999999998E-3</v>
      </c>
      <c r="AY1671" s="49" t="s">
        <v>72</v>
      </c>
      <c r="AZ1671" s="49" t="s">
        <v>7</v>
      </c>
      <c r="BA1671" s="49" t="s">
        <v>22</v>
      </c>
      <c r="BB1671" s="49" t="s">
        <v>122</v>
      </c>
      <c r="BC1671" s="49" t="s">
        <v>10</v>
      </c>
      <c r="BD1671" s="49">
        <v>3.5699999999999998E-3</v>
      </c>
    </row>
    <row r="1672" spans="1:56" x14ac:dyDescent="0.2">
      <c r="A1672" s="49">
        <v>0.21512999999999999</v>
      </c>
      <c r="P1672" s="49">
        <v>0.21512999999999999</v>
      </c>
      <c r="AH1672" s="49">
        <v>0.21512999999999999</v>
      </c>
      <c r="AY1672" s="49" t="s">
        <v>72</v>
      </c>
      <c r="AZ1672" s="49" t="s">
        <v>7</v>
      </c>
      <c r="BA1672" s="49" t="s">
        <v>22</v>
      </c>
      <c r="BB1672" s="49" t="s">
        <v>120</v>
      </c>
      <c r="BC1672" s="49" t="s">
        <v>16</v>
      </c>
      <c r="BD1672" s="49">
        <v>0.21512999999999999</v>
      </c>
    </row>
    <row r="1673" spans="1:56" x14ac:dyDescent="0.2">
      <c r="A1673" s="49">
        <v>0.52500000000000002</v>
      </c>
      <c r="P1673" s="49">
        <v>0.52500000000000002</v>
      </c>
      <c r="AH1673" s="49">
        <v>0.52500000000000002</v>
      </c>
      <c r="AY1673" s="49" t="s">
        <v>72</v>
      </c>
      <c r="AZ1673" s="49" t="s">
        <v>7</v>
      </c>
      <c r="BA1673" s="49" t="s">
        <v>22</v>
      </c>
      <c r="BB1673" s="49" t="s">
        <v>120</v>
      </c>
      <c r="BC1673" s="49" t="s">
        <v>10</v>
      </c>
      <c r="BD1673" s="49">
        <v>0.52500000000000002</v>
      </c>
    </row>
    <row r="1674" spans="1:56" x14ac:dyDescent="0.2">
      <c r="A1674" s="49">
        <v>0</v>
      </c>
      <c r="P1674" s="49">
        <v>0</v>
      </c>
      <c r="AH1674" s="49">
        <v>0</v>
      </c>
      <c r="AY1674" s="49" t="s">
        <v>72</v>
      </c>
      <c r="AZ1674" s="49" t="s">
        <v>7</v>
      </c>
      <c r="BA1674" s="49" t="s">
        <v>12</v>
      </c>
      <c r="BB1674" s="49" t="s">
        <v>122</v>
      </c>
      <c r="BC1674" s="49" t="s">
        <v>12</v>
      </c>
      <c r="BD1674" s="49">
        <v>0</v>
      </c>
    </row>
    <row r="1675" spans="1:56" x14ac:dyDescent="0.2">
      <c r="A1675" s="49">
        <v>0.54805999999999999</v>
      </c>
      <c r="P1675" s="49">
        <v>0.54805999999999999</v>
      </c>
      <c r="AH1675" s="49">
        <v>0.54805999999999999</v>
      </c>
      <c r="AY1675" s="49" t="s">
        <v>72</v>
      </c>
      <c r="AZ1675" s="49" t="s">
        <v>7</v>
      </c>
      <c r="BA1675" s="49" t="s">
        <v>12</v>
      </c>
      <c r="BB1675" s="49" t="s">
        <v>18</v>
      </c>
      <c r="BC1675" s="49" t="s">
        <v>12</v>
      </c>
      <c r="BD1675" s="49">
        <v>0.54805999999999999</v>
      </c>
    </row>
    <row r="1676" spans="1:56" x14ac:dyDescent="0.2">
      <c r="A1676" s="49">
        <v>1.48671</v>
      </c>
      <c r="P1676" s="49">
        <v>1.48671</v>
      </c>
      <c r="AH1676" s="49">
        <v>1.48671</v>
      </c>
      <c r="AY1676" s="49" t="s">
        <v>72</v>
      </c>
      <c r="AZ1676" s="49" t="s">
        <v>7</v>
      </c>
      <c r="BA1676" s="49" t="s">
        <v>12</v>
      </c>
      <c r="BB1676" s="49" t="s">
        <v>120</v>
      </c>
      <c r="BC1676" s="49" t="s">
        <v>13</v>
      </c>
      <c r="BD1676" s="49">
        <v>1.48671</v>
      </c>
    </row>
    <row r="1677" spans="1:56" x14ac:dyDescent="0.2">
      <c r="A1677" s="49">
        <v>4.3299999999999996E-3</v>
      </c>
      <c r="P1677" s="49">
        <v>4.3299999999999996E-3</v>
      </c>
      <c r="AH1677" s="49">
        <v>4.3299999999999996E-3</v>
      </c>
      <c r="AY1677" s="49" t="s">
        <v>72</v>
      </c>
      <c r="AZ1677" s="49" t="s">
        <v>14</v>
      </c>
      <c r="BA1677" s="49" t="s">
        <v>15</v>
      </c>
      <c r="BB1677" s="49" t="s">
        <v>9</v>
      </c>
      <c r="BC1677" s="49" t="s">
        <v>16</v>
      </c>
      <c r="BD1677" s="49">
        <v>4.3299999999999996E-3</v>
      </c>
    </row>
    <row r="1678" spans="1:56" x14ac:dyDescent="0.2">
      <c r="A1678" s="49">
        <v>3.96E-3</v>
      </c>
      <c r="P1678" s="49">
        <v>3.96E-3</v>
      </c>
      <c r="AH1678" s="49">
        <v>3.96E-3</v>
      </c>
      <c r="AY1678" s="49" t="s">
        <v>72</v>
      </c>
      <c r="AZ1678" s="49" t="s">
        <v>14</v>
      </c>
      <c r="BA1678" s="49" t="s">
        <v>15</v>
      </c>
      <c r="BB1678" s="49" t="s">
        <v>9</v>
      </c>
      <c r="BC1678" s="49" t="s">
        <v>10</v>
      </c>
      <c r="BD1678" s="49">
        <v>3.96E-3</v>
      </c>
    </row>
    <row r="1679" spans="1:56" x14ac:dyDescent="0.2">
      <c r="A1679" s="49">
        <v>13.58179</v>
      </c>
      <c r="P1679" s="49">
        <v>13.58179</v>
      </c>
      <c r="AH1679" s="49">
        <v>13.58179</v>
      </c>
      <c r="AY1679" s="49" t="s">
        <v>72</v>
      </c>
      <c r="AZ1679" s="49" t="s">
        <v>14</v>
      </c>
      <c r="BA1679" s="49" t="s">
        <v>17</v>
      </c>
      <c r="BB1679" s="49" t="s">
        <v>122</v>
      </c>
      <c r="BC1679" s="49" t="s">
        <v>16</v>
      </c>
      <c r="BD1679" s="49">
        <v>13.58179</v>
      </c>
    </row>
    <row r="1680" spans="1:56" x14ac:dyDescent="0.2">
      <c r="A1680" s="50">
        <v>8.3000000000000001E-4</v>
      </c>
      <c r="P1680" s="50">
        <v>8.3000000000000001E-4</v>
      </c>
      <c r="AH1680" s="50">
        <v>8.3000000000000001E-4</v>
      </c>
      <c r="AY1680" s="49" t="s">
        <v>72</v>
      </c>
      <c r="AZ1680" s="49" t="s">
        <v>14</v>
      </c>
      <c r="BA1680" s="49" t="s">
        <v>17</v>
      </c>
      <c r="BB1680" s="49" t="s">
        <v>122</v>
      </c>
      <c r="BC1680" s="49" t="s">
        <v>10</v>
      </c>
      <c r="BD1680" s="50">
        <v>8.3000000000000001E-4</v>
      </c>
    </row>
    <row r="1681" spans="1:56" x14ac:dyDescent="0.2">
      <c r="A1681" s="49">
        <v>0.46339000000000002</v>
      </c>
      <c r="P1681" s="49">
        <v>0.46339000000000002</v>
      </c>
      <c r="AH1681" s="49">
        <v>0.46339000000000002</v>
      </c>
      <c r="AY1681" s="49" t="s">
        <v>72</v>
      </c>
      <c r="AZ1681" s="49" t="s">
        <v>14</v>
      </c>
      <c r="BA1681" s="49" t="s">
        <v>17</v>
      </c>
      <c r="BB1681" s="49" t="s">
        <v>122</v>
      </c>
      <c r="BC1681" s="49" t="s">
        <v>13</v>
      </c>
      <c r="BD1681" s="49">
        <v>0.46339000000000002</v>
      </c>
    </row>
    <row r="1682" spans="1:56" x14ac:dyDescent="0.2">
      <c r="A1682" s="49">
        <v>3.9899999999999998E-2</v>
      </c>
      <c r="P1682" s="49">
        <v>3.9899999999999998E-2</v>
      </c>
      <c r="AH1682" s="49">
        <v>3.9899999999999998E-2</v>
      </c>
      <c r="AY1682" s="49" t="s">
        <v>72</v>
      </c>
      <c r="AZ1682" s="49" t="s">
        <v>14</v>
      </c>
      <c r="BA1682" s="49" t="s">
        <v>17</v>
      </c>
      <c r="BB1682" s="49" t="s">
        <v>121</v>
      </c>
      <c r="BC1682" s="49" t="s">
        <v>16</v>
      </c>
      <c r="BD1682" s="49">
        <v>3.9899999999999998E-2</v>
      </c>
    </row>
    <row r="1683" spans="1:56" x14ac:dyDescent="0.2">
      <c r="A1683" s="49">
        <v>13.010359999999899</v>
      </c>
      <c r="P1683" s="49">
        <v>13.010359999999899</v>
      </c>
      <c r="AH1683" s="49">
        <v>13.010359999999899</v>
      </c>
      <c r="AY1683" s="49" t="s">
        <v>72</v>
      </c>
      <c r="AZ1683" s="49" t="s">
        <v>14</v>
      </c>
      <c r="BA1683" s="49" t="s">
        <v>17</v>
      </c>
      <c r="BB1683" s="49" t="s">
        <v>9</v>
      </c>
      <c r="BC1683" s="49" t="s">
        <v>10</v>
      </c>
      <c r="BD1683" s="49">
        <v>13.010359999999899</v>
      </c>
    </row>
    <row r="1684" spans="1:56" x14ac:dyDescent="0.2">
      <c r="A1684" s="49">
        <v>16.444405</v>
      </c>
      <c r="P1684" s="49">
        <v>16.444405</v>
      </c>
      <c r="AH1684" s="49">
        <v>16.444405</v>
      </c>
      <c r="AY1684" s="49" t="s">
        <v>72</v>
      </c>
      <c r="AZ1684" s="49" t="s">
        <v>14</v>
      </c>
      <c r="BA1684" s="49" t="s">
        <v>17</v>
      </c>
      <c r="BB1684" s="49" t="s">
        <v>120</v>
      </c>
      <c r="BC1684" s="49" t="s">
        <v>16</v>
      </c>
      <c r="BD1684" s="49">
        <v>16.444405</v>
      </c>
    </row>
    <row r="1685" spans="1:56" x14ac:dyDescent="0.2">
      <c r="A1685" s="49">
        <v>1.4E-3</v>
      </c>
      <c r="P1685" s="49">
        <v>1.4E-3</v>
      </c>
      <c r="AH1685" s="49">
        <v>1.4E-3</v>
      </c>
      <c r="AY1685" s="49" t="s">
        <v>72</v>
      </c>
      <c r="AZ1685" s="49" t="s">
        <v>14</v>
      </c>
      <c r="BA1685" s="49" t="s">
        <v>17</v>
      </c>
      <c r="BB1685" s="49" t="s">
        <v>120</v>
      </c>
      <c r="BC1685" s="49" t="s">
        <v>10</v>
      </c>
      <c r="BD1685" s="49">
        <v>1.4E-3</v>
      </c>
    </row>
    <row r="1686" spans="1:56" x14ac:dyDescent="0.2">
      <c r="A1686" s="49">
        <v>0.90543425</v>
      </c>
      <c r="P1686" s="49">
        <v>0.90543425</v>
      </c>
      <c r="AH1686" s="49">
        <v>0.90543425</v>
      </c>
      <c r="AY1686" s="49" t="s">
        <v>72</v>
      </c>
      <c r="AZ1686" s="49" t="s">
        <v>14</v>
      </c>
      <c r="BA1686" s="49" t="s">
        <v>17</v>
      </c>
      <c r="BB1686" s="49" t="s">
        <v>120</v>
      </c>
      <c r="BC1686" s="49" t="s">
        <v>13</v>
      </c>
      <c r="BD1686" s="49">
        <v>0.90543425</v>
      </c>
    </row>
    <row r="1687" spans="1:56" x14ac:dyDescent="0.2">
      <c r="A1687" s="49">
        <v>0.17086000000000001</v>
      </c>
      <c r="P1687" s="49">
        <v>0.17086000000000001</v>
      </c>
      <c r="AH1687" s="49">
        <v>0.17086000000000001</v>
      </c>
      <c r="AY1687" s="49" t="s">
        <v>72</v>
      </c>
      <c r="AZ1687" s="49" t="s">
        <v>14</v>
      </c>
      <c r="BA1687" s="49" t="s">
        <v>17</v>
      </c>
      <c r="BB1687" s="49" t="s">
        <v>123</v>
      </c>
      <c r="BC1687" s="49" t="s">
        <v>16</v>
      </c>
      <c r="BD1687" s="49">
        <v>0.17086000000000001</v>
      </c>
    </row>
    <row r="1688" spans="1:56" x14ac:dyDescent="0.2">
      <c r="A1688" s="49">
        <v>1.1901200000000001</v>
      </c>
      <c r="P1688" s="49">
        <v>1.1901200000000001</v>
      </c>
      <c r="AH1688" s="49">
        <v>1.1901200000000001</v>
      </c>
      <c r="AY1688" s="49" t="s">
        <v>72</v>
      </c>
      <c r="AZ1688" s="49" t="s">
        <v>14</v>
      </c>
      <c r="BA1688" s="49" t="s">
        <v>17</v>
      </c>
      <c r="BB1688" s="49" t="s">
        <v>123</v>
      </c>
      <c r="BC1688" s="49" t="s">
        <v>16</v>
      </c>
      <c r="BD1688" s="49">
        <v>1.1901200000000001</v>
      </c>
    </row>
    <row r="1689" spans="1:56" x14ac:dyDescent="0.2">
      <c r="A1689" s="49">
        <v>4.1119999999999997E-2</v>
      </c>
      <c r="P1689" s="49">
        <v>4.1119999999999997E-2</v>
      </c>
      <c r="AH1689" s="49">
        <v>4.1119999999999997E-2</v>
      </c>
      <c r="AY1689" s="49" t="s">
        <v>72</v>
      </c>
      <c r="AZ1689" s="49" t="s">
        <v>14</v>
      </c>
      <c r="BA1689" s="49" t="s">
        <v>17</v>
      </c>
      <c r="BB1689" s="49" t="s">
        <v>123</v>
      </c>
      <c r="BC1689" s="49" t="s">
        <v>13</v>
      </c>
      <c r="BD1689" s="49">
        <v>4.1119999999999997E-2</v>
      </c>
    </row>
    <row r="1690" spans="1:56" x14ac:dyDescent="0.2">
      <c r="A1690" s="49">
        <v>4.9584260988999898</v>
      </c>
      <c r="P1690" s="49">
        <v>4.9584260988999898</v>
      </c>
      <c r="AH1690" s="49">
        <v>4.9584260988999898</v>
      </c>
      <c r="AY1690" s="49" t="s">
        <v>72</v>
      </c>
      <c r="AZ1690" s="49" t="s">
        <v>14</v>
      </c>
      <c r="BA1690" s="49" t="s">
        <v>19</v>
      </c>
      <c r="BB1690" s="49" t="s">
        <v>122</v>
      </c>
      <c r="BC1690" s="49" t="s">
        <v>16</v>
      </c>
      <c r="BD1690" s="49">
        <v>4.9584260988999898</v>
      </c>
    </row>
    <row r="1691" spans="1:56" x14ac:dyDescent="0.2">
      <c r="A1691" s="49">
        <v>0.125</v>
      </c>
      <c r="P1691" s="49">
        <v>0.125</v>
      </c>
      <c r="AH1691" s="49">
        <v>0.125</v>
      </c>
      <c r="AY1691" s="49" t="s">
        <v>72</v>
      </c>
      <c r="AZ1691" s="49" t="s">
        <v>14</v>
      </c>
      <c r="BA1691" s="49" t="s">
        <v>19</v>
      </c>
      <c r="BB1691" s="49" t="s">
        <v>122</v>
      </c>
      <c r="BC1691" s="49" t="s">
        <v>13</v>
      </c>
      <c r="BD1691" s="49">
        <v>0.125</v>
      </c>
    </row>
    <row r="1692" spans="1:56" x14ac:dyDescent="0.2">
      <c r="A1692" s="49">
        <v>5</v>
      </c>
      <c r="P1692" s="49">
        <v>5</v>
      </c>
      <c r="AH1692" s="49">
        <v>5</v>
      </c>
      <c r="AY1692" s="49" t="s">
        <v>72</v>
      </c>
      <c r="AZ1692" s="49" t="s">
        <v>14</v>
      </c>
      <c r="BA1692" s="49" t="s">
        <v>19</v>
      </c>
      <c r="BB1692" s="49" t="s">
        <v>120</v>
      </c>
      <c r="BC1692" s="49" t="s">
        <v>16</v>
      </c>
      <c r="BD1692" s="49">
        <v>5</v>
      </c>
    </row>
    <row r="1693" spans="1:56" x14ac:dyDescent="0.2">
      <c r="A1693" s="49">
        <v>1.907E-2</v>
      </c>
      <c r="P1693" s="49">
        <v>1.907E-2</v>
      </c>
      <c r="AH1693" s="49">
        <v>1.907E-2</v>
      </c>
      <c r="AY1693" s="49" t="s">
        <v>72</v>
      </c>
      <c r="AZ1693" s="49" t="s">
        <v>14</v>
      </c>
      <c r="BA1693" s="49" t="s">
        <v>19</v>
      </c>
      <c r="BB1693" s="49" t="s">
        <v>120</v>
      </c>
      <c r="BC1693" s="49" t="s">
        <v>10</v>
      </c>
      <c r="BD1693" s="49">
        <v>1.907E-2</v>
      </c>
    </row>
    <row r="1694" spans="1:56" x14ac:dyDescent="0.2">
      <c r="A1694" s="49">
        <v>3.7912400000000002</v>
      </c>
      <c r="P1694" s="49">
        <v>3.7912400000000002</v>
      </c>
      <c r="AH1694" s="49">
        <v>3.7912400000000002</v>
      </c>
      <c r="AY1694" s="49" t="s">
        <v>72</v>
      </c>
      <c r="AZ1694" s="49" t="s">
        <v>14</v>
      </c>
      <c r="BA1694" s="49" t="s">
        <v>19</v>
      </c>
      <c r="BB1694" s="49" t="s">
        <v>120</v>
      </c>
      <c r="BC1694" s="49" t="s">
        <v>13</v>
      </c>
      <c r="BD1694" s="49">
        <v>3.7912400000000002</v>
      </c>
    </row>
    <row r="1695" spans="1:56" x14ac:dyDescent="0.2">
      <c r="A1695" s="49">
        <v>0.23093</v>
      </c>
      <c r="P1695" s="49">
        <v>0.23093</v>
      </c>
      <c r="AH1695" s="49">
        <v>0.23093</v>
      </c>
      <c r="AY1695" s="49" t="s">
        <v>72</v>
      </c>
      <c r="AZ1695" s="49" t="s">
        <v>14</v>
      </c>
      <c r="BA1695" s="49" t="s">
        <v>19</v>
      </c>
      <c r="BB1695" s="49" t="s">
        <v>23</v>
      </c>
      <c r="BC1695" s="49" t="s">
        <v>10</v>
      </c>
      <c r="BD1695" s="49">
        <v>0.23093</v>
      </c>
    </row>
    <row r="1696" spans="1:56" x14ac:dyDescent="0.2">
      <c r="A1696" s="49">
        <v>12.17108</v>
      </c>
      <c r="P1696" s="49">
        <v>12.17108</v>
      </c>
      <c r="AH1696" s="49">
        <v>12.17108</v>
      </c>
      <c r="AY1696" s="49" t="s">
        <v>72</v>
      </c>
      <c r="AZ1696" s="49" t="s">
        <v>14</v>
      </c>
      <c r="BA1696" s="49" t="s">
        <v>25</v>
      </c>
      <c r="BB1696" s="49" t="s">
        <v>122</v>
      </c>
      <c r="BC1696" s="49" t="s">
        <v>16</v>
      </c>
      <c r="BD1696" s="49">
        <v>12.17108</v>
      </c>
    </row>
    <row r="1697" spans="1:56" x14ac:dyDescent="0.2">
      <c r="A1697" s="49">
        <v>2.2400000000000002</v>
      </c>
      <c r="P1697" s="49">
        <v>2.2400000000000002</v>
      </c>
      <c r="AH1697" s="49">
        <v>2.2400000000000002</v>
      </c>
      <c r="AY1697" s="49" t="s">
        <v>72</v>
      </c>
      <c r="AZ1697" s="49" t="s">
        <v>14</v>
      </c>
      <c r="BA1697" s="49" t="s">
        <v>25</v>
      </c>
      <c r="BB1697" s="49" t="s">
        <v>122</v>
      </c>
      <c r="BC1697" s="49" t="s">
        <v>10</v>
      </c>
      <c r="BD1697" s="49">
        <v>2.2400000000000002</v>
      </c>
    </row>
    <row r="1698" spans="1:56" x14ac:dyDescent="0.2">
      <c r="A1698" s="49">
        <v>1.7275400000000001</v>
      </c>
      <c r="P1698" s="49">
        <v>1.7275400000000001</v>
      </c>
      <c r="AH1698" s="49">
        <v>1.7275400000000001</v>
      </c>
      <c r="AY1698" s="49" t="s">
        <v>72</v>
      </c>
      <c r="AZ1698" s="49" t="s">
        <v>14</v>
      </c>
      <c r="BA1698" s="49" t="s">
        <v>25</v>
      </c>
      <c r="BB1698" s="49" t="s">
        <v>121</v>
      </c>
      <c r="BC1698" s="49" t="s">
        <v>16</v>
      </c>
      <c r="BD1698" s="49">
        <v>1.7275400000000001</v>
      </c>
    </row>
    <row r="1699" spans="1:56" x14ac:dyDescent="0.2">
      <c r="A1699" s="49">
        <v>0.60499999999999998</v>
      </c>
      <c r="P1699" s="49">
        <v>0.60499999999999998</v>
      </c>
      <c r="AH1699" s="49">
        <v>0.60499999999999998</v>
      </c>
      <c r="AY1699" s="49" t="s">
        <v>72</v>
      </c>
      <c r="AZ1699" s="49" t="s">
        <v>14</v>
      </c>
      <c r="BA1699" s="49" t="s">
        <v>25</v>
      </c>
      <c r="BB1699" s="49" t="s">
        <v>9</v>
      </c>
      <c r="BC1699" s="49" t="s">
        <v>16</v>
      </c>
      <c r="BD1699" s="49">
        <v>0.60499999999999998</v>
      </c>
    </row>
    <row r="1700" spans="1:56" x14ac:dyDescent="0.2">
      <c r="A1700" s="49">
        <v>26.48</v>
      </c>
      <c r="P1700" s="49">
        <v>26.48</v>
      </c>
      <c r="AH1700" s="49">
        <v>26.48</v>
      </c>
      <c r="AY1700" s="49" t="s">
        <v>72</v>
      </c>
      <c r="AZ1700" s="49" t="s">
        <v>14</v>
      </c>
      <c r="BA1700" s="49" t="s">
        <v>25</v>
      </c>
      <c r="BB1700" s="49" t="s">
        <v>9</v>
      </c>
      <c r="BC1700" s="49" t="s">
        <v>10</v>
      </c>
      <c r="BD1700" s="49">
        <v>26.48</v>
      </c>
    </row>
    <row r="1701" spans="1:56" x14ac:dyDescent="0.2">
      <c r="A1701" s="49">
        <v>2.5690299999999899</v>
      </c>
      <c r="P1701" s="49">
        <v>2.5690299999999899</v>
      </c>
      <c r="AH1701" s="49">
        <v>2.5690299999999899</v>
      </c>
      <c r="AY1701" s="49" t="s">
        <v>72</v>
      </c>
      <c r="AZ1701" s="49" t="s">
        <v>14</v>
      </c>
      <c r="BA1701" s="49" t="s">
        <v>25</v>
      </c>
      <c r="BB1701" s="49" t="s">
        <v>18</v>
      </c>
      <c r="BC1701" s="49" t="s">
        <v>16</v>
      </c>
      <c r="BD1701" s="49">
        <v>2.5690299999999899</v>
      </c>
    </row>
    <row r="1702" spans="1:56" x14ac:dyDescent="0.2">
      <c r="A1702" s="49">
        <v>0.45</v>
      </c>
      <c r="P1702" s="49">
        <v>0.45</v>
      </c>
      <c r="AH1702" s="49">
        <v>0.45</v>
      </c>
      <c r="AY1702" s="49" t="s">
        <v>72</v>
      </c>
      <c r="AZ1702" s="49" t="s">
        <v>14</v>
      </c>
      <c r="BA1702" s="49" t="s">
        <v>25</v>
      </c>
      <c r="BB1702" s="49" t="s">
        <v>24</v>
      </c>
      <c r="BC1702" s="49" t="s">
        <v>16</v>
      </c>
      <c r="BD1702" s="49">
        <v>0.45</v>
      </c>
    </row>
    <row r="1703" spans="1:56" x14ac:dyDescent="0.2">
      <c r="A1703" s="49">
        <v>9.3113246130389804</v>
      </c>
      <c r="P1703" s="49">
        <v>9.3113246130389804</v>
      </c>
      <c r="AH1703" s="49">
        <v>9.3113246130389804</v>
      </c>
      <c r="AY1703" s="49" t="s">
        <v>72</v>
      </c>
      <c r="AZ1703" s="49" t="s">
        <v>14</v>
      </c>
      <c r="BA1703" s="49" t="s">
        <v>25</v>
      </c>
      <c r="BB1703" s="49" t="s">
        <v>120</v>
      </c>
      <c r="BC1703" s="49" t="s">
        <v>16</v>
      </c>
      <c r="BD1703" s="49">
        <v>9.3113246130389804</v>
      </c>
    </row>
    <row r="1704" spans="1:56" x14ac:dyDescent="0.2">
      <c r="A1704" s="49">
        <v>1.99</v>
      </c>
      <c r="P1704" s="49">
        <v>1.99</v>
      </c>
      <c r="AH1704" s="49">
        <v>1.99</v>
      </c>
      <c r="AY1704" s="49" t="s">
        <v>72</v>
      </c>
      <c r="AZ1704" s="49" t="s">
        <v>14</v>
      </c>
      <c r="BA1704" s="49" t="s">
        <v>25</v>
      </c>
      <c r="BB1704" s="49" t="s">
        <v>120</v>
      </c>
      <c r="BC1704" s="49" t="s">
        <v>10</v>
      </c>
      <c r="BD1704" s="49">
        <v>1.99</v>
      </c>
    </row>
    <row r="1705" spans="1:56" x14ac:dyDescent="0.2">
      <c r="A1705" s="49">
        <v>11.75752</v>
      </c>
      <c r="P1705" s="49">
        <v>11.75752</v>
      </c>
      <c r="AH1705" s="49">
        <v>11.75752</v>
      </c>
      <c r="AY1705" s="49" t="s">
        <v>72</v>
      </c>
      <c r="AZ1705" s="49" t="s">
        <v>14</v>
      </c>
      <c r="BA1705" s="49" t="s">
        <v>25</v>
      </c>
      <c r="BB1705" s="49" t="s">
        <v>23</v>
      </c>
      <c r="BC1705" s="49" t="s">
        <v>16</v>
      </c>
      <c r="BD1705" s="49">
        <v>11.75752</v>
      </c>
    </row>
    <row r="1706" spans="1:56" x14ac:dyDescent="0.2">
      <c r="A1706" s="49">
        <v>6.1799799999999996</v>
      </c>
      <c r="P1706" s="49">
        <v>6.1799799999999996</v>
      </c>
      <c r="AH1706" s="49">
        <v>6.1799799999999996</v>
      </c>
      <c r="AY1706" s="49" t="s">
        <v>72</v>
      </c>
      <c r="AZ1706" s="49" t="s">
        <v>14</v>
      </c>
      <c r="BA1706" s="49" t="s">
        <v>25</v>
      </c>
      <c r="BB1706" s="49" t="s">
        <v>23</v>
      </c>
      <c r="BC1706" s="49" t="s">
        <v>10</v>
      </c>
      <c r="BD1706" s="49">
        <v>6.1799799999999996</v>
      </c>
    </row>
    <row r="1707" spans="1:56" x14ac:dyDescent="0.2">
      <c r="A1707" s="49">
        <v>8.6204400000000003</v>
      </c>
      <c r="P1707" s="49">
        <v>8.6204400000000003</v>
      </c>
      <c r="AH1707" s="49">
        <v>8.6204400000000003</v>
      </c>
      <c r="AY1707" s="49" t="s">
        <v>72</v>
      </c>
      <c r="AZ1707" s="49" t="s">
        <v>14</v>
      </c>
      <c r="BA1707" s="49" t="s">
        <v>25</v>
      </c>
      <c r="BB1707" s="49" t="s">
        <v>123</v>
      </c>
      <c r="BC1707" s="49" t="s">
        <v>13</v>
      </c>
      <c r="BD1707" s="49">
        <v>8.6204400000000003</v>
      </c>
    </row>
    <row r="1708" spans="1:56" x14ac:dyDescent="0.2">
      <c r="A1708" s="49">
        <v>4.9493499999999999</v>
      </c>
      <c r="P1708" s="49">
        <v>4.9493499999999999</v>
      </c>
      <c r="AH1708" s="49">
        <v>4.9493499999999999</v>
      </c>
      <c r="AY1708" s="49" t="s">
        <v>73</v>
      </c>
      <c r="AZ1708" s="49" t="s">
        <v>7</v>
      </c>
      <c r="BA1708" s="49" t="s">
        <v>21</v>
      </c>
      <c r="BB1708" s="49" t="s">
        <v>9</v>
      </c>
      <c r="BC1708" s="49" t="s">
        <v>10</v>
      </c>
      <c r="BD1708" s="49">
        <v>4.9493499999999999</v>
      </c>
    </row>
    <row r="1709" spans="1:56" x14ac:dyDescent="0.2">
      <c r="A1709" s="49">
        <v>2.8541599999999998</v>
      </c>
      <c r="P1709" s="49">
        <v>2.8541599999999998</v>
      </c>
      <c r="AH1709" s="49">
        <v>2.8541599999999998</v>
      </c>
      <c r="AY1709" s="49" t="s">
        <v>73</v>
      </c>
      <c r="AZ1709" s="49" t="s">
        <v>7</v>
      </c>
      <c r="BA1709" s="49" t="s">
        <v>8</v>
      </c>
      <c r="BB1709" s="49" t="s">
        <v>9</v>
      </c>
      <c r="BC1709" s="49" t="s">
        <v>10</v>
      </c>
      <c r="BD1709" s="49">
        <v>2.8541599999999998</v>
      </c>
    </row>
    <row r="1710" spans="1:56" x14ac:dyDescent="0.2">
      <c r="A1710" s="49">
        <v>1</v>
      </c>
      <c r="P1710" s="49">
        <v>1</v>
      </c>
      <c r="AH1710" s="49">
        <v>1</v>
      </c>
      <c r="AY1710" s="49" t="s">
        <v>73</v>
      </c>
      <c r="AZ1710" s="49" t="s">
        <v>7</v>
      </c>
      <c r="BA1710" s="49" t="s">
        <v>22</v>
      </c>
      <c r="BB1710" s="49" t="s">
        <v>122</v>
      </c>
      <c r="BC1710" s="49" t="s">
        <v>16</v>
      </c>
      <c r="BD1710" s="49">
        <v>1</v>
      </c>
    </row>
    <row r="1711" spans="1:56" x14ac:dyDescent="0.2">
      <c r="A1711" s="49">
        <v>0.22500000000000001</v>
      </c>
      <c r="P1711" s="49">
        <v>0.22500000000000001</v>
      </c>
      <c r="AH1711" s="49">
        <v>0.22500000000000001</v>
      </c>
      <c r="AY1711" s="49" t="s">
        <v>73</v>
      </c>
      <c r="AZ1711" s="49" t="s">
        <v>7</v>
      </c>
      <c r="BA1711" s="49" t="s">
        <v>22</v>
      </c>
      <c r="BB1711" s="49" t="s">
        <v>120</v>
      </c>
      <c r="BC1711" s="49" t="s">
        <v>16</v>
      </c>
      <c r="BD1711" s="49">
        <v>0.22500000000000001</v>
      </c>
    </row>
    <row r="1712" spans="1:56" x14ac:dyDescent="0.2">
      <c r="A1712" s="49">
        <v>3.0960000000000001E-2</v>
      </c>
      <c r="P1712" s="49">
        <v>3.0960000000000001E-2</v>
      </c>
      <c r="AH1712" s="49">
        <v>3.0960000000000001E-2</v>
      </c>
      <c r="AY1712" s="49" t="s">
        <v>73</v>
      </c>
      <c r="AZ1712" s="49" t="s">
        <v>7</v>
      </c>
      <c r="BA1712" s="49" t="s">
        <v>12</v>
      </c>
      <c r="BB1712" s="49" t="s">
        <v>120</v>
      </c>
      <c r="BC1712" s="49" t="s">
        <v>13</v>
      </c>
      <c r="BD1712" s="49">
        <v>3.0960000000000001E-2</v>
      </c>
    </row>
    <row r="1713" spans="1:56" x14ac:dyDescent="0.2">
      <c r="A1713" s="49">
        <v>0</v>
      </c>
      <c r="P1713" s="49">
        <v>0</v>
      </c>
      <c r="AH1713" s="49">
        <v>0</v>
      </c>
      <c r="AY1713" s="49" t="s">
        <v>73</v>
      </c>
      <c r="AZ1713" s="49" t="s">
        <v>7</v>
      </c>
      <c r="BA1713" s="49" t="s">
        <v>12</v>
      </c>
      <c r="BB1713" s="49" t="s">
        <v>123</v>
      </c>
      <c r="BC1713" s="49" t="s">
        <v>12</v>
      </c>
      <c r="BD1713" s="49">
        <v>0</v>
      </c>
    </row>
    <row r="1714" spans="1:56" x14ac:dyDescent="0.2">
      <c r="A1714" s="49">
        <v>3.1585899999999998</v>
      </c>
      <c r="P1714" s="49">
        <v>3.1585899999999998</v>
      </c>
      <c r="AH1714" s="49">
        <v>3.1585899999999998</v>
      </c>
      <c r="AY1714" s="49" t="s">
        <v>73</v>
      </c>
      <c r="AZ1714" s="49" t="s">
        <v>14</v>
      </c>
      <c r="BA1714" s="49" t="s">
        <v>15</v>
      </c>
      <c r="BB1714" s="49" t="s">
        <v>122</v>
      </c>
      <c r="BC1714" s="49" t="s">
        <v>16</v>
      </c>
      <c r="BD1714" s="49">
        <v>3.1585899999999998</v>
      </c>
    </row>
    <row r="1715" spans="1:56" x14ac:dyDescent="0.2">
      <c r="A1715" s="49">
        <v>1.7748999999999999</v>
      </c>
      <c r="P1715" s="49">
        <v>1.7748999999999999</v>
      </c>
      <c r="AH1715" s="49">
        <v>1.7748999999999999</v>
      </c>
      <c r="AY1715" s="49" t="s">
        <v>73</v>
      </c>
      <c r="AZ1715" s="49" t="s">
        <v>14</v>
      </c>
      <c r="BA1715" s="49" t="s">
        <v>15</v>
      </c>
      <c r="BB1715" s="49" t="s">
        <v>122</v>
      </c>
      <c r="BC1715" s="49" t="s">
        <v>10</v>
      </c>
      <c r="BD1715" s="49">
        <v>1.7748999999999999</v>
      </c>
    </row>
    <row r="1716" spans="1:56" x14ac:dyDescent="0.2">
      <c r="A1716" s="49">
        <v>0.70023000000000002</v>
      </c>
      <c r="P1716" s="49">
        <v>0.70023000000000002</v>
      </c>
      <c r="AH1716" s="49">
        <v>0.70023000000000002</v>
      </c>
      <c r="AY1716" s="49" t="s">
        <v>73</v>
      </c>
      <c r="AZ1716" s="49" t="s">
        <v>14</v>
      </c>
      <c r="BA1716" s="49" t="s">
        <v>15</v>
      </c>
      <c r="BB1716" s="49" t="s">
        <v>122</v>
      </c>
      <c r="BC1716" s="49" t="s">
        <v>13</v>
      </c>
      <c r="BD1716" s="49">
        <v>0.70023000000000002</v>
      </c>
    </row>
    <row r="1717" spans="1:56" x14ac:dyDescent="0.2">
      <c r="A1717" s="49">
        <v>9.0649899999999999</v>
      </c>
      <c r="P1717" s="49">
        <v>9.0649899999999999</v>
      </c>
      <c r="AH1717" s="49">
        <v>9.0649899999999999</v>
      </c>
      <c r="AY1717" s="49" t="s">
        <v>73</v>
      </c>
      <c r="AZ1717" s="49" t="s">
        <v>14</v>
      </c>
      <c r="BA1717" s="49" t="s">
        <v>15</v>
      </c>
      <c r="BB1717" s="49" t="s">
        <v>121</v>
      </c>
      <c r="BC1717" s="49" t="s">
        <v>16</v>
      </c>
      <c r="BD1717" s="49">
        <v>9.0649899999999999</v>
      </c>
    </row>
    <row r="1718" spans="1:56" x14ac:dyDescent="0.2">
      <c r="A1718" s="49">
        <v>6.2029300000000003</v>
      </c>
      <c r="P1718" s="49">
        <v>6.2029300000000003</v>
      </c>
      <c r="AH1718" s="49">
        <v>6.2029300000000003</v>
      </c>
      <c r="AY1718" s="49" t="s">
        <v>73</v>
      </c>
      <c r="AZ1718" s="49" t="s">
        <v>14</v>
      </c>
      <c r="BA1718" s="49" t="s">
        <v>15</v>
      </c>
      <c r="BB1718" s="49" t="s">
        <v>121</v>
      </c>
      <c r="BC1718" s="49" t="s">
        <v>10</v>
      </c>
      <c r="BD1718" s="49">
        <v>6.2029300000000003</v>
      </c>
    </row>
    <row r="1719" spans="1:56" x14ac:dyDescent="0.2">
      <c r="A1719" s="49">
        <v>2.0583200000000001</v>
      </c>
      <c r="P1719" s="49">
        <v>2.0583200000000001</v>
      </c>
      <c r="AH1719" s="49">
        <v>2.0583200000000001</v>
      </c>
      <c r="AY1719" s="49" t="s">
        <v>73</v>
      </c>
      <c r="AZ1719" s="49" t="s">
        <v>14</v>
      </c>
      <c r="BA1719" s="49" t="s">
        <v>15</v>
      </c>
      <c r="BB1719" s="49" t="s">
        <v>121</v>
      </c>
      <c r="BC1719" s="49" t="s">
        <v>13</v>
      </c>
      <c r="BD1719" s="49">
        <v>2.0583200000000001</v>
      </c>
    </row>
    <row r="1720" spans="1:56" x14ac:dyDescent="0.2">
      <c r="A1720" s="49">
        <v>3.33508</v>
      </c>
      <c r="P1720" s="49">
        <v>3.33508</v>
      </c>
      <c r="AH1720" s="49">
        <v>3.33508</v>
      </c>
      <c r="AY1720" s="49" t="s">
        <v>73</v>
      </c>
      <c r="AZ1720" s="49" t="s">
        <v>14</v>
      </c>
      <c r="BA1720" s="49" t="s">
        <v>15</v>
      </c>
      <c r="BB1720" s="49" t="s">
        <v>120</v>
      </c>
      <c r="BC1720" s="49" t="s">
        <v>16</v>
      </c>
      <c r="BD1720" s="49">
        <v>3.33508</v>
      </c>
    </row>
    <row r="1721" spans="1:56" x14ac:dyDescent="0.2">
      <c r="A1721" s="49">
        <v>5.5613399999999897</v>
      </c>
      <c r="P1721" s="49">
        <v>5.5613399999999897</v>
      </c>
      <c r="AH1721" s="49">
        <v>5.5613399999999897</v>
      </c>
      <c r="AY1721" s="49" t="s">
        <v>73</v>
      </c>
      <c r="AZ1721" s="49" t="s">
        <v>14</v>
      </c>
      <c r="BA1721" s="49" t="s">
        <v>15</v>
      </c>
      <c r="BB1721" s="49" t="s">
        <v>120</v>
      </c>
      <c r="BC1721" s="49" t="s">
        <v>10</v>
      </c>
      <c r="BD1721" s="49">
        <v>5.5613399999999897</v>
      </c>
    </row>
    <row r="1722" spans="1:56" x14ac:dyDescent="0.2">
      <c r="A1722" s="49">
        <v>0.89956000000000003</v>
      </c>
      <c r="P1722" s="49">
        <v>0.89956000000000003</v>
      </c>
      <c r="AH1722" s="49">
        <v>0.89956000000000003</v>
      </c>
      <c r="AY1722" s="49" t="s">
        <v>73</v>
      </c>
      <c r="AZ1722" s="49" t="s">
        <v>14</v>
      </c>
      <c r="BA1722" s="49" t="s">
        <v>15</v>
      </c>
      <c r="BB1722" s="49" t="s">
        <v>120</v>
      </c>
      <c r="BC1722" s="49" t="s">
        <v>13</v>
      </c>
      <c r="BD1722" s="49">
        <v>0.89956000000000003</v>
      </c>
    </row>
    <row r="1723" spans="1:56" x14ac:dyDescent="0.2">
      <c r="A1723" s="49">
        <v>5.8999999999999999E-3</v>
      </c>
      <c r="P1723" s="49">
        <v>5.8999999999999999E-3</v>
      </c>
      <c r="AH1723" s="49">
        <v>5.8999999999999999E-3</v>
      </c>
      <c r="AY1723" s="49" t="s">
        <v>73</v>
      </c>
      <c r="AZ1723" s="49" t="s">
        <v>14</v>
      </c>
      <c r="BA1723" s="49" t="s">
        <v>15</v>
      </c>
      <c r="BB1723" s="49" t="s">
        <v>123</v>
      </c>
      <c r="BC1723" s="49" t="s">
        <v>16</v>
      </c>
      <c r="BD1723" s="49">
        <v>5.8999999999999999E-3</v>
      </c>
    </row>
    <row r="1724" spans="1:56" x14ac:dyDescent="0.2">
      <c r="A1724" s="49">
        <v>4.5952599999999997</v>
      </c>
      <c r="P1724" s="49">
        <v>4.5952599999999997</v>
      </c>
      <c r="AH1724" s="49">
        <v>4.5952599999999997</v>
      </c>
      <c r="AY1724" s="49" t="s">
        <v>73</v>
      </c>
      <c r="AZ1724" s="49" t="s">
        <v>14</v>
      </c>
      <c r="BA1724" s="49" t="s">
        <v>17</v>
      </c>
      <c r="BB1724" s="49" t="s">
        <v>122</v>
      </c>
      <c r="BC1724" s="49" t="s">
        <v>16</v>
      </c>
      <c r="BD1724" s="49">
        <v>4.5952599999999997</v>
      </c>
    </row>
    <row r="1725" spans="1:56" x14ac:dyDescent="0.2">
      <c r="A1725" s="49">
        <v>1.0121499999999899</v>
      </c>
      <c r="P1725" s="49">
        <v>1.0121499999999899</v>
      </c>
      <c r="AH1725" s="49">
        <v>1.0121499999999899</v>
      </c>
      <c r="AY1725" s="49" t="s">
        <v>73</v>
      </c>
      <c r="AZ1725" s="49" t="s">
        <v>14</v>
      </c>
      <c r="BA1725" s="49" t="s">
        <v>17</v>
      </c>
      <c r="BB1725" s="49" t="s">
        <v>122</v>
      </c>
      <c r="BC1725" s="49" t="s">
        <v>13</v>
      </c>
      <c r="BD1725" s="49">
        <v>1.0121499999999899</v>
      </c>
    </row>
    <row r="1726" spans="1:56" x14ac:dyDescent="0.2">
      <c r="A1726" s="49">
        <v>0.14931</v>
      </c>
      <c r="P1726" s="49">
        <v>0.14931</v>
      </c>
      <c r="AH1726" s="49">
        <v>0.14931</v>
      </c>
      <c r="AY1726" s="49" t="s">
        <v>73</v>
      </c>
      <c r="AZ1726" s="49" t="s">
        <v>14</v>
      </c>
      <c r="BA1726" s="49" t="s">
        <v>17</v>
      </c>
      <c r="BB1726" s="49" t="s">
        <v>121</v>
      </c>
      <c r="BC1726" s="49" t="s">
        <v>16</v>
      </c>
      <c r="BD1726" s="49">
        <v>0.14931</v>
      </c>
    </row>
    <row r="1727" spans="1:56" x14ac:dyDescent="0.2">
      <c r="A1727" s="49">
        <v>0.15953000000000001</v>
      </c>
      <c r="P1727" s="49">
        <v>0.15953000000000001</v>
      </c>
      <c r="AH1727" s="49">
        <v>0.15953000000000001</v>
      </c>
      <c r="AY1727" s="49" t="s">
        <v>73</v>
      </c>
      <c r="AZ1727" s="49" t="s">
        <v>14</v>
      </c>
      <c r="BA1727" s="49" t="s">
        <v>17</v>
      </c>
      <c r="BB1727" s="49" t="s">
        <v>9</v>
      </c>
      <c r="BC1727" s="49" t="s">
        <v>10</v>
      </c>
      <c r="BD1727" s="49">
        <v>0.15953000000000001</v>
      </c>
    </row>
    <row r="1728" spans="1:56" x14ac:dyDescent="0.2">
      <c r="A1728" s="49">
        <v>0.51315</v>
      </c>
      <c r="P1728" s="49">
        <v>0.51315</v>
      </c>
      <c r="AH1728" s="49">
        <v>0.51315</v>
      </c>
      <c r="AY1728" s="49" t="s">
        <v>73</v>
      </c>
      <c r="AZ1728" s="49" t="s">
        <v>14</v>
      </c>
      <c r="BA1728" s="49" t="s">
        <v>17</v>
      </c>
      <c r="BB1728" s="49" t="s">
        <v>9</v>
      </c>
      <c r="BC1728" s="49" t="s">
        <v>13</v>
      </c>
      <c r="BD1728" s="49">
        <v>0.51315</v>
      </c>
    </row>
    <row r="1729" spans="1:56" x14ac:dyDescent="0.2">
      <c r="A1729" s="49">
        <v>136.93826999999999</v>
      </c>
      <c r="P1729" s="49">
        <v>136.93826999999999</v>
      </c>
      <c r="AH1729" s="49">
        <v>136.93826999999999</v>
      </c>
      <c r="AY1729" s="49" t="s">
        <v>73</v>
      </c>
      <c r="AZ1729" s="49" t="s">
        <v>14</v>
      </c>
      <c r="BA1729" s="49" t="s">
        <v>17</v>
      </c>
      <c r="BB1729" s="49" t="s">
        <v>120</v>
      </c>
      <c r="BC1729" s="49" t="s">
        <v>16</v>
      </c>
      <c r="BD1729" s="49">
        <v>136.93826999999999</v>
      </c>
    </row>
    <row r="1730" spans="1:56" x14ac:dyDescent="0.2">
      <c r="A1730" s="49">
        <v>0.75875999999999999</v>
      </c>
      <c r="P1730" s="49">
        <v>0.75875999999999999</v>
      </c>
      <c r="AH1730" s="49">
        <v>0.75875999999999999</v>
      </c>
      <c r="AY1730" s="49" t="s">
        <v>73</v>
      </c>
      <c r="AZ1730" s="49" t="s">
        <v>14</v>
      </c>
      <c r="BA1730" s="49" t="s">
        <v>17</v>
      </c>
      <c r="BB1730" s="49" t="s">
        <v>120</v>
      </c>
      <c r="BC1730" s="49" t="s">
        <v>10</v>
      </c>
      <c r="BD1730" s="49">
        <v>0.75875999999999999</v>
      </c>
    </row>
    <row r="1731" spans="1:56" x14ac:dyDescent="0.2">
      <c r="A1731" s="49">
        <v>9.0251099999999997</v>
      </c>
      <c r="P1731" s="49">
        <v>9.0251099999999997</v>
      </c>
      <c r="AH1731" s="49">
        <v>9.0251099999999997</v>
      </c>
      <c r="AY1731" s="49" t="s">
        <v>73</v>
      </c>
      <c r="AZ1731" s="49" t="s">
        <v>14</v>
      </c>
      <c r="BA1731" s="49" t="s">
        <v>17</v>
      </c>
      <c r="BB1731" s="49" t="s">
        <v>120</v>
      </c>
      <c r="BC1731" s="49" t="s">
        <v>13</v>
      </c>
      <c r="BD1731" s="49">
        <v>9.0251099999999997</v>
      </c>
    </row>
    <row r="1732" spans="1:56" x14ac:dyDescent="0.2">
      <c r="A1732" s="49">
        <v>4.9098199999999999</v>
      </c>
      <c r="P1732" s="49">
        <v>4.9098199999999999</v>
      </c>
      <c r="AH1732" s="49">
        <v>4.9098199999999999</v>
      </c>
      <c r="AY1732" s="49" t="s">
        <v>73</v>
      </c>
      <c r="AZ1732" s="49" t="s">
        <v>14</v>
      </c>
      <c r="BA1732" s="49" t="s">
        <v>17</v>
      </c>
      <c r="BB1732" s="49" t="s">
        <v>23</v>
      </c>
      <c r="BC1732" s="49" t="s">
        <v>16</v>
      </c>
      <c r="BD1732" s="49">
        <v>4.9098199999999999</v>
      </c>
    </row>
    <row r="1733" spans="1:56" x14ac:dyDescent="0.2">
      <c r="A1733" s="49">
        <v>2.57472999999999</v>
      </c>
      <c r="P1733" s="49">
        <v>2.57472999999999</v>
      </c>
      <c r="AH1733" s="49">
        <v>2.57472999999999</v>
      </c>
      <c r="AY1733" s="49" t="s">
        <v>73</v>
      </c>
      <c r="AZ1733" s="49" t="s">
        <v>14</v>
      </c>
      <c r="BA1733" s="49" t="s">
        <v>17</v>
      </c>
      <c r="BB1733" s="49" t="s">
        <v>23</v>
      </c>
      <c r="BC1733" s="49" t="s">
        <v>13</v>
      </c>
      <c r="BD1733" s="49">
        <v>2.57472999999999</v>
      </c>
    </row>
    <row r="1734" spans="1:56" x14ac:dyDescent="0.2">
      <c r="A1734" s="49">
        <v>0.64366999999999996</v>
      </c>
      <c r="P1734" s="49">
        <v>0.64366999999999996</v>
      </c>
      <c r="AH1734" s="49">
        <v>0.64366999999999996</v>
      </c>
      <c r="AY1734" s="49" t="s">
        <v>73</v>
      </c>
      <c r="AZ1734" s="49" t="s">
        <v>14</v>
      </c>
      <c r="BA1734" s="49" t="s">
        <v>17</v>
      </c>
      <c r="BB1734" s="49" t="s">
        <v>123</v>
      </c>
      <c r="BC1734" s="49" t="s">
        <v>13</v>
      </c>
      <c r="BD1734" s="49">
        <v>0.64366999999999996</v>
      </c>
    </row>
    <row r="1735" spans="1:56" x14ac:dyDescent="0.2">
      <c r="A1735" s="49">
        <v>1.2143600000000001</v>
      </c>
      <c r="P1735" s="49">
        <v>1.2143600000000001</v>
      </c>
      <c r="AH1735" s="49">
        <v>1.2143600000000001</v>
      </c>
      <c r="AY1735" s="49" t="s">
        <v>73</v>
      </c>
      <c r="AZ1735" s="49" t="s">
        <v>14</v>
      </c>
      <c r="BA1735" s="49" t="s">
        <v>17</v>
      </c>
      <c r="BB1735" s="49" t="s">
        <v>123</v>
      </c>
      <c r="BC1735" s="49" t="s">
        <v>16</v>
      </c>
      <c r="BD1735" s="49">
        <v>1.2143600000000001</v>
      </c>
    </row>
    <row r="1736" spans="1:56" x14ac:dyDescent="0.2">
      <c r="A1736" s="49">
        <v>3.1900000000000001E-3</v>
      </c>
      <c r="P1736" s="49">
        <v>3.1900000000000001E-3</v>
      </c>
      <c r="AH1736" s="49">
        <v>3.1900000000000001E-3</v>
      </c>
      <c r="AY1736" s="49" t="s">
        <v>73</v>
      </c>
      <c r="AZ1736" s="49" t="s">
        <v>14</v>
      </c>
      <c r="BA1736" s="49" t="s">
        <v>17</v>
      </c>
      <c r="BB1736" s="49" t="s">
        <v>123</v>
      </c>
      <c r="BC1736" s="49" t="s">
        <v>10</v>
      </c>
      <c r="BD1736" s="49">
        <v>3.1900000000000001E-3</v>
      </c>
    </row>
    <row r="1737" spans="1:56" x14ac:dyDescent="0.2">
      <c r="A1737" s="49">
        <v>1.38222</v>
      </c>
      <c r="P1737" s="49">
        <v>1.38222</v>
      </c>
      <c r="AH1737" s="49">
        <v>1.38222</v>
      </c>
      <c r="AY1737" s="49" t="s">
        <v>73</v>
      </c>
      <c r="AZ1737" s="49" t="s">
        <v>14</v>
      </c>
      <c r="BA1737" s="49" t="s">
        <v>17</v>
      </c>
      <c r="BB1737" s="49" t="s">
        <v>123</v>
      </c>
      <c r="BC1737" s="49" t="s">
        <v>13</v>
      </c>
      <c r="BD1737" s="49">
        <v>1.38222</v>
      </c>
    </row>
    <row r="1738" spans="1:56" x14ac:dyDescent="0.2">
      <c r="A1738" s="49">
        <v>0.27500000000000002</v>
      </c>
      <c r="P1738" s="49">
        <v>0.27500000000000002</v>
      </c>
      <c r="AH1738" s="49">
        <v>0.27500000000000002</v>
      </c>
      <c r="AY1738" s="49" t="s">
        <v>73</v>
      </c>
      <c r="AZ1738" s="49" t="s">
        <v>14</v>
      </c>
      <c r="BA1738" s="49" t="s">
        <v>19</v>
      </c>
      <c r="BB1738" s="49" t="s">
        <v>122</v>
      </c>
      <c r="BC1738" s="49" t="s">
        <v>13</v>
      </c>
      <c r="BD1738" s="49">
        <v>0.27500000000000002</v>
      </c>
    </row>
    <row r="1739" spans="1:56" x14ac:dyDescent="0.2">
      <c r="A1739" s="49">
        <v>1.8399999999999901</v>
      </c>
      <c r="P1739" s="49">
        <v>1.8399999999999901</v>
      </c>
      <c r="AH1739" s="49">
        <v>1.8399999999999901</v>
      </c>
      <c r="AY1739" s="49" t="s">
        <v>73</v>
      </c>
      <c r="AZ1739" s="49" t="s">
        <v>14</v>
      </c>
      <c r="BA1739" s="49" t="s">
        <v>19</v>
      </c>
      <c r="BB1739" s="49" t="s">
        <v>9</v>
      </c>
      <c r="BC1739" s="49" t="s">
        <v>10</v>
      </c>
      <c r="BD1739" s="49">
        <v>1.8399999999999901</v>
      </c>
    </row>
    <row r="1740" spans="1:56" x14ac:dyDescent="0.2">
      <c r="A1740" s="49">
        <v>1.90282</v>
      </c>
      <c r="P1740" s="49">
        <v>1.90282</v>
      </c>
      <c r="AH1740" s="49">
        <v>1.90282</v>
      </c>
      <c r="AY1740" s="49" t="s">
        <v>73</v>
      </c>
      <c r="AZ1740" s="49" t="s">
        <v>14</v>
      </c>
      <c r="BA1740" s="49" t="s">
        <v>19</v>
      </c>
      <c r="BB1740" s="49" t="s">
        <v>120</v>
      </c>
      <c r="BC1740" s="49" t="s">
        <v>13</v>
      </c>
      <c r="BD1740" s="49">
        <v>1.90282</v>
      </c>
    </row>
    <row r="1741" spans="1:56" x14ac:dyDescent="0.2">
      <c r="A1741" s="49">
        <v>13.628970000000001</v>
      </c>
      <c r="P1741" s="49">
        <v>13.628970000000001</v>
      </c>
      <c r="AH1741" s="49">
        <v>13.628970000000001</v>
      </c>
      <c r="AY1741" s="49" t="s">
        <v>73</v>
      </c>
      <c r="AZ1741" s="49" t="s">
        <v>14</v>
      </c>
      <c r="BA1741" s="49" t="s">
        <v>25</v>
      </c>
      <c r="BB1741" s="49" t="s">
        <v>122</v>
      </c>
      <c r="BC1741" s="49" t="s">
        <v>16</v>
      </c>
      <c r="BD1741" s="49">
        <v>13.628970000000001</v>
      </c>
    </row>
    <row r="1742" spans="1:56" x14ac:dyDescent="0.2">
      <c r="A1742" s="49">
        <v>7.3709800000000003</v>
      </c>
      <c r="P1742" s="49">
        <v>7.3709800000000003</v>
      </c>
      <c r="AH1742" s="49">
        <v>7.3709800000000003</v>
      </c>
      <c r="AY1742" s="49" t="s">
        <v>73</v>
      </c>
      <c r="AZ1742" s="49" t="s">
        <v>14</v>
      </c>
      <c r="BA1742" s="49" t="s">
        <v>25</v>
      </c>
      <c r="BB1742" s="49" t="s">
        <v>122</v>
      </c>
      <c r="BC1742" s="49" t="s">
        <v>10</v>
      </c>
      <c r="BD1742" s="49">
        <v>7.3709800000000003</v>
      </c>
    </row>
    <row r="1743" spans="1:56" x14ac:dyDescent="0.2">
      <c r="A1743" s="49">
        <v>10.049630000000001</v>
      </c>
      <c r="P1743" s="49">
        <v>10.049630000000001</v>
      </c>
      <c r="AH1743" s="49">
        <v>10.049630000000001</v>
      </c>
      <c r="AY1743" s="49" t="s">
        <v>73</v>
      </c>
      <c r="AZ1743" s="49" t="s">
        <v>14</v>
      </c>
      <c r="BA1743" s="49" t="s">
        <v>25</v>
      </c>
      <c r="BB1743" s="49" t="s">
        <v>121</v>
      </c>
      <c r="BC1743" s="49" t="s">
        <v>16</v>
      </c>
      <c r="BD1743" s="49">
        <v>10.049630000000001</v>
      </c>
    </row>
    <row r="1744" spans="1:56" x14ac:dyDescent="0.2">
      <c r="A1744" s="49">
        <v>0.52134000000000003</v>
      </c>
      <c r="P1744" s="49">
        <v>0.52134000000000003</v>
      </c>
      <c r="AH1744" s="49">
        <v>0.52134000000000003</v>
      </c>
      <c r="AY1744" s="49" t="s">
        <v>73</v>
      </c>
      <c r="AZ1744" s="49" t="s">
        <v>14</v>
      </c>
      <c r="BA1744" s="49" t="s">
        <v>25</v>
      </c>
      <c r="BB1744" s="49" t="s">
        <v>9</v>
      </c>
      <c r="BC1744" s="49" t="s">
        <v>16</v>
      </c>
      <c r="BD1744" s="49">
        <v>0.52134000000000003</v>
      </c>
    </row>
    <row r="1745" spans="1:56" x14ac:dyDescent="0.2">
      <c r="A1745" s="49">
        <v>69.407870000000003</v>
      </c>
      <c r="P1745" s="49">
        <v>69.407870000000003</v>
      </c>
      <c r="AH1745" s="49">
        <v>69.407870000000003</v>
      </c>
      <c r="AY1745" s="49" t="s">
        <v>73</v>
      </c>
      <c r="AZ1745" s="49" t="s">
        <v>14</v>
      </c>
      <c r="BA1745" s="49" t="s">
        <v>25</v>
      </c>
      <c r="BB1745" s="49" t="s">
        <v>120</v>
      </c>
      <c r="BC1745" s="49" t="s">
        <v>16</v>
      </c>
      <c r="BD1745" s="49">
        <v>69.407870000000003</v>
      </c>
    </row>
    <row r="1746" spans="1:56" x14ac:dyDescent="0.2">
      <c r="A1746" s="49">
        <v>9.8153999999999897</v>
      </c>
      <c r="P1746" s="49">
        <v>9.8153999999999897</v>
      </c>
      <c r="AH1746" s="49">
        <v>9.8153999999999897</v>
      </c>
      <c r="AY1746" s="49" t="s">
        <v>73</v>
      </c>
      <c r="AZ1746" s="49" t="s">
        <v>14</v>
      </c>
      <c r="BA1746" s="49" t="s">
        <v>25</v>
      </c>
      <c r="BB1746" s="49" t="s">
        <v>120</v>
      </c>
      <c r="BC1746" s="49" t="s">
        <v>10</v>
      </c>
      <c r="BD1746" s="49">
        <v>9.8153999999999897</v>
      </c>
    </row>
    <row r="1747" spans="1:56" x14ac:dyDescent="0.2">
      <c r="A1747" s="49">
        <v>0.16776870839999999</v>
      </c>
      <c r="P1747" s="49">
        <v>0.16776870839999999</v>
      </c>
      <c r="AH1747" s="49">
        <v>0.16776870839999999</v>
      </c>
      <c r="AY1747" s="49" t="s">
        <v>73</v>
      </c>
      <c r="AZ1747" s="49" t="s">
        <v>14</v>
      </c>
      <c r="BA1747" s="49" t="s">
        <v>25</v>
      </c>
      <c r="BB1747" s="49" t="s">
        <v>23</v>
      </c>
      <c r="BC1747" s="49" t="s">
        <v>16</v>
      </c>
      <c r="BD1747" s="49">
        <v>0.16776870839999999</v>
      </c>
    </row>
    <row r="1748" spans="1:56" x14ac:dyDescent="0.2">
      <c r="A1748" s="50">
        <v>8.0000000000000004E-4</v>
      </c>
      <c r="P1748" s="50">
        <v>8.0000000000000004E-4</v>
      </c>
      <c r="AH1748" s="50">
        <v>8.0000000000000004E-4</v>
      </c>
      <c r="AY1748" s="49" t="s">
        <v>73</v>
      </c>
      <c r="AZ1748" s="49" t="s">
        <v>14</v>
      </c>
      <c r="BA1748" s="49" t="s">
        <v>27</v>
      </c>
      <c r="BB1748" s="49" t="s">
        <v>120</v>
      </c>
      <c r="BC1748" s="49" t="s">
        <v>13</v>
      </c>
      <c r="BD1748" s="50">
        <v>8.0000000000000004E-4</v>
      </c>
    </row>
    <row r="1749" spans="1:56" x14ac:dyDescent="0.2">
      <c r="A1749" s="49">
        <v>92.35</v>
      </c>
      <c r="P1749" s="49">
        <v>92.35</v>
      </c>
      <c r="AH1749" s="49">
        <v>92.35</v>
      </c>
      <c r="AY1749" s="49" t="s">
        <v>74</v>
      </c>
      <c r="AZ1749" s="49" t="s">
        <v>7</v>
      </c>
      <c r="BA1749" s="49" t="s">
        <v>75</v>
      </c>
      <c r="BB1749" s="49" t="s">
        <v>9</v>
      </c>
      <c r="BC1749" s="49" t="s">
        <v>10</v>
      </c>
      <c r="BD1749" s="49">
        <v>92.35</v>
      </c>
    </row>
    <row r="1750" spans="1:56" x14ac:dyDescent="0.2">
      <c r="A1750" s="49">
        <v>100</v>
      </c>
      <c r="P1750" s="49">
        <v>100</v>
      </c>
      <c r="AH1750" s="49">
        <v>100</v>
      </c>
      <c r="AY1750" s="49" t="s">
        <v>74</v>
      </c>
      <c r="AZ1750" s="49" t="s">
        <v>7</v>
      </c>
      <c r="BA1750" s="49" t="s">
        <v>75</v>
      </c>
      <c r="BB1750" s="49" t="s">
        <v>120</v>
      </c>
      <c r="BC1750" s="49" t="s">
        <v>10</v>
      </c>
      <c r="BD1750" s="49">
        <v>100</v>
      </c>
    </row>
    <row r="1751" spans="1:56" x14ac:dyDescent="0.2">
      <c r="A1751" s="49">
        <v>0.56845000000000001</v>
      </c>
      <c r="P1751" s="49">
        <v>0.56845000000000001</v>
      </c>
      <c r="AH1751" s="49">
        <v>0.56845000000000001</v>
      </c>
      <c r="AY1751" s="49" t="s">
        <v>74</v>
      </c>
      <c r="AZ1751" s="49" t="s">
        <v>7</v>
      </c>
      <c r="BA1751" s="49" t="s">
        <v>8</v>
      </c>
      <c r="BB1751" s="49" t="s">
        <v>121</v>
      </c>
      <c r="BC1751" s="49" t="s">
        <v>10</v>
      </c>
      <c r="BD1751" s="49">
        <v>0.56845000000000001</v>
      </c>
    </row>
    <row r="1752" spans="1:56" x14ac:dyDescent="0.2">
      <c r="A1752" s="49">
        <v>244.386</v>
      </c>
      <c r="P1752" s="49">
        <v>244.386</v>
      </c>
      <c r="AH1752" s="49">
        <v>244.386</v>
      </c>
      <c r="AY1752" s="49" t="s">
        <v>74</v>
      </c>
      <c r="AZ1752" s="49" t="s">
        <v>7</v>
      </c>
      <c r="BA1752" s="49" t="s">
        <v>8</v>
      </c>
      <c r="BB1752" s="49" t="s">
        <v>9</v>
      </c>
      <c r="BC1752" s="49" t="s">
        <v>10</v>
      </c>
      <c r="BD1752" s="49">
        <v>244.386</v>
      </c>
    </row>
    <row r="1753" spans="1:56" x14ac:dyDescent="0.2">
      <c r="A1753" s="49">
        <v>0.33250000000000002</v>
      </c>
      <c r="P1753" s="49">
        <v>0.33250000000000002</v>
      </c>
      <c r="AH1753" s="49">
        <v>0.33250000000000002</v>
      </c>
      <c r="AY1753" s="49" t="s">
        <v>74</v>
      </c>
      <c r="AZ1753" s="49" t="s">
        <v>7</v>
      </c>
      <c r="BA1753" s="49" t="s">
        <v>8</v>
      </c>
      <c r="BB1753" s="49" t="s">
        <v>23</v>
      </c>
      <c r="BC1753" s="49" t="s">
        <v>10</v>
      </c>
      <c r="BD1753" s="49">
        <v>0.33250000000000002</v>
      </c>
    </row>
    <row r="1754" spans="1:56" x14ac:dyDescent="0.2">
      <c r="A1754" s="49">
        <v>77.819749999999999</v>
      </c>
      <c r="P1754" s="49">
        <v>77.819749999999999</v>
      </c>
      <c r="AH1754" s="49">
        <v>77.819749999999999</v>
      </c>
      <c r="AY1754" s="49" t="s">
        <v>74</v>
      </c>
      <c r="AZ1754" s="49" t="s">
        <v>7</v>
      </c>
      <c r="BA1754" s="49" t="s">
        <v>11</v>
      </c>
      <c r="BB1754" s="49" t="s">
        <v>121</v>
      </c>
      <c r="BC1754" s="49" t="s">
        <v>10</v>
      </c>
      <c r="BD1754" s="49">
        <v>77.819749999999999</v>
      </c>
    </row>
    <row r="1755" spans="1:56" x14ac:dyDescent="0.2">
      <c r="A1755" s="49">
        <v>78.855899999999906</v>
      </c>
      <c r="P1755" s="49">
        <v>78.855899999999906</v>
      </c>
      <c r="AH1755" s="49">
        <v>78.855899999999906</v>
      </c>
      <c r="AY1755" s="49" t="s">
        <v>74</v>
      </c>
      <c r="AZ1755" s="49" t="s">
        <v>7</v>
      </c>
      <c r="BA1755" s="49" t="s">
        <v>11</v>
      </c>
      <c r="BB1755" s="49" t="s">
        <v>9</v>
      </c>
      <c r="BC1755" s="49" t="s">
        <v>10</v>
      </c>
      <c r="BD1755" s="49">
        <v>78.855899999999906</v>
      </c>
    </row>
    <row r="1756" spans="1:56" x14ac:dyDescent="0.2">
      <c r="A1756" s="49">
        <v>0.115</v>
      </c>
      <c r="P1756" s="49">
        <v>0.115</v>
      </c>
      <c r="AH1756" s="49">
        <v>0.115</v>
      </c>
      <c r="AY1756" s="49" t="s">
        <v>74</v>
      </c>
      <c r="AZ1756" s="49" t="s">
        <v>7</v>
      </c>
      <c r="BA1756" s="49" t="s">
        <v>11</v>
      </c>
      <c r="BB1756" s="49" t="s">
        <v>23</v>
      </c>
      <c r="BC1756" s="49" t="s">
        <v>10</v>
      </c>
      <c r="BD1756" s="49">
        <v>0.115</v>
      </c>
    </row>
    <row r="1757" spans="1:56" x14ac:dyDescent="0.2">
      <c r="A1757" s="49">
        <v>0.12</v>
      </c>
      <c r="P1757" s="49">
        <v>0.12</v>
      </c>
      <c r="AH1757" s="49">
        <v>0.12</v>
      </c>
      <c r="AY1757" s="49" t="s">
        <v>74</v>
      </c>
      <c r="AZ1757" s="49" t="s">
        <v>7</v>
      </c>
      <c r="BA1757" s="49" t="s">
        <v>22</v>
      </c>
      <c r="BB1757" s="49" t="s">
        <v>122</v>
      </c>
      <c r="BC1757" s="49" t="s">
        <v>16</v>
      </c>
      <c r="BD1757" s="49">
        <v>0.12</v>
      </c>
    </row>
    <row r="1758" spans="1:56" x14ac:dyDescent="0.2">
      <c r="A1758" s="49">
        <v>51.857659999999903</v>
      </c>
      <c r="P1758" s="49">
        <v>51.857659999999903</v>
      </c>
      <c r="AH1758" s="49">
        <v>51.857659999999903</v>
      </c>
      <c r="AY1758" s="49" t="s">
        <v>74</v>
      </c>
      <c r="AZ1758" s="49" t="s">
        <v>7</v>
      </c>
      <c r="BA1758" s="49" t="s">
        <v>22</v>
      </c>
      <c r="BB1758" s="49" t="s">
        <v>9</v>
      </c>
      <c r="BC1758" s="49" t="s">
        <v>10</v>
      </c>
      <c r="BD1758" s="49">
        <v>51.857659999999903</v>
      </c>
    </row>
    <row r="1759" spans="1:56" x14ac:dyDescent="0.2">
      <c r="A1759" s="49">
        <v>2.02901</v>
      </c>
      <c r="P1759" s="49">
        <v>2.02901</v>
      </c>
      <c r="AH1759" s="49">
        <v>2.02901</v>
      </c>
      <c r="AY1759" s="49" t="s">
        <v>74</v>
      </c>
      <c r="AZ1759" s="49" t="s">
        <v>7</v>
      </c>
      <c r="BA1759" s="49" t="s">
        <v>22</v>
      </c>
      <c r="BB1759" s="49" t="s">
        <v>120</v>
      </c>
      <c r="BC1759" s="49" t="s">
        <v>16</v>
      </c>
      <c r="BD1759" s="49">
        <v>2.02901</v>
      </c>
    </row>
    <row r="1760" spans="1:56" x14ac:dyDescent="0.2">
      <c r="A1760" s="49">
        <v>1.489E-2</v>
      </c>
      <c r="P1760" s="49">
        <v>1.489E-2</v>
      </c>
      <c r="AH1760" s="49">
        <v>1.489E-2</v>
      </c>
      <c r="AY1760" s="49" t="s">
        <v>74</v>
      </c>
      <c r="AZ1760" s="49" t="s">
        <v>7</v>
      </c>
      <c r="BA1760" s="49" t="s">
        <v>22</v>
      </c>
      <c r="BB1760" s="49" t="s">
        <v>120</v>
      </c>
      <c r="BC1760" s="49" t="s">
        <v>13</v>
      </c>
      <c r="BD1760" s="49">
        <v>1.489E-2</v>
      </c>
    </row>
    <row r="1761" spans="1:56" x14ac:dyDescent="0.2">
      <c r="A1761" s="49">
        <v>0.88305999999999996</v>
      </c>
      <c r="P1761" s="49">
        <v>0.88305999999999996</v>
      </c>
      <c r="AH1761" s="49">
        <v>0.88305999999999996</v>
      </c>
      <c r="AY1761" s="49" t="s">
        <v>74</v>
      </c>
      <c r="AZ1761" s="49" t="s">
        <v>7</v>
      </c>
      <c r="BA1761" s="49" t="s">
        <v>12</v>
      </c>
      <c r="BB1761" s="49" t="s">
        <v>122</v>
      </c>
      <c r="BC1761" s="49" t="s">
        <v>12</v>
      </c>
      <c r="BD1761" s="49">
        <v>0.88305999999999996</v>
      </c>
    </row>
    <row r="1762" spans="1:56" x14ac:dyDescent="0.2">
      <c r="A1762" s="49">
        <v>7</v>
      </c>
      <c r="P1762" s="49">
        <v>7</v>
      </c>
      <c r="AH1762" s="49">
        <v>7</v>
      </c>
      <c r="AY1762" s="49" t="s">
        <v>74</v>
      </c>
      <c r="AZ1762" s="49" t="s">
        <v>7</v>
      </c>
      <c r="BA1762" s="49" t="s">
        <v>12</v>
      </c>
      <c r="BB1762" s="49" t="s">
        <v>23</v>
      </c>
      <c r="BC1762" s="49" t="s">
        <v>10</v>
      </c>
      <c r="BD1762" s="49">
        <v>7</v>
      </c>
    </row>
    <row r="1763" spans="1:56" x14ac:dyDescent="0.2">
      <c r="A1763" s="49">
        <v>1.4551000000000001</v>
      </c>
      <c r="P1763" s="49">
        <v>1.4551000000000001</v>
      </c>
      <c r="AH1763" s="49">
        <v>1.4551000000000001</v>
      </c>
      <c r="AY1763" s="49" t="s">
        <v>74</v>
      </c>
      <c r="AZ1763" s="49" t="s">
        <v>14</v>
      </c>
      <c r="BA1763" s="49" t="s">
        <v>15</v>
      </c>
      <c r="BB1763" s="49" t="s">
        <v>122</v>
      </c>
      <c r="BC1763" s="49" t="s">
        <v>10</v>
      </c>
      <c r="BD1763" s="49">
        <v>1.4551000000000001</v>
      </c>
    </row>
    <row r="1764" spans="1:56" x14ac:dyDescent="0.2">
      <c r="A1764" s="49">
        <v>4.4396800000000001</v>
      </c>
      <c r="P1764" s="49">
        <v>4.4396800000000001</v>
      </c>
      <c r="AH1764" s="49">
        <v>4.4396800000000001</v>
      </c>
      <c r="AY1764" s="49" t="s">
        <v>74</v>
      </c>
      <c r="AZ1764" s="49" t="s">
        <v>14</v>
      </c>
      <c r="BA1764" s="49" t="s">
        <v>15</v>
      </c>
      <c r="BB1764" s="49" t="s">
        <v>9</v>
      </c>
      <c r="BC1764" s="49" t="s">
        <v>16</v>
      </c>
      <c r="BD1764" s="49">
        <v>4.4396800000000001</v>
      </c>
    </row>
    <row r="1765" spans="1:56" x14ac:dyDescent="0.2">
      <c r="A1765" s="49">
        <v>50.735779999999998</v>
      </c>
      <c r="P1765" s="49">
        <v>50.735779999999998</v>
      </c>
      <c r="AH1765" s="49">
        <v>50.735779999999998</v>
      </c>
      <c r="AY1765" s="49" t="s">
        <v>74</v>
      </c>
      <c r="AZ1765" s="49" t="s">
        <v>14</v>
      </c>
      <c r="BA1765" s="49" t="s">
        <v>15</v>
      </c>
      <c r="BB1765" s="49" t="s">
        <v>9</v>
      </c>
      <c r="BC1765" s="49" t="s">
        <v>10</v>
      </c>
      <c r="BD1765" s="49">
        <v>50.735779999999998</v>
      </c>
    </row>
    <row r="1766" spans="1:56" x14ac:dyDescent="0.2">
      <c r="A1766" s="49">
        <v>1.12408</v>
      </c>
      <c r="P1766" s="49">
        <v>1.12408</v>
      </c>
      <c r="AH1766" s="49">
        <v>1.12408</v>
      </c>
      <c r="AY1766" s="49" t="s">
        <v>74</v>
      </c>
      <c r="AZ1766" s="49" t="s">
        <v>14</v>
      </c>
      <c r="BA1766" s="49" t="s">
        <v>15</v>
      </c>
      <c r="BB1766" s="49" t="s">
        <v>9</v>
      </c>
      <c r="BC1766" s="49" t="s">
        <v>13</v>
      </c>
      <c r="BD1766" s="49">
        <v>1.12408</v>
      </c>
    </row>
    <row r="1767" spans="1:56" x14ac:dyDescent="0.2">
      <c r="A1767" s="49">
        <v>1.1739599999999999</v>
      </c>
      <c r="P1767" s="49">
        <v>1.1739599999999999</v>
      </c>
      <c r="AH1767" s="49">
        <v>1.1739599999999999</v>
      </c>
      <c r="AY1767" s="49" t="s">
        <v>74</v>
      </c>
      <c r="AZ1767" s="49" t="s">
        <v>14</v>
      </c>
      <c r="BA1767" s="49" t="s">
        <v>15</v>
      </c>
      <c r="BB1767" s="49" t="s">
        <v>120</v>
      </c>
      <c r="BC1767" s="49" t="s">
        <v>16</v>
      </c>
      <c r="BD1767" s="49">
        <v>1.1739599999999999</v>
      </c>
    </row>
    <row r="1768" spans="1:56" x14ac:dyDescent="0.2">
      <c r="A1768" s="49">
        <v>36.541530000000002</v>
      </c>
      <c r="P1768" s="49">
        <v>36.541530000000002</v>
      </c>
      <c r="AH1768" s="49">
        <v>36.541530000000002</v>
      </c>
      <c r="AY1768" s="49" t="s">
        <v>74</v>
      </c>
      <c r="AZ1768" s="49" t="s">
        <v>14</v>
      </c>
      <c r="BA1768" s="49" t="s">
        <v>15</v>
      </c>
      <c r="BB1768" s="49" t="s">
        <v>120</v>
      </c>
      <c r="BC1768" s="49" t="s">
        <v>10</v>
      </c>
      <c r="BD1768" s="49">
        <v>36.541530000000002</v>
      </c>
    </row>
    <row r="1769" spans="1:56" x14ac:dyDescent="0.2">
      <c r="A1769" s="49">
        <v>0.23341000000000001</v>
      </c>
      <c r="P1769" s="49">
        <v>0.23341000000000001</v>
      </c>
      <c r="AH1769" s="49">
        <v>0.23341000000000001</v>
      </c>
      <c r="AY1769" s="49" t="s">
        <v>74</v>
      </c>
      <c r="AZ1769" s="49" t="s">
        <v>14</v>
      </c>
      <c r="BA1769" s="49" t="s">
        <v>15</v>
      </c>
      <c r="BB1769" s="49" t="s">
        <v>120</v>
      </c>
      <c r="BC1769" s="49" t="s">
        <v>13</v>
      </c>
      <c r="BD1769" s="49">
        <v>0.23341000000000001</v>
      </c>
    </row>
    <row r="1770" spans="1:56" x14ac:dyDescent="0.2">
      <c r="A1770" s="49">
        <v>11.93826</v>
      </c>
      <c r="P1770" s="49">
        <v>11.93826</v>
      </c>
      <c r="AH1770" s="49">
        <v>11.93826</v>
      </c>
      <c r="AY1770" s="49" t="s">
        <v>74</v>
      </c>
      <c r="AZ1770" s="49" t="s">
        <v>14</v>
      </c>
      <c r="BA1770" s="49" t="s">
        <v>15</v>
      </c>
      <c r="BB1770" s="49" t="s">
        <v>23</v>
      </c>
      <c r="BC1770" s="49" t="s">
        <v>16</v>
      </c>
      <c r="BD1770" s="49">
        <v>11.93826</v>
      </c>
    </row>
    <row r="1771" spans="1:56" x14ac:dyDescent="0.2">
      <c r="A1771" s="49">
        <v>19.94819</v>
      </c>
      <c r="P1771" s="49">
        <v>19.94819</v>
      </c>
      <c r="AH1771" s="49">
        <v>19.94819</v>
      </c>
      <c r="AY1771" s="49" t="s">
        <v>74</v>
      </c>
      <c r="AZ1771" s="49" t="s">
        <v>14</v>
      </c>
      <c r="BA1771" s="49" t="s">
        <v>15</v>
      </c>
      <c r="BB1771" s="49" t="s">
        <v>23</v>
      </c>
      <c r="BC1771" s="49" t="s">
        <v>10</v>
      </c>
      <c r="BD1771" s="49">
        <v>19.94819</v>
      </c>
    </row>
    <row r="1772" spans="1:56" x14ac:dyDescent="0.2">
      <c r="A1772" s="49">
        <v>3.2278600000000002</v>
      </c>
      <c r="P1772" s="49">
        <v>3.2278600000000002</v>
      </c>
      <c r="AH1772" s="49">
        <v>3.2278600000000002</v>
      </c>
      <c r="AY1772" s="49" t="s">
        <v>74</v>
      </c>
      <c r="AZ1772" s="49" t="s">
        <v>14</v>
      </c>
      <c r="BA1772" s="49" t="s">
        <v>15</v>
      </c>
      <c r="BB1772" s="49" t="s">
        <v>23</v>
      </c>
      <c r="BC1772" s="49" t="s">
        <v>13</v>
      </c>
      <c r="BD1772" s="49">
        <v>3.2278600000000002</v>
      </c>
    </row>
    <row r="1773" spans="1:56" x14ac:dyDescent="0.2">
      <c r="A1773" s="49">
        <v>0.76002999999999998</v>
      </c>
      <c r="P1773" s="49">
        <v>0.76002999999999998</v>
      </c>
      <c r="AH1773" s="49">
        <v>0.76002999999999998</v>
      </c>
      <c r="AY1773" s="49" t="s">
        <v>74</v>
      </c>
      <c r="AZ1773" s="49" t="s">
        <v>14</v>
      </c>
      <c r="BA1773" s="49" t="s">
        <v>15</v>
      </c>
      <c r="BB1773" s="49" t="s">
        <v>123</v>
      </c>
      <c r="BC1773" s="49" t="s">
        <v>16</v>
      </c>
      <c r="BD1773" s="49">
        <v>0.76002999999999998</v>
      </c>
    </row>
    <row r="1774" spans="1:56" x14ac:dyDescent="0.2">
      <c r="A1774" s="49">
        <v>1.26997</v>
      </c>
      <c r="P1774" s="49">
        <v>1.26997</v>
      </c>
      <c r="AH1774" s="49">
        <v>1.26997</v>
      </c>
      <c r="AY1774" s="49" t="s">
        <v>74</v>
      </c>
      <c r="AZ1774" s="49" t="s">
        <v>14</v>
      </c>
      <c r="BA1774" s="49" t="s">
        <v>15</v>
      </c>
      <c r="BB1774" s="49" t="s">
        <v>123</v>
      </c>
      <c r="BC1774" s="49" t="s">
        <v>10</v>
      </c>
      <c r="BD1774" s="49">
        <v>1.26997</v>
      </c>
    </row>
    <row r="1775" spans="1:56" x14ac:dyDescent="0.2">
      <c r="A1775" s="49">
        <v>0.20549999999999999</v>
      </c>
      <c r="P1775" s="49">
        <v>0.20549999999999999</v>
      </c>
      <c r="AH1775" s="49">
        <v>0.20549999999999999</v>
      </c>
      <c r="AY1775" s="49" t="s">
        <v>74</v>
      </c>
      <c r="AZ1775" s="49" t="s">
        <v>14</v>
      </c>
      <c r="BA1775" s="49" t="s">
        <v>15</v>
      </c>
      <c r="BB1775" s="49" t="s">
        <v>123</v>
      </c>
      <c r="BC1775" s="49" t="s">
        <v>13</v>
      </c>
      <c r="BD1775" s="49">
        <v>0.20549999999999999</v>
      </c>
    </row>
    <row r="1776" spans="1:56" x14ac:dyDescent="0.2">
      <c r="A1776" s="49">
        <v>25.725000000000001</v>
      </c>
      <c r="P1776" s="49">
        <v>25.725000000000001</v>
      </c>
      <c r="AH1776" s="49">
        <v>25.725000000000001</v>
      </c>
      <c r="AY1776" s="49" t="s">
        <v>74</v>
      </c>
      <c r="AZ1776" s="49" t="s">
        <v>14</v>
      </c>
      <c r="BA1776" s="49" t="s">
        <v>47</v>
      </c>
      <c r="BB1776" s="49" t="s">
        <v>9</v>
      </c>
      <c r="BC1776" s="49" t="s">
        <v>10</v>
      </c>
      <c r="BD1776" s="49">
        <v>25.725000000000001</v>
      </c>
    </row>
    <row r="1777" spans="1:56" x14ac:dyDescent="0.2">
      <c r="A1777" s="49">
        <v>3.7524299999999999</v>
      </c>
      <c r="P1777" s="49">
        <v>3.7524299999999999</v>
      </c>
      <c r="AH1777" s="49">
        <v>3.7524299999999999</v>
      </c>
      <c r="AY1777" s="49" t="s">
        <v>74</v>
      </c>
      <c r="AZ1777" s="49" t="s">
        <v>14</v>
      </c>
      <c r="BA1777" s="49" t="s">
        <v>17</v>
      </c>
      <c r="BB1777" s="49" t="s">
        <v>122</v>
      </c>
      <c r="BC1777" s="49" t="s">
        <v>16</v>
      </c>
      <c r="BD1777" s="49">
        <v>3.7524299999999999</v>
      </c>
    </row>
    <row r="1778" spans="1:56" x14ac:dyDescent="0.2">
      <c r="A1778" s="49">
        <v>0.49669999999999997</v>
      </c>
      <c r="P1778" s="49">
        <v>0.49669999999999997</v>
      </c>
      <c r="AH1778" s="49">
        <v>0.49669999999999997</v>
      </c>
      <c r="AY1778" s="49" t="s">
        <v>74</v>
      </c>
      <c r="AZ1778" s="49" t="s">
        <v>14</v>
      </c>
      <c r="BA1778" s="49" t="s">
        <v>17</v>
      </c>
      <c r="BB1778" s="49" t="s">
        <v>122</v>
      </c>
      <c r="BC1778" s="49" t="s">
        <v>10</v>
      </c>
      <c r="BD1778" s="49">
        <v>0.49669999999999997</v>
      </c>
    </row>
    <row r="1779" spans="1:56" x14ac:dyDescent="0.2">
      <c r="A1779" s="49">
        <v>77.232279999999903</v>
      </c>
      <c r="P1779" s="49">
        <v>77.232279999999903</v>
      </c>
      <c r="AH1779" s="49">
        <v>77.232279999999903</v>
      </c>
      <c r="AY1779" s="49" t="s">
        <v>74</v>
      </c>
      <c r="AZ1779" s="49" t="s">
        <v>14</v>
      </c>
      <c r="BA1779" s="49" t="s">
        <v>17</v>
      </c>
      <c r="BB1779" s="49" t="s">
        <v>122</v>
      </c>
      <c r="BC1779" s="49" t="s">
        <v>13</v>
      </c>
      <c r="BD1779" s="49">
        <v>77.232279999999903</v>
      </c>
    </row>
    <row r="1780" spans="1:56" x14ac:dyDescent="0.2">
      <c r="A1780" s="49">
        <v>1.7260000000000001E-2</v>
      </c>
      <c r="P1780" s="49">
        <v>1.7260000000000001E-2</v>
      </c>
      <c r="AH1780" s="49">
        <v>1.7260000000000001E-2</v>
      </c>
      <c r="AY1780" s="49" t="s">
        <v>74</v>
      </c>
      <c r="AZ1780" s="49" t="s">
        <v>14</v>
      </c>
      <c r="BA1780" s="49" t="s">
        <v>17</v>
      </c>
      <c r="BB1780" s="49" t="s">
        <v>121</v>
      </c>
      <c r="BC1780" s="49" t="s">
        <v>16</v>
      </c>
      <c r="BD1780" s="49">
        <v>1.7260000000000001E-2</v>
      </c>
    </row>
    <row r="1781" spans="1:56" x14ac:dyDescent="0.2">
      <c r="A1781" s="49">
        <v>0.69047000000000003</v>
      </c>
      <c r="P1781" s="49">
        <v>0.69047000000000003</v>
      </c>
      <c r="AH1781" s="49">
        <v>0.69047000000000003</v>
      </c>
      <c r="AY1781" s="49" t="s">
        <v>74</v>
      </c>
      <c r="AZ1781" s="49" t="s">
        <v>14</v>
      </c>
      <c r="BA1781" s="49" t="s">
        <v>17</v>
      </c>
      <c r="BB1781" s="49" t="s">
        <v>121</v>
      </c>
      <c r="BC1781" s="49" t="s">
        <v>10</v>
      </c>
      <c r="BD1781" s="49">
        <v>0.69047000000000003</v>
      </c>
    </row>
    <row r="1782" spans="1:56" x14ac:dyDescent="0.2">
      <c r="A1782" s="49">
        <v>1.82048267299899</v>
      </c>
      <c r="P1782" s="49">
        <v>1.82048267299899</v>
      </c>
      <c r="AH1782" s="49">
        <v>1.82048267299899</v>
      </c>
      <c r="AY1782" s="49" t="s">
        <v>74</v>
      </c>
      <c r="AZ1782" s="49" t="s">
        <v>14</v>
      </c>
      <c r="BA1782" s="49" t="s">
        <v>17</v>
      </c>
      <c r="BB1782" s="49" t="s">
        <v>121</v>
      </c>
      <c r="BC1782" s="49" t="s">
        <v>13</v>
      </c>
      <c r="BD1782" s="49">
        <v>1.82048267299899</v>
      </c>
    </row>
    <row r="1783" spans="1:56" x14ac:dyDescent="0.2">
      <c r="A1783" s="49">
        <v>1.294E-2</v>
      </c>
      <c r="P1783" s="49">
        <v>1.294E-2</v>
      </c>
      <c r="AH1783" s="49">
        <v>1.294E-2</v>
      </c>
      <c r="AY1783" s="49" t="s">
        <v>74</v>
      </c>
      <c r="AZ1783" s="49" t="s">
        <v>14</v>
      </c>
      <c r="BA1783" s="49" t="s">
        <v>17</v>
      </c>
      <c r="BB1783" s="49" t="s">
        <v>9</v>
      </c>
      <c r="BC1783" s="49" t="s">
        <v>16</v>
      </c>
      <c r="BD1783" s="49">
        <v>1.294E-2</v>
      </c>
    </row>
    <row r="1784" spans="1:56" x14ac:dyDescent="0.2">
      <c r="A1784" s="49">
        <v>36.45731</v>
      </c>
      <c r="P1784" s="49">
        <v>36.45731</v>
      </c>
      <c r="AH1784" s="49">
        <v>36.45731</v>
      </c>
      <c r="AY1784" s="49" t="s">
        <v>74</v>
      </c>
      <c r="AZ1784" s="49" t="s">
        <v>14</v>
      </c>
      <c r="BA1784" s="49" t="s">
        <v>17</v>
      </c>
      <c r="BB1784" s="49" t="s">
        <v>9</v>
      </c>
      <c r="BC1784" s="49" t="s">
        <v>10</v>
      </c>
      <c r="BD1784" s="49">
        <v>36.45731</v>
      </c>
    </row>
    <row r="1785" spans="1:56" x14ac:dyDescent="0.2">
      <c r="A1785" s="49">
        <v>5.9839999999999997E-2</v>
      </c>
      <c r="P1785" s="49">
        <v>5.9839999999999997E-2</v>
      </c>
      <c r="AH1785" s="49">
        <v>5.9839999999999997E-2</v>
      </c>
      <c r="AY1785" s="49" t="s">
        <v>74</v>
      </c>
      <c r="AZ1785" s="49" t="s">
        <v>14</v>
      </c>
      <c r="BA1785" s="49" t="s">
        <v>17</v>
      </c>
      <c r="BB1785" s="49" t="s">
        <v>9</v>
      </c>
      <c r="BC1785" s="49" t="s">
        <v>13</v>
      </c>
      <c r="BD1785" s="49">
        <v>5.9839999999999997E-2</v>
      </c>
    </row>
    <row r="1786" spans="1:56" x14ac:dyDescent="0.2">
      <c r="A1786" s="49">
        <v>0.20125000000000001</v>
      </c>
      <c r="P1786" s="49">
        <v>0.20125000000000001</v>
      </c>
      <c r="AH1786" s="49">
        <v>0.20125000000000001</v>
      </c>
      <c r="AY1786" s="49" t="s">
        <v>74</v>
      </c>
      <c r="AZ1786" s="49" t="s">
        <v>14</v>
      </c>
      <c r="BA1786" s="49" t="s">
        <v>17</v>
      </c>
      <c r="BB1786" s="49" t="s">
        <v>18</v>
      </c>
      <c r="BC1786" s="49" t="s">
        <v>10</v>
      </c>
      <c r="BD1786" s="49">
        <v>0.20125000000000001</v>
      </c>
    </row>
    <row r="1787" spans="1:56" x14ac:dyDescent="0.2">
      <c r="A1787" s="49">
        <v>0.29952000000000001</v>
      </c>
      <c r="P1787" s="49">
        <v>0.29952000000000001</v>
      </c>
      <c r="AH1787" s="49">
        <v>0.29952000000000001</v>
      </c>
      <c r="AY1787" s="49" t="s">
        <v>74</v>
      </c>
      <c r="AZ1787" s="49" t="s">
        <v>14</v>
      </c>
      <c r="BA1787" s="49" t="s">
        <v>17</v>
      </c>
      <c r="BB1787" s="49" t="s">
        <v>18</v>
      </c>
      <c r="BC1787" s="49" t="s">
        <v>13</v>
      </c>
      <c r="BD1787" s="49">
        <v>0.29952000000000001</v>
      </c>
    </row>
    <row r="1788" spans="1:56" x14ac:dyDescent="0.2">
      <c r="A1788" s="49">
        <v>47.839460000000003</v>
      </c>
      <c r="P1788" s="49">
        <v>47.839460000000003</v>
      </c>
      <c r="AH1788" s="49">
        <v>47.839460000000003</v>
      </c>
      <c r="AY1788" s="49" t="s">
        <v>74</v>
      </c>
      <c r="AZ1788" s="49" t="s">
        <v>14</v>
      </c>
      <c r="BA1788" s="49" t="s">
        <v>17</v>
      </c>
      <c r="BB1788" s="49" t="s">
        <v>120</v>
      </c>
      <c r="BC1788" s="49" t="s">
        <v>16</v>
      </c>
      <c r="BD1788" s="49">
        <v>47.839460000000003</v>
      </c>
    </row>
    <row r="1789" spans="1:56" x14ac:dyDescent="0.2">
      <c r="A1789" s="49">
        <v>1.0344599999999999</v>
      </c>
      <c r="P1789" s="49">
        <v>1.0344599999999999</v>
      </c>
      <c r="AH1789" s="49">
        <v>1.0344599999999999</v>
      </c>
      <c r="AY1789" s="49" t="s">
        <v>74</v>
      </c>
      <c r="AZ1789" s="49" t="s">
        <v>14</v>
      </c>
      <c r="BA1789" s="49" t="s">
        <v>17</v>
      </c>
      <c r="BB1789" s="49" t="s">
        <v>120</v>
      </c>
      <c r="BC1789" s="49" t="s">
        <v>10</v>
      </c>
      <c r="BD1789" s="49">
        <v>1.0344599999999999</v>
      </c>
    </row>
    <row r="1790" spans="1:56" x14ac:dyDescent="0.2">
      <c r="A1790" s="49">
        <v>3.3745716269780002</v>
      </c>
      <c r="P1790" s="49">
        <v>3.3745716269780002</v>
      </c>
      <c r="AH1790" s="49">
        <v>3.3745716269780002</v>
      </c>
      <c r="AY1790" s="49" t="s">
        <v>74</v>
      </c>
      <c r="AZ1790" s="49" t="s">
        <v>14</v>
      </c>
      <c r="BA1790" s="49" t="s">
        <v>17</v>
      </c>
      <c r="BB1790" s="49" t="s">
        <v>120</v>
      </c>
      <c r="BC1790" s="49" t="s">
        <v>13</v>
      </c>
      <c r="BD1790" s="49">
        <v>3.3745716269780002</v>
      </c>
    </row>
    <row r="1791" spans="1:56" x14ac:dyDescent="0.2">
      <c r="A1791" s="49">
        <v>3.6549999999999999E-2</v>
      </c>
      <c r="P1791" s="49">
        <v>3.6549999999999999E-2</v>
      </c>
      <c r="AH1791" s="49">
        <v>3.6549999999999999E-2</v>
      </c>
      <c r="AY1791" s="49" t="s">
        <v>74</v>
      </c>
      <c r="AZ1791" s="49" t="s">
        <v>14</v>
      </c>
      <c r="BA1791" s="49" t="s">
        <v>17</v>
      </c>
      <c r="BB1791" s="49" t="s">
        <v>23</v>
      </c>
      <c r="BC1791" s="49" t="s">
        <v>16</v>
      </c>
      <c r="BD1791" s="49">
        <v>3.6549999999999999E-2</v>
      </c>
    </row>
    <row r="1792" spans="1:56" x14ac:dyDescent="0.2">
      <c r="A1792" s="49">
        <v>0.33259</v>
      </c>
      <c r="P1792" s="49">
        <v>0.33259</v>
      </c>
      <c r="AH1792" s="49">
        <v>0.33259</v>
      </c>
      <c r="AY1792" s="49" t="s">
        <v>74</v>
      </c>
      <c r="AZ1792" s="49" t="s">
        <v>14</v>
      </c>
      <c r="BA1792" s="49" t="s">
        <v>17</v>
      </c>
      <c r="BB1792" s="49" t="s">
        <v>23</v>
      </c>
      <c r="BC1792" s="49" t="s">
        <v>10</v>
      </c>
      <c r="BD1792" s="49">
        <v>0.33259</v>
      </c>
    </row>
    <row r="1793" spans="1:56" x14ac:dyDescent="0.2">
      <c r="A1793" s="49">
        <v>5.62E-2</v>
      </c>
      <c r="P1793" s="49">
        <v>5.62E-2</v>
      </c>
      <c r="AH1793" s="49">
        <v>5.62E-2</v>
      </c>
      <c r="AY1793" s="49" t="s">
        <v>74</v>
      </c>
      <c r="AZ1793" s="49" t="s">
        <v>14</v>
      </c>
      <c r="BA1793" s="49" t="s">
        <v>17</v>
      </c>
      <c r="BB1793" s="49" t="s">
        <v>23</v>
      </c>
      <c r="BC1793" s="49" t="s">
        <v>13</v>
      </c>
      <c r="BD1793" s="49">
        <v>5.62E-2</v>
      </c>
    </row>
    <row r="1794" spans="1:56" x14ac:dyDescent="0.2">
      <c r="A1794" s="49">
        <v>0.14369000000000001</v>
      </c>
      <c r="P1794" s="49">
        <v>0.14369000000000001</v>
      </c>
      <c r="AH1794" s="49">
        <v>0.14369000000000001</v>
      </c>
      <c r="AY1794" s="49" t="s">
        <v>74</v>
      </c>
      <c r="AZ1794" s="49" t="s">
        <v>14</v>
      </c>
      <c r="BA1794" s="49" t="s">
        <v>17</v>
      </c>
      <c r="BB1794" s="49" t="s">
        <v>123</v>
      </c>
      <c r="BC1794" s="49" t="s">
        <v>13</v>
      </c>
      <c r="BD1794" s="49">
        <v>0.14369000000000001</v>
      </c>
    </row>
    <row r="1795" spans="1:56" x14ac:dyDescent="0.2">
      <c r="A1795" s="49">
        <v>0.27183000000000002</v>
      </c>
      <c r="P1795" s="49">
        <v>0.27183000000000002</v>
      </c>
      <c r="AH1795" s="49">
        <v>0.27183000000000002</v>
      </c>
      <c r="AY1795" s="49" t="s">
        <v>74</v>
      </c>
      <c r="AZ1795" s="49" t="s">
        <v>14</v>
      </c>
      <c r="BA1795" s="49" t="s">
        <v>17</v>
      </c>
      <c r="BB1795" s="49" t="s">
        <v>123</v>
      </c>
      <c r="BC1795" s="49" t="s">
        <v>16</v>
      </c>
      <c r="BD1795" s="49">
        <v>0.27183000000000002</v>
      </c>
    </row>
    <row r="1796" spans="1:56" x14ac:dyDescent="0.2">
      <c r="A1796" s="49">
        <v>0.13904</v>
      </c>
      <c r="P1796" s="49">
        <v>0.13904</v>
      </c>
      <c r="AH1796" s="49">
        <v>0.13904</v>
      </c>
      <c r="AY1796" s="49" t="s">
        <v>74</v>
      </c>
      <c r="AZ1796" s="49" t="s">
        <v>14</v>
      </c>
      <c r="BA1796" s="49" t="s">
        <v>17</v>
      </c>
      <c r="BB1796" s="49" t="s">
        <v>123</v>
      </c>
      <c r="BC1796" s="49" t="s">
        <v>10</v>
      </c>
      <c r="BD1796" s="49">
        <v>0.13904</v>
      </c>
    </row>
    <row r="1797" spans="1:56" x14ac:dyDescent="0.2">
      <c r="A1797" s="49">
        <v>3.37740999999999</v>
      </c>
      <c r="P1797" s="49">
        <v>3.37740999999999</v>
      </c>
      <c r="AH1797" s="49">
        <v>3.37740999999999</v>
      </c>
      <c r="AY1797" s="49" t="s">
        <v>74</v>
      </c>
      <c r="AZ1797" s="49" t="s">
        <v>14</v>
      </c>
      <c r="BA1797" s="49" t="s">
        <v>17</v>
      </c>
      <c r="BB1797" s="49" t="s">
        <v>123</v>
      </c>
      <c r="BC1797" s="49" t="s">
        <v>13</v>
      </c>
      <c r="BD1797" s="49">
        <v>3.37740999999999</v>
      </c>
    </row>
    <row r="1798" spans="1:56" x14ac:dyDescent="0.2">
      <c r="A1798" s="49">
        <v>0.88195000000000001</v>
      </c>
      <c r="P1798" s="49">
        <v>0.88195000000000001</v>
      </c>
      <c r="AH1798" s="49">
        <v>0.88195000000000001</v>
      </c>
      <c r="AY1798" s="49" t="s">
        <v>74</v>
      </c>
      <c r="AZ1798" s="49" t="s">
        <v>14</v>
      </c>
      <c r="BA1798" s="49" t="s">
        <v>19</v>
      </c>
      <c r="BB1798" s="49" t="s">
        <v>122</v>
      </c>
      <c r="BC1798" s="49" t="s">
        <v>10</v>
      </c>
      <c r="BD1798" s="49">
        <v>0.88195000000000001</v>
      </c>
    </row>
    <row r="1799" spans="1:56" x14ac:dyDescent="0.2">
      <c r="A1799" s="49">
        <v>1.0299799999999999</v>
      </c>
      <c r="P1799" s="49">
        <v>1.0299799999999999</v>
      </c>
      <c r="AH1799" s="49">
        <v>1.0299799999999999</v>
      </c>
      <c r="AY1799" s="49" t="s">
        <v>74</v>
      </c>
      <c r="AZ1799" s="49" t="s">
        <v>14</v>
      </c>
      <c r="BA1799" s="49" t="s">
        <v>19</v>
      </c>
      <c r="BB1799" s="49" t="s">
        <v>122</v>
      </c>
      <c r="BC1799" s="49" t="s">
        <v>13</v>
      </c>
      <c r="BD1799" s="49">
        <v>1.0299799999999999</v>
      </c>
    </row>
    <row r="1800" spans="1:56" x14ac:dyDescent="0.2">
      <c r="A1800" s="49">
        <v>172.27402000000001</v>
      </c>
      <c r="P1800" s="49">
        <v>172.27402000000001</v>
      </c>
      <c r="AH1800" s="49">
        <v>172.27402000000001</v>
      </c>
      <c r="AY1800" s="49" t="s">
        <v>74</v>
      </c>
      <c r="AZ1800" s="49" t="s">
        <v>14</v>
      </c>
      <c r="BA1800" s="49" t="s">
        <v>19</v>
      </c>
      <c r="BB1800" s="49" t="s">
        <v>9</v>
      </c>
      <c r="BC1800" s="49" t="s">
        <v>10</v>
      </c>
      <c r="BD1800" s="49">
        <v>172.27402000000001</v>
      </c>
    </row>
    <row r="1801" spans="1:56" x14ac:dyDescent="0.2">
      <c r="A1801" s="49">
        <v>1.95</v>
      </c>
      <c r="P1801" s="49">
        <v>1.95</v>
      </c>
      <c r="AH1801" s="49">
        <v>1.95</v>
      </c>
      <c r="AY1801" s="49" t="s">
        <v>74</v>
      </c>
      <c r="AZ1801" s="49" t="s">
        <v>14</v>
      </c>
      <c r="BA1801" s="49" t="s">
        <v>19</v>
      </c>
      <c r="BB1801" s="49" t="s">
        <v>120</v>
      </c>
      <c r="BC1801" s="49" t="s">
        <v>16</v>
      </c>
      <c r="BD1801" s="49">
        <v>1.95</v>
      </c>
    </row>
    <row r="1802" spans="1:56" x14ac:dyDescent="0.2">
      <c r="A1802" s="49">
        <v>0.88195000000000001</v>
      </c>
      <c r="P1802" s="49">
        <v>0.88195000000000001</v>
      </c>
      <c r="AH1802" s="49">
        <v>0.88195000000000001</v>
      </c>
      <c r="AY1802" s="49" t="s">
        <v>74</v>
      </c>
      <c r="AZ1802" s="49" t="s">
        <v>14</v>
      </c>
      <c r="BA1802" s="49" t="s">
        <v>19</v>
      </c>
      <c r="BB1802" s="49" t="s">
        <v>120</v>
      </c>
      <c r="BC1802" s="49" t="s">
        <v>10</v>
      </c>
      <c r="BD1802" s="49">
        <v>0.88195000000000001</v>
      </c>
    </row>
    <row r="1803" spans="1:56" x14ac:dyDescent="0.2">
      <c r="A1803" s="49">
        <v>11.18296</v>
      </c>
      <c r="P1803" s="49">
        <v>11.18296</v>
      </c>
      <c r="AH1803" s="49">
        <v>11.18296</v>
      </c>
      <c r="AY1803" s="49" t="s">
        <v>74</v>
      </c>
      <c r="AZ1803" s="49" t="s">
        <v>14</v>
      </c>
      <c r="BA1803" s="49" t="s">
        <v>19</v>
      </c>
      <c r="BB1803" s="49" t="s">
        <v>120</v>
      </c>
      <c r="BC1803" s="49" t="s">
        <v>13</v>
      </c>
      <c r="BD1803" s="49">
        <v>11.18296</v>
      </c>
    </row>
    <row r="1804" spans="1:56" x14ac:dyDescent="0.2">
      <c r="A1804" s="49">
        <v>2.5687099999999998</v>
      </c>
      <c r="P1804" s="49">
        <v>2.5687099999999998</v>
      </c>
      <c r="AH1804" s="49">
        <v>2.5687099999999998</v>
      </c>
      <c r="AY1804" s="49" t="s">
        <v>74</v>
      </c>
      <c r="AZ1804" s="49" t="s">
        <v>14</v>
      </c>
      <c r="BA1804" s="49" t="s">
        <v>19</v>
      </c>
      <c r="BB1804" s="49" t="s">
        <v>23</v>
      </c>
      <c r="BC1804" s="49" t="s">
        <v>10</v>
      </c>
      <c r="BD1804" s="49">
        <v>2.5687099999999998</v>
      </c>
    </row>
    <row r="1805" spans="1:56" x14ac:dyDescent="0.2">
      <c r="A1805" s="49">
        <v>1.3125</v>
      </c>
      <c r="P1805" s="49">
        <v>1.3125</v>
      </c>
      <c r="AH1805" s="49">
        <v>1.3125</v>
      </c>
      <c r="AY1805" s="49" t="s">
        <v>74</v>
      </c>
      <c r="AZ1805" s="49" t="s">
        <v>14</v>
      </c>
      <c r="BA1805" s="49" t="s">
        <v>25</v>
      </c>
      <c r="BB1805" s="49" t="s">
        <v>122</v>
      </c>
      <c r="BC1805" s="49" t="s">
        <v>13</v>
      </c>
      <c r="BD1805" s="49">
        <v>1.3125</v>
      </c>
    </row>
    <row r="1806" spans="1:56" x14ac:dyDescent="0.2">
      <c r="AY1806" s="49" t="s">
        <v>74</v>
      </c>
      <c r="AZ1806" s="49" t="s">
        <v>14</v>
      </c>
      <c r="BA1806" s="49" t="s">
        <v>25</v>
      </c>
      <c r="BB1806" s="49" t="s">
        <v>121</v>
      </c>
      <c r="BC1806" s="49" t="s">
        <v>10</v>
      </c>
    </row>
    <row r="1807" spans="1:56" x14ac:dyDescent="0.2">
      <c r="A1807" s="49">
        <v>175</v>
      </c>
      <c r="P1807" s="49">
        <v>175</v>
      </c>
      <c r="AH1807" s="49">
        <v>175</v>
      </c>
      <c r="AY1807" s="49" t="s">
        <v>74</v>
      </c>
      <c r="AZ1807" s="49" t="s">
        <v>14</v>
      </c>
      <c r="BA1807" s="49" t="s">
        <v>25</v>
      </c>
      <c r="BB1807" s="49" t="s">
        <v>9</v>
      </c>
      <c r="BC1807" s="49" t="s">
        <v>16</v>
      </c>
      <c r="BD1807" s="49">
        <v>175</v>
      </c>
    </row>
    <row r="1808" spans="1:56" x14ac:dyDescent="0.2">
      <c r="A1808" s="49">
        <v>176.33500000000001</v>
      </c>
      <c r="P1808" s="49">
        <v>176.33500000000001</v>
      </c>
      <c r="AH1808" s="49">
        <v>176.33500000000001</v>
      </c>
      <c r="AY1808" s="49" t="s">
        <v>74</v>
      </c>
      <c r="AZ1808" s="49" t="s">
        <v>14</v>
      </c>
      <c r="BA1808" s="49" t="s">
        <v>25</v>
      </c>
      <c r="BB1808" s="49" t="s">
        <v>9</v>
      </c>
      <c r="BC1808" s="49" t="s">
        <v>10</v>
      </c>
      <c r="BD1808" s="49">
        <v>176.33500000000001</v>
      </c>
    </row>
    <row r="1809" spans="1:56" x14ac:dyDescent="0.2">
      <c r="A1809" s="49">
        <v>43.334530000000001</v>
      </c>
      <c r="P1809" s="49">
        <v>43.334530000000001</v>
      </c>
      <c r="AH1809" s="49">
        <v>43.334530000000001</v>
      </c>
      <c r="AY1809" s="49" t="s">
        <v>74</v>
      </c>
      <c r="AZ1809" s="49" t="s">
        <v>14</v>
      </c>
      <c r="BA1809" s="49" t="s">
        <v>25</v>
      </c>
      <c r="BB1809" s="49" t="s">
        <v>120</v>
      </c>
      <c r="BC1809" s="49" t="s">
        <v>16</v>
      </c>
      <c r="BD1809" s="49">
        <v>43.334530000000001</v>
      </c>
    </row>
    <row r="1810" spans="1:56" x14ac:dyDescent="0.2">
      <c r="A1810" s="49">
        <v>13.6549499999999</v>
      </c>
      <c r="P1810" s="49">
        <v>13.6549499999999</v>
      </c>
      <c r="AH1810" s="49">
        <v>13.6549499999999</v>
      </c>
      <c r="AY1810" s="49" t="s">
        <v>74</v>
      </c>
      <c r="AZ1810" s="49" t="s">
        <v>14</v>
      </c>
      <c r="BA1810" s="49" t="s">
        <v>25</v>
      </c>
      <c r="BB1810" s="49" t="s">
        <v>120</v>
      </c>
      <c r="BC1810" s="49" t="s">
        <v>10</v>
      </c>
      <c r="BD1810" s="49">
        <v>13.6549499999999</v>
      </c>
    </row>
    <row r="1811" spans="1:56" x14ac:dyDescent="0.2">
      <c r="A1811" s="49">
        <v>5.1069999999999997E-2</v>
      </c>
      <c r="P1811" s="49">
        <v>5.1069999999999997E-2</v>
      </c>
      <c r="AH1811" s="49">
        <v>5.1069999999999997E-2</v>
      </c>
      <c r="AY1811" s="49" t="s">
        <v>74</v>
      </c>
      <c r="AZ1811" s="49" t="s">
        <v>14</v>
      </c>
      <c r="BA1811" s="49" t="s">
        <v>26</v>
      </c>
      <c r="BB1811" s="49" t="s">
        <v>121</v>
      </c>
      <c r="BC1811" s="49" t="s">
        <v>10</v>
      </c>
      <c r="BD1811" s="49">
        <v>5.1069999999999997E-2</v>
      </c>
    </row>
    <row r="1812" spans="1:56" x14ac:dyDescent="0.2">
      <c r="A1812" s="49">
        <v>0.13492000000000001</v>
      </c>
      <c r="P1812" s="49">
        <v>0.13492000000000001</v>
      </c>
      <c r="AH1812" s="49">
        <v>0.13492000000000001</v>
      </c>
      <c r="AY1812" s="49" t="s">
        <v>74</v>
      </c>
      <c r="AZ1812" s="49" t="s">
        <v>14</v>
      </c>
      <c r="BA1812" s="49" t="s">
        <v>26</v>
      </c>
      <c r="BB1812" s="49" t="s">
        <v>120</v>
      </c>
      <c r="BC1812" s="49" t="s">
        <v>10</v>
      </c>
      <c r="BD1812" s="49">
        <v>0.13492000000000001</v>
      </c>
    </row>
    <row r="1813" spans="1:56" x14ac:dyDescent="0.2">
      <c r="A1813" s="49">
        <v>0.66496</v>
      </c>
      <c r="P1813" s="49">
        <v>0.66496</v>
      </c>
      <c r="AH1813" s="49">
        <v>0.66496</v>
      </c>
      <c r="AY1813" s="49" t="s">
        <v>74</v>
      </c>
      <c r="AZ1813" s="49" t="s">
        <v>14</v>
      </c>
      <c r="BA1813" s="49" t="s">
        <v>26</v>
      </c>
      <c r="BB1813" s="49" t="s">
        <v>123</v>
      </c>
      <c r="BC1813" s="49" t="s">
        <v>16</v>
      </c>
      <c r="BD1813" s="49">
        <v>0.66496</v>
      </c>
    </row>
    <row r="1814" spans="1:56" x14ac:dyDescent="0.2">
      <c r="A1814" s="49">
        <v>9.1999999999999998E-3</v>
      </c>
      <c r="P1814" s="49">
        <v>9.1999999999999998E-3</v>
      </c>
      <c r="AH1814" s="49">
        <v>9.1999999999999998E-3</v>
      </c>
      <c r="AY1814" s="49" t="s">
        <v>74</v>
      </c>
      <c r="AZ1814" s="49" t="s">
        <v>14</v>
      </c>
      <c r="BA1814" s="49" t="s">
        <v>26</v>
      </c>
      <c r="BB1814" s="49" t="s">
        <v>123</v>
      </c>
      <c r="BC1814" s="49" t="s">
        <v>13</v>
      </c>
      <c r="BD1814" s="49">
        <v>9.1999999999999998E-3</v>
      </c>
    </row>
    <row r="1815" spans="1:56" x14ac:dyDescent="0.2">
      <c r="A1815" s="49">
        <v>65.545500000000004</v>
      </c>
      <c r="P1815" s="49">
        <v>65.545500000000004</v>
      </c>
      <c r="AH1815" s="49">
        <v>65.545500000000004</v>
      </c>
      <c r="AY1815" s="49" t="s">
        <v>74</v>
      </c>
      <c r="AZ1815" s="49" t="s">
        <v>14</v>
      </c>
      <c r="BA1815" s="49" t="s">
        <v>27</v>
      </c>
      <c r="BB1815" s="49" t="s">
        <v>9</v>
      </c>
      <c r="BC1815" s="49" t="s">
        <v>10</v>
      </c>
      <c r="BD1815" s="49">
        <v>65.545500000000004</v>
      </c>
    </row>
    <row r="1816" spans="1:56" x14ac:dyDescent="0.2">
      <c r="A1816" s="49">
        <v>4.0699999999999998E-3</v>
      </c>
      <c r="P1816" s="49">
        <v>4.0699999999999998E-3</v>
      </c>
      <c r="AH1816" s="49">
        <v>4.0699999999999998E-3</v>
      </c>
      <c r="AY1816" s="49" t="s">
        <v>74</v>
      </c>
      <c r="AZ1816" s="49" t="s">
        <v>14</v>
      </c>
      <c r="BA1816" s="49" t="s">
        <v>27</v>
      </c>
      <c r="BB1816" s="49" t="s">
        <v>18</v>
      </c>
      <c r="BC1816" s="49" t="s">
        <v>16</v>
      </c>
      <c r="BD1816" s="49">
        <v>4.0699999999999998E-3</v>
      </c>
    </row>
    <row r="1817" spans="1:56" x14ac:dyDescent="0.2">
      <c r="A1817" s="49">
        <v>6.5599999999999999E-3</v>
      </c>
      <c r="P1817" s="49">
        <v>6.5599999999999999E-3</v>
      </c>
      <c r="AH1817" s="49">
        <v>6.5599999999999999E-3</v>
      </c>
      <c r="AY1817" s="49" t="s">
        <v>74</v>
      </c>
      <c r="AZ1817" s="49" t="s">
        <v>14</v>
      </c>
      <c r="BA1817" s="49" t="s">
        <v>27</v>
      </c>
      <c r="BB1817" s="49" t="s">
        <v>120</v>
      </c>
      <c r="BC1817" s="49" t="s">
        <v>13</v>
      </c>
      <c r="BD1817" s="49">
        <v>6.5599999999999999E-3</v>
      </c>
    </row>
    <row r="1818" spans="1:56" x14ac:dyDescent="0.2">
      <c r="A1818" s="49">
        <v>0.15</v>
      </c>
      <c r="P1818" s="49">
        <v>0.15</v>
      </c>
      <c r="AH1818" s="49">
        <v>0.15</v>
      </c>
      <c r="AY1818" s="49" t="s">
        <v>76</v>
      </c>
      <c r="AZ1818" s="49" t="s">
        <v>7</v>
      </c>
      <c r="BA1818" s="49" t="s">
        <v>22</v>
      </c>
      <c r="BB1818" s="49" t="s">
        <v>120</v>
      </c>
      <c r="BC1818" s="49" t="s">
        <v>16</v>
      </c>
      <c r="BD1818" s="49">
        <v>0.15</v>
      </c>
    </row>
    <row r="1819" spans="1:56" x14ac:dyDescent="0.2">
      <c r="A1819" s="49">
        <v>3.0960000000000001E-2</v>
      </c>
      <c r="P1819" s="49">
        <v>3.0960000000000001E-2</v>
      </c>
      <c r="AH1819" s="49">
        <v>3.0960000000000001E-2</v>
      </c>
      <c r="AY1819" s="49" t="s">
        <v>76</v>
      </c>
      <c r="AZ1819" s="49" t="s">
        <v>7</v>
      </c>
      <c r="BA1819" s="49" t="s">
        <v>12</v>
      </c>
      <c r="BB1819" s="49" t="s">
        <v>120</v>
      </c>
      <c r="BC1819" s="49" t="s">
        <v>13</v>
      </c>
      <c r="BD1819" s="49">
        <v>3.0960000000000001E-2</v>
      </c>
    </row>
    <row r="1820" spans="1:56" x14ac:dyDescent="0.2">
      <c r="A1820" s="49">
        <v>2.1307999999999998</v>
      </c>
      <c r="P1820" s="49">
        <v>2.1307999999999998</v>
      </c>
      <c r="AH1820" s="49">
        <v>2.1307999999999998</v>
      </c>
      <c r="AY1820" s="49" t="s">
        <v>76</v>
      </c>
      <c r="AZ1820" s="49" t="s">
        <v>14</v>
      </c>
      <c r="BA1820" s="49" t="s">
        <v>15</v>
      </c>
      <c r="BB1820" s="49" t="s">
        <v>122</v>
      </c>
      <c r="BC1820" s="49" t="s">
        <v>16</v>
      </c>
      <c r="BD1820" s="49">
        <v>2.1307999999999998</v>
      </c>
    </row>
    <row r="1821" spans="1:56" x14ac:dyDescent="0.2">
      <c r="A1821" s="49">
        <v>1.18327</v>
      </c>
      <c r="P1821" s="49">
        <v>1.18327</v>
      </c>
      <c r="AH1821" s="49">
        <v>1.18327</v>
      </c>
      <c r="AY1821" s="49" t="s">
        <v>76</v>
      </c>
      <c r="AZ1821" s="49" t="s">
        <v>14</v>
      </c>
      <c r="BA1821" s="49" t="s">
        <v>15</v>
      </c>
      <c r="BB1821" s="49" t="s">
        <v>122</v>
      </c>
      <c r="BC1821" s="49" t="s">
        <v>10</v>
      </c>
      <c r="BD1821" s="49">
        <v>1.18327</v>
      </c>
    </row>
    <row r="1822" spans="1:56" x14ac:dyDescent="0.2">
      <c r="A1822" s="49">
        <v>0.46682000000000001</v>
      </c>
      <c r="P1822" s="49">
        <v>0.46682000000000001</v>
      </c>
      <c r="AH1822" s="49">
        <v>0.46682000000000001</v>
      </c>
      <c r="AY1822" s="49" t="s">
        <v>76</v>
      </c>
      <c r="AZ1822" s="49" t="s">
        <v>14</v>
      </c>
      <c r="BA1822" s="49" t="s">
        <v>15</v>
      </c>
      <c r="BB1822" s="49" t="s">
        <v>122</v>
      </c>
      <c r="BC1822" s="49" t="s">
        <v>13</v>
      </c>
      <c r="BD1822" s="49">
        <v>0.46682000000000001</v>
      </c>
    </row>
    <row r="1823" spans="1:56" x14ac:dyDescent="0.2">
      <c r="A1823" s="49">
        <v>9.44008</v>
      </c>
      <c r="P1823" s="49">
        <v>9.44008</v>
      </c>
      <c r="AH1823" s="49">
        <v>9.44008</v>
      </c>
      <c r="AY1823" s="49" t="s">
        <v>76</v>
      </c>
      <c r="AZ1823" s="49" t="s">
        <v>14</v>
      </c>
      <c r="BA1823" s="49" t="s">
        <v>15</v>
      </c>
      <c r="BB1823" s="49" t="s">
        <v>121</v>
      </c>
      <c r="BC1823" s="49" t="s">
        <v>16</v>
      </c>
      <c r="BD1823" s="49">
        <v>9.44008</v>
      </c>
    </row>
    <row r="1824" spans="1:56" x14ac:dyDescent="0.2">
      <c r="A1824" s="49">
        <v>9.0015099999999997</v>
      </c>
      <c r="P1824" s="49">
        <v>9.0015099999999997</v>
      </c>
      <c r="AH1824" s="49">
        <v>9.0015099999999997</v>
      </c>
      <c r="AY1824" s="49" t="s">
        <v>76</v>
      </c>
      <c r="AZ1824" s="49" t="s">
        <v>14</v>
      </c>
      <c r="BA1824" s="49" t="s">
        <v>15</v>
      </c>
      <c r="BB1824" s="49" t="s">
        <v>121</v>
      </c>
      <c r="BC1824" s="49" t="s">
        <v>10</v>
      </c>
      <c r="BD1824" s="49">
        <v>9.0015099999999997</v>
      </c>
    </row>
    <row r="1825" spans="1:56" x14ac:dyDescent="0.2">
      <c r="A1825" s="49">
        <v>2.25508</v>
      </c>
      <c r="P1825" s="49">
        <v>2.25508</v>
      </c>
      <c r="AH1825" s="49">
        <v>2.25508</v>
      </c>
      <c r="AY1825" s="49" t="s">
        <v>76</v>
      </c>
      <c r="AZ1825" s="49" t="s">
        <v>14</v>
      </c>
      <c r="BA1825" s="49" t="s">
        <v>15</v>
      </c>
      <c r="BB1825" s="49" t="s">
        <v>121</v>
      </c>
      <c r="BC1825" s="49" t="s">
        <v>13</v>
      </c>
      <c r="BD1825" s="49">
        <v>2.25508</v>
      </c>
    </row>
    <row r="1826" spans="1:56" x14ac:dyDescent="0.2">
      <c r="A1826" s="50">
        <v>5.1999999999999995E-4</v>
      </c>
      <c r="P1826" s="50">
        <v>5.1999999999999995E-4</v>
      </c>
      <c r="AH1826" s="50">
        <v>5.1999999999999995E-4</v>
      </c>
      <c r="AY1826" s="49" t="s">
        <v>76</v>
      </c>
      <c r="AZ1826" s="49" t="s">
        <v>14</v>
      </c>
      <c r="BA1826" s="49" t="s">
        <v>15</v>
      </c>
      <c r="BB1826" s="49" t="s">
        <v>23</v>
      </c>
      <c r="BC1826" s="49" t="s">
        <v>16</v>
      </c>
      <c r="BD1826" s="50">
        <v>5.1999999999999995E-4</v>
      </c>
    </row>
    <row r="1827" spans="1:56" x14ac:dyDescent="0.2">
      <c r="A1827" s="49">
        <v>13.1138899999999</v>
      </c>
      <c r="P1827" s="49">
        <v>13.1138899999999</v>
      </c>
      <c r="AH1827" s="49">
        <v>13.1138899999999</v>
      </c>
      <c r="AY1827" s="49" t="s">
        <v>76</v>
      </c>
      <c r="AZ1827" s="49" t="s">
        <v>14</v>
      </c>
      <c r="BA1827" s="49" t="s">
        <v>17</v>
      </c>
      <c r="BB1827" s="49" t="s">
        <v>122</v>
      </c>
      <c r="BC1827" s="49" t="s">
        <v>16</v>
      </c>
      <c r="BD1827" s="49">
        <v>13.1138899999999</v>
      </c>
    </row>
    <row r="1828" spans="1:56" x14ac:dyDescent="0.2">
      <c r="A1828" s="49">
        <v>0.71043999999999996</v>
      </c>
      <c r="P1828" s="49">
        <v>0.71043999999999996</v>
      </c>
      <c r="AH1828" s="49">
        <v>0.71043999999999996</v>
      </c>
      <c r="AY1828" s="49" t="s">
        <v>76</v>
      </c>
      <c r="AZ1828" s="49" t="s">
        <v>14</v>
      </c>
      <c r="BA1828" s="49" t="s">
        <v>17</v>
      </c>
      <c r="BB1828" s="49" t="s">
        <v>122</v>
      </c>
      <c r="BC1828" s="49" t="s">
        <v>13</v>
      </c>
      <c r="BD1828" s="49">
        <v>0.71043999999999996</v>
      </c>
    </row>
    <row r="1829" spans="1:56" x14ac:dyDescent="0.2">
      <c r="A1829" s="49">
        <v>0.55508000000000002</v>
      </c>
      <c r="P1829" s="49">
        <v>0.55508000000000002</v>
      </c>
      <c r="AH1829" s="49">
        <v>0.55508000000000002</v>
      </c>
      <c r="AY1829" s="49" t="s">
        <v>76</v>
      </c>
      <c r="AZ1829" s="49" t="s">
        <v>14</v>
      </c>
      <c r="BA1829" s="49" t="s">
        <v>17</v>
      </c>
      <c r="BB1829" s="49" t="s">
        <v>121</v>
      </c>
      <c r="BC1829" s="49" t="s">
        <v>16</v>
      </c>
      <c r="BD1829" s="49">
        <v>0.55508000000000002</v>
      </c>
    </row>
    <row r="1830" spans="1:56" x14ac:dyDescent="0.2">
      <c r="A1830" s="49">
        <v>0.22814999999999999</v>
      </c>
      <c r="P1830" s="49">
        <v>0.22814999999999999</v>
      </c>
      <c r="AH1830" s="49">
        <v>0.22814999999999999</v>
      </c>
      <c r="AY1830" s="49" t="s">
        <v>76</v>
      </c>
      <c r="AZ1830" s="49" t="s">
        <v>14</v>
      </c>
      <c r="BA1830" s="49" t="s">
        <v>17</v>
      </c>
      <c r="BB1830" s="49" t="s">
        <v>121</v>
      </c>
      <c r="BC1830" s="49" t="s">
        <v>13</v>
      </c>
      <c r="BD1830" s="49">
        <v>0.22814999999999999</v>
      </c>
    </row>
    <row r="1831" spans="1:56" x14ac:dyDescent="0.2">
      <c r="A1831" s="49">
        <v>0.05</v>
      </c>
      <c r="P1831" s="49">
        <v>0.05</v>
      </c>
      <c r="AH1831" s="49">
        <v>0.05</v>
      </c>
      <c r="AY1831" s="49" t="s">
        <v>76</v>
      </c>
      <c r="AZ1831" s="49" t="s">
        <v>14</v>
      </c>
      <c r="BA1831" s="49" t="s">
        <v>17</v>
      </c>
      <c r="BB1831" s="49" t="s">
        <v>9</v>
      </c>
      <c r="BC1831" s="49" t="s">
        <v>10</v>
      </c>
      <c r="BD1831" s="49">
        <v>0.05</v>
      </c>
    </row>
    <row r="1832" spans="1:56" x14ac:dyDescent="0.2">
      <c r="A1832" s="49">
        <v>31.883979999999902</v>
      </c>
      <c r="P1832" s="49">
        <v>31.883979999999902</v>
      </c>
      <c r="AH1832" s="49">
        <v>31.883979999999902</v>
      </c>
      <c r="AY1832" s="49" t="s">
        <v>76</v>
      </c>
      <c r="AZ1832" s="49" t="s">
        <v>14</v>
      </c>
      <c r="BA1832" s="49" t="s">
        <v>17</v>
      </c>
      <c r="BB1832" s="49" t="s">
        <v>120</v>
      </c>
      <c r="BC1832" s="49" t="s">
        <v>16</v>
      </c>
      <c r="BD1832" s="49">
        <v>31.883979999999902</v>
      </c>
    </row>
    <row r="1833" spans="1:56" x14ac:dyDescent="0.2">
      <c r="A1833" s="49">
        <v>2.4273199999999999</v>
      </c>
      <c r="P1833" s="49">
        <v>2.4273199999999999</v>
      </c>
      <c r="AH1833" s="49">
        <v>2.4273199999999999</v>
      </c>
      <c r="AY1833" s="49" t="s">
        <v>76</v>
      </c>
      <c r="AZ1833" s="49" t="s">
        <v>14</v>
      </c>
      <c r="BA1833" s="49" t="s">
        <v>17</v>
      </c>
      <c r="BB1833" s="49" t="s">
        <v>120</v>
      </c>
      <c r="BC1833" s="49" t="s">
        <v>10</v>
      </c>
      <c r="BD1833" s="49">
        <v>2.4273199999999999</v>
      </c>
    </row>
    <row r="1834" spans="1:56" x14ac:dyDescent="0.2">
      <c r="A1834" s="49">
        <v>1.2100899999999899</v>
      </c>
      <c r="P1834" s="49">
        <v>1.2100899999999899</v>
      </c>
      <c r="AH1834" s="49">
        <v>1.2100899999999899</v>
      </c>
      <c r="AY1834" s="49" t="s">
        <v>76</v>
      </c>
      <c r="AZ1834" s="49" t="s">
        <v>14</v>
      </c>
      <c r="BA1834" s="49" t="s">
        <v>17</v>
      </c>
      <c r="BB1834" s="49" t="s">
        <v>120</v>
      </c>
      <c r="BC1834" s="49" t="s">
        <v>13</v>
      </c>
      <c r="BD1834" s="49">
        <v>1.2100899999999899</v>
      </c>
    </row>
    <row r="1835" spans="1:56" x14ac:dyDescent="0.2">
      <c r="A1835" s="49">
        <v>2.3529399999999998</v>
      </c>
      <c r="P1835" s="49">
        <v>2.3529399999999998</v>
      </c>
      <c r="AH1835" s="49">
        <v>2.3529399999999998</v>
      </c>
      <c r="AY1835" s="49" t="s">
        <v>76</v>
      </c>
      <c r="AZ1835" s="49" t="s">
        <v>14</v>
      </c>
      <c r="BA1835" s="49" t="s">
        <v>17</v>
      </c>
      <c r="BB1835" s="49" t="s">
        <v>23</v>
      </c>
      <c r="BC1835" s="49" t="s">
        <v>16</v>
      </c>
      <c r="BD1835" s="49">
        <v>2.3529399999999998</v>
      </c>
    </row>
    <row r="1836" spans="1:56" x14ac:dyDescent="0.2">
      <c r="A1836" s="49">
        <v>8.7616749999999993E-2</v>
      </c>
      <c r="P1836" s="49">
        <v>8.7616749999999993E-2</v>
      </c>
      <c r="AH1836" s="49">
        <v>8.7616749999999993E-2</v>
      </c>
      <c r="AY1836" s="49" t="s">
        <v>76</v>
      </c>
      <c r="AZ1836" s="49" t="s">
        <v>14</v>
      </c>
      <c r="BA1836" s="49" t="s">
        <v>17</v>
      </c>
      <c r="BB1836" s="49" t="s">
        <v>23</v>
      </c>
      <c r="BC1836" s="49" t="s">
        <v>13</v>
      </c>
      <c r="BD1836" s="49">
        <v>8.7616749999999993E-2</v>
      </c>
    </row>
    <row r="1837" spans="1:56" x14ac:dyDescent="0.2">
      <c r="A1837" s="49">
        <v>4.3757900000000003</v>
      </c>
      <c r="P1837" s="49">
        <v>4.3757900000000003</v>
      </c>
      <c r="AH1837" s="49">
        <v>4.3757900000000003</v>
      </c>
      <c r="AY1837" s="49" t="s">
        <v>76</v>
      </c>
      <c r="AZ1837" s="49" t="s">
        <v>14</v>
      </c>
      <c r="BA1837" s="49" t="s">
        <v>17</v>
      </c>
      <c r="BB1837" s="49" t="s">
        <v>123</v>
      </c>
      <c r="BC1837" s="49" t="s">
        <v>16</v>
      </c>
      <c r="BD1837" s="49">
        <v>4.3757900000000003</v>
      </c>
    </row>
    <row r="1838" spans="1:56" x14ac:dyDescent="0.2">
      <c r="A1838" s="49">
        <v>6.3800000000000003E-3</v>
      </c>
      <c r="P1838" s="49">
        <v>6.3800000000000003E-3</v>
      </c>
      <c r="AH1838" s="49">
        <v>6.3800000000000003E-3</v>
      </c>
      <c r="AY1838" s="49" t="s">
        <v>76</v>
      </c>
      <c r="AZ1838" s="49" t="s">
        <v>14</v>
      </c>
      <c r="BA1838" s="49" t="s">
        <v>17</v>
      </c>
      <c r="BB1838" s="49" t="s">
        <v>123</v>
      </c>
      <c r="BC1838" s="49" t="s">
        <v>10</v>
      </c>
      <c r="BD1838" s="49">
        <v>6.3800000000000003E-3</v>
      </c>
    </row>
    <row r="1839" spans="1:56" x14ac:dyDescent="0.2">
      <c r="A1839" s="49">
        <v>0.24997999999999901</v>
      </c>
      <c r="P1839" s="49">
        <v>0.24997999999999901</v>
      </c>
      <c r="AH1839" s="49">
        <v>0.24997999999999901</v>
      </c>
      <c r="AY1839" s="49" t="s">
        <v>76</v>
      </c>
      <c r="AZ1839" s="49" t="s">
        <v>14</v>
      </c>
      <c r="BA1839" s="49" t="s">
        <v>19</v>
      </c>
      <c r="BB1839" s="49" t="s">
        <v>122</v>
      </c>
      <c r="BC1839" s="49" t="s">
        <v>16</v>
      </c>
      <c r="BD1839" s="49">
        <v>0.24997999999999901</v>
      </c>
    </row>
    <row r="1840" spans="1:56" x14ac:dyDescent="0.2">
      <c r="A1840" s="49">
        <v>4.9975842043899998</v>
      </c>
      <c r="P1840" s="49">
        <v>4.9975842043899998</v>
      </c>
      <c r="AH1840" s="49">
        <v>4.9975842043899998</v>
      </c>
      <c r="AY1840" s="49" t="s">
        <v>76</v>
      </c>
      <c r="AZ1840" s="49" t="s">
        <v>14</v>
      </c>
      <c r="BA1840" s="49" t="s">
        <v>19</v>
      </c>
      <c r="BB1840" s="49" t="s">
        <v>120</v>
      </c>
      <c r="BC1840" s="49" t="s">
        <v>16</v>
      </c>
      <c r="BD1840" s="49">
        <v>4.9975842043899998</v>
      </c>
    </row>
    <row r="1841" spans="1:56" x14ac:dyDescent="0.2">
      <c r="A1841" s="49">
        <v>0.14781</v>
      </c>
      <c r="P1841" s="49">
        <v>0.14781</v>
      </c>
      <c r="AH1841" s="49">
        <v>0.14781</v>
      </c>
      <c r="AY1841" s="49" t="s">
        <v>76</v>
      </c>
      <c r="AZ1841" s="49" t="s">
        <v>14</v>
      </c>
      <c r="BA1841" s="49" t="s">
        <v>19</v>
      </c>
      <c r="BB1841" s="49" t="s">
        <v>120</v>
      </c>
      <c r="BC1841" s="49" t="s">
        <v>13</v>
      </c>
      <c r="BD1841" s="49">
        <v>0.14781</v>
      </c>
    </row>
    <row r="1842" spans="1:56" x14ac:dyDescent="0.2">
      <c r="A1842" s="49">
        <v>2.9656500000000001</v>
      </c>
      <c r="P1842" s="49">
        <v>2.9656500000000001</v>
      </c>
      <c r="AH1842" s="49">
        <v>2.9656500000000001</v>
      </c>
      <c r="AY1842" s="49" t="s">
        <v>76</v>
      </c>
      <c r="AZ1842" s="49" t="s">
        <v>14</v>
      </c>
      <c r="BA1842" s="49" t="s">
        <v>25</v>
      </c>
      <c r="BB1842" s="49" t="s">
        <v>122</v>
      </c>
      <c r="BC1842" s="49" t="s">
        <v>16</v>
      </c>
      <c r="BD1842" s="49">
        <v>2.9656500000000001</v>
      </c>
    </row>
    <row r="1843" spans="1:56" x14ac:dyDescent="0.2">
      <c r="A1843" s="49">
        <v>1.5</v>
      </c>
      <c r="P1843" s="49">
        <v>1.5</v>
      </c>
      <c r="AH1843" s="49">
        <v>1.5</v>
      </c>
      <c r="AY1843" s="49" t="s">
        <v>76</v>
      </c>
      <c r="AZ1843" s="49" t="s">
        <v>14</v>
      </c>
      <c r="BA1843" s="49" t="s">
        <v>25</v>
      </c>
      <c r="BB1843" s="49" t="s">
        <v>9</v>
      </c>
      <c r="BC1843" s="49" t="s">
        <v>16</v>
      </c>
      <c r="BD1843" s="49">
        <v>1.5</v>
      </c>
    </row>
    <row r="1844" spans="1:56" x14ac:dyDescent="0.2">
      <c r="A1844" s="49">
        <v>12.84206</v>
      </c>
      <c r="P1844" s="49">
        <v>12.84206</v>
      </c>
      <c r="AH1844" s="49">
        <v>12.84206</v>
      </c>
      <c r="AY1844" s="49" t="s">
        <v>76</v>
      </c>
      <c r="AZ1844" s="49" t="s">
        <v>14</v>
      </c>
      <c r="BA1844" s="49" t="s">
        <v>25</v>
      </c>
      <c r="BB1844" s="49" t="s">
        <v>120</v>
      </c>
      <c r="BC1844" s="49" t="s">
        <v>16</v>
      </c>
      <c r="BD1844" s="49">
        <v>12.84206</v>
      </c>
    </row>
    <row r="1845" spans="1:56" x14ac:dyDescent="0.2">
      <c r="A1845" s="49">
        <v>1.917</v>
      </c>
      <c r="P1845" s="49">
        <v>1.917</v>
      </c>
      <c r="AH1845" s="49">
        <v>1.917</v>
      </c>
      <c r="AY1845" s="49" t="s">
        <v>76</v>
      </c>
      <c r="AZ1845" s="49" t="s">
        <v>14</v>
      </c>
      <c r="BA1845" s="49" t="s">
        <v>25</v>
      </c>
      <c r="BB1845" s="49" t="s">
        <v>120</v>
      </c>
      <c r="BC1845" s="49" t="s">
        <v>10</v>
      </c>
      <c r="BD1845" s="49">
        <v>1.917</v>
      </c>
    </row>
    <row r="1846" spans="1:56" x14ac:dyDescent="0.2">
      <c r="A1846" s="49">
        <v>4.4084000000000003</v>
      </c>
      <c r="P1846" s="49">
        <v>4.4084000000000003</v>
      </c>
      <c r="AH1846" s="49">
        <v>4.4084000000000003</v>
      </c>
      <c r="AY1846" s="49" t="s">
        <v>76</v>
      </c>
      <c r="AZ1846" s="49" t="s">
        <v>14</v>
      </c>
      <c r="BA1846" s="49" t="s">
        <v>25</v>
      </c>
      <c r="BB1846" s="49" t="s">
        <v>123</v>
      </c>
      <c r="BC1846" s="49" t="s">
        <v>16</v>
      </c>
      <c r="BD1846" s="49">
        <v>4.4084000000000003</v>
      </c>
    </row>
    <row r="1847" spans="1:56" x14ac:dyDescent="0.2">
      <c r="A1847" s="49">
        <v>0.15</v>
      </c>
      <c r="P1847" s="49">
        <v>0.15</v>
      </c>
      <c r="AH1847" s="49">
        <v>0.15</v>
      </c>
      <c r="AY1847" s="49" t="s">
        <v>77</v>
      </c>
      <c r="AZ1847" s="49" t="s">
        <v>7</v>
      </c>
      <c r="BA1847" s="49" t="s">
        <v>22</v>
      </c>
      <c r="BB1847" s="49" t="s">
        <v>120</v>
      </c>
      <c r="BC1847" s="49" t="s">
        <v>16</v>
      </c>
      <c r="BD1847" s="49">
        <v>0.15</v>
      </c>
    </row>
    <row r="1848" spans="1:56" x14ac:dyDescent="0.2">
      <c r="A1848" s="49">
        <v>0.50756999999999997</v>
      </c>
      <c r="P1848" s="49">
        <v>0.50756999999999997</v>
      </c>
      <c r="AH1848" s="49">
        <v>0.50756999999999997</v>
      </c>
      <c r="AY1848" s="49" t="s">
        <v>77</v>
      </c>
      <c r="AZ1848" s="49" t="s">
        <v>7</v>
      </c>
      <c r="BA1848" s="49" t="s">
        <v>12</v>
      </c>
      <c r="BB1848" s="49" t="s">
        <v>122</v>
      </c>
      <c r="BC1848" s="49" t="s">
        <v>12</v>
      </c>
      <c r="BD1848" s="49">
        <v>0.50756999999999997</v>
      </c>
    </row>
    <row r="1849" spans="1:56" x14ac:dyDescent="0.2">
      <c r="A1849" s="49">
        <v>6.3789999999999999E-2</v>
      </c>
      <c r="P1849" s="49">
        <v>6.3789999999999999E-2</v>
      </c>
      <c r="AH1849" s="49">
        <v>6.3789999999999999E-2</v>
      </c>
      <c r="AY1849" s="49" t="s">
        <v>77</v>
      </c>
      <c r="AZ1849" s="49" t="s">
        <v>7</v>
      </c>
      <c r="BA1849" s="49" t="s">
        <v>12</v>
      </c>
      <c r="BB1849" s="49" t="s">
        <v>9</v>
      </c>
      <c r="BC1849" s="49" t="s">
        <v>10</v>
      </c>
      <c r="BD1849" s="49">
        <v>6.3789999999999999E-2</v>
      </c>
    </row>
    <row r="1850" spans="1:56" x14ac:dyDescent="0.2">
      <c r="A1850" s="49">
        <v>0</v>
      </c>
      <c r="P1850" s="49">
        <v>0</v>
      </c>
      <c r="AH1850" s="49">
        <v>0</v>
      </c>
      <c r="AY1850" s="49" t="s">
        <v>77</v>
      </c>
      <c r="AZ1850" s="49" t="s">
        <v>7</v>
      </c>
      <c r="BA1850" s="49" t="s">
        <v>12</v>
      </c>
      <c r="BB1850" s="49" t="s">
        <v>120</v>
      </c>
      <c r="BC1850" s="49" t="s">
        <v>13</v>
      </c>
      <c r="BD1850" s="49">
        <v>0</v>
      </c>
    </row>
    <row r="1851" spans="1:56" x14ac:dyDescent="0.2">
      <c r="A1851" s="49">
        <v>0</v>
      </c>
      <c r="P1851" s="49">
        <v>0</v>
      </c>
      <c r="AH1851" s="49">
        <v>0</v>
      </c>
      <c r="AY1851" s="49" t="s">
        <v>77</v>
      </c>
      <c r="AZ1851" s="49" t="s">
        <v>7</v>
      </c>
      <c r="BA1851" s="49" t="s">
        <v>12</v>
      </c>
      <c r="BB1851" s="49" t="s">
        <v>120</v>
      </c>
      <c r="BC1851" s="49" t="s">
        <v>12</v>
      </c>
      <c r="BD1851" s="49">
        <v>0</v>
      </c>
    </row>
    <row r="1852" spans="1:56" x14ac:dyDescent="0.2">
      <c r="A1852" s="49">
        <v>1.57812</v>
      </c>
      <c r="P1852" s="49">
        <v>1.57812</v>
      </c>
      <c r="AH1852" s="49">
        <v>1.57812</v>
      </c>
      <c r="AY1852" s="49" t="s">
        <v>77</v>
      </c>
      <c r="AZ1852" s="49" t="s">
        <v>14</v>
      </c>
      <c r="BA1852" s="49" t="s">
        <v>15</v>
      </c>
      <c r="BB1852" s="49" t="s">
        <v>122</v>
      </c>
      <c r="BC1852" s="49" t="s">
        <v>16</v>
      </c>
      <c r="BD1852" s="49">
        <v>1.57812</v>
      </c>
    </row>
    <row r="1853" spans="1:56" x14ac:dyDescent="0.2">
      <c r="A1853" s="49">
        <v>14.931909999999901</v>
      </c>
      <c r="P1853" s="49">
        <v>14.931909999999901</v>
      </c>
      <c r="AH1853" s="49">
        <v>14.931909999999901</v>
      </c>
      <c r="AY1853" s="49" t="s">
        <v>77</v>
      </c>
      <c r="AZ1853" s="49" t="s">
        <v>14</v>
      </c>
      <c r="BA1853" s="49" t="s">
        <v>15</v>
      </c>
      <c r="BB1853" s="49" t="s">
        <v>121</v>
      </c>
      <c r="BC1853" s="49" t="s">
        <v>16</v>
      </c>
      <c r="BD1853" s="49">
        <v>14.931909999999901</v>
      </c>
    </row>
    <row r="1854" spans="1:56" x14ac:dyDescent="0.2">
      <c r="A1854" s="49">
        <v>15.609249999999999</v>
      </c>
      <c r="P1854" s="49">
        <v>15.609249999999999</v>
      </c>
      <c r="AH1854" s="49">
        <v>15.609249999999999</v>
      </c>
      <c r="AY1854" s="49" t="s">
        <v>77</v>
      </c>
      <c r="AZ1854" s="49" t="s">
        <v>14</v>
      </c>
      <c r="BA1854" s="49" t="s">
        <v>15</v>
      </c>
      <c r="BB1854" s="49" t="s">
        <v>121</v>
      </c>
      <c r="BC1854" s="49" t="s">
        <v>10</v>
      </c>
      <c r="BD1854" s="49">
        <v>15.609249999999999</v>
      </c>
    </row>
    <row r="1855" spans="1:56" x14ac:dyDescent="0.2">
      <c r="A1855" s="49">
        <v>3.6271899999999899</v>
      </c>
      <c r="P1855" s="49">
        <v>3.6271899999999899</v>
      </c>
      <c r="AH1855" s="49">
        <v>3.6271899999999899</v>
      </c>
      <c r="AY1855" s="49" t="s">
        <v>77</v>
      </c>
      <c r="AZ1855" s="49" t="s">
        <v>14</v>
      </c>
      <c r="BA1855" s="49" t="s">
        <v>15</v>
      </c>
      <c r="BB1855" s="49" t="s">
        <v>121</v>
      </c>
      <c r="BC1855" s="49" t="s">
        <v>13</v>
      </c>
      <c r="BD1855" s="49">
        <v>3.6271899999999899</v>
      </c>
    </row>
    <row r="1856" spans="1:56" x14ac:dyDescent="0.2">
      <c r="A1856" s="49">
        <v>2.8879999999999999E-2</v>
      </c>
      <c r="P1856" s="49">
        <v>2.8879999999999999E-2</v>
      </c>
      <c r="AH1856" s="49">
        <v>2.8879999999999999E-2</v>
      </c>
      <c r="AY1856" s="49" t="s">
        <v>77</v>
      </c>
      <c r="AZ1856" s="49" t="s">
        <v>14</v>
      </c>
      <c r="BA1856" s="49" t="s">
        <v>15</v>
      </c>
      <c r="BB1856" s="49" t="s">
        <v>120</v>
      </c>
      <c r="BC1856" s="49" t="s">
        <v>16</v>
      </c>
      <c r="BD1856" s="49">
        <v>2.8879999999999999E-2</v>
      </c>
    </row>
    <row r="1857" spans="1:56" x14ac:dyDescent="0.2">
      <c r="A1857" s="49">
        <v>4.1000000000000003E-3</v>
      </c>
      <c r="P1857" s="49">
        <v>4.1000000000000003E-3</v>
      </c>
      <c r="AH1857" s="49">
        <v>4.1000000000000003E-3</v>
      </c>
      <c r="AY1857" s="49" t="s">
        <v>77</v>
      </c>
      <c r="AZ1857" s="49" t="s">
        <v>14</v>
      </c>
      <c r="BA1857" s="49" t="s">
        <v>15</v>
      </c>
      <c r="BB1857" s="49" t="s">
        <v>120</v>
      </c>
      <c r="BC1857" s="49" t="s">
        <v>10</v>
      </c>
      <c r="BD1857" s="49">
        <v>4.1000000000000003E-3</v>
      </c>
    </row>
    <row r="1858" spans="1:56" x14ac:dyDescent="0.2">
      <c r="A1858" s="50">
        <v>5.1999999999999995E-4</v>
      </c>
      <c r="P1858" s="50">
        <v>5.1999999999999995E-4</v>
      </c>
      <c r="AH1858" s="50">
        <v>5.1999999999999995E-4</v>
      </c>
      <c r="AY1858" s="49" t="s">
        <v>77</v>
      </c>
      <c r="AZ1858" s="49" t="s">
        <v>14</v>
      </c>
      <c r="BA1858" s="49" t="s">
        <v>15</v>
      </c>
      <c r="BB1858" s="49" t="s">
        <v>23</v>
      </c>
      <c r="BC1858" s="49" t="s">
        <v>16</v>
      </c>
      <c r="BD1858" s="50">
        <v>5.1999999999999995E-4</v>
      </c>
    </row>
    <row r="1859" spans="1:56" x14ac:dyDescent="0.2">
      <c r="A1859" s="49">
        <v>2.52E-2</v>
      </c>
      <c r="P1859" s="49">
        <v>2.52E-2</v>
      </c>
      <c r="AH1859" s="49">
        <v>2.52E-2</v>
      </c>
      <c r="AY1859" s="49" t="s">
        <v>77</v>
      </c>
      <c r="AZ1859" s="49" t="s">
        <v>14</v>
      </c>
      <c r="BA1859" s="49" t="s">
        <v>15</v>
      </c>
      <c r="BB1859" s="49" t="s">
        <v>123</v>
      </c>
      <c r="BC1859" s="49" t="s">
        <v>16</v>
      </c>
      <c r="BD1859" s="49">
        <v>2.52E-2</v>
      </c>
    </row>
    <row r="1860" spans="1:56" x14ac:dyDescent="0.2">
      <c r="A1860" s="49">
        <v>13.587300000000001</v>
      </c>
      <c r="P1860" s="49">
        <v>13.587300000000001</v>
      </c>
      <c r="AH1860" s="49">
        <v>13.587300000000001</v>
      </c>
      <c r="AY1860" s="49" t="s">
        <v>77</v>
      </c>
      <c r="AZ1860" s="49" t="s">
        <v>14</v>
      </c>
      <c r="BA1860" s="49" t="s">
        <v>17</v>
      </c>
      <c r="BB1860" s="49" t="s">
        <v>122</v>
      </c>
      <c r="BC1860" s="49" t="s">
        <v>16</v>
      </c>
      <c r="BD1860" s="49">
        <v>13.587300000000001</v>
      </c>
    </row>
    <row r="1861" spans="1:56" x14ac:dyDescent="0.2">
      <c r="A1861" s="49">
        <v>0.21253999999999901</v>
      </c>
      <c r="P1861" s="49">
        <v>0.21253999999999901</v>
      </c>
      <c r="AH1861" s="49">
        <v>0.21253999999999901</v>
      </c>
      <c r="AY1861" s="49" t="s">
        <v>77</v>
      </c>
      <c r="AZ1861" s="49" t="s">
        <v>14</v>
      </c>
      <c r="BA1861" s="49" t="s">
        <v>17</v>
      </c>
      <c r="BB1861" s="49" t="s">
        <v>122</v>
      </c>
      <c r="BC1861" s="49" t="s">
        <v>10</v>
      </c>
      <c r="BD1861" s="49">
        <v>0.21253999999999901</v>
      </c>
    </row>
    <row r="1862" spans="1:56" x14ac:dyDescent="0.2">
      <c r="A1862" s="49">
        <v>0.56062000000000001</v>
      </c>
      <c r="P1862" s="49">
        <v>0.56062000000000001</v>
      </c>
      <c r="AH1862" s="49">
        <v>0.56062000000000001</v>
      </c>
      <c r="AY1862" s="49" t="s">
        <v>77</v>
      </c>
      <c r="AZ1862" s="49" t="s">
        <v>14</v>
      </c>
      <c r="BA1862" s="49" t="s">
        <v>17</v>
      </c>
      <c r="BB1862" s="49" t="s">
        <v>122</v>
      </c>
      <c r="BC1862" s="49" t="s">
        <v>13</v>
      </c>
      <c r="BD1862" s="49">
        <v>0.56062000000000001</v>
      </c>
    </row>
    <row r="1863" spans="1:56" x14ac:dyDescent="0.2">
      <c r="A1863" s="49">
        <v>4.64E-3</v>
      </c>
      <c r="P1863" s="49">
        <v>4.64E-3</v>
      </c>
      <c r="AH1863" s="49">
        <v>4.64E-3</v>
      </c>
      <c r="AY1863" s="49" t="s">
        <v>77</v>
      </c>
      <c r="AZ1863" s="49" t="s">
        <v>14</v>
      </c>
      <c r="BA1863" s="49" t="s">
        <v>17</v>
      </c>
      <c r="BB1863" s="49" t="s">
        <v>121</v>
      </c>
      <c r="BC1863" s="49" t="s">
        <v>16</v>
      </c>
      <c r="BD1863" s="49">
        <v>4.64E-3</v>
      </c>
    </row>
    <row r="1864" spans="1:56" x14ac:dyDescent="0.2">
      <c r="A1864" s="49">
        <v>0.24581999999999901</v>
      </c>
      <c r="P1864" s="49">
        <v>0.24581999999999901</v>
      </c>
      <c r="AH1864" s="49">
        <v>0.24581999999999901</v>
      </c>
      <c r="AY1864" s="49" t="s">
        <v>77</v>
      </c>
      <c r="AZ1864" s="49" t="s">
        <v>14</v>
      </c>
      <c r="BA1864" s="49" t="s">
        <v>17</v>
      </c>
      <c r="BB1864" s="49" t="s">
        <v>121</v>
      </c>
      <c r="BC1864" s="49" t="s">
        <v>10</v>
      </c>
      <c r="BD1864" s="49">
        <v>0.24581999999999901</v>
      </c>
    </row>
    <row r="1865" spans="1:56" x14ac:dyDescent="0.2">
      <c r="A1865" s="49">
        <v>0.180479999999999</v>
      </c>
      <c r="P1865" s="49">
        <v>0.180479999999999</v>
      </c>
      <c r="AH1865" s="49">
        <v>0.180479999999999</v>
      </c>
      <c r="AY1865" s="49" t="s">
        <v>77</v>
      </c>
      <c r="AZ1865" s="49" t="s">
        <v>14</v>
      </c>
      <c r="BA1865" s="49" t="s">
        <v>17</v>
      </c>
      <c r="BB1865" s="49" t="s">
        <v>9</v>
      </c>
      <c r="BC1865" s="49" t="s">
        <v>16</v>
      </c>
      <c r="BD1865" s="49">
        <v>0.180479999999999</v>
      </c>
    </row>
    <row r="1866" spans="1:56" x14ac:dyDescent="0.2">
      <c r="A1866" s="49">
        <v>1.6028</v>
      </c>
      <c r="P1866" s="49">
        <v>1.6028</v>
      </c>
      <c r="AH1866" s="49">
        <v>1.6028</v>
      </c>
      <c r="AY1866" s="49" t="s">
        <v>77</v>
      </c>
      <c r="AZ1866" s="49" t="s">
        <v>14</v>
      </c>
      <c r="BA1866" s="49" t="s">
        <v>17</v>
      </c>
      <c r="BB1866" s="49" t="s">
        <v>9</v>
      </c>
      <c r="BC1866" s="49" t="s">
        <v>10</v>
      </c>
      <c r="BD1866" s="49">
        <v>1.6028</v>
      </c>
    </row>
    <row r="1867" spans="1:56" x14ac:dyDescent="0.2">
      <c r="A1867" s="49">
        <v>20.040319999999902</v>
      </c>
      <c r="P1867" s="49">
        <v>20.040319999999902</v>
      </c>
      <c r="AH1867" s="49">
        <v>20.040319999999902</v>
      </c>
      <c r="AY1867" s="49" t="s">
        <v>77</v>
      </c>
      <c r="AZ1867" s="49" t="s">
        <v>14</v>
      </c>
      <c r="BA1867" s="49" t="s">
        <v>17</v>
      </c>
      <c r="BB1867" s="49" t="s">
        <v>120</v>
      </c>
      <c r="BC1867" s="49" t="s">
        <v>16</v>
      </c>
      <c r="BD1867" s="49">
        <v>20.040319999999902</v>
      </c>
    </row>
    <row r="1868" spans="1:56" x14ac:dyDescent="0.2">
      <c r="A1868" s="49">
        <v>0.33509</v>
      </c>
      <c r="P1868" s="49">
        <v>0.33509</v>
      </c>
      <c r="AH1868" s="49">
        <v>0.33509</v>
      </c>
      <c r="AY1868" s="49" t="s">
        <v>77</v>
      </c>
      <c r="AZ1868" s="49" t="s">
        <v>14</v>
      </c>
      <c r="BA1868" s="49" t="s">
        <v>17</v>
      </c>
      <c r="BB1868" s="49" t="s">
        <v>120</v>
      </c>
      <c r="BC1868" s="49" t="s">
        <v>10</v>
      </c>
      <c r="BD1868" s="49">
        <v>0.33509</v>
      </c>
    </row>
    <row r="1869" spans="1:56" x14ac:dyDescent="0.2">
      <c r="A1869" s="49">
        <v>11.782219999999899</v>
      </c>
      <c r="P1869" s="49">
        <v>11.782219999999899</v>
      </c>
      <c r="AH1869" s="49">
        <v>11.782219999999899</v>
      </c>
      <c r="AY1869" s="49" t="s">
        <v>77</v>
      </c>
      <c r="AZ1869" s="49" t="s">
        <v>14</v>
      </c>
      <c r="BA1869" s="49" t="s">
        <v>17</v>
      </c>
      <c r="BB1869" s="49" t="s">
        <v>120</v>
      </c>
      <c r="BC1869" s="49" t="s">
        <v>13</v>
      </c>
      <c r="BD1869" s="49">
        <v>11.782219999999899</v>
      </c>
    </row>
    <row r="1870" spans="1:56" x14ac:dyDescent="0.2">
      <c r="A1870" s="49">
        <v>1.7639999999999999E-2</v>
      </c>
      <c r="P1870" s="49">
        <v>1.7639999999999999E-2</v>
      </c>
      <c r="AH1870" s="49">
        <v>1.7639999999999999E-2</v>
      </c>
      <c r="AY1870" s="49" t="s">
        <v>77</v>
      </c>
      <c r="AZ1870" s="49" t="s">
        <v>14</v>
      </c>
      <c r="BA1870" s="49" t="s">
        <v>17</v>
      </c>
      <c r="BB1870" s="49" t="s">
        <v>23</v>
      </c>
      <c r="BC1870" s="49" t="s">
        <v>13</v>
      </c>
      <c r="BD1870" s="49">
        <v>1.7639999999999999E-2</v>
      </c>
    </row>
    <row r="1871" spans="1:56" x14ac:dyDescent="0.2">
      <c r="A1871" s="49">
        <v>8.3973800000000001</v>
      </c>
      <c r="P1871" s="49">
        <v>8.3973800000000001</v>
      </c>
      <c r="AH1871" s="49">
        <v>8.3973800000000001</v>
      </c>
      <c r="AY1871" s="49" t="s">
        <v>77</v>
      </c>
      <c r="AZ1871" s="49" t="s">
        <v>14</v>
      </c>
      <c r="BA1871" s="49" t="s">
        <v>17</v>
      </c>
      <c r="BB1871" s="49" t="s">
        <v>123</v>
      </c>
      <c r="BC1871" s="49" t="s">
        <v>16</v>
      </c>
      <c r="BD1871" s="49">
        <v>8.3973800000000001</v>
      </c>
    </row>
    <row r="1872" spans="1:56" x14ac:dyDescent="0.2">
      <c r="A1872" s="49">
        <v>9.1209999999999999E-2</v>
      </c>
      <c r="P1872" s="49">
        <v>9.1209999999999999E-2</v>
      </c>
      <c r="AH1872" s="49">
        <v>9.1209999999999999E-2</v>
      </c>
      <c r="AY1872" s="49" t="s">
        <v>77</v>
      </c>
      <c r="AZ1872" s="49" t="s">
        <v>14</v>
      </c>
      <c r="BA1872" s="49" t="s">
        <v>17</v>
      </c>
      <c r="BB1872" s="49" t="s">
        <v>123</v>
      </c>
      <c r="BC1872" s="49" t="s">
        <v>10</v>
      </c>
      <c r="BD1872" s="49">
        <v>9.1209999999999999E-2</v>
      </c>
    </row>
    <row r="1873" spans="1:56" x14ac:dyDescent="0.2">
      <c r="A1873" s="49">
        <v>0.1258</v>
      </c>
      <c r="P1873" s="49">
        <v>0.1258</v>
      </c>
      <c r="AH1873" s="49">
        <v>0.1258</v>
      </c>
      <c r="AY1873" s="49" t="s">
        <v>77</v>
      </c>
      <c r="AZ1873" s="49" t="s">
        <v>14</v>
      </c>
      <c r="BA1873" s="49" t="s">
        <v>17</v>
      </c>
      <c r="BB1873" s="49" t="s">
        <v>123</v>
      </c>
      <c r="BC1873" s="49" t="s">
        <v>13</v>
      </c>
      <c r="BD1873" s="49">
        <v>0.1258</v>
      </c>
    </row>
    <row r="1874" spans="1:56" x14ac:dyDescent="0.2">
      <c r="A1874" s="49">
        <v>13.049910000000001</v>
      </c>
      <c r="P1874" s="49">
        <v>13.049910000000001</v>
      </c>
      <c r="AH1874" s="49">
        <v>13.049910000000001</v>
      </c>
      <c r="AY1874" s="49" t="s">
        <v>77</v>
      </c>
      <c r="AZ1874" s="49" t="s">
        <v>14</v>
      </c>
      <c r="BA1874" s="49" t="s">
        <v>19</v>
      </c>
      <c r="BB1874" s="49" t="s">
        <v>122</v>
      </c>
      <c r="BC1874" s="49" t="s">
        <v>16</v>
      </c>
      <c r="BD1874" s="49">
        <v>13.049910000000001</v>
      </c>
    </row>
    <row r="1875" spans="1:56" x14ac:dyDescent="0.2">
      <c r="A1875" s="49">
        <v>2.7431399999999999</v>
      </c>
      <c r="P1875" s="49">
        <v>2.7431399999999999</v>
      </c>
      <c r="AH1875" s="49">
        <v>2.7431399999999999</v>
      </c>
      <c r="AY1875" s="49" t="s">
        <v>77</v>
      </c>
      <c r="AZ1875" s="49" t="s">
        <v>14</v>
      </c>
      <c r="BA1875" s="49" t="s">
        <v>19</v>
      </c>
      <c r="BB1875" s="49" t="s">
        <v>122</v>
      </c>
      <c r="BC1875" s="49" t="s">
        <v>10</v>
      </c>
      <c r="BD1875" s="49">
        <v>2.7431399999999999</v>
      </c>
    </row>
    <row r="1876" spans="1:56" x14ac:dyDescent="0.2">
      <c r="A1876" s="49">
        <v>1.4999899999999999</v>
      </c>
      <c r="P1876" s="49">
        <v>1.4999899999999999</v>
      </c>
      <c r="AH1876" s="49">
        <v>1.4999899999999999</v>
      </c>
      <c r="AY1876" s="49" t="s">
        <v>77</v>
      </c>
      <c r="AZ1876" s="49" t="s">
        <v>14</v>
      </c>
      <c r="BA1876" s="49" t="s">
        <v>19</v>
      </c>
      <c r="BB1876" s="49" t="s">
        <v>122</v>
      </c>
      <c r="BC1876" s="49" t="s">
        <v>13</v>
      </c>
      <c r="BD1876" s="49">
        <v>1.4999899999999999</v>
      </c>
    </row>
    <row r="1877" spans="1:56" x14ac:dyDescent="0.2">
      <c r="A1877" s="49">
        <v>1.4372799999999999</v>
      </c>
      <c r="P1877" s="49">
        <v>1.4372799999999999</v>
      </c>
      <c r="AH1877" s="49">
        <v>1.4372799999999999</v>
      </c>
      <c r="AY1877" s="49" t="s">
        <v>77</v>
      </c>
      <c r="AZ1877" s="49" t="s">
        <v>14</v>
      </c>
      <c r="BA1877" s="49" t="s">
        <v>19</v>
      </c>
      <c r="BB1877" s="49" t="s">
        <v>9</v>
      </c>
      <c r="BC1877" s="49" t="s">
        <v>10</v>
      </c>
      <c r="BD1877" s="49">
        <v>1.4372799999999999</v>
      </c>
    </row>
    <row r="1878" spans="1:56" x14ac:dyDescent="0.2">
      <c r="A1878" s="49">
        <v>1.9324984087999999</v>
      </c>
      <c r="P1878" s="49">
        <v>1.9324984087999999</v>
      </c>
      <c r="AH1878" s="49">
        <v>1.9324984087999999</v>
      </c>
      <c r="AY1878" s="49" t="s">
        <v>77</v>
      </c>
      <c r="AZ1878" s="49" t="s">
        <v>14</v>
      </c>
      <c r="BA1878" s="49" t="s">
        <v>19</v>
      </c>
      <c r="BB1878" s="49" t="s">
        <v>120</v>
      </c>
      <c r="BC1878" s="49" t="s">
        <v>16</v>
      </c>
      <c r="BD1878" s="49">
        <v>1.9324984087999999</v>
      </c>
    </row>
    <row r="1879" spans="1:56" x14ac:dyDescent="0.2">
      <c r="A1879" s="49">
        <v>0.70462999999999998</v>
      </c>
      <c r="P1879" s="49">
        <v>0.70462999999999998</v>
      </c>
      <c r="AH1879" s="49">
        <v>0.70462999999999998</v>
      </c>
      <c r="AY1879" s="49" t="s">
        <v>77</v>
      </c>
      <c r="AZ1879" s="49" t="s">
        <v>14</v>
      </c>
      <c r="BA1879" s="49" t="s">
        <v>19</v>
      </c>
      <c r="BB1879" s="49" t="s">
        <v>120</v>
      </c>
      <c r="BC1879" s="49" t="s">
        <v>13</v>
      </c>
      <c r="BD1879" s="49">
        <v>0.70462999999999998</v>
      </c>
    </row>
    <row r="1880" spans="1:56" x14ac:dyDescent="0.2">
      <c r="A1880" s="49">
        <v>2.56453</v>
      </c>
      <c r="P1880" s="49">
        <v>2.56453</v>
      </c>
      <c r="AH1880" s="49">
        <v>2.56453</v>
      </c>
      <c r="AY1880" s="49" t="s">
        <v>77</v>
      </c>
      <c r="AZ1880" s="49" t="s">
        <v>14</v>
      </c>
      <c r="BA1880" s="49" t="s">
        <v>19</v>
      </c>
      <c r="BB1880" s="49" t="s">
        <v>123</v>
      </c>
      <c r="BC1880" s="49" t="s">
        <v>16</v>
      </c>
      <c r="BD1880" s="49">
        <v>2.56453</v>
      </c>
    </row>
    <row r="1881" spans="1:56" x14ac:dyDescent="0.2">
      <c r="A1881" s="49">
        <v>15.86674</v>
      </c>
      <c r="P1881" s="49">
        <v>15.86674</v>
      </c>
      <c r="AH1881" s="49">
        <v>15.86674</v>
      </c>
      <c r="AY1881" s="49" t="s">
        <v>77</v>
      </c>
      <c r="AZ1881" s="49" t="s">
        <v>14</v>
      </c>
      <c r="BA1881" s="49" t="s">
        <v>25</v>
      </c>
      <c r="BB1881" s="49" t="s">
        <v>122</v>
      </c>
      <c r="BC1881" s="49" t="s">
        <v>16</v>
      </c>
      <c r="BD1881" s="49">
        <v>15.86674</v>
      </c>
    </row>
    <row r="1882" spans="1:56" x14ac:dyDescent="0.2">
      <c r="A1882" s="49">
        <v>3</v>
      </c>
      <c r="P1882" s="49">
        <v>3</v>
      </c>
      <c r="AH1882" s="49">
        <v>3</v>
      </c>
      <c r="AY1882" s="49" t="s">
        <v>77</v>
      </c>
      <c r="AZ1882" s="49" t="s">
        <v>14</v>
      </c>
      <c r="BA1882" s="49" t="s">
        <v>25</v>
      </c>
      <c r="BB1882" s="49" t="s">
        <v>122</v>
      </c>
      <c r="BC1882" s="49" t="s">
        <v>10</v>
      </c>
      <c r="BD1882" s="49">
        <v>3</v>
      </c>
    </row>
    <row r="1883" spans="1:56" x14ac:dyDescent="0.2">
      <c r="A1883" s="49">
        <v>10</v>
      </c>
      <c r="P1883" s="49">
        <v>10</v>
      </c>
      <c r="AH1883" s="49">
        <v>10</v>
      </c>
      <c r="AY1883" s="49" t="s">
        <v>77</v>
      </c>
      <c r="AZ1883" s="49" t="s">
        <v>14</v>
      </c>
      <c r="BA1883" s="49" t="s">
        <v>25</v>
      </c>
      <c r="BB1883" s="49" t="s">
        <v>121</v>
      </c>
      <c r="BC1883" s="49" t="s">
        <v>16</v>
      </c>
      <c r="BD1883" s="49">
        <v>10</v>
      </c>
    </row>
    <row r="1884" spans="1:56" x14ac:dyDescent="0.2">
      <c r="A1884" s="49">
        <v>9.3860496091599899</v>
      </c>
      <c r="P1884" s="49">
        <v>9.3860496091599899</v>
      </c>
      <c r="AH1884" s="49">
        <v>9.3860496091599899</v>
      </c>
      <c r="AY1884" s="49" t="s">
        <v>77</v>
      </c>
      <c r="AZ1884" s="49" t="s">
        <v>14</v>
      </c>
      <c r="BA1884" s="49" t="s">
        <v>25</v>
      </c>
      <c r="BB1884" s="49" t="s">
        <v>9</v>
      </c>
      <c r="BC1884" s="49" t="s">
        <v>10</v>
      </c>
      <c r="BD1884" s="49">
        <v>9.3860496091599899</v>
      </c>
    </row>
    <row r="1885" spans="1:56" x14ac:dyDescent="0.2">
      <c r="A1885" s="49">
        <v>15.087759999999999</v>
      </c>
      <c r="P1885" s="49">
        <v>15.087759999999999</v>
      </c>
      <c r="AH1885" s="49">
        <v>15.087759999999999</v>
      </c>
      <c r="AY1885" s="49" t="s">
        <v>77</v>
      </c>
      <c r="AZ1885" s="49" t="s">
        <v>14</v>
      </c>
      <c r="BA1885" s="49" t="s">
        <v>25</v>
      </c>
      <c r="BB1885" s="49" t="s">
        <v>123</v>
      </c>
      <c r="BC1885" s="49" t="s">
        <v>16</v>
      </c>
      <c r="BD1885" s="49">
        <v>15.087759999999999</v>
      </c>
    </row>
    <row r="1886" spans="1:56" x14ac:dyDescent="0.2">
      <c r="A1886" s="49">
        <v>4.0699999999999998E-3</v>
      </c>
      <c r="P1886" s="49">
        <v>4.0699999999999998E-3</v>
      </c>
      <c r="AH1886" s="49">
        <v>4.0699999999999998E-3</v>
      </c>
      <c r="AY1886" s="49" t="s">
        <v>77</v>
      </c>
      <c r="AZ1886" s="49" t="s">
        <v>14</v>
      </c>
      <c r="BA1886" s="49" t="s">
        <v>27</v>
      </c>
      <c r="BB1886" s="49" t="s">
        <v>18</v>
      </c>
      <c r="BC1886" s="49" t="s">
        <v>16</v>
      </c>
      <c r="BD1886" s="49">
        <v>4.0699999999999998E-3</v>
      </c>
    </row>
    <row r="1887" spans="1:56" x14ac:dyDescent="0.2">
      <c r="A1887" s="49">
        <v>2.8598599999999901</v>
      </c>
      <c r="P1887" s="49">
        <v>2.8598599999999901</v>
      </c>
      <c r="AH1887" s="49">
        <v>2.8598599999999901</v>
      </c>
      <c r="AY1887" s="49" t="s">
        <v>78</v>
      </c>
      <c r="AZ1887" s="49" t="s">
        <v>7</v>
      </c>
      <c r="BA1887" s="49" t="s">
        <v>8</v>
      </c>
      <c r="BB1887" s="49" t="s">
        <v>9</v>
      </c>
      <c r="BC1887" s="49" t="s">
        <v>10</v>
      </c>
      <c r="BD1887" s="49">
        <v>2.8598599999999901</v>
      </c>
    </row>
    <row r="1888" spans="1:56" x14ac:dyDescent="0.2">
      <c r="A1888" s="49">
        <v>7.0506200000000003</v>
      </c>
      <c r="P1888" s="49">
        <v>7.0506200000000003</v>
      </c>
      <c r="AH1888" s="49">
        <v>7.0506200000000003</v>
      </c>
      <c r="AY1888" s="49" t="s">
        <v>78</v>
      </c>
      <c r="AZ1888" s="49" t="s">
        <v>7</v>
      </c>
      <c r="BA1888" s="49" t="s">
        <v>11</v>
      </c>
      <c r="BB1888" s="49" t="s">
        <v>9</v>
      </c>
      <c r="BC1888" s="49" t="s">
        <v>10</v>
      </c>
      <c r="BD1888" s="49">
        <v>7.0506200000000003</v>
      </c>
    </row>
    <row r="1889" spans="1:56" x14ac:dyDescent="0.2">
      <c r="A1889" s="49">
        <v>15.0614799999999</v>
      </c>
      <c r="P1889" s="49">
        <v>15.0614799999999</v>
      </c>
      <c r="AH1889" s="49">
        <v>15.0614799999999</v>
      </c>
      <c r="AY1889" s="49" t="s">
        <v>78</v>
      </c>
      <c r="AZ1889" s="49" t="s">
        <v>7</v>
      </c>
      <c r="BA1889" s="49" t="s">
        <v>22</v>
      </c>
      <c r="BB1889" s="49" t="s">
        <v>122</v>
      </c>
      <c r="BC1889" s="49" t="s">
        <v>16</v>
      </c>
      <c r="BD1889" s="49">
        <v>15.0614799999999</v>
      </c>
    </row>
    <row r="1890" spans="1:56" x14ac:dyDescent="0.2">
      <c r="A1890" s="49">
        <v>0.1</v>
      </c>
      <c r="P1890" s="49">
        <v>0.1</v>
      </c>
      <c r="AH1890" s="49">
        <v>0.1</v>
      </c>
      <c r="AY1890" s="49" t="s">
        <v>78</v>
      </c>
      <c r="AZ1890" s="49" t="s">
        <v>7</v>
      </c>
      <c r="BA1890" s="49" t="s">
        <v>22</v>
      </c>
      <c r="BB1890" s="49" t="s">
        <v>122</v>
      </c>
      <c r="BC1890" s="49" t="s">
        <v>10</v>
      </c>
      <c r="BD1890" s="49">
        <v>0.1</v>
      </c>
    </row>
    <row r="1891" spans="1:56" x14ac:dyDescent="0.2">
      <c r="A1891" s="49">
        <v>0.26474999999999999</v>
      </c>
      <c r="P1891" s="49">
        <v>0.26474999999999999</v>
      </c>
      <c r="AH1891" s="49">
        <v>0.26474999999999999</v>
      </c>
      <c r="AY1891" s="49" t="s">
        <v>78</v>
      </c>
      <c r="AZ1891" s="49" t="s">
        <v>7</v>
      </c>
      <c r="BA1891" s="49" t="s">
        <v>22</v>
      </c>
      <c r="BB1891" s="49" t="s">
        <v>122</v>
      </c>
      <c r="BC1891" s="49" t="s">
        <v>13</v>
      </c>
      <c r="BD1891" s="49">
        <v>0.26474999999999999</v>
      </c>
    </row>
    <row r="1892" spans="1:56" x14ac:dyDescent="0.2">
      <c r="A1892" s="49">
        <v>0.24231999999999901</v>
      </c>
      <c r="P1892" s="49">
        <v>0.24231999999999901</v>
      </c>
      <c r="AH1892" s="49">
        <v>0.24231999999999901</v>
      </c>
      <c r="AY1892" s="49" t="s">
        <v>78</v>
      </c>
      <c r="AZ1892" s="49" t="s">
        <v>7</v>
      </c>
      <c r="BA1892" s="49" t="s">
        <v>22</v>
      </c>
      <c r="BB1892" s="49" t="s">
        <v>9</v>
      </c>
      <c r="BC1892" s="49" t="s">
        <v>10</v>
      </c>
      <c r="BD1892" s="49">
        <v>0.24231999999999901</v>
      </c>
    </row>
    <row r="1893" spans="1:56" x14ac:dyDescent="0.2">
      <c r="A1893" s="49">
        <v>1.7094</v>
      </c>
      <c r="P1893" s="49">
        <v>1.7094</v>
      </c>
      <c r="AH1893" s="49">
        <v>1.7094</v>
      </c>
      <c r="AY1893" s="49" t="s">
        <v>78</v>
      </c>
      <c r="AZ1893" s="49" t="s">
        <v>7</v>
      </c>
      <c r="BA1893" s="49" t="s">
        <v>22</v>
      </c>
      <c r="BB1893" s="49" t="s">
        <v>9</v>
      </c>
      <c r="BC1893" s="49" t="s">
        <v>13</v>
      </c>
      <c r="BD1893" s="49">
        <v>1.7094</v>
      </c>
    </row>
    <row r="1894" spans="1:56" x14ac:dyDescent="0.2">
      <c r="A1894" s="49">
        <v>0.11652</v>
      </c>
      <c r="P1894" s="49">
        <v>0.11652</v>
      </c>
      <c r="AH1894" s="49">
        <v>0.11652</v>
      </c>
      <c r="AY1894" s="49" t="s">
        <v>78</v>
      </c>
      <c r="AZ1894" s="49" t="s">
        <v>7</v>
      </c>
      <c r="BA1894" s="49" t="s">
        <v>22</v>
      </c>
      <c r="BB1894" s="49" t="s">
        <v>120</v>
      </c>
      <c r="BC1894" s="49" t="s">
        <v>13</v>
      </c>
      <c r="BD1894" s="49">
        <v>0.11652</v>
      </c>
    </row>
    <row r="1895" spans="1:56" x14ac:dyDescent="0.2">
      <c r="A1895" s="49">
        <v>0</v>
      </c>
      <c r="P1895" s="49">
        <v>0</v>
      </c>
      <c r="AH1895" s="49">
        <v>0</v>
      </c>
      <c r="AY1895" s="49" t="s">
        <v>78</v>
      </c>
      <c r="AZ1895" s="49" t="s">
        <v>7</v>
      </c>
      <c r="BA1895" s="49" t="s">
        <v>12</v>
      </c>
      <c r="BB1895" s="49" t="s">
        <v>18</v>
      </c>
      <c r="BC1895" s="49" t="s">
        <v>12</v>
      </c>
      <c r="BD1895" s="49">
        <v>0</v>
      </c>
    </row>
    <row r="1896" spans="1:56" x14ac:dyDescent="0.2">
      <c r="A1896" s="49">
        <v>0</v>
      </c>
      <c r="P1896" s="49">
        <v>0</v>
      </c>
      <c r="AH1896" s="49">
        <v>0</v>
      </c>
      <c r="AY1896" s="49" t="s">
        <v>78</v>
      </c>
      <c r="AZ1896" s="49" t="s">
        <v>7</v>
      </c>
      <c r="BA1896" s="49" t="s">
        <v>12</v>
      </c>
      <c r="BB1896" s="49" t="s">
        <v>24</v>
      </c>
      <c r="BC1896" s="49" t="s">
        <v>12</v>
      </c>
      <c r="BD1896" s="49">
        <v>0</v>
      </c>
    </row>
    <row r="1897" spans="1:56" x14ac:dyDescent="0.2">
      <c r="A1897" s="49">
        <v>1.3368</v>
      </c>
      <c r="P1897" s="49">
        <v>1.3368</v>
      </c>
      <c r="AH1897" s="49">
        <v>1.3368</v>
      </c>
      <c r="AY1897" s="49" t="s">
        <v>78</v>
      </c>
      <c r="AZ1897" s="49" t="s">
        <v>7</v>
      </c>
      <c r="BA1897" s="49" t="s">
        <v>12</v>
      </c>
      <c r="BB1897" s="49" t="s">
        <v>120</v>
      </c>
      <c r="BC1897" s="49" t="s">
        <v>13</v>
      </c>
      <c r="BD1897" s="49">
        <v>1.3368</v>
      </c>
    </row>
    <row r="1898" spans="1:56" x14ac:dyDescent="0.2">
      <c r="A1898" s="49">
        <v>11.17151</v>
      </c>
      <c r="P1898" s="49">
        <v>11.17151</v>
      </c>
      <c r="AH1898" s="49">
        <v>11.17151</v>
      </c>
      <c r="AY1898" s="49" t="s">
        <v>78</v>
      </c>
      <c r="AZ1898" s="49" t="s">
        <v>7</v>
      </c>
      <c r="BA1898" s="49" t="s">
        <v>12</v>
      </c>
      <c r="BB1898" s="49" t="s">
        <v>120</v>
      </c>
      <c r="BC1898" s="49" t="s">
        <v>12</v>
      </c>
      <c r="BD1898" s="49">
        <v>11.17151</v>
      </c>
    </row>
    <row r="1899" spans="1:56" x14ac:dyDescent="0.2">
      <c r="A1899" s="49">
        <v>0.39132</v>
      </c>
      <c r="P1899" s="49">
        <v>0.39132</v>
      </c>
      <c r="AH1899" s="49">
        <v>0.39132</v>
      </c>
      <c r="AY1899" s="49" t="s">
        <v>78</v>
      </c>
      <c r="AZ1899" s="49" t="s">
        <v>14</v>
      </c>
      <c r="BA1899" s="49" t="s">
        <v>15</v>
      </c>
      <c r="BB1899" s="49" t="s">
        <v>122</v>
      </c>
      <c r="BC1899" s="49" t="s">
        <v>16</v>
      </c>
      <c r="BD1899" s="49">
        <v>0.39132</v>
      </c>
    </row>
    <row r="1900" spans="1:56" x14ac:dyDescent="0.2">
      <c r="A1900" s="49">
        <v>0.33765999999999902</v>
      </c>
      <c r="P1900" s="49">
        <v>0.33765999999999902</v>
      </c>
      <c r="AH1900" s="49">
        <v>0.33765999999999902</v>
      </c>
      <c r="AY1900" s="49" t="s">
        <v>78</v>
      </c>
      <c r="AZ1900" s="49" t="s">
        <v>14</v>
      </c>
      <c r="BA1900" s="49" t="s">
        <v>15</v>
      </c>
      <c r="BB1900" s="49" t="s">
        <v>122</v>
      </c>
      <c r="BC1900" s="49" t="s">
        <v>10</v>
      </c>
      <c r="BD1900" s="49">
        <v>0.33765999999999902</v>
      </c>
    </row>
    <row r="1901" spans="1:56" x14ac:dyDescent="0.2">
      <c r="A1901" s="49">
        <v>0.39816000000000001</v>
      </c>
      <c r="P1901" s="49">
        <v>0.39816000000000001</v>
      </c>
      <c r="AH1901" s="49">
        <v>0.39816000000000001</v>
      </c>
      <c r="AY1901" s="49" t="s">
        <v>78</v>
      </c>
      <c r="AZ1901" s="49" t="s">
        <v>14</v>
      </c>
      <c r="BA1901" s="49" t="s">
        <v>15</v>
      </c>
      <c r="BB1901" s="49" t="s">
        <v>9</v>
      </c>
      <c r="BC1901" s="49" t="s">
        <v>16</v>
      </c>
      <c r="BD1901" s="49">
        <v>0.39816000000000001</v>
      </c>
    </row>
    <row r="1902" spans="1:56" x14ac:dyDescent="0.2">
      <c r="A1902" s="49">
        <v>57.026150000000001</v>
      </c>
      <c r="P1902" s="49">
        <v>57.026150000000001</v>
      </c>
      <c r="AH1902" s="49">
        <v>57.026150000000001</v>
      </c>
      <c r="AY1902" s="49" t="s">
        <v>78</v>
      </c>
      <c r="AZ1902" s="49" t="s">
        <v>14</v>
      </c>
      <c r="BA1902" s="49" t="s">
        <v>15</v>
      </c>
      <c r="BB1902" s="49" t="s">
        <v>9</v>
      </c>
      <c r="BC1902" s="49" t="s">
        <v>10</v>
      </c>
      <c r="BD1902" s="49">
        <v>57.026150000000001</v>
      </c>
    </row>
    <row r="1903" spans="1:56" x14ac:dyDescent="0.2">
      <c r="A1903" s="49">
        <v>5.7681399999999998</v>
      </c>
      <c r="P1903" s="49">
        <v>5.7681399999999998</v>
      </c>
      <c r="AH1903" s="49">
        <v>5.7681399999999998</v>
      </c>
      <c r="AY1903" s="49" t="s">
        <v>78</v>
      </c>
      <c r="AZ1903" s="49" t="s">
        <v>14</v>
      </c>
      <c r="BA1903" s="49" t="s">
        <v>15</v>
      </c>
      <c r="BB1903" s="49" t="s">
        <v>120</v>
      </c>
      <c r="BC1903" s="49" t="s">
        <v>16</v>
      </c>
      <c r="BD1903" s="49">
        <v>5.7681399999999998</v>
      </c>
    </row>
    <row r="1904" spans="1:56" x14ac:dyDescent="0.2">
      <c r="A1904" s="49">
        <v>7.5789999999999996E-2</v>
      </c>
      <c r="P1904" s="49">
        <v>7.5789999999999996E-2</v>
      </c>
      <c r="AH1904" s="49">
        <v>7.5789999999999996E-2</v>
      </c>
      <c r="AY1904" s="49" t="s">
        <v>78</v>
      </c>
      <c r="AZ1904" s="49" t="s">
        <v>14</v>
      </c>
      <c r="BA1904" s="49" t="s">
        <v>15</v>
      </c>
      <c r="BB1904" s="49" t="s">
        <v>23</v>
      </c>
      <c r="BC1904" s="49" t="s">
        <v>16</v>
      </c>
      <c r="BD1904" s="49">
        <v>7.5789999999999996E-2</v>
      </c>
    </row>
    <row r="1905" spans="1:56" x14ac:dyDescent="0.2">
      <c r="A1905" s="49">
        <v>2.2799999999999999E-3</v>
      </c>
      <c r="P1905" s="49">
        <v>2.2799999999999999E-3</v>
      </c>
      <c r="AH1905" s="49">
        <v>2.2799999999999999E-3</v>
      </c>
      <c r="AY1905" s="49" t="s">
        <v>78</v>
      </c>
      <c r="AZ1905" s="49" t="s">
        <v>14</v>
      </c>
      <c r="BA1905" s="49" t="s">
        <v>15</v>
      </c>
      <c r="BB1905" s="49" t="s">
        <v>23</v>
      </c>
      <c r="BC1905" s="49" t="s">
        <v>13</v>
      </c>
      <c r="BD1905" s="49">
        <v>2.2799999999999999E-3</v>
      </c>
    </row>
    <row r="1906" spans="1:56" x14ac:dyDescent="0.2">
      <c r="A1906" s="49">
        <v>34.133380000000002</v>
      </c>
      <c r="P1906" s="49">
        <v>34.133380000000002</v>
      </c>
      <c r="AH1906" s="49">
        <v>34.133380000000002</v>
      </c>
      <c r="AY1906" s="49" t="s">
        <v>78</v>
      </c>
      <c r="AZ1906" s="49" t="s">
        <v>14</v>
      </c>
      <c r="BA1906" s="49" t="s">
        <v>15</v>
      </c>
      <c r="BB1906" s="49" t="s">
        <v>123</v>
      </c>
      <c r="BC1906" s="49" t="s">
        <v>16</v>
      </c>
      <c r="BD1906" s="49">
        <v>34.133380000000002</v>
      </c>
    </row>
    <row r="1907" spans="1:56" x14ac:dyDescent="0.2">
      <c r="A1907" s="49">
        <v>28.451730000000001</v>
      </c>
      <c r="P1907" s="49">
        <v>28.451730000000001</v>
      </c>
      <c r="AH1907" s="49">
        <v>28.451730000000001</v>
      </c>
      <c r="AY1907" s="49" t="s">
        <v>78</v>
      </c>
      <c r="AZ1907" s="49" t="s">
        <v>14</v>
      </c>
      <c r="BA1907" s="49" t="s">
        <v>15</v>
      </c>
      <c r="BB1907" s="49" t="s">
        <v>123</v>
      </c>
      <c r="BC1907" s="49" t="s">
        <v>10</v>
      </c>
      <c r="BD1907" s="49">
        <v>28.451730000000001</v>
      </c>
    </row>
    <row r="1908" spans="1:56" x14ac:dyDescent="0.2">
      <c r="A1908" s="49">
        <v>4.6038399999999999</v>
      </c>
      <c r="P1908" s="49">
        <v>4.6038399999999999</v>
      </c>
      <c r="AH1908" s="49">
        <v>4.6038399999999999</v>
      </c>
      <c r="AY1908" s="49" t="s">
        <v>78</v>
      </c>
      <c r="AZ1908" s="49" t="s">
        <v>14</v>
      </c>
      <c r="BA1908" s="49" t="s">
        <v>15</v>
      </c>
      <c r="BB1908" s="49" t="s">
        <v>123</v>
      </c>
      <c r="BC1908" s="49" t="s">
        <v>13</v>
      </c>
      <c r="BD1908" s="49">
        <v>4.6038399999999999</v>
      </c>
    </row>
    <row r="1909" spans="1:56" x14ac:dyDescent="0.2">
      <c r="A1909" s="49">
        <v>14.263880153586999</v>
      </c>
      <c r="P1909" s="49">
        <v>14.263880153586999</v>
      </c>
      <c r="AH1909" s="49">
        <v>14.263880153586999</v>
      </c>
      <c r="AY1909" s="49" t="s">
        <v>78</v>
      </c>
      <c r="AZ1909" s="49" t="s">
        <v>14</v>
      </c>
      <c r="BA1909" s="49" t="s">
        <v>17</v>
      </c>
      <c r="BB1909" s="49" t="s">
        <v>122</v>
      </c>
      <c r="BC1909" s="49" t="s">
        <v>16</v>
      </c>
      <c r="BD1909" s="49">
        <v>14.263880153586999</v>
      </c>
    </row>
    <row r="1910" spans="1:56" x14ac:dyDescent="0.2">
      <c r="A1910" s="49">
        <v>5.55654</v>
      </c>
      <c r="P1910" s="49">
        <v>5.55654</v>
      </c>
      <c r="AH1910" s="49">
        <v>5.55654</v>
      </c>
      <c r="AY1910" s="49" t="s">
        <v>78</v>
      </c>
      <c r="AZ1910" s="49" t="s">
        <v>14</v>
      </c>
      <c r="BA1910" s="49" t="s">
        <v>17</v>
      </c>
      <c r="BB1910" s="49" t="s">
        <v>122</v>
      </c>
      <c r="BC1910" s="49" t="s">
        <v>10</v>
      </c>
      <c r="BD1910" s="49">
        <v>5.55654</v>
      </c>
    </row>
    <row r="1911" spans="1:56" x14ac:dyDescent="0.2">
      <c r="A1911" s="49">
        <v>11.1365</v>
      </c>
      <c r="P1911" s="49">
        <v>11.1365</v>
      </c>
      <c r="AH1911" s="49">
        <v>11.1365</v>
      </c>
      <c r="AY1911" s="49" t="s">
        <v>78</v>
      </c>
      <c r="AZ1911" s="49" t="s">
        <v>14</v>
      </c>
      <c r="BA1911" s="49" t="s">
        <v>17</v>
      </c>
      <c r="BB1911" s="49" t="s">
        <v>122</v>
      </c>
      <c r="BC1911" s="49" t="s">
        <v>13</v>
      </c>
      <c r="BD1911" s="49">
        <v>11.1365</v>
      </c>
    </row>
    <row r="1912" spans="1:56" x14ac:dyDescent="0.2">
      <c r="A1912" s="49">
        <v>0.16175999999999999</v>
      </c>
      <c r="P1912" s="49">
        <v>0.16175999999999999</v>
      </c>
      <c r="AH1912" s="49">
        <v>0.16175999999999999</v>
      </c>
      <c r="AY1912" s="49" t="s">
        <v>78</v>
      </c>
      <c r="AZ1912" s="49" t="s">
        <v>14</v>
      </c>
      <c r="BA1912" s="49" t="s">
        <v>17</v>
      </c>
      <c r="BB1912" s="49" t="s">
        <v>121</v>
      </c>
      <c r="BC1912" s="49" t="s">
        <v>16</v>
      </c>
      <c r="BD1912" s="49">
        <v>0.16175999999999999</v>
      </c>
    </row>
    <row r="1913" spans="1:56" x14ac:dyDescent="0.2">
      <c r="A1913" s="49">
        <v>2.8500000000000001E-3</v>
      </c>
      <c r="P1913" s="49">
        <v>2.8500000000000001E-3</v>
      </c>
      <c r="AH1913" s="49">
        <v>2.8500000000000001E-3</v>
      </c>
      <c r="AY1913" s="49" t="s">
        <v>78</v>
      </c>
      <c r="AZ1913" s="49" t="s">
        <v>14</v>
      </c>
      <c r="BA1913" s="49" t="s">
        <v>17</v>
      </c>
      <c r="BB1913" s="49" t="s">
        <v>121</v>
      </c>
      <c r="BC1913" s="49" t="s">
        <v>10</v>
      </c>
      <c r="BD1913" s="49">
        <v>2.8500000000000001E-3</v>
      </c>
    </row>
    <row r="1914" spans="1:56" x14ac:dyDescent="0.2">
      <c r="A1914" s="49">
        <v>8.2421323190019997</v>
      </c>
      <c r="P1914" s="49">
        <v>8.2421323190019997</v>
      </c>
      <c r="AH1914" s="49">
        <v>8.2421323190019997</v>
      </c>
      <c r="AY1914" s="49" t="s">
        <v>78</v>
      </c>
      <c r="AZ1914" s="49" t="s">
        <v>14</v>
      </c>
      <c r="BA1914" s="49" t="s">
        <v>17</v>
      </c>
      <c r="BB1914" s="49" t="s">
        <v>121</v>
      </c>
      <c r="BC1914" s="49" t="s">
        <v>13</v>
      </c>
      <c r="BD1914" s="49">
        <v>8.2421323190019997</v>
      </c>
    </row>
    <row r="1915" spans="1:56" x14ac:dyDescent="0.2">
      <c r="A1915" s="49">
        <v>0.35703999999999902</v>
      </c>
      <c r="P1915" s="49">
        <v>0.35703999999999902</v>
      </c>
      <c r="AH1915" s="49">
        <v>0.35703999999999902</v>
      </c>
      <c r="AY1915" s="49" t="s">
        <v>78</v>
      </c>
      <c r="AZ1915" s="49" t="s">
        <v>14</v>
      </c>
      <c r="BA1915" s="49" t="s">
        <v>17</v>
      </c>
      <c r="BB1915" s="49" t="s">
        <v>9</v>
      </c>
      <c r="BC1915" s="49" t="s">
        <v>16</v>
      </c>
      <c r="BD1915" s="49">
        <v>0.35703999999999902</v>
      </c>
    </row>
    <row r="1916" spans="1:56" x14ac:dyDescent="0.2">
      <c r="A1916" s="49">
        <v>9.5929699999999993</v>
      </c>
      <c r="P1916" s="49">
        <v>9.5929699999999993</v>
      </c>
      <c r="AH1916" s="49">
        <v>9.5929699999999993</v>
      </c>
      <c r="AY1916" s="49" t="s">
        <v>78</v>
      </c>
      <c r="AZ1916" s="49" t="s">
        <v>14</v>
      </c>
      <c r="BA1916" s="49" t="s">
        <v>17</v>
      </c>
      <c r="BB1916" s="49" t="s">
        <v>9</v>
      </c>
      <c r="BC1916" s="49" t="s">
        <v>10</v>
      </c>
      <c r="BD1916" s="49">
        <v>9.5929699999999993</v>
      </c>
    </row>
    <row r="1917" spans="1:56" x14ac:dyDescent="0.2">
      <c r="A1917" s="49">
        <v>20.466449999999998</v>
      </c>
      <c r="P1917" s="49">
        <v>20.466449999999998</v>
      </c>
      <c r="AH1917" s="49">
        <v>20.466449999999998</v>
      </c>
      <c r="AY1917" s="49" t="s">
        <v>78</v>
      </c>
      <c r="AZ1917" s="49" t="s">
        <v>14</v>
      </c>
      <c r="BA1917" s="49" t="s">
        <v>17</v>
      </c>
      <c r="BB1917" s="49" t="s">
        <v>9</v>
      </c>
      <c r="BC1917" s="49" t="s">
        <v>13</v>
      </c>
      <c r="BD1917" s="49">
        <v>20.466449999999998</v>
      </c>
    </row>
    <row r="1918" spans="1:56" x14ac:dyDescent="0.2">
      <c r="A1918" s="49">
        <v>8.3961386819999997E-2</v>
      </c>
      <c r="P1918" s="49">
        <v>8.3961386819999997E-2</v>
      </c>
      <c r="AH1918" s="49">
        <v>8.3961386819999997E-2</v>
      </c>
      <c r="AY1918" s="49" t="s">
        <v>78</v>
      </c>
      <c r="AZ1918" s="49" t="s">
        <v>14</v>
      </c>
      <c r="BA1918" s="49" t="s">
        <v>17</v>
      </c>
      <c r="BB1918" s="49" t="s">
        <v>18</v>
      </c>
      <c r="BC1918" s="49" t="s">
        <v>16</v>
      </c>
      <c r="BD1918" s="49">
        <v>8.3961386819999997E-2</v>
      </c>
    </row>
    <row r="1919" spans="1:56" x14ac:dyDescent="0.2">
      <c r="A1919" s="49">
        <v>9.5740000000000006E-2</v>
      </c>
      <c r="P1919" s="49">
        <v>9.5740000000000006E-2</v>
      </c>
      <c r="AH1919" s="49">
        <v>9.5740000000000006E-2</v>
      </c>
      <c r="AY1919" s="49" t="s">
        <v>78</v>
      </c>
      <c r="AZ1919" s="49" t="s">
        <v>14</v>
      </c>
      <c r="BA1919" s="49" t="s">
        <v>17</v>
      </c>
      <c r="BB1919" s="49" t="s">
        <v>24</v>
      </c>
      <c r="BC1919" s="49" t="s">
        <v>13</v>
      </c>
      <c r="BD1919" s="49">
        <v>9.5740000000000006E-2</v>
      </c>
    </row>
    <row r="1920" spans="1:56" x14ac:dyDescent="0.2">
      <c r="A1920" s="49">
        <v>22.345891420748998</v>
      </c>
      <c r="P1920" s="49">
        <v>22.345891420748998</v>
      </c>
      <c r="AH1920" s="49">
        <v>22.345891420748998</v>
      </c>
      <c r="AY1920" s="49" t="s">
        <v>78</v>
      </c>
      <c r="AZ1920" s="49" t="s">
        <v>14</v>
      </c>
      <c r="BA1920" s="49" t="s">
        <v>17</v>
      </c>
      <c r="BB1920" s="49" t="s">
        <v>120</v>
      </c>
      <c r="BC1920" s="49" t="s">
        <v>16</v>
      </c>
      <c r="BD1920" s="49">
        <v>22.345891420748998</v>
      </c>
    </row>
    <row r="1921" spans="1:56" x14ac:dyDescent="0.2">
      <c r="A1921" s="49">
        <v>7.3333499999999896</v>
      </c>
      <c r="P1921" s="49">
        <v>7.3333499999999896</v>
      </c>
      <c r="AH1921" s="49">
        <v>7.3333499999999896</v>
      </c>
      <c r="AY1921" s="49" t="s">
        <v>78</v>
      </c>
      <c r="AZ1921" s="49" t="s">
        <v>14</v>
      </c>
      <c r="BA1921" s="49" t="s">
        <v>17</v>
      </c>
      <c r="BB1921" s="49" t="s">
        <v>120</v>
      </c>
      <c r="BC1921" s="49" t="s">
        <v>10</v>
      </c>
      <c r="BD1921" s="49">
        <v>7.3333499999999896</v>
      </c>
    </row>
    <row r="1922" spans="1:56" x14ac:dyDescent="0.2">
      <c r="A1922" s="49">
        <v>18.343729012865001</v>
      </c>
      <c r="P1922" s="49">
        <v>18.343729012865001</v>
      </c>
      <c r="AH1922" s="49">
        <v>18.343729012865001</v>
      </c>
      <c r="AY1922" s="49" t="s">
        <v>78</v>
      </c>
      <c r="AZ1922" s="49" t="s">
        <v>14</v>
      </c>
      <c r="BA1922" s="49" t="s">
        <v>17</v>
      </c>
      <c r="BB1922" s="49" t="s">
        <v>120</v>
      </c>
      <c r="BC1922" s="49" t="s">
        <v>13</v>
      </c>
      <c r="BD1922" s="49">
        <v>18.343729012865001</v>
      </c>
    </row>
    <row r="1923" spans="1:56" x14ac:dyDescent="0.2">
      <c r="A1923" s="49">
        <v>0.14429</v>
      </c>
      <c r="P1923" s="49">
        <v>0.14429</v>
      </c>
      <c r="AH1923" s="49">
        <v>0.14429</v>
      </c>
      <c r="AY1923" s="49" t="s">
        <v>78</v>
      </c>
      <c r="AZ1923" s="49" t="s">
        <v>14</v>
      </c>
      <c r="BA1923" s="49" t="s">
        <v>17</v>
      </c>
      <c r="BB1923" s="49" t="s">
        <v>23</v>
      </c>
      <c r="BC1923" s="49" t="s">
        <v>13</v>
      </c>
      <c r="BD1923" s="49">
        <v>0.14429</v>
      </c>
    </row>
    <row r="1924" spans="1:56" x14ac:dyDescent="0.2">
      <c r="A1924" s="49">
        <v>4.0300000000000002E-2</v>
      </c>
      <c r="P1924" s="49">
        <v>4.0300000000000002E-2</v>
      </c>
      <c r="AH1924" s="49">
        <v>4.0300000000000002E-2</v>
      </c>
      <c r="AY1924" s="49" t="s">
        <v>78</v>
      </c>
      <c r="AZ1924" s="49" t="s">
        <v>14</v>
      </c>
      <c r="BA1924" s="49" t="s">
        <v>17</v>
      </c>
      <c r="BB1924" s="49" t="s">
        <v>123</v>
      </c>
      <c r="BC1924" s="49" t="s">
        <v>10</v>
      </c>
      <c r="BD1924" s="49">
        <v>4.0300000000000002E-2</v>
      </c>
    </row>
    <row r="1925" spans="1:56" x14ac:dyDescent="0.2">
      <c r="A1925" s="49">
        <v>2.7990000000000001E-2</v>
      </c>
      <c r="P1925" s="49">
        <v>2.7990000000000001E-2</v>
      </c>
      <c r="AH1925" s="49">
        <v>2.7990000000000001E-2</v>
      </c>
      <c r="AY1925" s="49" t="s">
        <v>78</v>
      </c>
      <c r="AZ1925" s="49" t="s">
        <v>14</v>
      </c>
      <c r="BA1925" s="49" t="s">
        <v>17</v>
      </c>
      <c r="BB1925" s="49" t="s">
        <v>123</v>
      </c>
      <c r="BC1925" s="49" t="s">
        <v>13</v>
      </c>
      <c r="BD1925" s="49">
        <v>2.7990000000000001E-2</v>
      </c>
    </row>
    <row r="1926" spans="1:56" x14ac:dyDescent="0.2">
      <c r="A1926" s="49">
        <v>55.701929999999898</v>
      </c>
      <c r="P1926" s="49">
        <v>55.701929999999898</v>
      </c>
      <c r="AH1926" s="49">
        <v>55.701929999999898</v>
      </c>
      <c r="AY1926" s="49" t="s">
        <v>78</v>
      </c>
      <c r="AZ1926" s="49" t="s">
        <v>14</v>
      </c>
      <c r="BA1926" s="49" t="s">
        <v>17</v>
      </c>
      <c r="BB1926" s="49" t="s">
        <v>123</v>
      </c>
      <c r="BC1926" s="49" t="s">
        <v>16</v>
      </c>
      <c r="BD1926" s="49">
        <v>55.701929999999898</v>
      </c>
    </row>
    <row r="1927" spans="1:56" x14ac:dyDescent="0.2">
      <c r="A1927" s="49">
        <v>1.0359999999999999E-2</v>
      </c>
      <c r="P1927" s="49">
        <v>1.0359999999999999E-2</v>
      </c>
      <c r="AH1927" s="49">
        <v>1.0359999999999999E-2</v>
      </c>
      <c r="AY1927" s="49" t="s">
        <v>78</v>
      </c>
      <c r="AZ1927" s="49" t="s">
        <v>14</v>
      </c>
      <c r="BA1927" s="49" t="s">
        <v>17</v>
      </c>
      <c r="BB1927" s="49" t="s">
        <v>123</v>
      </c>
      <c r="BC1927" s="49" t="s">
        <v>10</v>
      </c>
      <c r="BD1927" s="49">
        <v>1.0359999999999999E-2</v>
      </c>
    </row>
    <row r="1928" spans="1:56" x14ac:dyDescent="0.2">
      <c r="A1928" s="49">
        <v>11.2766599999999</v>
      </c>
      <c r="P1928" s="49">
        <v>11.2766599999999</v>
      </c>
      <c r="AH1928" s="49">
        <v>11.2766599999999</v>
      </c>
      <c r="AY1928" s="49" t="s">
        <v>78</v>
      </c>
      <c r="AZ1928" s="49" t="s">
        <v>14</v>
      </c>
      <c r="BA1928" s="49" t="s">
        <v>17</v>
      </c>
      <c r="BB1928" s="49" t="s">
        <v>123</v>
      </c>
      <c r="BC1928" s="49" t="s">
        <v>13</v>
      </c>
      <c r="BD1928" s="49">
        <v>11.2766599999999</v>
      </c>
    </row>
    <row r="1929" spans="1:56" x14ac:dyDescent="0.2">
      <c r="A1929" s="49">
        <v>2.7617268433569899</v>
      </c>
      <c r="P1929" s="49">
        <v>2.7617268433569899</v>
      </c>
      <c r="AH1929" s="49">
        <v>2.7617268433569899</v>
      </c>
      <c r="AY1929" s="49" t="s">
        <v>78</v>
      </c>
      <c r="AZ1929" s="49" t="s">
        <v>14</v>
      </c>
      <c r="BA1929" s="49" t="s">
        <v>19</v>
      </c>
      <c r="BB1929" s="49" t="s">
        <v>122</v>
      </c>
      <c r="BC1929" s="49" t="s">
        <v>16</v>
      </c>
      <c r="BD1929" s="49">
        <v>2.7617268433569899</v>
      </c>
    </row>
    <row r="1930" spans="1:56" x14ac:dyDescent="0.2">
      <c r="A1930" s="49">
        <v>4.1249955038000001</v>
      </c>
      <c r="P1930" s="49">
        <v>4.1249955038000001</v>
      </c>
      <c r="AH1930" s="49">
        <v>4.1249955038000001</v>
      </c>
      <c r="AY1930" s="49" t="s">
        <v>78</v>
      </c>
      <c r="AZ1930" s="49" t="s">
        <v>14</v>
      </c>
      <c r="BA1930" s="49" t="s">
        <v>19</v>
      </c>
      <c r="BB1930" s="49" t="s">
        <v>122</v>
      </c>
      <c r="BC1930" s="49" t="s">
        <v>10</v>
      </c>
      <c r="BD1930" s="49">
        <v>4.1249955038000001</v>
      </c>
    </row>
    <row r="1931" spans="1:56" x14ac:dyDescent="0.2">
      <c r="A1931" s="49">
        <v>6.74634</v>
      </c>
      <c r="P1931" s="49">
        <v>6.74634</v>
      </c>
      <c r="AH1931" s="49">
        <v>6.74634</v>
      </c>
      <c r="AY1931" s="49" t="s">
        <v>78</v>
      </c>
      <c r="AZ1931" s="49" t="s">
        <v>14</v>
      </c>
      <c r="BA1931" s="49" t="s">
        <v>19</v>
      </c>
      <c r="BB1931" s="49" t="s">
        <v>122</v>
      </c>
      <c r="BC1931" s="49" t="s">
        <v>13</v>
      </c>
      <c r="BD1931" s="49">
        <v>6.74634</v>
      </c>
    </row>
    <row r="1932" spans="1:56" x14ac:dyDescent="0.2">
      <c r="A1932" s="49">
        <v>4.8628184087999999</v>
      </c>
      <c r="P1932" s="49">
        <v>4.8628184087999999</v>
      </c>
      <c r="AH1932" s="49">
        <v>4.8628184087999999</v>
      </c>
      <c r="AY1932" s="49" t="s">
        <v>78</v>
      </c>
      <c r="AZ1932" s="49" t="s">
        <v>14</v>
      </c>
      <c r="BA1932" s="49" t="s">
        <v>19</v>
      </c>
      <c r="BB1932" s="49" t="s">
        <v>120</v>
      </c>
      <c r="BC1932" s="49" t="s">
        <v>16</v>
      </c>
      <c r="BD1932" s="49">
        <v>4.8628184087999999</v>
      </c>
    </row>
    <row r="1933" spans="1:56" x14ac:dyDescent="0.2">
      <c r="A1933" s="49">
        <v>1.28290999999999</v>
      </c>
      <c r="P1933" s="49">
        <v>1.28290999999999</v>
      </c>
      <c r="AH1933" s="49">
        <v>1.28290999999999</v>
      </c>
      <c r="AY1933" s="49" t="s">
        <v>78</v>
      </c>
      <c r="AZ1933" s="49" t="s">
        <v>14</v>
      </c>
      <c r="BA1933" s="49" t="s">
        <v>19</v>
      </c>
      <c r="BB1933" s="49" t="s">
        <v>120</v>
      </c>
      <c r="BC1933" s="49" t="s">
        <v>13</v>
      </c>
      <c r="BD1933" s="49">
        <v>1.28290999999999</v>
      </c>
    </row>
    <row r="1934" spans="1:56" x14ac:dyDescent="0.2">
      <c r="A1934" s="49">
        <v>0.23537669334699901</v>
      </c>
      <c r="P1934" s="49">
        <v>0.23537669334699901</v>
      </c>
      <c r="AH1934" s="49">
        <v>0.23537669334699901</v>
      </c>
      <c r="AY1934" s="49" t="s">
        <v>78</v>
      </c>
      <c r="AZ1934" s="49" t="s">
        <v>14</v>
      </c>
      <c r="BA1934" s="49" t="s">
        <v>19</v>
      </c>
      <c r="BB1934" s="49" t="s">
        <v>123</v>
      </c>
      <c r="BC1934" s="49" t="s">
        <v>16</v>
      </c>
      <c r="BD1934" s="49">
        <v>0.23537669334699901</v>
      </c>
    </row>
    <row r="1935" spans="1:56" x14ac:dyDescent="0.2">
      <c r="A1935" s="49">
        <v>7.0519999999999996</v>
      </c>
      <c r="P1935" s="49">
        <v>7.0519999999999996</v>
      </c>
      <c r="AH1935" s="49">
        <v>7.0519999999999996</v>
      </c>
      <c r="AY1935" s="49" t="s">
        <v>78</v>
      </c>
      <c r="AZ1935" s="49" t="s">
        <v>14</v>
      </c>
      <c r="BA1935" s="49" t="s">
        <v>25</v>
      </c>
      <c r="BB1935" s="49" t="s">
        <v>122</v>
      </c>
      <c r="BC1935" s="49" t="s">
        <v>16</v>
      </c>
      <c r="BD1935" s="49">
        <v>7.0519999999999996</v>
      </c>
    </row>
    <row r="1936" spans="1:56" x14ac:dyDescent="0.2">
      <c r="A1936" s="49">
        <v>6.3724999999999996</v>
      </c>
      <c r="P1936" s="49">
        <v>6.3724999999999996</v>
      </c>
      <c r="AH1936" s="49">
        <v>6.3724999999999996</v>
      </c>
      <c r="AY1936" s="49" t="s">
        <v>78</v>
      </c>
      <c r="AZ1936" s="49" t="s">
        <v>14</v>
      </c>
      <c r="BA1936" s="49" t="s">
        <v>25</v>
      </c>
      <c r="BB1936" s="49" t="s">
        <v>121</v>
      </c>
      <c r="BC1936" s="49" t="s">
        <v>10</v>
      </c>
      <c r="BD1936" s="49">
        <v>6.3724999999999996</v>
      </c>
    </row>
    <row r="1937" spans="1:56" x14ac:dyDescent="0.2">
      <c r="A1937" s="49">
        <v>66.000029999999995</v>
      </c>
      <c r="P1937" s="49">
        <v>66.000029999999995</v>
      </c>
      <c r="AH1937" s="49">
        <v>66.000029999999995</v>
      </c>
      <c r="AY1937" s="49" t="s">
        <v>78</v>
      </c>
      <c r="AZ1937" s="49" t="s">
        <v>14</v>
      </c>
      <c r="BA1937" s="49" t="s">
        <v>25</v>
      </c>
      <c r="BB1937" s="49" t="s">
        <v>9</v>
      </c>
      <c r="BC1937" s="49" t="s">
        <v>10</v>
      </c>
      <c r="BD1937" s="49">
        <v>66.000029999999995</v>
      </c>
    </row>
    <row r="1938" spans="1:56" x14ac:dyDescent="0.2">
      <c r="A1938" s="49">
        <v>20.25001</v>
      </c>
      <c r="P1938" s="49">
        <v>20.25001</v>
      </c>
      <c r="AH1938" s="49">
        <v>20.25001</v>
      </c>
      <c r="AY1938" s="49" t="s">
        <v>78</v>
      </c>
      <c r="AZ1938" s="49" t="s">
        <v>14</v>
      </c>
      <c r="BA1938" s="49" t="s">
        <v>25</v>
      </c>
      <c r="BB1938" s="49" t="s">
        <v>24</v>
      </c>
      <c r="BC1938" s="49" t="s">
        <v>10</v>
      </c>
      <c r="BD1938" s="49">
        <v>20.25001</v>
      </c>
    </row>
    <row r="1939" spans="1:56" x14ac:dyDescent="0.2">
      <c r="A1939" s="49">
        <v>180.366399999999</v>
      </c>
      <c r="P1939" s="49">
        <v>180.366399999999</v>
      </c>
      <c r="AH1939" s="49">
        <v>180.366399999999</v>
      </c>
      <c r="AY1939" s="49" t="s">
        <v>78</v>
      </c>
      <c r="AZ1939" s="49" t="s">
        <v>14</v>
      </c>
      <c r="BA1939" s="49" t="s">
        <v>25</v>
      </c>
      <c r="BB1939" s="49" t="s">
        <v>120</v>
      </c>
      <c r="BC1939" s="49" t="s">
        <v>16</v>
      </c>
      <c r="BD1939" s="49">
        <v>180.366399999999</v>
      </c>
    </row>
    <row r="1940" spans="1:56" x14ac:dyDescent="0.2">
      <c r="A1940" s="49">
        <v>64.102429999999998</v>
      </c>
      <c r="P1940" s="49">
        <v>64.102429999999998</v>
      </c>
      <c r="AH1940" s="49">
        <v>64.102429999999998</v>
      </c>
      <c r="AY1940" s="49" t="s">
        <v>78</v>
      </c>
      <c r="AZ1940" s="49" t="s">
        <v>14</v>
      </c>
      <c r="BA1940" s="49" t="s">
        <v>25</v>
      </c>
      <c r="BB1940" s="49" t="s">
        <v>120</v>
      </c>
      <c r="BC1940" s="49" t="s">
        <v>10</v>
      </c>
      <c r="BD1940" s="49">
        <v>64.102429999999998</v>
      </c>
    </row>
    <row r="1941" spans="1:56" x14ac:dyDescent="0.2">
      <c r="A1941" s="49">
        <v>23.119259999999901</v>
      </c>
      <c r="P1941" s="49">
        <v>23.119259999999901</v>
      </c>
      <c r="AH1941" s="49">
        <v>23.119259999999901</v>
      </c>
      <c r="AY1941" s="49" t="s">
        <v>78</v>
      </c>
      <c r="AZ1941" s="49" t="s">
        <v>14</v>
      </c>
      <c r="BA1941" s="49" t="s">
        <v>25</v>
      </c>
      <c r="BB1941" s="49" t="s">
        <v>23</v>
      </c>
      <c r="BC1941" s="49" t="s">
        <v>16</v>
      </c>
      <c r="BD1941" s="49">
        <v>23.119259999999901</v>
      </c>
    </row>
    <row r="1942" spans="1:56" x14ac:dyDescent="0.2">
      <c r="A1942" s="49">
        <v>0.58439999999999903</v>
      </c>
      <c r="P1942" s="49">
        <v>0.58439999999999903</v>
      </c>
      <c r="AH1942" s="49">
        <v>0.58439999999999903</v>
      </c>
      <c r="AY1942" s="49" t="s">
        <v>78</v>
      </c>
      <c r="AZ1942" s="49" t="s">
        <v>14</v>
      </c>
      <c r="BA1942" s="49" t="s">
        <v>25</v>
      </c>
      <c r="BB1942" s="49" t="s">
        <v>23</v>
      </c>
      <c r="BC1942" s="49" t="s">
        <v>10</v>
      </c>
      <c r="BD1942" s="49">
        <v>0.58439999999999903</v>
      </c>
    </row>
    <row r="1943" spans="1:56" x14ac:dyDescent="0.2">
      <c r="A1943" s="49">
        <v>0.3</v>
      </c>
      <c r="P1943" s="49">
        <v>0.3</v>
      </c>
      <c r="AH1943" s="49">
        <v>0.3</v>
      </c>
      <c r="AY1943" s="49" t="s">
        <v>78</v>
      </c>
      <c r="AZ1943" s="49" t="s">
        <v>14</v>
      </c>
      <c r="BA1943" s="49" t="s">
        <v>27</v>
      </c>
      <c r="BB1943" s="49" t="s">
        <v>9</v>
      </c>
      <c r="BC1943" s="49" t="s">
        <v>10</v>
      </c>
      <c r="BD1943" s="49">
        <v>0.3</v>
      </c>
    </row>
    <row r="1944" spans="1:56" x14ac:dyDescent="0.2">
      <c r="A1944" s="49">
        <v>6.7000000000000002E-3</v>
      </c>
      <c r="P1944" s="49">
        <v>6.7000000000000002E-3</v>
      </c>
      <c r="AH1944" s="49">
        <v>6.7000000000000002E-3</v>
      </c>
      <c r="AY1944" s="49" t="s">
        <v>78</v>
      </c>
      <c r="AZ1944" s="49" t="s">
        <v>14</v>
      </c>
      <c r="BA1944" s="49" t="s">
        <v>27</v>
      </c>
      <c r="BB1944" s="49" t="s">
        <v>120</v>
      </c>
      <c r="BC1944" s="49" t="s">
        <v>16</v>
      </c>
      <c r="BD1944" s="49">
        <v>6.7000000000000002E-3</v>
      </c>
    </row>
    <row r="1945" spans="1:56" x14ac:dyDescent="0.2">
      <c r="A1945" s="49">
        <v>6.4180000000000001E-2</v>
      </c>
      <c r="P1945" s="49">
        <v>6.4180000000000001E-2</v>
      </c>
      <c r="AH1945" s="49">
        <v>6.4180000000000001E-2</v>
      </c>
      <c r="AY1945" s="49" t="s">
        <v>78</v>
      </c>
      <c r="AZ1945" s="49" t="s">
        <v>14</v>
      </c>
      <c r="BA1945" s="49" t="s">
        <v>27</v>
      </c>
      <c r="BB1945" s="49" t="s">
        <v>120</v>
      </c>
      <c r="BC1945" s="49" t="s">
        <v>13</v>
      </c>
      <c r="BD1945" s="49">
        <v>6.4180000000000001E-2</v>
      </c>
    </row>
    <row r="1946" spans="1:56" x14ac:dyDescent="0.2">
      <c r="A1946" s="49">
        <v>6.181</v>
      </c>
      <c r="P1946" s="49">
        <v>6.181</v>
      </c>
      <c r="AH1946" s="49">
        <v>6.181</v>
      </c>
      <c r="AY1946" s="49" t="s">
        <v>79</v>
      </c>
      <c r="AZ1946" s="49" t="s">
        <v>7</v>
      </c>
      <c r="BA1946" s="49" t="s">
        <v>21</v>
      </c>
      <c r="BB1946" s="49" t="s">
        <v>9</v>
      </c>
      <c r="BC1946" s="49" t="s">
        <v>10</v>
      </c>
      <c r="BD1946" s="49">
        <v>6.181</v>
      </c>
    </row>
    <row r="1947" spans="1:56" x14ac:dyDescent="0.2">
      <c r="A1947" s="49">
        <v>11.053280000000001</v>
      </c>
      <c r="P1947" s="49">
        <v>11.053280000000001</v>
      </c>
      <c r="AH1947" s="49">
        <v>11.053280000000001</v>
      </c>
      <c r="AY1947" s="49" t="s">
        <v>79</v>
      </c>
      <c r="AZ1947" s="49" t="s">
        <v>7</v>
      </c>
      <c r="BA1947" s="49" t="s">
        <v>8</v>
      </c>
      <c r="BB1947" s="49" t="s">
        <v>9</v>
      </c>
      <c r="BC1947" s="49" t="s">
        <v>10</v>
      </c>
      <c r="BD1947" s="49">
        <v>11.053280000000001</v>
      </c>
    </row>
    <row r="1948" spans="1:56" x14ac:dyDescent="0.2">
      <c r="A1948" s="49">
        <v>3.5699999999999998E-3</v>
      </c>
      <c r="P1948" s="49">
        <v>3.5699999999999998E-3</v>
      </c>
      <c r="AH1948" s="49">
        <v>3.5699999999999998E-3</v>
      </c>
      <c r="AY1948" s="49" t="s">
        <v>79</v>
      </c>
      <c r="AZ1948" s="49" t="s">
        <v>7</v>
      </c>
      <c r="BA1948" s="49" t="s">
        <v>22</v>
      </c>
      <c r="BB1948" s="49" t="s">
        <v>122</v>
      </c>
      <c r="BC1948" s="49" t="s">
        <v>10</v>
      </c>
      <c r="BD1948" s="49">
        <v>3.5699999999999998E-3</v>
      </c>
    </row>
    <row r="1949" spans="1:56" x14ac:dyDescent="0.2">
      <c r="A1949" s="49">
        <v>0.17066000000000001</v>
      </c>
      <c r="P1949" s="49">
        <v>0.17066000000000001</v>
      </c>
      <c r="AH1949" s="49">
        <v>0.17066000000000001</v>
      </c>
      <c r="AY1949" s="49" t="s">
        <v>79</v>
      </c>
      <c r="AZ1949" s="49" t="s">
        <v>7</v>
      </c>
      <c r="BA1949" s="49" t="s">
        <v>22</v>
      </c>
      <c r="BB1949" s="49" t="s">
        <v>120</v>
      </c>
      <c r="BC1949" s="49" t="s">
        <v>16</v>
      </c>
      <c r="BD1949" s="49">
        <v>0.17066000000000001</v>
      </c>
    </row>
    <row r="1950" spans="1:56" x14ac:dyDescent="0.2">
      <c r="A1950" s="49">
        <v>0</v>
      </c>
      <c r="P1950" s="49">
        <v>0</v>
      </c>
      <c r="AH1950" s="49">
        <v>0</v>
      </c>
      <c r="AY1950" s="49" t="s">
        <v>79</v>
      </c>
      <c r="AZ1950" s="49" t="s">
        <v>7</v>
      </c>
      <c r="BA1950" s="49" t="s">
        <v>12</v>
      </c>
      <c r="BB1950" s="49" t="s">
        <v>122</v>
      </c>
      <c r="BC1950" s="49" t="s">
        <v>12</v>
      </c>
      <c r="BD1950" s="49">
        <v>0</v>
      </c>
    </row>
    <row r="1951" spans="1:56" x14ac:dyDescent="0.2">
      <c r="A1951" s="49">
        <v>0</v>
      </c>
      <c r="P1951" s="49">
        <v>0</v>
      </c>
      <c r="AH1951" s="49">
        <v>0</v>
      </c>
      <c r="AY1951" s="49" t="s">
        <v>79</v>
      </c>
      <c r="AZ1951" s="49" t="s">
        <v>7</v>
      </c>
      <c r="BA1951" s="49" t="s">
        <v>12</v>
      </c>
      <c r="BB1951" s="49" t="s">
        <v>120</v>
      </c>
      <c r="BC1951" s="49" t="s">
        <v>13</v>
      </c>
      <c r="BD1951" s="49">
        <v>0</v>
      </c>
    </row>
    <row r="1952" spans="1:56" x14ac:dyDescent="0.2">
      <c r="A1952" s="49">
        <v>2.1057299999999999</v>
      </c>
      <c r="P1952" s="49">
        <v>2.1057299999999999</v>
      </c>
      <c r="AH1952" s="49">
        <v>2.1057299999999999</v>
      </c>
      <c r="AY1952" s="49" t="s">
        <v>79</v>
      </c>
      <c r="AZ1952" s="49" t="s">
        <v>14</v>
      </c>
      <c r="BA1952" s="49" t="s">
        <v>15</v>
      </c>
      <c r="BB1952" s="49" t="s">
        <v>122</v>
      </c>
      <c r="BC1952" s="49" t="s">
        <v>16</v>
      </c>
      <c r="BD1952" s="49">
        <v>2.1057299999999999</v>
      </c>
    </row>
    <row r="1953" spans="1:56" x14ac:dyDescent="0.2">
      <c r="A1953" s="49">
        <v>1.18327</v>
      </c>
      <c r="P1953" s="49">
        <v>1.18327</v>
      </c>
      <c r="AH1953" s="49">
        <v>1.18327</v>
      </c>
      <c r="AY1953" s="49" t="s">
        <v>79</v>
      </c>
      <c r="AZ1953" s="49" t="s">
        <v>14</v>
      </c>
      <c r="BA1953" s="49" t="s">
        <v>15</v>
      </c>
      <c r="BB1953" s="49" t="s">
        <v>122</v>
      </c>
      <c r="BC1953" s="49" t="s">
        <v>10</v>
      </c>
      <c r="BD1953" s="49">
        <v>1.18327</v>
      </c>
    </row>
    <row r="1954" spans="1:56" x14ac:dyDescent="0.2">
      <c r="A1954" s="49">
        <v>0.58604000000000001</v>
      </c>
      <c r="P1954" s="49">
        <v>0.58604000000000001</v>
      </c>
      <c r="AH1954" s="49">
        <v>0.58604000000000001</v>
      </c>
      <c r="AY1954" s="49" t="s">
        <v>79</v>
      </c>
      <c r="AZ1954" s="49" t="s">
        <v>14</v>
      </c>
      <c r="BA1954" s="49" t="s">
        <v>15</v>
      </c>
      <c r="BB1954" s="49" t="s">
        <v>122</v>
      </c>
      <c r="BC1954" s="49" t="s">
        <v>13</v>
      </c>
      <c r="BD1954" s="49">
        <v>0.58604000000000001</v>
      </c>
    </row>
    <row r="1955" spans="1:56" x14ac:dyDescent="0.2">
      <c r="A1955" s="49">
        <v>8.3958499999999994</v>
      </c>
      <c r="P1955" s="49">
        <v>8.3958499999999994</v>
      </c>
      <c r="AH1955" s="49">
        <v>8.3958499999999994</v>
      </c>
      <c r="AY1955" s="49" t="s">
        <v>79</v>
      </c>
      <c r="AZ1955" s="49" t="s">
        <v>14</v>
      </c>
      <c r="BA1955" s="49" t="s">
        <v>15</v>
      </c>
      <c r="BB1955" s="49" t="s">
        <v>120</v>
      </c>
      <c r="BC1955" s="49" t="s">
        <v>13</v>
      </c>
      <c r="BD1955" s="49">
        <v>8.3958499999999994</v>
      </c>
    </row>
    <row r="1956" spans="1:56" x14ac:dyDescent="0.2">
      <c r="A1956" s="49">
        <v>28.490030000000001</v>
      </c>
      <c r="P1956" s="49">
        <v>28.490030000000001</v>
      </c>
      <c r="AH1956" s="49">
        <v>28.490030000000001</v>
      </c>
      <c r="AY1956" s="49" t="s">
        <v>79</v>
      </c>
      <c r="AZ1956" s="49" t="s">
        <v>14</v>
      </c>
      <c r="BA1956" s="49" t="s">
        <v>15</v>
      </c>
      <c r="BB1956" s="49" t="s">
        <v>123</v>
      </c>
      <c r="BC1956" s="49" t="s">
        <v>16</v>
      </c>
      <c r="BD1956" s="49">
        <v>28.490030000000001</v>
      </c>
    </row>
    <row r="1957" spans="1:56" x14ac:dyDescent="0.2">
      <c r="A1957" s="49">
        <v>2.0616457877249998</v>
      </c>
      <c r="P1957" s="49">
        <v>2.0616457877249998</v>
      </c>
      <c r="AH1957" s="49">
        <v>2.0616457877249998</v>
      </c>
      <c r="AY1957" s="49" t="s">
        <v>79</v>
      </c>
      <c r="AZ1957" s="49" t="s">
        <v>14</v>
      </c>
      <c r="BA1957" s="49" t="s">
        <v>17</v>
      </c>
      <c r="BB1957" s="49" t="s">
        <v>122</v>
      </c>
      <c r="BC1957" s="49" t="s">
        <v>16</v>
      </c>
      <c r="BD1957" s="49">
        <v>2.0616457877249998</v>
      </c>
    </row>
    <row r="1958" spans="1:56" x14ac:dyDescent="0.2">
      <c r="A1958" s="49">
        <v>0.37297999999999998</v>
      </c>
      <c r="P1958" s="49">
        <v>0.37297999999999998</v>
      </c>
      <c r="AH1958" s="49">
        <v>0.37297999999999998</v>
      </c>
      <c r="AY1958" s="49" t="s">
        <v>79</v>
      </c>
      <c r="AZ1958" s="49" t="s">
        <v>14</v>
      </c>
      <c r="BA1958" s="49" t="s">
        <v>17</v>
      </c>
      <c r="BB1958" s="49" t="s">
        <v>122</v>
      </c>
      <c r="BC1958" s="49" t="s">
        <v>10</v>
      </c>
      <c r="BD1958" s="49">
        <v>0.37297999999999998</v>
      </c>
    </row>
    <row r="1959" spans="1:56" x14ac:dyDescent="0.2">
      <c r="A1959" s="49">
        <v>0.56620000000000004</v>
      </c>
      <c r="P1959" s="49">
        <v>0.56620000000000004</v>
      </c>
      <c r="AH1959" s="49">
        <v>0.56620000000000004</v>
      </c>
      <c r="AY1959" s="49" t="s">
        <v>79</v>
      </c>
      <c r="AZ1959" s="49" t="s">
        <v>14</v>
      </c>
      <c r="BA1959" s="49" t="s">
        <v>17</v>
      </c>
      <c r="BB1959" s="49" t="s">
        <v>122</v>
      </c>
      <c r="BC1959" s="49" t="s">
        <v>13</v>
      </c>
      <c r="BD1959" s="49">
        <v>0.56620000000000004</v>
      </c>
    </row>
    <row r="1960" spans="1:56" x14ac:dyDescent="0.2">
      <c r="A1960" s="49">
        <v>0.26573999999999998</v>
      </c>
      <c r="P1960" s="49">
        <v>0.26573999999999998</v>
      </c>
      <c r="AH1960" s="49">
        <v>0.26573999999999998</v>
      </c>
      <c r="AY1960" s="49" t="s">
        <v>79</v>
      </c>
      <c r="AZ1960" s="49" t="s">
        <v>14</v>
      </c>
      <c r="BA1960" s="49" t="s">
        <v>17</v>
      </c>
      <c r="BB1960" s="49" t="s">
        <v>121</v>
      </c>
      <c r="BC1960" s="49" t="s">
        <v>16</v>
      </c>
      <c r="BD1960" s="49">
        <v>0.26573999999999998</v>
      </c>
    </row>
    <row r="1961" spans="1:56" x14ac:dyDescent="0.2">
      <c r="A1961" s="49">
        <v>0.48209000000000002</v>
      </c>
      <c r="P1961" s="49">
        <v>0.48209000000000002</v>
      </c>
      <c r="AH1961" s="49">
        <v>0.48209000000000002</v>
      </c>
      <c r="AY1961" s="49" t="s">
        <v>79</v>
      </c>
      <c r="AZ1961" s="49" t="s">
        <v>14</v>
      </c>
      <c r="BA1961" s="49" t="s">
        <v>17</v>
      </c>
      <c r="BB1961" s="49" t="s">
        <v>9</v>
      </c>
      <c r="BC1961" s="49" t="s">
        <v>16</v>
      </c>
      <c r="BD1961" s="49">
        <v>0.48209000000000002</v>
      </c>
    </row>
    <row r="1962" spans="1:56" x14ac:dyDescent="0.2">
      <c r="A1962" s="49">
        <v>12.889089999999999</v>
      </c>
      <c r="P1962" s="49">
        <v>12.889089999999999</v>
      </c>
      <c r="AH1962" s="49">
        <v>12.889089999999999</v>
      </c>
      <c r="AY1962" s="49" t="s">
        <v>79</v>
      </c>
      <c r="AZ1962" s="49" t="s">
        <v>14</v>
      </c>
      <c r="BA1962" s="49" t="s">
        <v>17</v>
      </c>
      <c r="BB1962" s="49" t="s">
        <v>9</v>
      </c>
      <c r="BC1962" s="49" t="s">
        <v>10</v>
      </c>
      <c r="BD1962" s="49">
        <v>12.889089999999999</v>
      </c>
    </row>
    <row r="1963" spans="1:56" x14ac:dyDescent="0.2">
      <c r="A1963" s="49">
        <v>0.20618999999999901</v>
      </c>
      <c r="P1963" s="49">
        <v>0.20618999999999901</v>
      </c>
      <c r="AH1963" s="49">
        <v>0.20618999999999901</v>
      </c>
      <c r="AY1963" s="49" t="s">
        <v>79</v>
      </c>
      <c r="AZ1963" s="49" t="s">
        <v>14</v>
      </c>
      <c r="BA1963" s="49" t="s">
        <v>17</v>
      </c>
      <c r="BB1963" s="49" t="s">
        <v>9</v>
      </c>
      <c r="BC1963" s="49" t="s">
        <v>13</v>
      </c>
      <c r="BD1963" s="49">
        <v>0.20618999999999901</v>
      </c>
    </row>
    <row r="1964" spans="1:56" x14ac:dyDescent="0.2">
      <c r="A1964" s="49">
        <v>1.8104026249999999E-3</v>
      </c>
      <c r="P1964" s="49">
        <v>1.8104026249999999E-3</v>
      </c>
      <c r="AH1964" s="49">
        <v>1.8104026249999999E-3</v>
      </c>
      <c r="AY1964" s="49" t="s">
        <v>79</v>
      </c>
      <c r="AZ1964" s="49" t="s">
        <v>14</v>
      </c>
      <c r="BA1964" s="49" t="s">
        <v>17</v>
      </c>
      <c r="BB1964" s="49" t="s">
        <v>18</v>
      </c>
      <c r="BC1964" s="49" t="s">
        <v>16</v>
      </c>
      <c r="BD1964" s="49">
        <v>1.8104026249999999E-3</v>
      </c>
    </row>
    <row r="1965" spans="1:56" x14ac:dyDescent="0.2">
      <c r="A1965" s="49">
        <v>0.11567</v>
      </c>
      <c r="P1965" s="49">
        <v>0.11567</v>
      </c>
      <c r="AH1965" s="49">
        <v>0.11567</v>
      </c>
      <c r="AY1965" s="49" t="s">
        <v>79</v>
      </c>
      <c r="AZ1965" s="49" t="s">
        <v>14</v>
      </c>
      <c r="BA1965" s="49" t="s">
        <v>17</v>
      </c>
      <c r="BB1965" s="49" t="s">
        <v>24</v>
      </c>
      <c r="BC1965" s="49" t="s">
        <v>10</v>
      </c>
      <c r="BD1965" s="49">
        <v>0.11567</v>
      </c>
    </row>
    <row r="1966" spans="1:56" x14ac:dyDescent="0.2">
      <c r="A1966" s="49">
        <v>1.7269320009999999E-2</v>
      </c>
      <c r="P1966" s="49">
        <v>1.7269320009999999E-2</v>
      </c>
      <c r="AH1966" s="49">
        <v>1.7269320009999999E-2</v>
      </c>
      <c r="AY1966" s="49" t="s">
        <v>79</v>
      </c>
      <c r="AZ1966" s="49" t="s">
        <v>14</v>
      </c>
      <c r="BA1966" s="49" t="s">
        <v>17</v>
      </c>
      <c r="BB1966" s="49" t="s">
        <v>24</v>
      </c>
      <c r="BC1966" s="49" t="s">
        <v>13</v>
      </c>
      <c r="BD1966" s="49">
        <v>1.7269320009999999E-2</v>
      </c>
    </row>
    <row r="1967" spans="1:56" x14ac:dyDescent="0.2">
      <c r="A1967" s="49">
        <v>5.7941139408699902</v>
      </c>
      <c r="P1967" s="49">
        <v>5.7941139408699902</v>
      </c>
      <c r="AH1967" s="49">
        <v>5.7941139408699902</v>
      </c>
      <c r="AY1967" s="49" t="s">
        <v>79</v>
      </c>
      <c r="AZ1967" s="49" t="s">
        <v>14</v>
      </c>
      <c r="BA1967" s="49" t="s">
        <v>17</v>
      </c>
      <c r="BB1967" s="49" t="s">
        <v>120</v>
      </c>
      <c r="BC1967" s="49" t="s">
        <v>16</v>
      </c>
      <c r="BD1967" s="49">
        <v>5.7941139408699902</v>
      </c>
    </row>
    <row r="1968" spans="1:56" x14ac:dyDescent="0.2">
      <c r="A1968" s="49">
        <v>2.0250000000000001E-2</v>
      </c>
      <c r="P1968" s="49">
        <v>2.0250000000000001E-2</v>
      </c>
      <c r="AH1968" s="49">
        <v>2.0250000000000001E-2</v>
      </c>
      <c r="AY1968" s="49" t="s">
        <v>79</v>
      </c>
      <c r="AZ1968" s="49" t="s">
        <v>14</v>
      </c>
      <c r="BA1968" s="49" t="s">
        <v>17</v>
      </c>
      <c r="BB1968" s="49" t="s">
        <v>120</v>
      </c>
      <c r="BC1968" s="49" t="s">
        <v>10</v>
      </c>
      <c r="BD1968" s="49">
        <v>2.0250000000000001E-2</v>
      </c>
    </row>
    <row r="1969" spans="1:56" x14ac:dyDescent="0.2">
      <c r="A1969" s="49">
        <v>1.26215864002</v>
      </c>
      <c r="P1969" s="49">
        <v>1.26215864002</v>
      </c>
      <c r="AH1969" s="49">
        <v>1.26215864002</v>
      </c>
      <c r="AY1969" s="49" t="s">
        <v>79</v>
      </c>
      <c r="AZ1969" s="49" t="s">
        <v>14</v>
      </c>
      <c r="BA1969" s="49" t="s">
        <v>17</v>
      </c>
      <c r="BB1969" s="49" t="s">
        <v>120</v>
      </c>
      <c r="BC1969" s="49" t="s">
        <v>13</v>
      </c>
      <c r="BD1969" s="49">
        <v>1.26215864002</v>
      </c>
    </row>
    <row r="1970" spans="1:56" x14ac:dyDescent="0.2">
      <c r="A1970" s="49">
        <v>0.28711999999999999</v>
      </c>
      <c r="P1970" s="49">
        <v>0.28711999999999999</v>
      </c>
      <c r="AH1970" s="49">
        <v>0.28711999999999999</v>
      </c>
      <c r="AY1970" s="49" t="s">
        <v>79</v>
      </c>
      <c r="AZ1970" s="49" t="s">
        <v>14</v>
      </c>
      <c r="BA1970" s="49" t="s">
        <v>17</v>
      </c>
      <c r="BB1970" s="49" t="s">
        <v>123</v>
      </c>
      <c r="BC1970" s="49" t="s">
        <v>16</v>
      </c>
      <c r="BD1970" s="49">
        <v>0.28711999999999999</v>
      </c>
    </row>
    <row r="1971" spans="1:56" x14ac:dyDescent="0.2">
      <c r="A1971" s="49">
        <v>1.27599999999999E-2</v>
      </c>
      <c r="P1971" s="49">
        <v>1.27599999999999E-2</v>
      </c>
      <c r="AH1971" s="49">
        <v>1.27599999999999E-2</v>
      </c>
      <c r="AY1971" s="49" t="s">
        <v>79</v>
      </c>
      <c r="AZ1971" s="49" t="s">
        <v>14</v>
      </c>
      <c r="BA1971" s="49" t="s">
        <v>17</v>
      </c>
      <c r="BB1971" s="49" t="s">
        <v>123</v>
      </c>
      <c r="BC1971" s="49" t="s">
        <v>10</v>
      </c>
      <c r="BD1971" s="49">
        <v>1.27599999999999E-2</v>
      </c>
    </row>
    <row r="1972" spans="1:56" x14ac:dyDescent="0.2">
      <c r="A1972" s="49">
        <v>0.127219999999999</v>
      </c>
      <c r="P1972" s="49">
        <v>0.127219999999999</v>
      </c>
      <c r="AH1972" s="49">
        <v>0.127219999999999</v>
      </c>
      <c r="AY1972" s="49" t="s">
        <v>79</v>
      </c>
      <c r="AZ1972" s="49" t="s">
        <v>14</v>
      </c>
      <c r="BA1972" s="49" t="s">
        <v>17</v>
      </c>
      <c r="BB1972" s="49" t="s">
        <v>123</v>
      </c>
      <c r="BC1972" s="49" t="s">
        <v>13</v>
      </c>
      <c r="BD1972" s="49">
        <v>0.127219999999999</v>
      </c>
    </row>
    <row r="1973" spans="1:56" x14ac:dyDescent="0.2">
      <c r="A1973" s="49">
        <v>2.2517200000000002</v>
      </c>
      <c r="P1973" s="49">
        <v>2.2517200000000002</v>
      </c>
      <c r="AH1973" s="49">
        <v>2.2517200000000002</v>
      </c>
      <c r="AY1973" s="49" t="s">
        <v>79</v>
      </c>
      <c r="AZ1973" s="49" t="s">
        <v>14</v>
      </c>
      <c r="BA1973" s="49" t="s">
        <v>19</v>
      </c>
      <c r="BB1973" s="49" t="s">
        <v>122</v>
      </c>
      <c r="BC1973" s="49" t="s">
        <v>10</v>
      </c>
      <c r="BD1973" s="49">
        <v>2.2517200000000002</v>
      </c>
    </row>
    <row r="1974" spans="1:56" x14ac:dyDescent="0.2">
      <c r="A1974" s="49">
        <v>0.11268</v>
      </c>
      <c r="P1974" s="49">
        <v>0.11268</v>
      </c>
      <c r="AH1974" s="49">
        <v>0.11268</v>
      </c>
      <c r="AY1974" s="49" t="s">
        <v>79</v>
      </c>
      <c r="AZ1974" s="49" t="s">
        <v>14</v>
      </c>
      <c r="BA1974" s="49" t="s">
        <v>19</v>
      </c>
      <c r="BB1974" s="49" t="s">
        <v>122</v>
      </c>
      <c r="BC1974" s="49" t="s">
        <v>13</v>
      </c>
      <c r="BD1974" s="49">
        <v>0.11268</v>
      </c>
    </row>
    <row r="1975" spans="1:56" x14ac:dyDescent="0.2">
      <c r="A1975" s="49">
        <v>5</v>
      </c>
      <c r="P1975" s="49">
        <v>5</v>
      </c>
      <c r="AH1975" s="49">
        <v>5</v>
      </c>
      <c r="AY1975" s="49" t="s">
        <v>79</v>
      </c>
      <c r="AZ1975" s="49" t="s">
        <v>14</v>
      </c>
      <c r="BA1975" s="49" t="s">
        <v>19</v>
      </c>
      <c r="BB1975" s="49" t="s">
        <v>120</v>
      </c>
      <c r="BC1975" s="49" t="s">
        <v>16</v>
      </c>
      <c r="BD1975" s="49">
        <v>5</v>
      </c>
    </row>
    <row r="1976" spans="1:56" x14ac:dyDescent="0.2">
      <c r="A1976" s="49">
        <v>0.83235000000000003</v>
      </c>
      <c r="P1976" s="49">
        <v>0.83235000000000003</v>
      </c>
      <c r="AH1976" s="49">
        <v>0.83235000000000003</v>
      </c>
      <c r="AY1976" s="49" t="s">
        <v>79</v>
      </c>
      <c r="AZ1976" s="49" t="s">
        <v>14</v>
      </c>
      <c r="BA1976" s="49" t="s">
        <v>19</v>
      </c>
      <c r="BB1976" s="49" t="s">
        <v>120</v>
      </c>
      <c r="BC1976" s="49" t="s">
        <v>10</v>
      </c>
      <c r="BD1976" s="49">
        <v>0.83235000000000003</v>
      </c>
    </row>
    <row r="1977" spans="1:56" x14ac:dyDescent="0.2">
      <c r="A1977" s="49">
        <v>0.18672</v>
      </c>
      <c r="P1977" s="49">
        <v>0.18672</v>
      </c>
      <c r="AH1977" s="49">
        <v>0.18672</v>
      </c>
      <c r="AY1977" s="49" t="s">
        <v>79</v>
      </c>
      <c r="AZ1977" s="49" t="s">
        <v>14</v>
      </c>
      <c r="BA1977" s="49" t="s">
        <v>19</v>
      </c>
      <c r="BB1977" s="49" t="s">
        <v>120</v>
      </c>
      <c r="BC1977" s="49" t="s">
        <v>13</v>
      </c>
      <c r="BD1977" s="49">
        <v>0.18672</v>
      </c>
    </row>
    <row r="1978" spans="1:56" x14ac:dyDescent="0.2">
      <c r="A1978" s="49">
        <v>0.23093</v>
      </c>
      <c r="P1978" s="49">
        <v>0.23093</v>
      </c>
      <c r="AH1978" s="49">
        <v>0.23093</v>
      </c>
      <c r="AY1978" s="49" t="s">
        <v>79</v>
      </c>
      <c r="AZ1978" s="49" t="s">
        <v>14</v>
      </c>
      <c r="BA1978" s="49" t="s">
        <v>19</v>
      </c>
      <c r="BB1978" s="49" t="s">
        <v>23</v>
      </c>
      <c r="BC1978" s="49" t="s">
        <v>10</v>
      </c>
      <c r="BD1978" s="49">
        <v>0.23093</v>
      </c>
    </row>
    <row r="1979" spans="1:56" x14ac:dyDescent="0.2">
      <c r="A1979" s="49">
        <v>4.0764899999999997</v>
      </c>
      <c r="P1979" s="49">
        <v>4.0764899999999997</v>
      </c>
      <c r="AH1979" s="49">
        <v>4.0764899999999997</v>
      </c>
      <c r="AY1979" s="49" t="s">
        <v>79</v>
      </c>
      <c r="AZ1979" s="49" t="s">
        <v>14</v>
      </c>
      <c r="BA1979" s="49" t="s">
        <v>25</v>
      </c>
      <c r="BB1979" s="49" t="s">
        <v>122</v>
      </c>
      <c r="BC1979" s="49" t="s">
        <v>16</v>
      </c>
      <c r="BD1979" s="49">
        <v>4.0764899999999997</v>
      </c>
    </row>
    <row r="1980" spans="1:56" x14ac:dyDescent="0.2">
      <c r="A1980" s="49">
        <v>0.1</v>
      </c>
      <c r="P1980" s="49">
        <v>0.1</v>
      </c>
      <c r="AH1980" s="49">
        <v>0.1</v>
      </c>
      <c r="AY1980" s="49" t="s">
        <v>79</v>
      </c>
      <c r="AZ1980" s="49" t="s">
        <v>14</v>
      </c>
      <c r="BA1980" s="49" t="s">
        <v>25</v>
      </c>
      <c r="BB1980" s="49" t="s">
        <v>122</v>
      </c>
      <c r="BC1980" s="49" t="s">
        <v>10</v>
      </c>
      <c r="BD1980" s="49">
        <v>0.1</v>
      </c>
    </row>
    <row r="1981" spans="1:56" x14ac:dyDescent="0.2">
      <c r="A1981" s="49">
        <v>25.130409999999902</v>
      </c>
      <c r="P1981" s="49">
        <v>25.130409999999902</v>
      </c>
      <c r="AH1981" s="49">
        <v>25.130409999999902</v>
      </c>
      <c r="AY1981" s="49" t="s">
        <v>79</v>
      </c>
      <c r="AZ1981" s="49" t="s">
        <v>14</v>
      </c>
      <c r="BA1981" s="49" t="s">
        <v>25</v>
      </c>
      <c r="BB1981" s="49" t="s">
        <v>9</v>
      </c>
      <c r="BC1981" s="49" t="s">
        <v>10</v>
      </c>
      <c r="BD1981" s="49">
        <v>25.130409999999902</v>
      </c>
    </row>
    <row r="1982" spans="1:56" x14ac:dyDescent="0.2">
      <c r="A1982" s="49">
        <v>0.45</v>
      </c>
      <c r="P1982" s="49">
        <v>0.45</v>
      </c>
      <c r="AH1982" s="49">
        <v>0.45</v>
      </c>
      <c r="AY1982" s="49" t="s">
        <v>79</v>
      </c>
      <c r="AZ1982" s="49" t="s">
        <v>14</v>
      </c>
      <c r="BA1982" s="49" t="s">
        <v>25</v>
      </c>
      <c r="BB1982" s="49" t="s">
        <v>24</v>
      </c>
      <c r="BC1982" s="49" t="s">
        <v>16</v>
      </c>
      <c r="BD1982" s="49">
        <v>0.45</v>
      </c>
    </row>
    <row r="1983" spans="1:56" x14ac:dyDescent="0.2">
      <c r="A1983" s="49">
        <v>3.92722999999999</v>
      </c>
      <c r="P1983" s="49">
        <v>3.92722999999999</v>
      </c>
      <c r="AH1983" s="49">
        <v>3.92722999999999</v>
      </c>
      <c r="AY1983" s="49" t="s">
        <v>79</v>
      </c>
      <c r="AZ1983" s="49" t="s">
        <v>14</v>
      </c>
      <c r="BA1983" s="49" t="s">
        <v>25</v>
      </c>
      <c r="BB1983" s="49" t="s">
        <v>120</v>
      </c>
      <c r="BC1983" s="49" t="s">
        <v>16</v>
      </c>
      <c r="BD1983" s="49">
        <v>3.92722999999999</v>
      </c>
    </row>
    <row r="1984" spans="1:56" x14ac:dyDescent="0.2">
      <c r="A1984" s="49">
        <v>1.3826099999999999</v>
      </c>
      <c r="P1984" s="49">
        <v>1.3826099999999999</v>
      </c>
      <c r="AH1984" s="49">
        <v>1.3826099999999999</v>
      </c>
      <c r="AY1984" s="49" t="s">
        <v>79</v>
      </c>
      <c r="AZ1984" s="49" t="s">
        <v>14</v>
      </c>
      <c r="BA1984" s="49" t="s">
        <v>25</v>
      </c>
      <c r="BB1984" s="49" t="s">
        <v>120</v>
      </c>
      <c r="BC1984" s="49" t="s">
        <v>10</v>
      </c>
      <c r="BD1984" s="49">
        <v>1.3826099999999999</v>
      </c>
    </row>
    <row r="1985" spans="1:56" x14ac:dyDescent="0.2">
      <c r="A1985" s="49">
        <v>1.116E-2</v>
      </c>
      <c r="P1985" s="49">
        <v>1.116E-2</v>
      </c>
      <c r="AH1985" s="49">
        <v>1.116E-2</v>
      </c>
      <c r="AY1985" s="49" t="s">
        <v>79</v>
      </c>
      <c r="AZ1985" s="49" t="s">
        <v>14</v>
      </c>
      <c r="BA1985" s="49" t="s">
        <v>27</v>
      </c>
      <c r="BB1985" s="49" t="s">
        <v>120</v>
      </c>
      <c r="BC1985" s="49" t="s">
        <v>16</v>
      </c>
      <c r="BD1985" s="49">
        <v>1.116E-2</v>
      </c>
    </row>
    <row r="1986" spans="1:56" x14ac:dyDescent="0.2">
      <c r="A1986" s="49">
        <v>10.188750000000001</v>
      </c>
      <c r="P1986" s="49">
        <v>10.188750000000001</v>
      </c>
      <c r="AH1986" s="49">
        <v>10.188750000000001</v>
      </c>
      <c r="AY1986" s="49" t="s">
        <v>80</v>
      </c>
      <c r="AZ1986" s="49" t="s">
        <v>7</v>
      </c>
      <c r="BA1986" s="49" t="s">
        <v>21</v>
      </c>
      <c r="BB1986" s="49" t="s">
        <v>9</v>
      </c>
      <c r="BC1986" s="49" t="s">
        <v>10</v>
      </c>
      <c r="BD1986" s="49">
        <v>10.188750000000001</v>
      </c>
    </row>
    <row r="1987" spans="1:56" x14ac:dyDescent="0.2">
      <c r="A1987" s="49">
        <v>9.4095599999999902</v>
      </c>
      <c r="P1987" s="49">
        <v>9.4095599999999902</v>
      </c>
      <c r="AH1987" s="49">
        <v>9.4095599999999902</v>
      </c>
      <c r="AY1987" s="49" t="s">
        <v>80</v>
      </c>
      <c r="AZ1987" s="49" t="s">
        <v>7</v>
      </c>
      <c r="BA1987" s="49" t="s">
        <v>8</v>
      </c>
      <c r="BB1987" s="49" t="s">
        <v>121</v>
      </c>
      <c r="BC1987" s="49" t="s">
        <v>10</v>
      </c>
      <c r="BD1987" s="49">
        <v>9.4095599999999902</v>
      </c>
    </row>
    <row r="1988" spans="1:56" x14ac:dyDescent="0.2">
      <c r="A1988" s="49">
        <v>34.325269999999897</v>
      </c>
      <c r="P1988" s="49">
        <v>34.325269999999897</v>
      </c>
      <c r="AH1988" s="49">
        <v>34.325269999999897</v>
      </c>
      <c r="AY1988" s="49" t="s">
        <v>80</v>
      </c>
      <c r="AZ1988" s="49" t="s">
        <v>7</v>
      </c>
      <c r="BA1988" s="49" t="s">
        <v>8</v>
      </c>
      <c r="BB1988" s="49" t="s">
        <v>9</v>
      </c>
      <c r="BC1988" s="49" t="s">
        <v>10</v>
      </c>
      <c r="BD1988" s="49">
        <v>34.325269999999897</v>
      </c>
    </row>
    <row r="1989" spans="1:56" x14ac:dyDescent="0.2">
      <c r="A1989" s="49">
        <v>5</v>
      </c>
      <c r="P1989" s="49">
        <v>5</v>
      </c>
      <c r="AH1989" s="49">
        <v>5</v>
      </c>
      <c r="AY1989" s="49" t="s">
        <v>80</v>
      </c>
      <c r="AZ1989" s="49" t="s">
        <v>7</v>
      </c>
      <c r="BA1989" s="49" t="s">
        <v>41</v>
      </c>
      <c r="BB1989" s="49" t="s">
        <v>9</v>
      </c>
      <c r="BC1989" s="49" t="s">
        <v>10</v>
      </c>
      <c r="BD1989" s="49">
        <v>5</v>
      </c>
    </row>
    <row r="1990" spans="1:56" x14ac:dyDescent="0.2">
      <c r="A1990" s="49">
        <v>9.2715899999999998</v>
      </c>
      <c r="P1990" s="49">
        <v>9.2715899999999998</v>
      </c>
      <c r="AH1990" s="49">
        <v>9.2715899999999998</v>
      </c>
      <c r="AY1990" s="49" t="s">
        <v>80</v>
      </c>
      <c r="AZ1990" s="49" t="s">
        <v>7</v>
      </c>
      <c r="BA1990" s="49" t="s">
        <v>11</v>
      </c>
      <c r="BB1990" s="49" t="s">
        <v>121</v>
      </c>
      <c r="BC1990" s="49" t="s">
        <v>10</v>
      </c>
      <c r="BD1990" s="49">
        <v>9.2715899999999998</v>
      </c>
    </row>
    <row r="1991" spans="1:56" x14ac:dyDescent="0.2">
      <c r="A1991" s="49">
        <v>20.409700000000001</v>
      </c>
      <c r="P1991" s="49">
        <v>20.409700000000001</v>
      </c>
      <c r="AH1991" s="49">
        <v>20.409700000000001</v>
      </c>
      <c r="AY1991" s="49" t="s">
        <v>80</v>
      </c>
      <c r="AZ1991" s="49" t="s">
        <v>7</v>
      </c>
      <c r="BA1991" s="49" t="s">
        <v>11</v>
      </c>
      <c r="BB1991" s="49" t="s">
        <v>9</v>
      </c>
      <c r="BC1991" s="49" t="s">
        <v>10</v>
      </c>
      <c r="BD1991" s="49">
        <v>20.409700000000001</v>
      </c>
    </row>
    <row r="1992" spans="1:56" x14ac:dyDescent="0.2">
      <c r="A1992" s="49">
        <v>5</v>
      </c>
      <c r="P1992" s="49">
        <v>5</v>
      </c>
      <c r="AH1992" s="49">
        <v>5</v>
      </c>
      <c r="AY1992" s="49" t="s">
        <v>80</v>
      </c>
      <c r="AZ1992" s="49" t="s">
        <v>7</v>
      </c>
      <c r="BA1992" s="49" t="s">
        <v>22</v>
      </c>
      <c r="BB1992" s="49" t="s">
        <v>9</v>
      </c>
      <c r="BC1992" s="49" t="s">
        <v>10</v>
      </c>
      <c r="BD1992" s="49">
        <v>5</v>
      </c>
    </row>
    <row r="1993" spans="1:56" x14ac:dyDescent="0.2">
      <c r="A1993" s="49">
        <v>0.15798999999999999</v>
      </c>
      <c r="P1993" s="49">
        <v>0.15798999999999999</v>
      </c>
      <c r="AH1993" s="49">
        <v>0.15798999999999999</v>
      </c>
      <c r="AY1993" s="49" t="s">
        <v>80</v>
      </c>
      <c r="AZ1993" s="49" t="s">
        <v>7</v>
      </c>
      <c r="BA1993" s="49" t="s">
        <v>22</v>
      </c>
      <c r="BB1993" s="49" t="s">
        <v>120</v>
      </c>
      <c r="BC1993" s="49" t="s">
        <v>16</v>
      </c>
      <c r="BD1993" s="49">
        <v>0.15798999999999999</v>
      </c>
    </row>
    <row r="1994" spans="1:56" x14ac:dyDescent="0.2">
      <c r="A1994" s="49">
        <v>0</v>
      </c>
      <c r="P1994" s="49">
        <v>0</v>
      </c>
      <c r="AH1994" s="49">
        <v>0</v>
      </c>
      <c r="AY1994" s="49" t="s">
        <v>80</v>
      </c>
      <c r="AZ1994" s="49" t="s">
        <v>7</v>
      </c>
      <c r="BA1994" s="49" t="s">
        <v>12</v>
      </c>
      <c r="BB1994" s="49" t="s">
        <v>121</v>
      </c>
      <c r="BC1994" s="49" t="s">
        <v>12</v>
      </c>
      <c r="BD1994" s="49">
        <v>0</v>
      </c>
    </row>
    <row r="1995" spans="1:56" x14ac:dyDescent="0.2">
      <c r="A1995" s="49">
        <v>0</v>
      </c>
      <c r="P1995" s="49">
        <v>0</v>
      </c>
      <c r="AH1995" s="49">
        <v>0</v>
      </c>
      <c r="AY1995" s="49" t="s">
        <v>80</v>
      </c>
      <c r="AZ1995" s="49" t="s">
        <v>7</v>
      </c>
      <c r="BA1995" s="49" t="s">
        <v>12</v>
      </c>
      <c r="BB1995" s="49" t="s">
        <v>18</v>
      </c>
      <c r="BC1995" s="49" t="s">
        <v>12</v>
      </c>
      <c r="BD1995" s="49">
        <v>0</v>
      </c>
    </row>
    <row r="1996" spans="1:56" x14ac:dyDescent="0.2">
      <c r="A1996" s="49">
        <v>10.50511</v>
      </c>
      <c r="P1996" s="49">
        <v>10.50511</v>
      </c>
      <c r="AH1996" s="49">
        <v>10.50511</v>
      </c>
      <c r="AY1996" s="49" t="s">
        <v>80</v>
      </c>
      <c r="AZ1996" s="49" t="s">
        <v>7</v>
      </c>
      <c r="BA1996" s="49" t="s">
        <v>12</v>
      </c>
      <c r="BB1996" s="49" t="s">
        <v>120</v>
      </c>
      <c r="BC1996" s="49" t="s">
        <v>12</v>
      </c>
      <c r="BD1996" s="49">
        <v>10.50511</v>
      </c>
    </row>
    <row r="1997" spans="1:56" x14ac:dyDescent="0.2">
      <c r="A1997" s="49">
        <v>4.6545399999999999</v>
      </c>
      <c r="P1997" s="49">
        <v>4.6545399999999999</v>
      </c>
      <c r="AH1997" s="49">
        <v>4.6545399999999999</v>
      </c>
      <c r="AY1997" s="49" t="s">
        <v>80</v>
      </c>
      <c r="AZ1997" s="49" t="s">
        <v>14</v>
      </c>
      <c r="BA1997" s="49" t="s">
        <v>15</v>
      </c>
      <c r="BB1997" s="49" t="s">
        <v>122</v>
      </c>
      <c r="BC1997" s="49" t="s">
        <v>16</v>
      </c>
      <c r="BD1997" s="49">
        <v>4.6545399999999999</v>
      </c>
    </row>
    <row r="1998" spans="1:56" x14ac:dyDescent="0.2">
      <c r="A1998" s="49">
        <v>2.5150700000000001</v>
      </c>
      <c r="P1998" s="49">
        <v>2.5150700000000001</v>
      </c>
      <c r="AH1998" s="49">
        <v>2.5150700000000001</v>
      </c>
      <c r="AY1998" s="49" t="s">
        <v>80</v>
      </c>
      <c r="AZ1998" s="49" t="s">
        <v>14</v>
      </c>
      <c r="BA1998" s="49" t="s">
        <v>15</v>
      </c>
      <c r="BB1998" s="49" t="s">
        <v>122</v>
      </c>
      <c r="BC1998" s="49" t="s">
        <v>10</v>
      </c>
      <c r="BD1998" s="49">
        <v>2.5150700000000001</v>
      </c>
    </row>
    <row r="1999" spans="1:56" x14ac:dyDescent="0.2">
      <c r="A1999" s="49">
        <v>0.88739000000000001</v>
      </c>
      <c r="P1999" s="49">
        <v>0.88739000000000001</v>
      </c>
      <c r="AH1999" s="49">
        <v>0.88739000000000001</v>
      </c>
      <c r="AY1999" s="49" t="s">
        <v>80</v>
      </c>
      <c r="AZ1999" s="49" t="s">
        <v>14</v>
      </c>
      <c r="BA1999" s="49" t="s">
        <v>15</v>
      </c>
      <c r="BB1999" s="49" t="s">
        <v>122</v>
      </c>
      <c r="BC1999" s="49" t="s">
        <v>13</v>
      </c>
      <c r="BD1999" s="49">
        <v>0.88739000000000001</v>
      </c>
    </row>
    <row r="2000" spans="1:56" x14ac:dyDescent="0.2">
      <c r="A2000" s="49">
        <v>46.386040000000001</v>
      </c>
      <c r="P2000" s="49">
        <v>46.386040000000001</v>
      </c>
      <c r="AH2000" s="49">
        <v>46.386040000000001</v>
      </c>
      <c r="AY2000" s="49" t="s">
        <v>80</v>
      </c>
      <c r="AZ2000" s="49" t="s">
        <v>14</v>
      </c>
      <c r="BA2000" s="49" t="s">
        <v>15</v>
      </c>
      <c r="BB2000" s="49" t="s">
        <v>121</v>
      </c>
      <c r="BC2000" s="49" t="s">
        <v>16</v>
      </c>
      <c r="BD2000" s="49">
        <v>46.386040000000001</v>
      </c>
    </row>
    <row r="2001" spans="1:56" x14ac:dyDescent="0.2">
      <c r="A2001" s="49">
        <v>1.3587100000000001</v>
      </c>
      <c r="P2001" s="49">
        <v>1.3587100000000001</v>
      </c>
      <c r="AH2001" s="49">
        <v>1.3587100000000001</v>
      </c>
      <c r="AY2001" s="49" t="s">
        <v>80</v>
      </c>
      <c r="AZ2001" s="49" t="s">
        <v>14</v>
      </c>
      <c r="BA2001" s="49" t="s">
        <v>15</v>
      </c>
      <c r="BB2001" s="49" t="s">
        <v>121</v>
      </c>
      <c r="BC2001" s="49" t="s">
        <v>10</v>
      </c>
      <c r="BD2001" s="49">
        <v>1.3587100000000001</v>
      </c>
    </row>
    <row r="2002" spans="1:56" x14ac:dyDescent="0.2">
      <c r="A2002" s="49">
        <v>0.85614000000000001</v>
      </c>
      <c r="P2002" s="49">
        <v>0.85614000000000001</v>
      </c>
      <c r="AH2002" s="49">
        <v>0.85614000000000001</v>
      </c>
      <c r="AY2002" s="49" t="s">
        <v>80</v>
      </c>
      <c r="AZ2002" s="49" t="s">
        <v>14</v>
      </c>
      <c r="BA2002" s="49" t="s">
        <v>15</v>
      </c>
      <c r="BB2002" s="49" t="s">
        <v>121</v>
      </c>
      <c r="BC2002" s="49" t="s">
        <v>13</v>
      </c>
      <c r="BD2002" s="49">
        <v>0.85614000000000001</v>
      </c>
    </row>
    <row r="2003" spans="1:56" x14ac:dyDescent="0.2">
      <c r="A2003" s="49">
        <v>10.46922</v>
      </c>
      <c r="P2003" s="49">
        <v>10.46922</v>
      </c>
      <c r="AH2003" s="49">
        <v>10.46922</v>
      </c>
      <c r="AY2003" s="49" t="s">
        <v>80</v>
      </c>
      <c r="AZ2003" s="49" t="s">
        <v>14</v>
      </c>
      <c r="BA2003" s="49" t="s">
        <v>15</v>
      </c>
      <c r="BB2003" s="49" t="s">
        <v>9</v>
      </c>
      <c r="BC2003" s="49" t="s">
        <v>16</v>
      </c>
      <c r="BD2003" s="49">
        <v>10.46922</v>
      </c>
    </row>
    <row r="2004" spans="1:56" x14ac:dyDescent="0.2">
      <c r="A2004" s="49">
        <v>28.378129999999999</v>
      </c>
      <c r="P2004" s="49">
        <v>28.378129999999999</v>
      </c>
      <c r="AH2004" s="49">
        <v>28.378129999999999</v>
      </c>
      <c r="AY2004" s="49" t="s">
        <v>80</v>
      </c>
      <c r="AZ2004" s="49" t="s">
        <v>14</v>
      </c>
      <c r="BA2004" s="49" t="s">
        <v>15</v>
      </c>
      <c r="BB2004" s="49" t="s">
        <v>9</v>
      </c>
      <c r="BC2004" s="49" t="s">
        <v>10</v>
      </c>
      <c r="BD2004" s="49">
        <v>28.378129999999999</v>
      </c>
    </row>
    <row r="2005" spans="1:56" x14ac:dyDescent="0.2">
      <c r="A2005" s="49">
        <v>2.7368399999999999</v>
      </c>
      <c r="P2005" s="49">
        <v>2.7368399999999999</v>
      </c>
      <c r="AH2005" s="49">
        <v>2.7368399999999999</v>
      </c>
      <c r="AY2005" s="49" t="s">
        <v>80</v>
      </c>
      <c r="AZ2005" s="49" t="s">
        <v>14</v>
      </c>
      <c r="BA2005" s="49" t="s">
        <v>15</v>
      </c>
      <c r="BB2005" s="49" t="s">
        <v>9</v>
      </c>
      <c r="BC2005" s="49" t="s">
        <v>13</v>
      </c>
      <c r="BD2005" s="49">
        <v>2.7368399999999999</v>
      </c>
    </row>
    <row r="2006" spans="1:56" x14ac:dyDescent="0.2">
      <c r="A2006" s="49">
        <v>3.10197999999999</v>
      </c>
      <c r="P2006" s="49">
        <v>3.10197999999999</v>
      </c>
      <c r="AH2006" s="49">
        <v>3.10197999999999</v>
      </c>
      <c r="AY2006" s="49" t="s">
        <v>80</v>
      </c>
      <c r="AZ2006" s="49" t="s">
        <v>14</v>
      </c>
      <c r="BA2006" s="49" t="s">
        <v>15</v>
      </c>
      <c r="BB2006" s="49" t="s">
        <v>120</v>
      </c>
      <c r="BC2006" s="49" t="s">
        <v>16</v>
      </c>
      <c r="BD2006" s="49">
        <v>3.10197999999999</v>
      </c>
    </row>
    <row r="2007" spans="1:56" x14ac:dyDescent="0.2">
      <c r="A2007" s="49">
        <v>86.704530000000005</v>
      </c>
      <c r="P2007" s="49">
        <v>86.704530000000005</v>
      </c>
      <c r="AH2007" s="49">
        <v>86.704530000000005</v>
      </c>
      <c r="AY2007" s="49" t="s">
        <v>80</v>
      </c>
      <c r="AZ2007" s="49" t="s">
        <v>14</v>
      </c>
      <c r="BA2007" s="49" t="s">
        <v>15</v>
      </c>
      <c r="BB2007" s="49" t="s">
        <v>120</v>
      </c>
      <c r="BC2007" s="49" t="s">
        <v>10</v>
      </c>
      <c r="BD2007" s="49">
        <v>86.704530000000005</v>
      </c>
    </row>
    <row r="2008" spans="1:56" x14ac:dyDescent="0.2">
      <c r="A2008" s="49">
        <v>0.40539999999999998</v>
      </c>
      <c r="P2008" s="49">
        <v>0.40539999999999998</v>
      </c>
      <c r="AH2008" s="49">
        <v>0.40539999999999998</v>
      </c>
      <c r="AY2008" s="49" t="s">
        <v>80</v>
      </c>
      <c r="AZ2008" s="49" t="s">
        <v>14</v>
      </c>
      <c r="BA2008" s="49" t="s">
        <v>15</v>
      </c>
      <c r="BB2008" s="49" t="s">
        <v>120</v>
      </c>
      <c r="BC2008" s="49" t="s">
        <v>13</v>
      </c>
      <c r="BD2008" s="49">
        <v>0.40539999999999998</v>
      </c>
    </row>
    <row r="2009" spans="1:56" x14ac:dyDescent="0.2">
      <c r="A2009" s="49">
        <v>129.64391000000001</v>
      </c>
      <c r="P2009" s="49">
        <v>129.64391000000001</v>
      </c>
      <c r="AH2009" s="49">
        <v>129.64391000000001</v>
      </c>
      <c r="AY2009" s="49" t="s">
        <v>80</v>
      </c>
      <c r="AZ2009" s="49" t="s">
        <v>14</v>
      </c>
      <c r="BA2009" s="49" t="s">
        <v>15</v>
      </c>
      <c r="BB2009" s="49" t="s">
        <v>123</v>
      </c>
      <c r="BC2009" s="49" t="s">
        <v>16</v>
      </c>
      <c r="BD2009" s="49">
        <v>129.64391000000001</v>
      </c>
    </row>
    <row r="2010" spans="1:56" x14ac:dyDescent="0.2">
      <c r="A2010" s="49">
        <v>21.20252</v>
      </c>
      <c r="P2010" s="49">
        <v>21.20252</v>
      </c>
      <c r="AH2010" s="49">
        <v>21.20252</v>
      </c>
      <c r="AY2010" s="49" t="s">
        <v>80</v>
      </c>
      <c r="AZ2010" s="49" t="s">
        <v>14</v>
      </c>
      <c r="BA2010" s="49" t="s">
        <v>15</v>
      </c>
      <c r="BB2010" s="49" t="s">
        <v>123</v>
      </c>
      <c r="BC2010" s="49" t="s">
        <v>10</v>
      </c>
      <c r="BD2010" s="49">
        <v>21.20252</v>
      </c>
    </row>
    <row r="2011" spans="1:56" x14ac:dyDescent="0.2">
      <c r="A2011" s="49">
        <v>40.535739999999997</v>
      </c>
      <c r="P2011" s="49">
        <v>40.535739999999997</v>
      </c>
      <c r="AH2011" s="49">
        <v>40.535739999999997</v>
      </c>
      <c r="AY2011" s="49" t="s">
        <v>80</v>
      </c>
      <c r="AZ2011" s="49" t="s">
        <v>14</v>
      </c>
      <c r="BA2011" s="49" t="s">
        <v>15</v>
      </c>
      <c r="BB2011" s="49" t="s">
        <v>123</v>
      </c>
      <c r="BC2011" s="49" t="s">
        <v>13</v>
      </c>
      <c r="BD2011" s="49">
        <v>40.535739999999997</v>
      </c>
    </row>
    <row r="2012" spans="1:56" x14ac:dyDescent="0.2">
      <c r="A2012" s="49">
        <v>19.657640282207002</v>
      </c>
      <c r="P2012" s="49">
        <v>19.657640282207002</v>
      </c>
      <c r="AH2012" s="49">
        <v>19.657640282207002</v>
      </c>
      <c r="AY2012" s="49" t="s">
        <v>80</v>
      </c>
      <c r="AZ2012" s="49" t="s">
        <v>14</v>
      </c>
      <c r="BA2012" s="49" t="s">
        <v>17</v>
      </c>
      <c r="BB2012" s="49" t="s">
        <v>122</v>
      </c>
      <c r="BC2012" s="49" t="s">
        <v>16</v>
      </c>
      <c r="BD2012" s="49">
        <v>19.657640282207002</v>
      </c>
    </row>
    <row r="2013" spans="1:56" x14ac:dyDescent="0.2">
      <c r="A2013" s="49">
        <v>0.92927000000000004</v>
      </c>
      <c r="P2013" s="49">
        <v>0.92927000000000004</v>
      </c>
      <c r="AH2013" s="49">
        <v>0.92927000000000004</v>
      </c>
      <c r="AY2013" s="49" t="s">
        <v>80</v>
      </c>
      <c r="AZ2013" s="49" t="s">
        <v>14</v>
      </c>
      <c r="BA2013" s="49" t="s">
        <v>17</v>
      </c>
      <c r="BB2013" s="49" t="s">
        <v>122</v>
      </c>
      <c r="BC2013" s="49" t="s">
        <v>10</v>
      </c>
      <c r="BD2013" s="49">
        <v>0.92927000000000004</v>
      </c>
    </row>
    <row r="2014" spans="1:56" x14ac:dyDescent="0.2">
      <c r="A2014" s="49">
        <v>1.04498</v>
      </c>
      <c r="P2014" s="49">
        <v>1.04498</v>
      </c>
      <c r="AH2014" s="49">
        <v>1.04498</v>
      </c>
      <c r="AY2014" s="49" t="s">
        <v>80</v>
      </c>
      <c r="AZ2014" s="49" t="s">
        <v>14</v>
      </c>
      <c r="BA2014" s="49" t="s">
        <v>17</v>
      </c>
      <c r="BB2014" s="49" t="s">
        <v>122</v>
      </c>
      <c r="BC2014" s="49" t="s">
        <v>13</v>
      </c>
      <c r="BD2014" s="49">
        <v>1.04498</v>
      </c>
    </row>
    <row r="2015" spans="1:56" x14ac:dyDescent="0.2">
      <c r="A2015" s="49">
        <v>10.053849999999899</v>
      </c>
      <c r="P2015" s="49">
        <v>10.053849999999899</v>
      </c>
      <c r="AH2015" s="49">
        <v>10.053849999999899</v>
      </c>
      <c r="AY2015" s="49" t="s">
        <v>80</v>
      </c>
      <c r="AZ2015" s="49" t="s">
        <v>14</v>
      </c>
      <c r="BA2015" s="49" t="s">
        <v>17</v>
      </c>
      <c r="BB2015" s="49" t="s">
        <v>121</v>
      </c>
      <c r="BC2015" s="49" t="s">
        <v>10</v>
      </c>
      <c r="BD2015" s="49">
        <v>10.053849999999899</v>
      </c>
    </row>
    <row r="2016" spans="1:56" x14ac:dyDescent="0.2">
      <c r="A2016" s="49">
        <v>0.15862000000000001</v>
      </c>
      <c r="P2016" s="49">
        <v>0.15862000000000001</v>
      </c>
      <c r="AH2016" s="49">
        <v>0.15862000000000001</v>
      </c>
      <c r="AY2016" s="49" t="s">
        <v>80</v>
      </c>
      <c r="AZ2016" s="49" t="s">
        <v>14</v>
      </c>
      <c r="BA2016" s="49" t="s">
        <v>17</v>
      </c>
      <c r="BB2016" s="49" t="s">
        <v>121</v>
      </c>
      <c r="BC2016" s="49" t="s">
        <v>13</v>
      </c>
      <c r="BD2016" s="49">
        <v>0.15862000000000001</v>
      </c>
    </row>
    <row r="2017" spans="1:56" x14ac:dyDescent="0.2">
      <c r="A2017" s="49">
        <v>0.12942000000000001</v>
      </c>
      <c r="P2017" s="49">
        <v>0.12942000000000001</v>
      </c>
      <c r="AH2017" s="49">
        <v>0.12942000000000001</v>
      </c>
      <c r="AY2017" s="49" t="s">
        <v>80</v>
      </c>
      <c r="AZ2017" s="49" t="s">
        <v>14</v>
      </c>
      <c r="BA2017" s="49" t="s">
        <v>17</v>
      </c>
      <c r="BB2017" s="49" t="s">
        <v>9</v>
      </c>
      <c r="BC2017" s="49" t="s">
        <v>16</v>
      </c>
      <c r="BD2017" s="49">
        <v>0.12942000000000001</v>
      </c>
    </row>
    <row r="2018" spans="1:56" x14ac:dyDescent="0.2">
      <c r="A2018" s="49">
        <v>3.9303400000000002</v>
      </c>
      <c r="P2018" s="49">
        <v>3.9303400000000002</v>
      </c>
      <c r="AH2018" s="49">
        <v>3.9303400000000002</v>
      </c>
      <c r="AY2018" s="49" t="s">
        <v>80</v>
      </c>
      <c r="AZ2018" s="49" t="s">
        <v>14</v>
      </c>
      <c r="BA2018" s="49" t="s">
        <v>17</v>
      </c>
      <c r="BB2018" s="49" t="s">
        <v>9</v>
      </c>
      <c r="BC2018" s="49" t="s">
        <v>10</v>
      </c>
      <c r="BD2018" s="49">
        <v>3.9303400000000002</v>
      </c>
    </row>
    <row r="2019" spans="1:56" x14ac:dyDescent="0.2">
      <c r="A2019" s="49">
        <v>0.1409143927</v>
      </c>
      <c r="P2019" s="49">
        <v>0.1409143927</v>
      </c>
      <c r="AH2019" s="49">
        <v>0.1409143927</v>
      </c>
      <c r="AY2019" s="49" t="s">
        <v>80</v>
      </c>
      <c r="AZ2019" s="49" t="s">
        <v>14</v>
      </c>
      <c r="BA2019" s="49" t="s">
        <v>17</v>
      </c>
      <c r="BB2019" s="49" t="s">
        <v>9</v>
      </c>
      <c r="BC2019" s="49" t="s">
        <v>13</v>
      </c>
      <c r="BD2019" s="49">
        <v>0.1409143927</v>
      </c>
    </row>
    <row r="2020" spans="1:56" x14ac:dyDescent="0.2">
      <c r="A2020" s="49">
        <v>0.10598076275</v>
      </c>
      <c r="P2020" s="49">
        <v>0.10598076275</v>
      </c>
      <c r="AH2020" s="49">
        <v>0.10598076275</v>
      </c>
      <c r="AY2020" s="49" t="s">
        <v>80</v>
      </c>
      <c r="AZ2020" s="49" t="s">
        <v>14</v>
      </c>
      <c r="BA2020" s="49" t="s">
        <v>17</v>
      </c>
      <c r="BB2020" s="49" t="s">
        <v>18</v>
      </c>
      <c r="BC2020" s="49" t="s">
        <v>16</v>
      </c>
      <c r="BD2020" s="49">
        <v>0.10598076275</v>
      </c>
    </row>
    <row r="2021" spans="1:56" x14ac:dyDescent="0.2">
      <c r="A2021" s="49">
        <v>0.11486</v>
      </c>
      <c r="P2021" s="49">
        <v>0.11486</v>
      </c>
      <c r="AH2021" s="49">
        <v>0.11486</v>
      </c>
      <c r="AY2021" s="49" t="s">
        <v>80</v>
      </c>
      <c r="AZ2021" s="49" t="s">
        <v>14</v>
      </c>
      <c r="BA2021" s="49" t="s">
        <v>17</v>
      </c>
      <c r="BB2021" s="49" t="s">
        <v>18</v>
      </c>
      <c r="BC2021" s="49" t="s">
        <v>13</v>
      </c>
      <c r="BD2021" s="49">
        <v>0.11486</v>
      </c>
    </row>
    <row r="2022" spans="1:56" x14ac:dyDescent="0.2">
      <c r="A2022" s="49">
        <v>7.1317513521500002</v>
      </c>
      <c r="P2022" s="49">
        <v>7.1317513521500002</v>
      </c>
      <c r="AH2022" s="49">
        <v>7.1317513521500002</v>
      </c>
      <c r="AY2022" s="49" t="s">
        <v>80</v>
      </c>
      <c r="AZ2022" s="49" t="s">
        <v>14</v>
      </c>
      <c r="BA2022" s="49" t="s">
        <v>17</v>
      </c>
      <c r="BB2022" s="49" t="s">
        <v>120</v>
      </c>
      <c r="BC2022" s="49" t="s">
        <v>16</v>
      </c>
      <c r="BD2022" s="49">
        <v>7.1317513521500002</v>
      </c>
    </row>
    <row r="2023" spans="1:56" x14ac:dyDescent="0.2">
      <c r="A2023" s="49">
        <v>3.3946299999999998</v>
      </c>
      <c r="P2023" s="49">
        <v>3.3946299999999998</v>
      </c>
      <c r="AH2023" s="49">
        <v>3.3946299999999998</v>
      </c>
      <c r="AY2023" s="49" t="s">
        <v>80</v>
      </c>
      <c r="AZ2023" s="49" t="s">
        <v>14</v>
      </c>
      <c r="BA2023" s="49" t="s">
        <v>17</v>
      </c>
      <c r="BB2023" s="49" t="s">
        <v>120</v>
      </c>
      <c r="BC2023" s="49" t="s">
        <v>10</v>
      </c>
      <c r="BD2023" s="49">
        <v>3.3946299999999998</v>
      </c>
    </row>
    <row r="2024" spans="1:56" x14ac:dyDescent="0.2">
      <c r="A2024" s="49">
        <v>4.7536699999999996</v>
      </c>
      <c r="P2024" s="49">
        <v>4.7536699999999996</v>
      </c>
      <c r="AH2024" s="49">
        <v>4.7536699999999996</v>
      </c>
      <c r="AY2024" s="49" t="s">
        <v>80</v>
      </c>
      <c r="AZ2024" s="49" t="s">
        <v>14</v>
      </c>
      <c r="BA2024" s="49" t="s">
        <v>17</v>
      </c>
      <c r="BB2024" s="49" t="s">
        <v>120</v>
      </c>
      <c r="BC2024" s="49" t="s">
        <v>13</v>
      </c>
      <c r="BD2024" s="49">
        <v>4.7536699999999996</v>
      </c>
    </row>
    <row r="2025" spans="1:56" x14ac:dyDescent="0.2">
      <c r="A2025" s="49">
        <v>6.3114299999999997</v>
      </c>
      <c r="P2025" s="49">
        <v>6.3114299999999997</v>
      </c>
      <c r="AH2025" s="49">
        <v>6.3114299999999997</v>
      </c>
      <c r="AY2025" s="49" t="s">
        <v>80</v>
      </c>
      <c r="AZ2025" s="49" t="s">
        <v>14</v>
      </c>
      <c r="BA2025" s="49" t="s">
        <v>17</v>
      </c>
      <c r="BB2025" s="49" t="s">
        <v>123</v>
      </c>
      <c r="BC2025" s="49" t="s">
        <v>16</v>
      </c>
      <c r="BD2025" s="49">
        <v>6.3114299999999997</v>
      </c>
    </row>
    <row r="2026" spans="1:56" x14ac:dyDescent="0.2">
      <c r="A2026" s="49">
        <v>2.8490000000000002</v>
      </c>
      <c r="P2026" s="49">
        <v>2.8490000000000002</v>
      </c>
      <c r="AH2026" s="49">
        <v>2.8490000000000002</v>
      </c>
      <c r="AY2026" s="49" t="s">
        <v>80</v>
      </c>
      <c r="AZ2026" s="49" t="s">
        <v>14</v>
      </c>
      <c r="BA2026" s="49" t="s">
        <v>17</v>
      </c>
      <c r="BB2026" s="49" t="s">
        <v>123</v>
      </c>
      <c r="BC2026" s="49" t="s">
        <v>10</v>
      </c>
      <c r="BD2026" s="49">
        <v>2.8490000000000002</v>
      </c>
    </row>
    <row r="2027" spans="1:56" x14ac:dyDescent="0.2">
      <c r="A2027" s="49">
        <v>0.80288000000000004</v>
      </c>
      <c r="P2027" s="49">
        <v>0.80288000000000004</v>
      </c>
      <c r="AH2027" s="49">
        <v>0.80288000000000004</v>
      </c>
      <c r="AY2027" s="49" t="s">
        <v>80</v>
      </c>
      <c r="AZ2027" s="49" t="s">
        <v>14</v>
      </c>
      <c r="BA2027" s="49" t="s">
        <v>17</v>
      </c>
      <c r="BB2027" s="49" t="s">
        <v>123</v>
      </c>
      <c r="BC2027" s="49" t="s">
        <v>13</v>
      </c>
      <c r="BD2027" s="49">
        <v>0.80288000000000004</v>
      </c>
    </row>
    <row r="2028" spans="1:56" x14ac:dyDescent="0.2">
      <c r="A2028" s="49">
        <v>1.1392199999999999</v>
      </c>
      <c r="P2028" s="49">
        <v>1.1392199999999999</v>
      </c>
      <c r="AH2028" s="49">
        <v>1.1392199999999999</v>
      </c>
      <c r="AY2028" s="49" t="s">
        <v>80</v>
      </c>
      <c r="AZ2028" s="49" t="s">
        <v>14</v>
      </c>
      <c r="BA2028" s="49" t="s">
        <v>19</v>
      </c>
      <c r="BB2028" s="49" t="s">
        <v>122</v>
      </c>
      <c r="BC2028" s="49" t="s">
        <v>16</v>
      </c>
      <c r="BD2028" s="49">
        <v>1.1392199999999999</v>
      </c>
    </row>
    <row r="2029" spans="1:56" x14ac:dyDescent="0.2">
      <c r="A2029" s="49">
        <v>1.1599999999999999</v>
      </c>
      <c r="P2029" s="49">
        <v>1.1599999999999999</v>
      </c>
      <c r="AH2029" s="49">
        <v>1.1599999999999999</v>
      </c>
      <c r="AY2029" s="49" t="s">
        <v>80</v>
      </c>
      <c r="AZ2029" s="49" t="s">
        <v>14</v>
      </c>
      <c r="BA2029" s="49" t="s">
        <v>19</v>
      </c>
      <c r="BB2029" s="49" t="s">
        <v>122</v>
      </c>
      <c r="BC2029" s="49" t="s">
        <v>13</v>
      </c>
      <c r="BD2029" s="49">
        <v>1.1599999999999999</v>
      </c>
    </row>
    <row r="2030" spans="1:56" x14ac:dyDescent="0.2">
      <c r="A2030" s="49">
        <v>1.2764599999999999</v>
      </c>
      <c r="P2030" s="49">
        <v>1.2764599999999999</v>
      </c>
      <c r="AH2030" s="49">
        <v>1.2764599999999999</v>
      </c>
      <c r="AY2030" s="49" t="s">
        <v>80</v>
      </c>
      <c r="AZ2030" s="49" t="s">
        <v>14</v>
      </c>
      <c r="BA2030" s="49" t="s">
        <v>19</v>
      </c>
      <c r="BB2030" s="49" t="s">
        <v>120</v>
      </c>
      <c r="BC2030" s="49" t="s">
        <v>13</v>
      </c>
      <c r="BD2030" s="49">
        <v>1.2764599999999999</v>
      </c>
    </row>
    <row r="2031" spans="1:56" x14ac:dyDescent="0.2">
      <c r="A2031" s="49">
        <v>1</v>
      </c>
      <c r="P2031" s="49">
        <v>1</v>
      </c>
      <c r="AH2031" s="49">
        <v>1</v>
      </c>
      <c r="AY2031" s="49" t="s">
        <v>80</v>
      </c>
      <c r="AZ2031" s="49" t="s">
        <v>14</v>
      </c>
      <c r="BA2031" s="49" t="s">
        <v>19</v>
      </c>
      <c r="BB2031" s="49" t="s">
        <v>23</v>
      </c>
      <c r="BC2031" s="49" t="s">
        <v>10</v>
      </c>
      <c r="BD2031" s="49">
        <v>1</v>
      </c>
    </row>
    <row r="2032" spans="1:56" x14ac:dyDescent="0.2">
      <c r="A2032" s="49">
        <v>14.34431</v>
      </c>
      <c r="P2032" s="49">
        <v>14.34431</v>
      </c>
      <c r="AH2032" s="49">
        <v>14.34431</v>
      </c>
      <c r="AY2032" s="49" t="s">
        <v>80</v>
      </c>
      <c r="AZ2032" s="49" t="s">
        <v>14</v>
      </c>
      <c r="BA2032" s="49" t="s">
        <v>25</v>
      </c>
      <c r="BB2032" s="49" t="s">
        <v>122</v>
      </c>
      <c r="BC2032" s="49" t="s">
        <v>16</v>
      </c>
      <c r="BD2032" s="49">
        <v>14.34431</v>
      </c>
    </row>
    <row r="2033" spans="1:56" x14ac:dyDescent="0.2">
      <c r="A2033" s="49">
        <v>2.0855249999999999E-2</v>
      </c>
      <c r="P2033" s="49">
        <v>2.0855249999999999E-2</v>
      </c>
      <c r="AH2033" s="49">
        <v>2.0855249999999999E-2</v>
      </c>
      <c r="AY2033" s="49" t="s">
        <v>80</v>
      </c>
      <c r="AZ2033" s="49" t="s">
        <v>14</v>
      </c>
      <c r="BA2033" s="49" t="s">
        <v>25</v>
      </c>
      <c r="BB2033" s="49" t="s">
        <v>122</v>
      </c>
      <c r="BC2033" s="49" t="s">
        <v>13</v>
      </c>
      <c r="BD2033" s="49">
        <v>2.0855249999999999E-2</v>
      </c>
    </row>
    <row r="2034" spans="1:56" x14ac:dyDescent="0.2">
      <c r="A2034" s="49">
        <v>0.96250000000000002</v>
      </c>
      <c r="P2034" s="49">
        <v>0.96250000000000002</v>
      </c>
      <c r="AH2034" s="49">
        <v>0.96250000000000002</v>
      </c>
      <c r="AY2034" s="49" t="s">
        <v>80</v>
      </c>
      <c r="AZ2034" s="49" t="s">
        <v>14</v>
      </c>
      <c r="BA2034" s="49" t="s">
        <v>25</v>
      </c>
      <c r="BB2034" s="49" t="s">
        <v>121</v>
      </c>
      <c r="BC2034" s="49" t="s">
        <v>16</v>
      </c>
      <c r="BD2034" s="49">
        <v>0.96250000000000002</v>
      </c>
    </row>
    <row r="2035" spans="1:56" x14ac:dyDescent="0.2">
      <c r="A2035" s="49">
        <v>0.16791</v>
      </c>
      <c r="P2035" s="49">
        <v>0.16791</v>
      </c>
      <c r="AH2035" s="49">
        <v>0.16791</v>
      </c>
      <c r="AY2035" s="49" t="s">
        <v>80</v>
      </c>
      <c r="AZ2035" s="49" t="s">
        <v>14</v>
      </c>
      <c r="BA2035" s="49" t="s">
        <v>25</v>
      </c>
      <c r="BB2035" s="49" t="s">
        <v>121</v>
      </c>
      <c r="BC2035" s="49" t="s">
        <v>13</v>
      </c>
      <c r="BD2035" s="49">
        <v>0.16791</v>
      </c>
    </row>
    <row r="2036" spans="1:56" x14ac:dyDescent="0.2">
      <c r="A2036" s="49">
        <v>133.03524999999999</v>
      </c>
      <c r="P2036" s="49">
        <v>133.03524999999999</v>
      </c>
      <c r="AH2036" s="49">
        <v>133.03524999999999</v>
      </c>
      <c r="AY2036" s="49" t="s">
        <v>80</v>
      </c>
      <c r="AZ2036" s="49" t="s">
        <v>14</v>
      </c>
      <c r="BA2036" s="49" t="s">
        <v>25</v>
      </c>
      <c r="BB2036" s="49" t="s">
        <v>9</v>
      </c>
      <c r="BC2036" s="49" t="s">
        <v>10</v>
      </c>
      <c r="BD2036" s="49">
        <v>133.03524999999999</v>
      </c>
    </row>
    <row r="2037" spans="1:56" x14ac:dyDescent="0.2">
      <c r="A2037" s="49">
        <v>1.925</v>
      </c>
      <c r="P2037" s="49">
        <v>1.925</v>
      </c>
      <c r="AH2037" s="49">
        <v>1.925</v>
      </c>
      <c r="AY2037" s="49" t="s">
        <v>80</v>
      </c>
      <c r="AZ2037" s="49" t="s">
        <v>14</v>
      </c>
      <c r="BA2037" s="49" t="s">
        <v>25</v>
      </c>
      <c r="BB2037" s="49" t="s">
        <v>24</v>
      </c>
      <c r="BC2037" s="49" t="s">
        <v>16</v>
      </c>
      <c r="BD2037" s="49">
        <v>1.925</v>
      </c>
    </row>
    <row r="2038" spans="1:56" x14ac:dyDescent="0.2">
      <c r="A2038" s="49">
        <v>0.37501000000000001</v>
      </c>
      <c r="P2038" s="49">
        <v>0.37501000000000001</v>
      </c>
      <c r="AH2038" s="49">
        <v>0.37501000000000001</v>
      </c>
      <c r="AY2038" s="49" t="s">
        <v>80</v>
      </c>
      <c r="AZ2038" s="49" t="s">
        <v>14</v>
      </c>
      <c r="BA2038" s="49" t="s">
        <v>25</v>
      </c>
      <c r="BB2038" s="49" t="s">
        <v>24</v>
      </c>
      <c r="BC2038" s="49" t="s">
        <v>10</v>
      </c>
      <c r="BD2038" s="49">
        <v>0.37501000000000001</v>
      </c>
    </row>
    <row r="2039" spans="1:56" x14ac:dyDescent="0.2">
      <c r="A2039" s="49">
        <v>27.353280000000002</v>
      </c>
      <c r="P2039" s="49">
        <v>27.353280000000002</v>
      </c>
      <c r="AH2039" s="49">
        <v>27.353280000000002</v>
      </c>
      <c r="AY2039" s="49" t="s">
        <v>80</v>
      </c>
      <c r="AZ2039" s="49" t="s">
        <v>14</v>
      </c>
      <c r="BA2039" s="49" t="s">
        <v>25</v>
      </c>
      <c r="BB2039" s="49" t="s">
        <v>120</v>
      </c>
      <c r="BC2039" s="49" t="s">
        <v>16</v>
      </c>
      <c r="BD2039" s="49">
        <v>27.353280000000002</v>
      </c>
    </row>
    <row r="2040" spans="1:56" x14ac:dyDescent="0.2">
      <c r="A2040" s="49">
        <v>29.59028</v>
      </c>
      <c r="P2040" s="49">
        <v>29.59028</v>
      </c>
      <c r="AH2040" s="49">
        <v>29.59028</v>
      </c>
      <c r="AY2040" s="49" t="s">
        <v>80</v>
      </c>
      <c r="AZ2040" s="49" t="s">
        <v>14</v>
      </c>
      <c r="BA2040" s="49" t="s">
        <v>25</v>
      </c>
      <c r="BB2040" s="49" t="s">
        <v>120</v>
      </c>
      <c r="BC2040" s="49" t="s">
        <v>10</v>
      </c>
      <c r="BD2040" s="49">
        <v>29.59028</v>
      </c>
    </row>
    <row r="2041" spans="1:56" x14ac:dyDescent="0.2">
      <c r="A2041" s="49">
        <v>9.9225000000000008E-3</v>
      </c>
      <c r="P2041" s="49">
        <v>9.9225000000000008E-3</v>
      </c>
      <c r="AH2041" s="49">
        <v>9.9225000000000008E-3</v>
      </c>
      <c r="AY2041" s="49" t="s">
        <v>80</v>
      </c>
      <c r="AZ2041" s="49" t="s">
        <v>14</v>
      </c>
      <c r="BA2041" s="49" t="s">
        <v>25</v>
      </c>
      <c r="BB2041" s="49" t="s">
        <v>120</v>
      </c>
      <c r="BC2041" s="49" t="s">
        <v>13</v>
      </c>
      <c r="BD2041" s="49">
        <v>9.9225000000000008E-3</v>
      </c>
    </row>
    <row r="2042" spans="1:56" x14ac:dyDescent="0.2">
      <c r="A2042" s="49">
        <v>19.221789999999999</v>
      </c>
      <c r="P2042" s="49">
        <v>19.221789999999999</v>
      </c>
      <c r="AH2042" s="49">
        <v>19.221789999999999</v>
      </c>
      <c r="AY2042" s="49" t="s">
        <v>80</v>
      </c>
      <c r="AZ2042" s="49" t="s">
        <v>14</v>
      </c>
      <c r="BA2042" s="49" t="s">
        <v>25</v>
      </c>
      <c r="BB2042" s="49" t="s">
        <v>123</v>
      </c>
      <c r="BC2042" s="49" t="s">
        <v>16</v>
      </c>
      <c r="BD2042" s="49">
        <v>19.221789999999999</v>
      </c>
    </row>
    <row r="2043" spans="1:56" x14ac:dyDescent="0.2">
      <c r="A2043" s="49">
        <v>5.96E-3</v>
      </c>
      <c r="P2043" s="49">
        <v>5.96E-3</v>
      </c>
      <c r="AH2043" s="49">
        <v>5.96E-3</v>
      </c>
      <c r="AY2043" s="49" t="s">
        <v>80</v>
      </c>
      <c r="AZ2043" s="49" t="s">
        <v>14</v>
      </c>
      <c r="BA2043" s="49" t="s">
        <v>27</v>
      </c>
      <c r="BB2043" s="49" t="s">
        <v>122</v>
      </c>
      <c r="BC2043" s="49" t="s">
        <v>16</v>
      </c>
      <c r="BD2043" s="49">
        <v>5.96E-3</v>
      </c>
    </row>
    <row r="2044" spans="1:56" x14ac:dyDescent="0.2">
      <c r="A2044" s="49">
        <v>161.61525</v>
      </c>
      <c r="P2044" s="49">
        <v>161.61525</v>
      </c>
      <c r="AH2044" s="49">
        <v>161.61525</v>
      </c>
      <c r="AY2044" s="49" t="s">
        <v>80</v>
      </c>
      <c r="AZ2044" s="49" t="s">
        <v>14</v>
      </c>
      <c r="BA2044" s="49" t="s">
        <v>27</v>
      </c>
      <c r="BB2044" s="49" t="s">
        <v>9</v>
      </c>
      <c r="BC2044" s="49" t="s">
        <v>10</v>
      </c>
      <c r="BD2044" s="49">
        <v>161.61525</v>
      </c>
    </row>
    <row r="2045" spans="1:56" x14ac:dyDescent="0.2">
      <c r="A2045" s="49">
        <v>6.9120000000000001E-2</v>
      </c>
      <c r="P2045" s="49">
        <v>6.9120000000000001E-2</v>
      </c>
      <c r="AH2045" s="49">
        <v>6.9120000000000001E-2</v>
      </c>
      <c r="AY2045" s="49" t="s">
        <v>81</v>
      </c>
      <c r="AZ2045" s="49" t="s">
        <v>7</v>
      </c>
      <c r="BA2045" s="49" t="s">
        <v>8</v>
      </c>
      <c r="BB2045" s="49" t="s">
        <v>122</v>
      </c>
      <c r="BC2045" s="49" t="s">
        <v>16</v>
      </c>
      <c r="BD2045" s="49">
        <v>6.9120000000000001E-2</v>
      </c>
    </row>
    <row r="2046" spans="1:56" x14ac:dyDescent="0.2">
      <c r="A2046" s="49">
        <v>6.7809999999999995E-2</v>
      </c>
      <c r="P2046" s="49">
        <v>6.7809999999999995E-2</v>
      </c>
      <c r="AH2046" s="49">
        <v>6.7809999999999995E-2</v>
      </c>
      <c r="AY2046" s="49" t="s">
        <v>81</v>
      </c>
      <c r="AZ2046" s="49" t="s">
        <v>7</v>
      </c>
      <c r="BA2046" s="49" t="s">
        <v>8</v>
      </c>
      <c r="BB2046" s="49" t="s">
        <v>122</v>
      </c>
      <c r="BC2046" s="49" t="s">
        <v>13</v>
      </c>
      <c r="BD2046" s="49">
        <v>6.7809999999999995E-2</v>
      </c>
    </row>
    <row r="2047" spans="1:56" x14ac:dyDescent="0.2">
      <c r="A2047" s="49">
        <v>0.23702999999999999</v>
      </c>
      <c r="P2047" s="49">
        <v>0.23702999999999999</v>
      </c>
      <c r="AH2047" s="49">
        <v>0.23702999999999999</v>
      </c>
      <c r="AY2047" s="49" t="s">
        <v>81</v>
      </c>
      <c r="AZ2047" s="49" t="s">
        <v>7</v>
      </c>
      <c r="BA2047" s="49" t="s">
        <v>8</v>
      </c>
      <c r="BB2047" s="49" t="s">
        <v>9</v>
      </c>
      <c r="BC2047" s="49" t="s">
        <v>10</v>
      </c>
      <c r="BD2047" s="49">
        <v>0.23702999999999999</v>
      </c>
    </row>
    <row r="2048" spans="1:56" x14ac:dyDescent="0.2">
      <c r="A2048" s="49">
        <v>7.0506200000000003</v>
      </c>
      <c r="P2048" s="49">
        <v>7.0506200000000003</v>
      </c>
      <c r="AH2048" s="49">
        <v>7.0506200000000003</v>
      </c>
      <c r="AY2048" s="49" t="s">
        <v>81</v>
      </c>
      <c r="AZ2048" s="49" t="s">
        <v>7</v>
      </c>
      <c r="BA2048" s="49" t="s">
        <v>11</v>
      </c>
      <c r="BB2048" s="49" t="s">
        <v>9</v>
      </c>
      <c r="BC2048" s="49" t="s">
        <v>10</v>
      </c>
      <c r="BD2048" s="49">
        <v>7.0506200000000003</v>
      </c>
    </row>
    <row r="2049" spans="1:56" x14ac:dyDescent="0.2">
      <c r="A2049" s="49">
        <v>8.6489899999999995</v>
      </c>
      <c r="P2049" s="49">
        <v>8.6489899999999995</v>
      </c>
      <c r="AH2049" s="49">
        <v>8.6489899999999995</v>
      </c>
      <c r="AY2049" s="49" t="s">
        <v>81</v>
      </c>
      <c r="AZ2049" s="49" t="s">
        <v>7</v>
      </c>
      <c r="BA2049" s="49" t="s">
        <v>22</v>
      </c>
      <c r="BB2049" s="49" t="s">
        <v>122</v>
      </c>
      <c r="BC2049" s="49" t="s">
        <v>16</v>
      </c>
      <c r="BD2049" s="49">
        <v>8.6489899999999995</v>
      </c>
    </row>
    <row r="2050" spans="1:56" x14ac:dyDescent="0.2">
      <c r="A2050" s="49">
        <v>0.1</v>
      </c>
      <c r="P2050" s="49">
        <v>0.1</v>
      </c>
      <c r="AH2050" s="49">
        <v>0.1</v>
      </c>
      <c r="AY2050" s="49" t="s">
        <v>81</v>
      </c>
      <c r="AZ2050" s="49" t="s">
        <v>7</v>
      </c>
      <c r="BA2050" s="49" t="s">
        <v>22</v>
      </c>
      <c r="BB2050" s="49" t="s">
        <v>122</v>
      </c>
      <c r="BC2050" s="49" t="s">
        <v>10</v>
      </c>
      <c r="BD2050" s="49">
        <v>0.1</v>
      </c>
    </row>
    <row r="2051" spans="1:56" x14ac:dyDescent="0.2">
      <c r="A2051" s="49">
        <v>0.90856999999999999</v>
      </c>
      <c r="P2051" s="49">
        <v>0.90856999999999999</v>
      </c>
      <c r="AH2051" s="49">
        <v>0.90856999999999999</v>
      </c>
      <c r="AY2051" s="49" t="s">
        <v>81</v>
      </c>
      <c r="AZ2051" s="49" t="s">
        <v>7</v>
      </c>
      <c r="BA2051" s="49" t="s">
        <v>22</v>
      </c>
      <c r="BB2051" s="49" t="s">
        <v>122</v>
      </c>
      <c r="BC2051" s="49" t="s">
        <v>13</v>
      </c>
      <c r="BD2051" s="49">
        <v>0.90856999999999999</v>
      </c>
    </row>
    <row r="2052" spans="1:56" x14ac:dyDescent="0.2">
      <c r="A2052" s="49">
        <v>0.70989999999999998</v>
      </c>
      <c r="P2052" s="49">
        <v>0.70989999999999998</v>
      </c>
      <c r="AH2052" s="49">
        <v>0.70989999999999998</v>
      </c>
      <c r="AY2052" s="49" t="s">
        <v>81</v>
      </c>
      <c r="AZ2052" s="49" t="s">
        <v>7</v>
      </c>
      <c r="BA2052" s="49" t="s">
        <v>22</v>
      </c>
      <c r="BB2052" s="49" t="s">
        <v>9</v>
      </c>
      <c r="BC2052" s="49" t="s">
        <v>10</v>
      </c>
      <c r="BD2052" s="49">
        <v>0.70989999999999998</v>
      </c>
    </row>
    <row r="2053" spans="1:56" x14ac:dyDescent="0.2">
      <c r="A2053" s="49">
        <v>0.91168000000000005</v>
      </c>
      <c r="P2053" s="49">
        <v>0.91168000000000005</v>
      </c>
      <c r="AH2053" s="49">
        <v>0.91168000000000005</v>
      </c>
      <c r="AY2053" s="49" t="s">
        <v>81</v>
      </c>
      <c r="AZ2053" s="49" t="s">
        <v>7</v>
      </c>
      <c r="BA2053" s="49" t="s">
        <v>22</v>
      </c>
      <c r="BB2053" s="49" t="s">
        <v>9</v>
      </c>
      <c r="BC2053" s="49" t="s">
        <v>13</v>
      </c>
      <c r="BD2053" s="49">
        <v>0.91168000000000005</v>
      </c>
    </row>
    <row r="2054" spans="1:56" x14ac:dyDescent="0.2">
      <c r="A2054" s="49">
        <v>1.46525999999999</v>
      </c>
      <c r="P2054" s="49">
        <v>1.46525999999999</v>
      </c>
      <c r="AH2054" s="49">
        <v>1.46525999999999</v>
      </c>
      <c r="AY2054" s="49" t="s">
        <v>81</v>
      </c>
      <c r="AZ2054" s="49" t="s">
        <v>7</v>
      </c>
      <c r="BA2054" s="49" t="s">
        <v>22</v>
      </c>
      <c r="BB2054" s="49" t="s">
        <v>120</v>
      </c>
      <c r="BC2054" s="49" t="s">
        <v>16</v>
      </c>
      <c r="BD2054" s="49">
        <v>1.46525999999999</v>
      </c>
    </row>
    <row r="2055" spans="1:56" x14ac:dyDescent="0.2">
      <c r="A2055" s="49">
        <v>9.4170000000000004E-2</v>
      </c>
      <c r="P2055" s="49">
        <v>9.4170000000000004E-2</v>
      </c>
      <c r="AH2055" s="49">
        <v>9.4170000000000004E-2</v>
      </c>
      <c r="AY2055" s="49" t="s">
        <v>81</v>
      </c>
      <c r="AZ2055" s="49" t="s">
        <v>7</v>
      </c>
      <c r="BA2055" s="49" t="s">
        <v>22</v>
      </c>
      <c r="BB2055" s="49" t="s">
        <v>123</v>
      </c>
      <c r="BC2055" s="49" t="s">
        <v>16</v>
      </c>
      <c r="BD2055" s="49">
        <v>9.4170000000000004E-2</v>
      </c>
    </row>
    <row r="2056" spans="1:56" x14ac:dyDescent="0.2">
      <c r="A2056" s="49">
        <v>0</v>
      </c>
      <c r="P2056" s="49">
        <v>0</v>
      </c>
      <c r="AH2056" s="49">
        <v>0</v>
      </c>
      <c r="AY2056" s="49" t="s">
        <v>81</v>
      </c>
      <c r="AZ2056" s="49" t="s">
        <v>7</v>
      </c>
      <c r="BA2056" s="49" t="s">
        <v>12</v>
      </c>
      <c r="BB2056" s="49" t="s">
        <v>23</v>
      </c>
      <c r="BC2056" s="49" t="s">
        <v>10</v>
      </c>
      <c r="BD2056" s="49">
        <v>0</v>
      </c>
    </row>
    <row r="2057" spans="1:56" x14ac:dyDescent="0.2">
      <c r="A2057" s="49">
        <v>0</v>
      </c>
      <c r="P2057" s="49">
        <v>0</v>
      </c>
      <c r="AH2057" s="49">
        <v>0</v>
      </c>
      <c r="AY2057" s="49" t="s">
        <v>81</v>
      </c>
      <c r="AZ2057" s="49" t="s">
        <v>7</v>
      </c>
      <c r="BA2057" s="49" t="s">
        <v>12</v>
      </c>
      <c r="BB2057" s="49" t="s">
        <v>123</v>
      </c>
      <c r="BC2057" s="49" t="s">
        <v>12</v>
      </c>
      <c r="BD2057" s="49">
        <v>0</v>
      </c>
    </row>
    <row r="2058" spans="1:56" x14ac:dyDescent="0.2">
      <c r="A2058" s="49">
        <v>7.8858300000000003</v>
      </c>
      <c r="P2058" s="49">
        <v>7.8858300000000003</v>
      </c>
      <c r="AH2058" s="49">
        <v>7.8858300000000003</v>
      </c>
      <c r="AY2058" s="49" t="s">
        <v>81</v>
      </c>
      <c r="AZ2058" s="49" t="s">
        <v>14</v>
      </c>
      <c r="BA2058" s="49" t="s">
        <v>15</v>
      </c>
      <c r="BB2058" s="49" t="s">
        <v>122</v>
      </c>
      <c r="BC2058" s="49" t="s">
        <v>16</v>
      </c>
      <c r="BD2058" s="49">
        <v>7.8858300000000003</v>
      </c>
    </row>
    <row r="2059" spans="1:56" x14ac:dyDescent="0.2">
      <c r="A2059" s="49">
        <v>4.8081899999999997</v>
      </c>
      <c r="P2059" s="49">
        <v>4.8081899999999997</v>
      </c>
      <c r="AH2059" s="49">
        <v>4.8081899999999997</v>
      </c>
      <c r="AY2059" s="49" t="s">
        <v>81</v>
      </c>
      <c r="AZ2059" s="49" t="s">
        <v>14</v>
      </c>
      <c r="BA2059" s="49" t="s">
        <v>15</v>
      </c>
      <c r="BB2059" s="49" t="s">
        <v>122</v>
      </c>
      <c r="BC2059" s="49" t="s">
        <v>10</v>
      </c>
      <c r="BD2059" s="49">
        <v>4.8081899999999997</v>
      </c>
    </row>
    <row r="2060" spans="1:56" x14ac:dyDescent="0.2">
      <c r="A2060" s="49">
        <v>1.6805600000000001</v>
      </c>
      <c r="P2060" s="49">
        <v>1.6805600000000001</v>
      </c>
      <c r="AH2060" s="49">
        <v>1.6805600000000001</v>
      </c>
      <c r="AY2060" s="49" t="s">
        <v>81</v>
      </c>
      <c r="AZ2060" s="49" t="s">
        <v>14</v>
      </c>
      <c r="BA2060" s="49" t="s">
        <v>15</v>
      </c>
      <c r="BB2060" s="49" t="s">
        <v>122</v>
      </c>
      <c r="BC2060" s="49" t="s">
        <v>13</v>
      </c>
      <c r="BD2060" s="49">
        <v>1.6805600000000001</v>
      </c>
    </row>
    <row r="2061" spans="1:56" x14ac:dyDescent="0.2">
      <c r="A2061" s="49">
        <v>8.4950200000000002</v>
      </c>
      <c r="P2061" s="49">
        <v>8.4950200000000002</v>
      </c>
      <c r="AH2061" s="49">
        <v>8.4950200000000002</v>
      </c>
      <c r="AY2061" s="49" t="s">
        <v>81</v>
      </c>
      <c r="AZ2061" s="49" t="s">
        <v>14</v>
      </c>
      <c r="BA2061" s="49" t="s">
        <v>15</v>
      </c>
      <c r="BB2061" s="49" t="s">
        <v>9</v>
      </c>
      <c r="BC2061" s="49" t="s">
        <v>16</v>
      </c>
      <c r="BD2061" s="49">
        <v>8.4950200000000002</v>
      </c>
    </row>
    <row r="2062" spans="1:56" x14ac:dyDescent="0.2">
      <c r="A2062" s="49">
        <v>23.8797</v>
      </c>
      <c r="P2062" s="49">
        <v>23.8797</v>
      </c>
      <c r="AH2062" s="49">
        <v>23.8797</v>
      </c>
      <c r="AY2062" s="49" t="s">
        <v>81</v>
      </c>
      <c r="AZ2062" s="49" t="s">
        <v>14</v>
      </c>
      <c r="BA2062" s="49" t="s">
        <v>15</v>
      </c>
      <c r="BB2062" s="49" t="s">
        <v>9</v>
      </c>
      <c r="BC2062" s="49" t="s">
        <v>10</v>
      </c>
      <c r="BD2062" s="49">
        <v>23.8797</v>
      </c>
    </row>
    <row r="2063" spans="1:56" x14ac:dyDescent="0.2">
      <c r="A2063" s="49">
        <v>2.1423100000000002</v>
      </c>
      <c r="P2063" s="49">
        <v>2.1423100000000002</v>
      </c>
      <c r="AH2063" s="49">
        <v>2.1423100000000002</v>
      </c>
      <c r="AY2063" s="49" t="s">
        <v>81</v>
      </c>
      <c r="AZ2063" s="49" t="s">
        <v>14</v>
      </c>
      <c r="BA2063" s="49" t="s">
        <v>15</v>
      </c>
      <c r="BB2063" s="49" t="s">
        <v>9</v>
      </c>
      <c r="BC2063" s="49" t="s">
        <v>13</v>
      </c>
      <c r="BD2063" s="49">
        <v>2.1423100000000002</v>
      </c>
    </row>
    <row r="2064" spans="1:56" x14ac:dyDescent="0.2">
      <c r="A2064" s="49">
        <v>9.1990000000000002E-2</v>
      </c>
      <c r="P2064" s="49">
        <v>9.1990000000000002E-2</v>
      </c>
      <c r="AH2064" s="49">
        <v>9.1990000000000002E-2</v>
      </c>
      <c r="AY2064" s="49" t="s">
        <v>81</v>
      </c>
      <c r="AZ2064" s="49" t="s">
        <v>14</v>
      </c>
      <c r="BA2064" s="49" t="s">
        <v>15</v>
      </c>
      <c r="BB2064" s="49" t="s">
        <v>120</v>
      </c>
      <c r="BC2064" s="49" t="s">
        <v>16</v>
      </c>
      <c r="BD2064" s="49">
        <v>9.1990000000000002E-2</v>
      </c>
    </row>
    <row r="2065" spans="1:56" x14ac:dyDescent="0.2">
      <c r="A2065" s="49">
        <v>0.33583000000000002</v>
      </c>
      <c r="P2065" s="49">
        <v>0.33583000000000002</v>
      </c>
      <c r="AH2065" s="49">
        <v>0.33583000000000002</v>
      </c>
      <c r="AY2065" s="49" t="s">
        <v>81</v>
      </c>
      <c r="AZ2065" s="49" t="s">
        <v>14</v>
      </c>
      <c r="BA2065" s="49" t="s">
        <v>15</v>
      </c>
      <c r="BB2065" s="49" t="s">
        <v>120</v>
      </c>
      <c r="BC2065" s="49" t="s">
        <v>10</v>
      </c>
      <c r="BD2065" s="49">
        <v>0.33583000000000002</v>
      </c>
    </row>
    <row r="2066" spans="1:56" x14ac:dyDescent="0.2">
      <c r="A2066" s="49">
        <v>3.1706999999999899</v>
      </c>
      <c r="P2066" s="49">
        <v>3.1706999999999899</v>
      </c>
      <c r="AH2066" s="49">
        <v>3.1706999999999899</v>
      </c>
      <c r="AY2066" s="49" t="s">
        <v>81</v>
      </c>
      <c r="AZ2066" s="49" t="s">
        <v>14</v>
      </c>
      <c r="BA2066" s="49" t="s">
        <v>15</v>
      </c>
      <c r="BB2066" s="49" t="s">
        <v>123</v>
      </c>
      <c r="BC2066" s="49" t="s">
        <v>16</v>
      </c>
      <c r="BD2066" s="49">
        <v>3.1706999999999899</v>
      </c>
    </row>
    <row r="2067" spans="1:56" x14ac:dyDescent="0.2">
      <c r="A2067" s="49">
        <v>1.7748999999999999</v>
      </c>
      <c r="P2067" s="49">
        <v>1.7748999999999999</v>
      </c>
      <c r="AH2067" s="49">
        <v>1.7748999999999999</v>
      </c>
      <c r="AY2067" s="49" t="s">
        <v>81</v>
      </c>
      <c r="AZ2067" s="49" t="s">
        <v>14</v>
      </c>
      <c r="BA2067" s="49" t="s">
        <v>15</v>
      </c>
      <c r="BB2067" s="49" t="s">
        <v>123</v>
      </c>
      <c r="BC2067" s="49" t="s">
        <v>10</v>
      </c>
      <c r="BD2067" s="49">
        <v>1.7748999999999999</v>
      </c>
    </row>
    <row r="2068" spans="1:56" x14ac:dyDescent="0.2">
      <c r="A2068" s="49">
        <v>0.70023000000000002</v>
      </c>
      <c r="P2068" s="49">
        <v>0.70023000000000002</v>
      </c>
      <c r="AH2068" s="49">
        <v>0.70023000000000002</v>
      </c>
      <c r="AY2068" s="49" t="s">
        <v>81</v>
      </c>
      <c r="AZ2068" s="49" t="s">
        <v>14</v>
      </c>
      <c r="BA2068" s="49" t="s">
        <v>15</v>
      </c>
      <c r="BB2068" s="49" t="s">
        <v>123</v>
      </c>
      <c r="BC2068" s="49" t="s">
        <v>13</v>
      </c>
      <c r="BD2068" s="49">
        <v>0.70023000000000002</v>
      </c>
    </row>
    <row r="2069" spans="1:56" x14ac:dyDescent="0.2">
      <c r="A2069" s="49">
        <v>29.579279999999901</v>
      </c>
      <c r="P2069" s="49">
        <v>29.579279999999901</v>
      </c>
      <c r="AH2069" s="49">
        <v>29.579279999999901</v>
      </c>
      <c r="AY2069" s="49" t="s">
        <v>81</v>
      </c>
      <c r="AZ2069" s="49" t="s">
        <v>14</v>
      </c>
      <c r="BA2069" s="49" t="s">
        <v>17</v>
      </c>
      <c r="BB2069" s="49" t="s">
        <v>122</v>
      </c>
      <c r="BC2069" s="49" t="s">
        <v>16</v>
      </c>
      <c r="BD2069" s="49">
        <v>29.579279999999901</v>
      </c>
    </row>
    <row r="2070" spans="1:56" x14ac:dyDescent="0.2">
      <c r="A2070" s="49">
        <v>0.93655999999999995</v>
      </c>
      <c r="P2070" s="49">
        <v>0.93655999999999995</v>
      </c>
      <c r="AH2070" s="49">
        <v>0.93655999999999995</v>
      </c>
      <c r="AY2070" s="49" t="s">
        <v>81</v>
      </c>
      <c r="AZ2070" s="49" t="s">
        <v>14</v>
      </c>
      <c r="BA2070" s="49" t="s">
        <v>17</v>
      </c>
      <c r="BB2070" s="49" t="s">
        <v>122</v>
      </c>
      <c r="BC2070" s="49" t="s">
        <v>10</v>
      </c>
      <c r="BD2070" s="49">
        <v>0.93655999999999995</v>
      </c>
    </row>
    <row r="2071" spans="1:56" x14ac:dyDescent="0.2">
      <c r="A2071" s="49">
        <v>52.502489999999902</v>
      </c>
      <c r="P2071" s="49">
        <v>52.502489999999902</v>
      </c>
      <c r="AH2071" s="49">
        <v>52.502489999999902</v>
      </c>
      <c r="AY2071" s="49" t="s">
        <v>81</v>
      </c>
      <c r="AZ2071" s="49" t="s">
        <v>14</v>
      </c>
      <c r="BA2071" s="49" t="s">
        <v>17</v>
      </c>
      <c r="BB2071" s="49" t="s">
        <v>122</v>
      </c>
      <c r="BC2071" s="49" t="s">
        <v>13</v>
      </c>
      <c r="BD2071" s="49">
        <v>52.502489999999902</v>
      </c>
    </row>
    <row r="2072" spans="1:56" x14ac:dyDescent="0.2">
      <c r="A2072" s="49">
        <v>0.781469999999999</v>
      </c>
      <c r="P2072" s="49">
        <v>0.781469999999999</v>
      </c>
      <c r="AH2072" s="49">
        <v>0.781469999999999</v>
      </c>
      <c r="AY2072" s="49" t="s">
        <v>81</v>
      </c>
      <c r="AZ2072" s="49" t="s">
        <v>14</v>
      </c>
      <c r="BA2072" s="49" t="s">
        <v>17</v>
      </c>
      <c r="BB2072" s="49" t="s">
        <v>121</v>
      </c>
      <c r="BC2072" s="49" t="s">
        <v>16</v>
      </c>
      <c r="BD2072" s="49">
        <v>0.781469999999999</v>
      </c>
    </row>
    <row r="2073" spans="1:56" x14ac:dyDescent="0.2">
      <c r="A2073" s="49">
        <v>7.4799999999999997E-3</v>
      </c>
      <c r="P2073" s="49">
        <v>7.4799999999999997E-3</v>
      </c>
      <c r="AH2073" s="49">
        <v>7.4799999999999997E-3</v>
      </c>
      <c r="AY2073" s="49" t="s">
        <v>81</v>
      </c>
      <c r="AZ2073" s="49" t="s">
        <v>14</v>
      </c>
      <c r="BA2073" s="49" t="s">
        <v>17</v>
      </c>
      <c r="BB2073" s="49" t="s">
        <v>121</v>
      </c>
      <c r="BC2073" s="49" t="s">
        <v>10</v>
      </c>
      <c r="BD2073" s="49">
        <v>7.4799999999999997E-3</v>
      </c>
    </row>
    <row r="2074" spans="1:56" x14ac:dyDescent="0.2">
      <c r="A2074" s="49">
        <v>0.36840000000000001</v>
      </c>
      <c r="P2074" s="49">
        <v>0.36840000000000001</v>
      </c>
      <c r="AH2074" s="49">
        <v>0.36840000000000001</v>
      </c>
      <c r="AY2074" s="49" t="s">
        <v>81</v>
      </c>
      <c r="AZ2074" s="49" t="s">
        <v>14</v>
      </c>
      <c r="BA2074" s="49" t="s">
        <v>17</v>
      </c>
      <c r="BB2074" s="49" t="s">
        <v>121</v>
      </c>
      <c r="BC2074" s="49" t="s">
        <v>13</v>
      </c>
      <c r="BD2074" s="49">
        <v>0.36840000000000001</v>
      </c>
    </row>
    <row r="2075" spans="1:56" x14ac:dyDescent="0.2">
      <c r="A2075" s="49">
        <v>2.7629999999999998E-2</v>
      </c>
      <c r="P2075" s="49">
        <v>2.7629999999999998E-2</v>
      </c>
      <c r="AH2075" s="49">
        <v>2.7629999999999998E-2</v>
      </c>
      <c r="AY2075" s="49" t="s">
        <v>81</v>
      </c>
      <c r="AZ2075" s="49" t="s">
        <v>14</v>
      </c>
      <c r="BA2075" s="49" t="s">
        <v>17</v>
      </c>
      <c r="BB2075" s="49" t="s">
        <v>9</v>
      </c>
      <c r="BC2075" s="49" t="s">
        <v>16</v>
      </c>
      <c r="BD2075" s="49">
        <v>2.7629999999999998E-2</v>
      </c>
    </row>
    <row r="2076" spans="1:56" x14ac:dyDescent="0.2">
      <c r="A2076" s="49">
        <v>19.019279999999998</v>
      </c>
      <c r="P2076" s="49">
        <v>19.019279999999998</v>
      </c>
      <c r="AH2076" s="49">
        <v>19.019279999999998</v>
      </c>
      <c r="AY2076" s="49" t="s">
        <v>81</v>
      </c>
      <c r="AZ2076" s="49" t="s">
        <v>14</v>
      </c>
      <c r="BA2076" s="49" t="s">
        <v>17</v>
      </c>
      <c r="BB2076" s="49" t="s">
        <v>9</v>
      </c>
      <c r="BC2076" s="49" t="s">
        <v>10</v>
      </c>
      <c r="BD2076" s="49">
        <v>19.019279999999998</v>
      </c>
    </row>
    <row r="2077" spans="1:56" x14ac:dyDescent="0.2">
      <c r="A2077" s="49">
        <v>20.503319999999999</v>
      </c>
      <c r="P2077" s="49">
        <v>20.503319999999999</v>
      </c>
      <c r="AH2077" s="49">
        <v>20.503319999999999</v>
      </c>
      <c r="AY2077" s="49" t="s">
        <v>81</v>
      </c>
      <c r="AZ2077" s="49" t="s">
        <v>14</v>
      </c>
      <c r="BA2077" s="49" t="s">
        <v>17</v>
      </c>
      <c r="BB2077" s="49" t="s">
        <v>9</v>
      </c>
      <c r="BC2077" s="49" t="s">
        <v>13</v>
      </c>
      <c r="BD2077" s="49">
        <v>20.503319999999999</v>
      </c>
    </row>
    <row r="2078" spans="1:56" x14ac:dyDescent="0.2">
      <c r="A2078" s="49">
        <v>1.3729999999999999E-2</v>
      </c>
      <c r="P2078" s="49">
        <v>1.3729999999999999E-2</v>
      </c>
      <c r="AH2078" s="49">
        <v>1.3729999999999999E-2</v>
      </c>
      <c r="AY2078" s="49" t="s">
        <v>81</v>
      </c>
      <c r="AZ2078" s="49" t="s">
        <v>14</v>
      </c>
      <c r="BA2078" s="49" t="s">
        <v>17</v>
      </c>
      <c r="BB2078" s="49" t="s">
        <v>18</v>
      </c>
      <c r="BC2078" s="49" t="s">
        <v>16</v>
      </c>
      <c r="BD2078" s="49">
        <v>1.3729999999999999E-2</v>
      </c>
    </row>
    <row r="2079" spans="1:56" x14ac:dyDescent="0.2">
      <c r="A2079" s="49">
        <v>1.634E-2</v>
      </c>
      <c r="P2079" s="49">
        <v>1.634E-2</v>
      </c>
      <c r="AH2079" s="49">
        <v>1.634E-2</v>
      </c>
      <c r="AY2079" s="49" t="s">
        <v>81</v>
      </c>
      <c r="AZ2079" s="49" t="s">
        <v>14</v>
      </c>
      <c r="BA2079" s="49" t="s">
        <v>17</v>
      </c>
      <c r="BB2079" s="49" t="s">
        <v>18</v>
      </c>
      <c r="BC2079" s="49" t="s">
        <v>13</v>
      </c>
      <c r="BD2079" s="49">
        <v>1.634E-2</v>
      </c>
    </row>
    <row r="2080" spans="1:56" x14ac:dyDescent="0.2">
      <c r="A2080" s="49">
        <v>19.8097603556519</v>
      </c>
      <c r="P2080" s="49">
        <v>19.8097603556519</v>
      </c>
      <c r="AH2080" s="49">
        <v>19.8097603556519</v>
      </c>
      <c r="AY2080" s="49" t="s">
        <v>81</v>
      </c>
      <c r="AZ2080" s="49" t="s">
        <v>14</v>
      </c>
      <c r="BA2080" s="49" t="s">
        <v>17</v>
      </c>
      <c r="BB2080" s="49" t="s">
        <v>120</v>
      </c>
      <c r="BC2080" s="49" t="s">
        <v>16</v>
      </c>
      <c r="BD2080" s="49">
        <v>19.8097603556519</v>
      </c>
    </row>
    <row r="2081" spans="1:56" x14ac:dyDescent="0.2">
      <c r="A2081" s="49">
        <v>3.0861399999999999</v>
      </c>
      <c r="P2081" s="49">
        <v>3.0861399999999999</v>
      </c>
      <c r="AH2081" s="49">
        <v>3.0861399999999999</v>
      </c>
      <c r="AY2081" s="49" t="s">
        <v>81</v>
      </c>
      <c r="AZ2081" s="49" t="s">
        <v>14</v>
      </c>
      <c r="BA2081" s="49" t="s">
        <v>17</v>
      </c>
      <c r="BB2081" s="49" t="s">
        <v>120</v>
      </c>
      <c r="BC2081" s="49" t="s">
        <v>10</v>
      </c>
      <c r="BD2081" s="49">
        <v>3.0861399999999999</v>
      </c>
    </row>
    <row r="2082" spans="1:56" x14ac:dyDescent="0.2">
      <c r="A2082" s="49">
        <v>15.132175</v>
      </c>
      <c r="P2082" s="49">
        <v>15.132175</v>
      </c>
      <c r="AH2082" s="49">
        <v>15.132175</v>
      </c>
      <c r="AY2082" s="49" t="s">
        <v>81</v>
      </c>
      <c r="AZ2082" s="49" t="s">
        <v>14</v>
      </c>
      <c r="BA2082" s="49" t="s">
        <v>17</v>
      </c>
      <c r="BB2082" s="49" t="s">
        <v>120</v>
      </c>
      <c r="BC2082" s="49" t="s">
        <v>13</v>
      </c>
      <c r="BD2082" s="49">
        <v>15.132175</v>
      </c>
    </row>
    <row r="2083" spans="1:56" x14ac:dyDescent="0.2">
      <c r="A2083" s="49">
        <v>2.6370000000000001E-2</v>
      </c>
      <c r="P2083" s="49">
        <v>2.6370000000000001E-2</v>
      </c>
      <c r="AH2083" s="49">
        <v>2.6370000000000001E-2</v>
      </c>
      <c r="AY2083" s="49" t="s">
        <v>81</v>
      </c>
      <c r="AZ2083" s="49" t="s">
        <v>14</v>
      </c>
      <c r="BA2083" s="49" t="s">
        <v>17</v>
      </c>
      <c r="BB2083" s="49" t="s">
        <v>23</v>
      </c>
      <c r="BC2083" s="49" t="s">
        <v>16</v>
      </c>
      <c r="BD2083" s="49">
        <v>2.6370000000000001E-2</v>
      </c>
    </row>
    <row r="2084" spans="1:56" x14ac:dyDescent="0.2">
      <c r="A2084" s="49">
        <v>0.13556000000000001</v>
      </c>
      <c r="P2084" s="49">
        <v>0.13556000000000001</v>
      </c>
      <c r="AH2084" s="49">
        <v>0.13556000000000001</v>
      </c>
      <c r="AY2084" s="49" t="s">
        <v>81</v>
      </c>
      <c r="AZ2084" s="49" t="s">
        <v>14</v>
      </c>
      <c r="BA2084" s="49" t="s">
        <v>17</v>
      </c>
      <c r="BB2084" s="49" t="s">
        <v>23</v>
      </c>
      <c r="BC2084" s="49" t="s">
        <v>13</v>
      </c>
      <c r="BD2084" s="49">
        <v>0.13556000000000001</v>
      </c>
    </row>
    <row r="2085" spans="1:56" x14ac:dyDescent="0.2">
      <c r="A2085" s="49">
        <v>6.7166600000000001</v>
      </c>
      <c r="P2085" s="49">
        <v>6.7166600000000001</v>
      </c>
      <c r="AH2085" s="49">
        <v>6.7166600000000001</v>
      </c>
      <c r="AY2085" s="49" t="s">
        <v>81</v>
      </c>
      <c r="AZ2085" s="49" t="s">
        <v>14</v>
      </c>
      <c r="BA2085" s="49" t="s">
        <v>17</v>
      </c>
      <c r="BB2085" s="49" t="s">
        <v>123</v>
      </c>
      <c r="BC2085" s="49" t="s">
        <v>13</v>
      </c>
      <c r="BD2085" s="49">
        <v>6.7166600000000001</v>
      </c>
    </row>
    <row r="2086" spans="1:56" x14ac:dyDescent="0.2">
      <c r="A2086" s="49">
        <v>8.9939599999999995</v>
      </c>
      <c r="P2086" s="49">
        <v>8.9939599999999995</v>
      </c>
      <c r="AH2086" s="49">
        <v>8.9939599999999995</v>
      </c>
      <c r="AY2086" s="49" t="s">
        <v>81</v>
      </c>
      <c r="AZ2086" s="49" t="s">
        <v>14</v>
      </c>
      <c r="BA2086" s="49" t="s">
        <v>17</v>
      </c>
      <c r="BB2086" s="49" t="s">
        <v>123</v>
      </c>
      <c r="BC2086" s="49" t="s">
        <v>16</v>
      </c>
      <c r="BD2086" s="49">
        <v>8.9939599999999995</v>
      </c>
    </row>
    <row r="2087" spans="1:56" x14ac:dyDescent="0.2">
      <c r="A2087" s="49">
        <v>13.683719999999999</v>
      </c>
      <c r="P2087" s="49">
        <v>13.683719999999999</v>
      </c>
      <c r="AH2087" s="49">
        <v>13.683719999999999</v>
      </c>
      <c r="AY2087" s="49" t="s">
        <v>81</v>
      </c>
      <c r="AZ2087" s="49" t="s">
        <v>14</v>
      </c>
      <c r="BA2087" s="49" t="s">
        <v>17</v>
      </c>
      <c r="BB2087" s="49" t="s">
        <v>123</v>
      </c>
      <c r="BC2087" s="49" t="s">
        <v>13</v>
      </c>
      <c r="BD2087" s="49">
        <v>13.683719999999999</v>
      </c>
    </row>
    <row r="2088" spans="1:56" x14ac:dyDescent="0.2">
      <c r="A2088" s="49">
        <v>5.1409200000000004</v>
      </c>
      <c r="P2088" s="49">
        <v>5.1409200000000004</v>
      </c>
      <c r="AH2088" s="49">
        <v>5.1409200000000004</v>
      </c>
      <c r="AY2088" s="49" t="s">
        <v>81</v>
      </c>
      <c r="AZ2088" s="49" t="s">
        <v>14</v>
      </c>
      <c r="BA2088" s="49" t="s">
        <v>19</v>
      </c>
      <c r="BB2088" s="49" t="s">
        <v>122</v>
      </c>
      <c r="BC2088" s="49" t="s">
        <v>10</v>
      </c>
      <c r="BD2088" s="49">
        <v>5.1409200000000004</v>
      </c>
    </row>
    <row r="2089" spans="1:56" x14ac:dyDescent="0.2">
      <c r="A2089" s="49">
        <v>0.26218000000000002</v>
      </c>
      <c r="P2089" s="49">
        <v>0.26218000000000002</v>
      </c>
      <c r="AH2089" s="49">
        <v>0.26218000000000002</v>
      </c>
      <c r="AY2089" s="49" t="s">
        <v>81</v>
      </c>
      <c r="AZ2089" s="49" t="s">
        <v>14</v>
      </c>
      <c r="BA2089" s="49" t="s">
        <v>19</v>
      </c>
      <c r="BB2089" s="49" t="s">
        <v>122</v>
      </c>
      <c r="BC2089" s="49" t="s">
        <v>13</v>
      </c>
      <c r="BD2089" s="49">
        <v>0.26218000000000002</v>
      </c>
    </row>
    <row r="2090" spans="1:56" x14ac:dyDescent="0.2">
      <c r="A2090" s="49">
        <v>5</v>
      </c>
      <c r="P2090" s="49">
        <v>5</v>
      </c>
      <c r="AH2090" s="49">
        <v>5</v>
      </c>
      <c r="AY2090" s="49" t="s">
        <v>81</v>
      </c>
      <c r="AZ2090" s="49" t="s">
        <v>14</v>
      </c>
      <c r="BA2090" s="49" t="s">
        <v>19</v>
      </c>
      <c r="BB2090" s="49" t="s">
        <v>120</v>
      </c>
      <c r="BC2090" s="49" t="s">
        <v>16</v>
      </c>
      <c r="BD2090" s="49">
        <v>5</v>
      </c>
    </row>
    <row r="2091" spans="1:56" x14ac:dyDescent="0.2">
      <c r="A2091" s="49">
        <v>0.56603999999999999</v>
      </c>
      <c r="P2091" s="49">
        <v>0.56603999999999999</v>
      </c>
      <c r="AH2091" s="49">
        <v>0.56603999999999999</v>
      </c>
      <c r="AY2091" s="49" t="s">
        <v>81</v>
      </c>
      <c r="AZ2091" s="49" t="s">
        <v>14</v>
      </c>
      <c r="BA2091" s="49" t="s">
        <v>19</v>
      </c>
      <c r="BB2091" s="49" t="s">
        <v>120</v>
      </c>
      <c r="BC2091" s="49" t="s">
        <v>13</v>
      </c>
      <c r="BD2091" s="49">
        <v>0.56603999999999999</v>
      </c>
    </row>
    <row r="2092" spans="1:56" x14ac:dyDescent="0.2">
      <c r="A2092" s="49">
        <v>105.8951</v>
      </c>
      <c r="P2092" s="49">
        <v>105.8951</v>
      </c>
      <c r="AH2092" s="49">
        <v>105.8951</v>
      </c>
      <c r="AY2092" s="49" t="s">
        <v>81</v>
      </c>
      <c r="AZ2092" s="49" t="s">
        <v>14</v>
      </c>
      <c r="BA2092" s="49" t="s">
        <v>25</v>
      </c>
      <c r="BB2092" s="49" t="s">
        <v>122</v>
      </c>
      <c r="BC2092" s="49" t="s">
        <v>16</v>
      </c>
      <c r="BD2092" s="49">
        <v>105.8951</v>
      </c>
    </row>
    <row r="2093" spans="1:56" x14ac:dyDescent="0.2">
      <c r="A2093" s="49">
        <v>67.99736</v>
      </c>
      <c r="P2093" s="49">
        <v>67.99736</v>
      </c>
      <c r="AH2093" s="49">
        <v>67.99736</v>
      </c>
      <c r="AY2093" s="49" t="s">
        <v>81</v>
      </c>
      <c r="AZ2093" s="49" t="s">
        <v>14</v>
      </c>
      <c r="BA2093" s="49" t="s">
        <v>25</v>
      </c>
      <c r="BB2093" s="49" t="s">
        <v>122</v>
      </c>
      <c r="BC2093" s="49" t="s">
        <v>10</v>
      </c>
      <c r="BD2093" s="49">
        <v>67.99736</v>
      </c>
    </row>
    <row r="2094" spans="1:56" x14ac:dyDescent="0.2">
      <c r="A2094" s="49">
        <v>21.896979999999999</v>
      </c>
      <c r="P2094" s="49">
        <v>21.896979999999999</v>
      </c>
      <c r="AH2094" s="49">
        <v>21.896979999999999</v>
      </c>
      <c r="AY2094" s="49" t="s">
        <v>81</v>
      </c>
      <c r="AZ2094" s="49" t="s">
        <v>14</v>
      </c>
      <c r="BA2094" s="49" t="s">
        <v>25</v>
      </c>
      <c r="BB2094" s="49" t="s">
        <v>121</v>
      </c>
      <c r="BC2094" s="49" t="s">
        <v>16</v>
      </c>
      <c r="BD2094" s="49">
        <v>21.896979999999999</v>
      </c>
    </row>
    <row r="2095" spans="1:56" x14ac:dyDescent="0.2">
      <c r="A2095" s="49">
        <v>0.28079999999999999</v>
      </c>
      <c r="P2095" s="49">
        <v>0.28079999999999999</v>
      </c>
      <c r="AH2095" s="49">
        <v>0.28079999999999999</v>
      </c>
      <c r="AY2095" s="49" t="s">
        <v>81</v>
      </c>
      <c r="AZ2095" s="49" t="s">
        <v>14</v>
      </c>
      <c r="BA2095" s="49" t="s">
        <v>25</v>
      </c>
      <c r="BB2095" s="49" t="s">
        <v>121</v>
      </c>
      <c r="BC2095" s="49" t="s">
        <v>10</v>
      </c>
      <c r="BD2095" s="49">
        <v>0.28079999999999999</v>
      </c>
    </row>
    <row r="2096" spans="1:56" x14ac:dyDescent="0.2">
      <c r="A2096" s="49">
        <v>7.7673499999999898</v>
      </c>
      <c r="P2096" s="49">
        <v>7.7673499999999898</v>
      </c>
      <c r="AH2096" s="49">
        <v>7.7673499999999898</v>
      </c>
      <c r="AY2096" s="49" t="s">
        <v>81</v>
      </c>
      <c r="AZ2096" s="49" t="s">
        <v>14</v>
      </c>
      <c r="BA2096" s="49" t="s">
        <v>25</v>
      </c>
      <c r="BB2096" s="49" t="s">
        <v>9</v>
      </c>
      <c r="BC2096" s="49" t="s">
        <v>16</v>
      </c>
      <c r="BD2096" s="49">
        <v>7.7673499999999898</v>
      </c>
    </row>
    <row r="2097" spans="1:56" x14ac:dyDescent="0.2">
      <c r="A2097" s="49">
        <v>43.0015</v>
      </c>
      <c r="P2097" s="49">
        <v>43.0015</v>
      </c>
      <c r="AH2097" s="49">
        <v>43.0015</v>
      </c>
      <c r="AY2097" s="49" t="s">
        <v>81</v>
      </c>
      <c r="AZ2097" s="49" t="s">
        <v>14</v>
      </c>
      <c r="BA2097" s="49" t="s">
        <v>25</v>
      </c>
      <c r="BB2097" s="49" t="s">
        <v>9</v>
      </c>
      <c r="BC2097" s="49" t="s">
        <v>10</v>
      </c>
      <c r="BD2097" s="49">
        <v>43.0015</v>
      </c>
    </row>
    <row r="2098" spans="1:56" x14ac:dyDescent="0.2">
      <c r="A2098" s="49">
        <v>9.98E-2</v>
      </c>
      <c r="P2098" s="49">
        <v>9.98E-2</v>
      </c>
      <c r="AH2098" s="49">
        <v>9.98E-2</v>
      </c>
      <c r="AY2098" s="49" t="s">
        <v>81</v>
      </c>
      <c r="AZ2098" s="49" t="s">
        <v>14</v>
      </c>
      <c r="BA2098" s="49" t="s">
        <v>25</v>
      </c>
      <c r="BB2098" s="49" t="s">
        <v>18</v>
      </c>
      <c r="BC2098" s="49" t="s">
        <v>16</v>
      </c>
      <c r="BD2098" s="49">
        <v>9.98E-2</v>
      </c>
    </row>
    <row r="2099" spans="1:56" x14ac:dyDescent="0.2">
      <c r="A2099" s="49">
        <v>0.2495</v>
      </c>
      <c r="P2099" s="49">
        <v>0.2495</v>
      </c>
      <c r="AH2099" s="49">
        <v>0.2495</v>
      </c>
      <c r="AY2099" s="49" t="s">
        <v>81</v>
      </c>
      <c r="AZ2099" s="49" t="s">
        <v>14</v>
      </c>
      <c r="BA2099" s="49" t="s">
        <v>25</v>
      </c>
      <c r="BB2099" s="49" t="s">
        <v>18</v>
      </c>
      <c r="BC2099" s="49" t="s">
        <v>10</v>
      </c>
      <c r="BD2099" s="49">
        <v>0.2495</v>
      </c>
    </row>
    <row r="2100" spans="1:56" x14ac:dyDescent="0.2">
      <c r="A2100" s="49">
        <v>64.919939999999997</v>
      </c>
      <c r="P2100" s="49">
        <v>64.919939999999997</v>
      </c>
      <c r="AH2100" s="49">
        <v>64.919939999999997</v>
      </c>
      <c r="AY2100" s="49" t="s">
        <v>81</v>
      </c>
      <c r="AZ2100" s="49" t="s">
        <v>14</v>
      </c>
      <c r="BA2100" s="49" t="s">
        <v>25</v>
      </c>
      <c r="BB2100" s="49" t="s">
        <v>120</v>
      </c>
      <c r="BC2100" s="49" t="s">
        <v>16</v>
      </c>
      <c r="BD2100" s="49">
        <v>64.919939999999997</v>
      </c>
    </row>
    <row r="2101" spans="1:56" x14ac:dyDescent="0.2">
      <c r="A2101" s="49">
        <v>42.243899999999996</v>
      </c>
      <c r="P2101" s="49">
        <v>42.243899999999996</v>
      </c>
      <c r="AH2101" s="49">
        <v>42.243899999999996</v>
      </c>
      <c r="AY2101" s="49" t="s">
        <v>81</v>
      </c>
      <c r="AZ2101" s="49" t="s">
        <v>14</v>
      </c>
      <c r="BA2101" s="49" t="s">
        <v>25</v>
      </c>
      <c r="BB2101" s="49" t="s">
        <v>120</v>
      </c>
      <c r="BC2101" s="49" t="s">
        <v>10</v>
      </c>
      <c r="BD2101" s="49">
        <v>42.243899999999996</v>
      </c>
    </row>
    <row r="2102" spans="1:56" x14ac:dyDescent="0.2">
      <c r="A2102" s="49">
        <v>79.046620000000004</v>
      </c>
      <c r="P2102" s="49">
        <v>79.046620000000004</v>
      </c>
      <c r="AH2102" s="49">
        <v>79.046620000000004</v>
      </c>
      <c r="AY2102" s="49" t="s">
        <v>81</v>
      </c>
      <c r="AZ2102" s="49" t="s">
        <v>14</v>
      </c>
      <c r="BA2102" s="49" t="s">
        <v>25</v>
      </c>
      <c r="BB2102" s="49" t="s">
        <v>23</v>
      </c>
      <c r="BC2102" s="49" t="s">
        <v>16</v>
      </c>
      <c r="BD2102" s="49">
        <v>79.046620000000004</v>
      </c>
    </row>
    <row r="2103" spans="1:56" x14ac:dyDescent="0.2">
      <c r="A2103" s="49">
        <v>1.2949200000000001</v>
      </c>
      <c r="P2103" s="49">
        <v>1.2949200000000001</v>
      </c>
      <c r="AH2103" s="49">
        <v>1.2949200000000001</v>
      </c>
      <c r="AY2103" s="49" t="s">
        <v>81</v>
      </c>
      <c r="AZ2103" s="49" t="s">
        <v>14</v>
      </c>
      <c r="BA2103" s="49" t="s">
        <v>25</v>
      </c>
      <c r="BB2103" s="49" t="s">
        <v>23</v>
      </c>
      <c r="BC2103" s="49" t="s">
        <v>10</v>
      </c>
      <c r="BD2103" s="49">
        <v>1.2949200000000001</v>
      </c>
    </row>
    <row r="2104" spans="1:56" x14ac:dyDescent="0.2">
      <c r="A2104" s="49">
        <v>6.41999999999999E-3</v>
      </c>
      <c r="P2104" s="49">
        <v>6.41999999999999E-3</v>
      </c>
      <c r="AH2104" s="49">
        <v>6.41999999999999E-3</v>
      </c>
      <c r="AY2104" s="49" t="s">
        <v>81</v>
      </c>
      <c r="AZ2104" s="49" t="s">
        <v>14</v>
      </c>
      <c r="BA2104" s="49" t="s">
        <v>27</v>
      </c>
      <c r="BB2104" s="49" t="s">
        <v>122</v>
      </c>
      <c r="BC2104" s="49" t="s">
        <v>16</v>
      </c>
      <c r="BD2104" s="49">
        <v>6.41999999999999E-3</v>
      </c>
    </row>
    <row r="2105" spans="1:56" x14ac:dyDescent="0.2">
      <c r="A2105" s="49">
        <v>0.41979</v>
      </c>
      <c r="P2105" s="49">
        <v>0.41979</v>
      </c>
      <c r="AH2105" s="49">
        <v>0.41979</v>
      </c>
      <c r="AY2105" s="49" t="s">
        <v>82</v>
      </c>
      <c r="AZ2105" s="49" t="s">
        <v>7</v>
      </c>
      <c r="BA2105" s="49" t="s">
        <v>8</v>
      </c>
      <c r="BB2105" s="49" t="s">
        <v>122</v>
      </c>
      <c r="BC2105" s="49" t="s">
        <v>10</v>
      </c>
      <c r="BD2105" s="49">
        <v>0.41979</v>
      </c>
    </row>
    <row r="2106" spans="1:56" x14ac:dyDescent="0.2">
      <c r="A2106" s="49">
        <v>0.87450000000000006</v>
      </c>
      <c r="P2106" s="49">
        <v>0.87450000000000006</v>
      </c>
      <c r="AH2106" s="49">
        <v>0.87450000000000006</v>
      </c>
      <c r="AY2106" s="49" t="s">
        <v>82</v>
      </c>
      <c r="AZ2106" s="49" t="s">
        <v>7</v>
      </c>
      <c r="BA2106" s="49" t="s">
        <v>8</v>
      </c>
      <c r="BB2106" s="49" t="s">
        <v>9</v>
      </c>
      <c r="BC2106" s="49" t="s">
        <v>10</v>
      </c>
      <c r="BD2106" s="49">
        <v>0.87450000000000006</v>
      </c>
    </row>
    <row r="2107" spans="1:56" x14ac:dyDescent="0.2">
      <c r="A2107" s="49">
        <v>0.24048</v>
      </c>
      <c r="P2107" s="49">
        <v>0.24048</v>
      </c>
      <c r="AH2107" s="49">
        <v>0.24048</v>
      </c>
      <c r="AY2107" s="49" t="s">
        <v>82</v>
      </c>
      <c r="AZ2107" s="49" t="s">
        <v>7</v>
      </c>
      <c r="BA2107" s="49" t="s">
        <v>8</v>
      </c>
      <c r="BB2107" s="49" t="s">
        <v>120</v>
      </c>
      <c r="BC2107" s="49" t="s">
        <v>13</v>
      </c>
      <c r="BD2107" s="49">
        <v>0.24048</v>
      </c>
    </row>
    <row r="2108" spans="1:56" x14ac:dyDescent="0.2">
      <c r="A2108" s="49">
        <v>0.01</v>
      </c>
      <c r="P2108" s="49">
        <v>0.01</v>
      </c>
      <c r="AH2108" s="49">
        <v>0.01</v>
      </c>
      <c r="AY2108" s="49" t="s">
        <v>82</v>
      </c>
      <c r="AZ2108" s="49" t="s">
        <v>7</v>
      </c>
      <c r="BA2108" s="49" t="s">
        <v>8</v>
      </c>
      <c r="BB2108" s="49" t="s">
        <v>23</v>
      </c>
      <c r="BC2108" s="49" t="s">
        <v>10</v>
      </c>
      <c r="BD2108" s="49">
        <v>0.01</v>
      </c>
    </row>
    <row r="2109" spans="1:56" x14ac:dyDescent="0.2">
      <c r="A2109" s="49">
        <v>0</v>
      </c>
      <c r="P2109" s="49">
        <v>0</v>
      </c>
      <c r="AH2109" s="49">
        <v>0</v>
      </c>
      <c r="AY2109" s="49" t="s">
        <v>82</v>
      </c>
      <c r="AZ2109" s="49" t="s">
        <v>7</v>
      </c>
      <c r="BA2109" s="49" t="s">
        <v>11</v>
      </c>
      <c r="BB2109" s="49" t="s">
        <v>23</v>
      </c>
      <c r="BC2109" s="49" t="s">
        <v>10</v>
      </c>
      <c r="BD2109" s="49">
        <v>0</v>
      </c>
    </row>
    <row r="2110" spans="1:56" x14ac:dyDescent="0.2">
      <c r="A2110" s="49">
        <v>8.27576</v>
      </c>
      <c r="P2110" s="49">
        <v>8.27576</v>
      </c>
      <c r="AH2110" s="49">
        <v>8.27576</v>
      </c>
      <c r="AY2110" s="49" t="s">
        <v>82</v>
      </c>
      <c r="AZ2110" s="49" t="s">
        <v>7</v>
      </c>
      <c r="BA2110" s="49" t="s">
        <v>22</v>
      </c>
      <c r="BB2110" s="49" t="s">
        <v>122</v>
      </c>
      <c r="BC2110" s="49" t="s">
        <v>16</v>
      </c>
      <c r="BD2110" s="49">
        <v>8.27576</v>
      </c>
    </row>
    <row r="2111" spans="1:56" x14ac:dyDescent="0.2">
      <c r="A2111" s="49">
        <v>0.25</v>
      </c>
      <c r="P2111" s="49">
        <v>0.25</v>
      </c>
      <c r="AH2111" s="49">
        <v>0.25</v>
      </c>
      <c r="AY2111" s="49" t="s">
        <v>82</v>
      </c>
      <c r="AZ2111" s="49" t="s">
        <v>7</v>
      </c>
      <c r="BA2111" s="49" t="s">
        <v>22</v>
      </c>
      <c r="BB2111" s="49" t="s">
        <v>122</v>
      </c>
      <c r="BC2111" s="49" t="s">
        <v>10</v>
      </c>
      <c r="BD2111" s="49">
        <v>0.25</v>
      </c>
    </row>
    <row r="2112" spans="1:56" x14ac:dyDescent="0.2">
      <c r="A2112" s="49">
        <v>1.6015999999999999</v>
      </c>
      <c r="P2112" s="49">
        <v>1.6015999999999999</v>
      </c>
      <c r="AH2112" s="49">
        <v>1.6015999999999999</v>
      </c>
      <c r="AY2112" s="49" t="s">
        <v>82</v>
      </c>
      <c r="AZ2112" s="49" t="s">
        <v>7</v>
      </c>
      <c r="BA2112" s="49" t="s">
        <v>22</v>
      </c>
      <c r="BB2112" s="49" t="s">
        <v>9</v>
      </c>
      <c r="BC2112" s="49" t="s">
        <v>10</v>
      </c>
      <c r="BD2112" s="49">
        <v>1.6015999999999999</v>
      </c>
    </row>
    <row r="2113" spans="1:56" x14ac:dyDescent="0.2">
      <c r="A2113" s="49">
        <v>0.112499999999999</v>
      </c>
      <c r="P2113" s="49">
        <v>0.112499999999999</v>
      </c>
      <c r="AH2113" s="49">
        <v>0.112499999999999</v>
      </c>
      <c r="AY2113" s="49" t="s">
        <v>82</v>
      </c>
      <c r="AZ2113" s="49" t="s">
        <v>7</v>
      </c>
      <c r="BA2113" s="49" t="s">
        <v>22</v>
      </c>
      <c r="BB2113" s="49" t="s">
        <v>120</v>
      </c>
      <c r="BC2113" s="49" t="s">
        <v>16</v>
      </c>
      <c r="BD2113" s="49">
        <v>0.112499999999999</v>
      </c>
    </row>
    <row r="2114" spans="1:56" x14ac:dyDescent="0.2">
      <c r="A2114" s="49">
        <v>15.2862499999999</v>
      </c>
      <c r="P2114" s="49">
        <v>15.2862499999999</v>
      </c>
      <c r="AH2114" s="49">
        <v>15.2862499999999</v>
      </c>
      <c r="AY2114" s="49" t="s">
        <v>82</v>
      </c>
      <c r="AZ2114" s="49" t="s">
        <v>7</v>
      </c>
      <c r="BA2114" s="49" t="s">
        <v>22</v>
      </c>
      <c r="BB2114" s="49" t="s">
        <v>120</v>
      </c>
      <c r="BC2114" s="49" t="s">
        <v>10</v>
      </c>
      <c r="BD2114" s="49">
        <v>15.2862499999999</v>
      </c>
    </row>
    <row r="2115" spans="1:56" x14ac:dyDescent="0.2">
      <c r="A2115" s="49">
        <v>0.27594000000000002</v>
      </c>
      <c r="P2115" s="49">
        <v>0.27594000000000002</v>
      </c>
      <c r="AH2115" s="49">
        <v>0.27594000000000002</v>
      </c>
      <c r="AY2115" s="49" t="s">
        <v>82</v>
      </c>
      <c r="AZ2115" s="49" t="s">
        <v>7</v>
      </c>
      <c r="BA2115" s="49" t="s">
        <v>22</v>
      </c>
      <c r="BB2115" s="49" t="s">
        <v>120</v>
      </c>
      <c r="BC2115" s="49" t="s">
        <v>13</v>
      </c>
      <c r="BD2115" s="49">
        <v>0.27594000000000002</v>
      </c>
    </row>
    <row r="2116" spans="1:56" x14ac:dyDescent="0.2">
      <c r="A2116" s="49">
        <v>25.404489999999999</v>
      </c>
      <c r="P2116" s="49">
        <v>25.404489999999999</v>
      </c>
      <c r="AH2116" s="49">
        <v>25.404489999999999</v>
      </c>
      <c r="AY2116" s="49" t="s">
        <v>82</v>
      </c>
      <c r="AZ2116" s="49" t="s">
        <v>7</v>
      </c>
      <c r="BA2116" s="49" t="s">
        <v>12</v>
      </c>
      <c r="BB2116" s="49" t="s">
        <v>18</v>
      </c>
      <c r="BC2116" s="49" t="s">
        <v>12</v>
      </c>
      <c r="BD2116" s="49">
        <v>25.404489999999999</v>
      </c>
    </row>
    <row r="2117" spans="1:56" x14ac:dyDescent="0.2">
      <c r="A2117" s="49">
        <v>13.88808</v>
      </c>
      <c r="P2117" s="49">
        <v>13.88808</v>
      </c>
      <c r="AH2117" s="49">
        <v>13.88808</v>
      </c>
      <c r="AY2117" s="49" t="s">
        <v>82</v>
      </c>
      <c r="AZ2117" s="49" t="s">
        <v>7</v>
      </c>
      <c r="BA2117" s="49" t="s">
        <v>12</v>
      </c>
      <c r="BB2117" s="49" t="s">
        <v>120</v>
      </c>
      <c r="BC2117" s="49" t="s">
        <v>10</v>
      </c>
      <c r="BD2117" s="49">
        <v>13.88808</v>
      </c>
    </row>
    <row r="2118" spans="1:56" x14ac:dyDescent="0.2">
      <c r="A2118" s="49">
        <v>27.988129999999899</v>
      </c>
      <c r="P2118" s="49">
        <v>27.988129999999899</v>
      </c>
      <c r="AH2118" s="49">
        <v>27.988129999999899</v>
      </c>
      <c r="AY2118" s="49" t="s">
        <v>82</v>
      </c>
      <c r="AZ2118" s="49" t="s">
        <v>14</v>
      </c>
      <c r="BA2118" s="49" t="s">
        <v>15</v>
      </c>
      <c r="BB2118" s="49" t="s">
        <v>122</v>
      </c>
      <c r="BC2118" s="49" t="s">
        <v>10</v>
      </c>
      <c r="BD2118" s="49">
        <v>27.988129999999899</v>
      </c>
    </row>
    <row r="2119" spans="1:56" x14ac:dyDescent="0.2">
      <c r="A2119" s="49">
        <v>0.28489999999999999</v>
      </c>
      <c r="P2119" s="49">
        <v>0.28489999999999999</v>
      </c>
      <c r="AH2119" s="49">
        <v>0.28489999999999999</v>
      </c>
      <c r="AY2119" s="49" t="s">
        <v>82</v>
      </c>
      <c r="AZ2119" s="49" t="s">
        <v>14</v>
      </c>
      <c r="BA2119" s="49" t="s">
        <v>15</v>
      </c>
      <c r="BB2119" s="49" t="s">
        <v>122</v>
      </c>
      <c r="BC2119" s="49" t="s">
        <v>13</v>
      </c>
      <c r="BD2119" s="49">
        <v>0.28489999999999999</v>
      </c>
    </row>
    <row r="2120" spans="1:56" x14ac:dyDescent="0.2">
      <c r="A2120" s="49">
        <v>73.846549999999993</v>
      </c>
      <c r="P2120" s="49">
        <v>73.846549999999993</v>
      </c>
      <c r="AH2120" s="49">
        <v>73.846549999999993</v>
      </c>
      <c r="AY2120" s="49" t="s">
        <v>82</v>
      </c>
      <c r="AZ2120" s="49" t="s">
        <v>14</v>
      </c>
      <c r="BA2120" s="49" t="s">
        <v>15</v>
      </c>
      <c r="BB2120" s="49" t="s">
        <v>9</v>
      </c>
      <c r="BC2120" s="49" t="s">
        <v>10</v>
      </c>
      <c r="BD2120" s="49">
        <v>73.846549999999993</v>
      </c>
    </row>
    <row r="2121" spans="1:56" x14ac:dyDescent="0.2">
      <c r="A2121" s="49">
        <v>0.31908999999999998</v>
      </c>
      <c r="P2121" s="49">
        <v>0.31908999999999998</v>
      </c>
      <c r="AH2121" s="49">
        <v>0.31908999999999998</v>
      </c>
      <c r="AY2121" s="49" t="s">
        <v>82</v>
      </c>
      <c r="AZ2121" s="49" t="s">
        <v>14</v>
      </c>
      <c r="BA2121" s="49" t="s">
        <v>15</v>
      </c>
      <c r="BB2121" s="49" t="s">
        <v>9</v>
      </c>
      <c r="BC2121" s="49" t="s">
        <v>13</v>
      </c>
      <c r="BD2121" s="49">
        <v>0.31908999999999998</v>
      </c>
    </row>
    <row r="2122" spans="1:56" x14ac:dyDescent="0.2">
      <c r="A2122" s="49">
        <v>3.30484</v>
      </c>
      <c r="P2122" s="49">
        <v>3.30484</v>
      </c>
      <c r="AH2122" s="49">
        <v>3.30484</v>
      </c>
      <c r="AY2122" s="49" t="s">
        <v>82</v>
      </c>
      <c r="AZ2122" s="49" t="s">
        <v>14</v>
      </c>
      <c r="BA2122" s="49" t="s">
        <v>15</v>
      </c>
      <c r="BB2122" s="49" t="s">
        <v>120</v>
      </c>
      <c r="BC2122" s="49" t="s">
        <v>16</v>
      </c>
      <c r="BD2122" s="49">
        <v>3.30484</v>
      </c>
    </row>
    <row r="2123" spans="1:56" x14ac:dyDescent="0.2">
      <c r="A2123" s="49">
        <v>7.7522500000000001</v>
      </c>
      <c r="P2123" s="49">
        <v>7.7522500000000001</v>
      </c>
      <c r="AH2123" s="49">
        <v>7.7522500000000001</v>
      </c>
      <c r="AY2123" s="49" t="s">
        <v>82</v>
      </c>
      <c r="AZ2123" s="49" t="s">
        <v>14</v>
      </c>
      <c r="BA2123" s="49" t="s">
        <v>15</v>
      </c>
      <c r="BB2123" s="49" t="s">
        <v>120</v>
      </c>
      <c r="BC2123" s="49" t="s">
        <v>10</v>
      </c>
      <c r="BD2123" s="49">
        <v>7.7522500000000001</v>
      </c>
    </row>
    <row r="2124" spans="1:56" x14ac:dyDescent="0.2">
      <c r="A2124" s="49">
        <v>1.1395999999999999</v>
      </c>
      <c r="P2124" s="49">
        <v>1.1395999999999999</v>
      </c>
      <c r="AH2124" s="49">
        <v>1.1395999999999999</v>
      </c>
      <c r="AY2124" s="49" t="s">
        <v>82</v>
      </c>
      <c r="AZ2124" s="49" t="s">
        <v>14</v>
      </c>
      <c r="BA2124" s="49" t="s">
        <v>15</v>
      </c>
      <c r="BB2124" s="49" t="s">
        <v>120</v>
      </c>
      <c r="BC2124" s="49" t="s">
        <v>13</v>
      </c>
      <c r="BD2124" s="49">
        <v>1.1395999999999999</v>
      </c>
    </row>
    <row r="2125" spans="1:56" x14ac:dyDescent="0.2">
      <c r="A2125" s="49">
        <v>96.449950004999906</v>
      </c>
      <c r="P2125" s="49">
        <v>96.449950004999906</v>
      </c>
      <c r="AH2125" s="49">
        <v>96.449950004999906</v>
      </c>
      <c r="AY2125" s="49" t="s">
        <v>82</v>
      </c>
      <c r="AZ2125" s="49" t="s">
        <v>14</v>
      </c>
      <c r="BA2125" s="49" t="s">
        <v>17</v>
      </c>
      <c r="BB2125" s="49" t="s">
        <v>122</v>
      </c>
      <c r="BC2125" s="49" t="s">
        <v>16</v>
      </c>
      <c r="BD2125" s="49">
        <v>96.449950004999906</v>
      </c>
    </row>
    <row r="2126" spans="1:56" x14ac:dyDescent="0.2">
      <c r="A2126" s="49">
        <v>7.9977400000000003</v>
      </c>
      <c r="P2126" s="49">
        <v>7.9977400000000003</v>
      </c>
      <c r="AH2126" s="49">
        <v>7.9977400000000003</v>
      </c>
      <c r="AY2126" s="49" t="s">
        <v>82</v>
      </c>
      <c r="AZ2126" s="49" t="s">
        <v>14</v>
      </c>
      <c r="BA2126" s="49" t="s">
        <v>17</v>
      </c>
      <c r="BB2126" s="49" t="s">
        <v>122</v>
      </c>
      <c r="BC2126" s="49" t="s">
        <v>10</v>
      </c>
      <c r="BD2126" s="49">
        <v>7.9977400000000003</v>
      </c>
    </row>
    <row r="2127" spans="1:56" x14ac:dyDescent="0.2">
      <c r="A2127" s="49">
        <v>58.410409999999999</v>
      </c>
      <c r="P2127" s="49">
        <v>58.410409999999999</v>
      </c>
      <c r="AH2127" s="49">
        <v>58.410409999999999</v>
      </c>
      <c r="AY2127" s="49" t="s">
        <v>82</v>
      </c>
      <c r="AZ2127" s="49" t="s">
        <v>14</v>
      </c>
      <c r="BA2127" s="49" t="s">
        <v>17</v>
      </c>
      <c r="BB2127" s="49" t="s">
        <v>122</v>
      </c>
      <c r="BC2127" s="49" t="s">
        <v>13</v>
      </c>
      <c r="BD2127" s="49">
        <v>58.410409999999999</v>
      </c>
    </row>
    <row r="2128" spans="1:56" x14ac:dyDescent="0.2">
      <c r="A2128" s="49">
        <v>0.29025000000000001</v>
      </c>
      <c r="P2128" s="49">
        <v>0.29025000000000001</v>
      </c>
      <c r="AH2128" s="49">
        <v>0.29025000000000001</v>
      </c>
      <c r="AY2128" s="49" t="s">
        <v>82</v>
      </c>
      <c r="AZ2128" s="49" t="s">
        <v>14</v>
      </c>
      <c r="BA2128" s="49" t="s">
        <v>17</v>
      </c>
      <c r="BB2128" s="49" t="s">
        <v>121</v>
      </c>
      <c r="BC2128" s="49" t="s">
        <v>16</v>
      </c>
      <c r="BD2128" s="49">
        <v>0.29025000000000001</v>
      </c>
    </row>
    <row r="2129" spans="1:56" x14ac:dyDescent="0.2">
      <c r="A2129" s="49">
        <v>0.53193999999999997</v>
      </c>
      <c r="P2129" s="49">
        <v>0.53193999999999997</v>
      </c>
      <c r="AH2129" s="49">
        <v>0.53193999999999997</v>
      </c>
      <c r="AY2129" s="49" t="s">
        <v>82</v>
      </c>
      <c r="AZ2129" s="49" t="s">
        <v>14</v>
      </c>
      <c r="BA2129" s="49" t="s">
        <v>17</v>
      </c>
      <c r="BB2129" s="49" t="s">
        <v>121</v>
      </c>
      <c r="BC2129" s="49" t="s">
        <v>10</v>
      </c>
      <c r="BD2129" s="49">
        <v>0.53193999999999997</v>
      </c>
    </row>
    <row r="2130" spans="1:56" x14ac:dyDescent="0.2">
      <c r="A2130" s="49">
        <v>0.40433999999999998</v>
      </c>
      <c r="P2130" s="49">
        <v>0.40433999999999998</v>
      </c>
      <c r="AH2130" s="49">
        <v>0.40433999999999998</v>
      </c>
      <c r="AY2130" s="49" t="s">
        <v>82</v>
      </c>
      <c r="AZ2130" s="49" t="s">
        <v>14</v>
      </c>
      <c r="BA2130" s="49" t="s">
        <v>17</v>
      </c>
      <c r="BB2130" s="49" t="s">
        <v>121</v>
      </c>
      <c r="BC2130" s="49" t="s">
        <v>13</v>
      </c>
      <c r="BD2130" s="49">
        <v>0.40433999999999998</v>
      </c>
    </row>
    <row r="2131" spans="1:56" x14ac:dyDescent="0.2">
      <c r="A2131" s="49">
        <v>1.481E-2</v>
      </c>
      <c r="P2131" s="49">
        <v>1.481E-2</v>
      </c>
      <c r="AH2131" s="49">
        <v>1.481E-2</v>
      </c>
      <c r="AY2131" s="49" t="s">
        <v>82</v>
      </c>
      <c r="AZ2131" s="49" t="s">
        <v>14</v>
      </c>
      <c r="BA2131" s="49" t="s">
        <v>17</v>
      </c>
      <c r="BB2131" s="49" t="s">
        <v>9</v>
      </c>
      <c r="BC2131" s="49" t="s">
        <v>16</v>
      </c>
      <c r="BD2131" s="49">
        <v>1.481E-2</v>
      </c>
    </row>
    <row r="2132" spans="1:56" x14ac:dyDescent="0.2">
      <c r="A2132" s="49">
        <v>161.63944999999899</v>
      </c>
      <c r="P2132" s="49">
        <v>161.63944999999899</v>
      </c>
      <c r="AH2132" s="49">
        <v>161.63944999999899</v>
      </c>
      <c r="AY2132" s="49" t="s">
        <v>82</v>
      </c>
      <c r="AZ2132" s="49" t="s">
        <v>14</v>
      </c>
      <c r="BA2132" s="49" t="s">
        <v>17</v>
      </c>
      <c r="BB2132" s="49" t="s">
        <v>9</v>
      </c>
      <c r="BC2132" s="49" t="s">
        <v>10</v>
      </c>
      <c r="BD2132" s="49">
        <v>161.63944999999899</v>
      </c>
    </row>
    <row r="2133" spans="1:56" x14ac:dyDescent="0.2">
      <c r="A2133" s="49">
        <v>3.2990400000000002</v>
      </c>
      <c r="P2133" s="49">
        <v>3.2990400000000002</v>
      </c>
      <c r="AH2133" s="49">
        <v>3.2990400000000002</v>
      </c>
      <c r="AY2133" s="49" t="s">
        <v>82</v>
      </c>
      <c r="AZ2133" s="49" t="s">
        <v>14</v>
      </c>
      <c r="BA2133" s="49" t="s">
        <v>17</v>
      </c>
      <c r="BB2133" s="49" t="s">
        <v>9</v>
      </c>
      <c r="BC2133" s="49" t="s">
        <v>13</v>
      </c>
      <c r="BD2133" s="49">
        <v>3.2990400000000002</v>
      </c>
    </row>
    <row r="2134" spans="1:56" x14ac:dyDescent="0.2">
      <c r="A2134" s="49">
        <v>0.75798999999999905</v>
      </c>
      <c r="P2134" s="49">
        <v>0.75798999999999905</v>
      </c>
      <c r="AH2134" s="49">
        <v>0.75798999999999905</v>
      </c>
      <c r="AY2134" s="49" t="s">
        <v>82</v>
      </c>
      <c r="AZ2134" s="49" t="s">
        <v>14</v>
      </c>
      <c r="BA2134" s="49" t="s">
        <v>17</v>
      </c>
      <c r="BB2134" s="49" t="s">
        <v>18</v>
      </c>
      <c r="BC2134" s="49" t="s">
        <v>16</v>
      </c>
      <c r="BD2134" s="49">
        <v>0.75798999999999905</v>
      </c>
    </row>
    <row r="2135" spans="1:56" x14ac:dyDescent="0.2">
      <c r="A2135" s="49">
        <v>1.1186499999999999</v>
      </c>
      <c r="P2135" s="49">
        <v>1.1186499999999999</v>
      </c>
      <c r="AH2135" s="49">
        <v>1.1186499999999999</v>
      </c>
      <c r="AY2135" s="49" t="s">
        <v>82</v>
      </c>
      <c r="AZ2135" s="49" t="s">
        <v>14</v>
      </c>
      <c r="BA2135" s="49" t="s">
        <v>17</v>
      </c>
      <c r="BB2135" s="49" t="s">
        <v>18</v>
      </c>
      <c r="BC2135" s="49" t="s">
        <v>10</v>
      </c>
      <c r="BD2135" s="49">
        <v>1.1186499999999999</v>
      </c>
    </row>
    <row r="2136" spans="1:56" x14ac:dyDescent="0.2">
      <c r="A2136" s="49">
        <v>0.50537999999999905</v>
      </c>
      <c r="P2136" s="49">
        <v>0.50537999999999905</v>
      </c>
      <c r="AH2136" s="49">
        <v>0.50537999999999905</v>
      </c>
      <c r="AY2136" s="49" t="s">
        <v>82</v>
      </c>
      <c r="AZ2136" s="49" t="s">
        <v>14</v>
      </c>
      <c r="BA2136" s="49" t="s">
        <v>17</v>
      </c>
      <c r="BB2136" s="49" t="s">
        <v>18</v>
      </c>
      <c r="BC2136" s="49" t="s">
        <v>13</v>
      </c>
      <c r="BD2136" s="49">
        <v>0.50537999999999905</v>
      </c>
    </row>
    <row r="2137" spans="1:56" x14ac:dyDescent="0.2">
      <c r="A2137" s="49">
        <v>3.6171600000000002</v>
      </c>
      <c r="P2137" s="49">
        <v>3.6171600000000002</v>
      </c>
      <c r="AH2137" s="49">
        <v>3.6171600000000002</v>
      </c>
      <c r="AY2137" s="49" t="s">
        <v>82</v>
      </c>
      <c r="AZ2137" s="49" t="s">
        <v>14</v>
      </c>
      <c r="BA2137" s="49" t="s">
        <v>17</v>
      </c>
      <c r="BB2137" s="49" t="s">
        <v>24</v>
      </c>
      <c r="BC2137" s="49" t="s">
        <v>10</v>
      </c>
      <c r="BD2137" s="49">
        <v>3.6171600000000002</v>
      </c>
    </row>
    <row r="2138" spans="1:56" x14ac:dyDescent="0.2">
      <c r="A2138" s="49">
        <v>54.8100751446499</v>
      </c>
      <c r="P2138" s="49">
        <v>54.8100751446499</v>
      </c>
      <c r="AH2138" s="49">
        <v>54.8100751446499</v>
      </c>
      <c r="AY2138" s="49" t="s">
        <v>82</v>
      </c>
      <c r="AZ2138" s="49" t="s">
        <v>14</v>
      </c>
      <c r="BA2138" s="49" t="s">
        <v>17</v>
      </c>
      <c r="BB2138" s="49" t="s">
        <v>120</v>
      </c>
      <c r="BC2138" s="49" t="s">
        <v>16</v>
      </c>
      <c r="BD2138" s="49">
        <v>54.8100751446499</v>
      </c>
    </row>
    <row r="2139" spans="1:56" x14ac:dyDescent="0.2">
      <c r="A2139" s="49">
        <v>49.643829999999902</v>
      </c>
      <c r="P2139" s="49">
        <v>49.643829999999902</v>
      </c>
      <c r="AH2139" s="49">
        <v>49.643829999999902</v>
      </c>
      <c r="AY2139" s="49" t="s">
        <v>82</v>
      </c>
      <c r="AZ2139" s="49" t="s">
        <v>14</v>
      </c>
      <c r="BA2139" s="49" t="s">
        <v>17</v>
      </c>
      <c r="BB2139" s="49" t="s">
        <v>120</v>
      </c>
      <c r="BC2139" s="49" t="s">
        <v>10</v>
      </c>
      <c r="BD2139" s="49">
        <v>49.643829999999902</v>
      </c>
    </row>
    <row r="2140" spans="1:56" x14ac:dyDescent="0.2">
      <c r="A2140" s="49">
        <v>79.952439999999996</v>
      </c>
      <c r="P2140" s="49">
        <v>79.952439999999996</v>
      </c>
      <c r="AH2140" s="49">
        <v>79.952439999999996</v>
      </c>
      <c r="AY2140" s="49" t="s">
        <v>82</v>
      </c>
      <c r="AZ2140" s="49" t="s">
        <v>14</v>
      </c>
      <c r="BA2140" s="49" t="s">
        <v>17</v>
      </c>
      <c r="BB2140" s="49" t="s">
        <v>120</v>
      </c>
      <c r="BC2140" s="49" t="s">
        <v>13</v>
      </c>
      <c r="BD2140" s="49">
        <v>79.952439999999996</v>
      </c>
    </row>
    <row r="2141" spans="1:56" x14ac:dyDescent="0.2">
      <c r="A2141" s="49">
        <v>5.9829100000000004</v>
      </c>
      <c r="P2141" s="49">
        <v>5.9829100000000004</v>
      </c>
      <c r="AH2141" s="49">
        <v>5.9829100000000004</v>
      </c>
      <c r="AY2141" s="49" t="s">
        <v>82</v>
      </c>
      <c r="AZ2141" s="49" t="s">
        <v>14</v>
      </c>
      <c r="BA2141" s="49" t="s">
        <v>17</v>
      </c>
      <c r="BB2141" s="49" t="s">
        <v>23</v>
      </c>
      <c r="BC2141" s="49" t="s">
        <v>16</v>
      </c>
      <c r="BD2141" s="49">
        <v>5.9829100000000004</v>
      </c>
    </row>
    <row r="2142" spans="1:56" x14ac:dyDescent="0.2">
      <c r="A2142" s="49">
        <v>2.0315999999999899</v>
      </c>
      <c r="P2142" s="49">
        <v>2.0315999999999899</v>
      </c>
      <c r="AH2142" s="49">
        <v>2.0315999999999899</v>
      </c>
      <c r="AY2142" s="49" t="s">
        <v>82</v>
      </c>
      <c r="AZ2142" s="49" t="s">
        <v>14</v>
      </c>
      <c r="BA2142" s="49" t="s">
        <v>17</v>
      </c>
      <c r="BB2142" s="49" t="s">
        <v>23</v>
      </c>
      <c r="BC2142" s="49" t="s">
        <v>10</v>
      </c>
      <c r="BD2142" s="49">
        <v>2.0315999999999899</v>
      </c>
    </row>
    <row r="2143" spans="1:56" x14ac:dyDescent="0.2">
      <c r="A2143" s="49">
        <v>5.8994399999999896</v>
      </c>
      <c r="P2143" s="49">
        <v>5.8994399999999896</v>
      </c>
      <c r="AH2143" s="49">
        <v>5.8994399999999896</v>
      </c>
      <c r="AY2143" s="49" t="s">
        <v>82</v>
      </c>
      <c r="AZ2143" s="49" t="s">
        <v>14</v>
      </c>
      <c r="BA2143" s="49" t="s">
        <v>17</v>
      </c>
      <c r="BB2143" s="49" t="s">
        <v>23</v>
      </c>
      <c r="BC2143" s="49" t="s">
        <v>13</v>
      </c>
      <c r="BD2143" s="49">
        <v>5.8994399999999896</v>
      </c>
    </row>
    <row r="2144" spans="1:56" x14ac:dyDescent="0.2">
      <c r="A2144" s="49">
        <v>0.28489999999999999</v>
      </c>
      <c r="P2144" s="49">
        <v>0.28489999999999999</v>
      </c>
      <c r="AH2144" s="49">
        <v>0.28489999999999999</v>
      </c>
      <c r="AY2144" s="49" t="s">
        <v>82</v>
      </c>
      <c r="AZ2144" s="49" t="s">
        <v>14</v>
      </c>
      <c r="BA2144" s="49" t="s">
        <v>17</v>
      </c>
      <c r="BB2144" s="49" t="s">
        <v>123</v>
      </c>
      <c r="BC2144" s="49" t="s">
        <v>13</v>
      </c>
      <c r="BD2144" s="49">
        <v>0.28489999999999999</v>
      </c>
    </row>
    <row r="2145" spans="1:56" x14ac:dyDescent="0.2">
      <c r="A2145" s="49">
        <v>6.5497300000000003</v>
      </c>
      <c r="P2145" s="49">
        <v>6.5497300000000003</v>
      </c>
      <c r="AH2145" s="49">
        <v>6.5497300000000003</v>
      </c>
      <c r="AY2145" s="49" t="s">
        <v>82</v>
      </c>
      <c r="AZ2145" s="49" t="s">
        <v>14</v>
      </c>
      <c r="BA2145" s="49" t="s">
        <v>17</v>
      </c>
      <c r="BB2145" s="49" t="s">
        <v>123</v>
      </c>
      <c r="BC2145" s="49" t="s">
        <v>16</v>
      </c>
      <c r="BD2145" s="49">
        <v>6.5497300000000003</v>
      </c>
    </row>
    <row r="2146" spans="1:56" x14ac:dyDescent="0.2">
      <c r="A2146" s="49">
        <v>0.31916</v>
      </c>
      <c r="P2146" s="49">
        <v>0.31916</v>
      </c>
      <c r="AH2146" s="49">
        <v>0.31916</v>
      </c>
      <c r="AY2146" s="49" t="s">
        <v>82</v>
      </c>
      <c r="AZ2146" s="49" t="s">
        <v>14</v>
      </c>
      <c r="BA2146" s="49" t="s">
        <v>17</v>
      </c>
      <c r="BB2146" s="49" t="s">
        <v>123</v>
      </c>
      <c r="BC2146" s="49" t="s">
        <v>10</v>
      </c>
      <c r="BD2146" s="49">
        <v>0.31916</v>
      </c>
    </row>
    <row r="2147" spans="1:56" x14ac:dyDescent="0.2">
      <c r="A2147" s="49">
        <v>0.94177999999999995</v>
      </c>
      <c r="P2147" s="49">
        <v>0.94177999999999995</v>
      </c>
      <c r="AH2147" s="49">
        <v>0.94177999999999995</v>
      </c>
      <c r="AY2147" s="49" t="s">
        <v>82</v>
      </c>
      <c r="AZ2147" s="49" t="s">
        <v>14</v>
      </c>
      <c r="BA2147" s="49" t="s">
        <v>17</v>
      </c>
      <c r="BB2147" s="49" t="s">
        <v>123</v>
      </c>
      <c r="BC2147" s="49" t="s">
        <v>13</v>
      </c>
      <c r="BD2147" s="49">
        <v>0.94177999999999995</v>
      </c>
    </row>
    <row r="2148" spans="1:56" x14ac:dyDescent="0.2">
      <c r="A2148" s="49">
        <v>3.94428</v>
      </c>
      <c r="P2148" s="49">
        <v>3.94428</v>
      </c>
      <c r="AH2148" s="49">
        <v>3.94428</v>
      </c>
      <c r="AY2148" s="49" t="s">
        <v>82</v>
      </c>
      <c r="AZ2148" s="49" t="s">
        <v>14</v>
      </c>
      <c r="BA2148" s="49" t="s">
        <v>19</v>
      </c>
      <c r="BB2148" s="49" t="s">
        <v>122</v>
      </c>
      <c r="BC2148" s="49" t="s">
        <v>16</v>
      </c>
      <c r="BD2148" s="49">
        <v>3.94428</v>
      </c>
    </row>
    <row r="2149" spans="1:56" x14ac:dyDescent="0.2">
      <c r="A2149" s="49">
        <v>10.116949999999999</v>
      </c>
      <c r="P2149" s="49">
        <v>10.116949999999999</v>
      </c>
      <c r="AH2149" s="49">
        <v>10.116949999999999</v>
      </c>
      <c r="AY2149" s="49" t="s">
        <v>82</v>
      </c>
      <c r="AZ2149" s="49" t="s">
        <v>14</v>
      </c>
      <c r="BA2149" s="49" t="s">
        <v>19</v>
      </c>
      <c r="BB2149" s="49" t="s">
        <v>9</v>
      </c>
      <c r="BC2149" s="49" t="s">
        <v>10</v>
      </c>
      <c r="BD2149" s="49">
        <v>10.116949999999999</v>
      </c>
    </row>
    <row r="2150" spans="1:56" x14ac:dyDescent="0.2">
      <c r="A2150" s="49">
        <v>2.6363300000000001</v>
      </c>
      <c r="P2150" s="49">
        <v>2.6363300000000001</v>
      </c>
      <c r="AH2150" s="49">
        <v>2.6363300000000001</v>
      </c>
      <c r="AY2150" s="49" t="s">
        <v>82</v>
      </c>
      <c r="AZ2150" s="49" t="s">
        <v>14</v>
      </c>
      <c r="BA2150" s="49" t="s">
        <v>19</v>
      </c>
      <c r="BB2150" s="49" t="s">
        <v>120</v>
      </c>
      <c r="BC2150" s="49" t="s">
        <v>16</v>
      </c>
      <c r="BD2150" s="49">
        <v>2.6363300000000001</v>
      </c>
    </row>
    <row r="2151" spans="1:56" x14ac:dyDescent="0.2">
      <c r="A2151" s="49">
        <v>5.99500999999999</v>
      </c>
      <c r="P2151" s="49">
        <v>5.99500999999999</v>
      </c>
      <c r="AH2151" s="49">
        <v>5.99500999999999</v>
      </c>
      <c r="AY2151" s="49" t="s">
        <v>82</v>
      </c>
      <c r="AZ2151" s="49" t="s">
        <v>14</v>
      </c>
      <c r="BA2151" s="49" t="s">
        <v>19</v>
      </c>
      <c r="BB2151" s="49" t="s">
        <v>123</v>
      </c>
      <c r="BC2151" s="49" t="s">
        <v>10</v>
      </c>
      <c r="BD2151" s="49">
        <v>5.99500999999999</v>
      </c>
    </row>
    <row r="2152" spans="1:56" x14ac:dyDescent="0.2">
      <c r="A2152" s="49">
        <v>4.088E-2</v>
      </c>
      <c r="P2152" s="49">
        <v>4.088E-2</v>
      </c>
      <c r="AH2152" s="49">
        <v>4.088E-2</v>
      </c>
      <c r="AY2152" s="49" t="s">
        <v>82</v>
      </c>
      <c r="AZ2152" s="49" t="s">
        <v>14</v>
      </c>
      <c r="BA2152" s="49" t="s">
        <v>19</v>
      </c>
      <c r="BB2152" s="49" t="s">
        <v>123</v>
      </c>
      <c r="BC2152" s="49" t="s">
        <v>16</v>
      </c>
      <c r="BD2152" s="49">
        <v>4.088E-2</v>
      </c>
    </row>
    <row r="2153" spans="1:56" x14ac:dyDescent="0.2">
      <c r="A2153" s="49">
        <v>10.2239</v>
      </c>
      <c r="P2153" s="49">
        <v>10.2239</v>
      </c>
      <c r="AH2153" s="49">
        <v>10.2239</v>
      </c>
      <c r="AY2153" s="49" t="s">
        <v>82</v>
      </c>
      <c r="AZ2153" s="49" t="s">
        <v>14</v>
      </c>
      <c r="BA2153" s="49" t="s">
        <v>25</v>
      </c>
      <c r="BB2153" s="49" t="s">
        <v>122</v>
      </c>
      <c r="BC2153" s="49" t="s">
        <v>10</v>
      </c>
      <c r="BD2153" s="49">
        <v>10.2239</v>
      </c>
    </row>
    <row r="2154" spans="1:56" x14ac:dyDescent="0.2">
      <c r="A2154" s="49">
        <v>8.3447399999999998</v>
      </c>
      <c r="P2154" s="49">
        <v>8.3447399999999998</v>
      </c>
      <c r="AH2154" s="49">
        <v>8.3447399999999998</v>
      </c>
      <c r="AY2154" s="49" t="s">
        <v>82</v>
      </c>
      <c r="AZ2154" s="49" t="s">
        <v>14</v>
      </c>
      <c r="BA2154" s="49" t="s">
        <v>25</v>
      </c>
      <c r="BB2154" s="49" t="s">
        <v>121</v>
      </c>
      <c r="BC2154" s="49" t="s">
        <v>16</v>
      </c>
      <c r="BD2154" s="49">
        <v>8.3447399999999998</v>
      </c>
    </row>
    <row r="2155" spans="1:56" x14ac:dyDescent="0.2">
      <c r="A2155" s="49">
        <v>23.201799999999999</v>
      </c>
      <c r="P2155" s="49">
        <v>23.201799999999999</v>
      </c>
      <c r="AH2155" s="49">
        <v>23.201799999999999</v>
      </c>
      <c r="AY2155" s="49" t="s">
        <v>82</v>
      </c>
      <c r="AZ2155" s="49" t="s">
        <v>14</v>
      </c>
      <c r="BA2155" s="49" t="s">
        <v>25</v>
      </c>
      <c r="BB2155" s="49" t="s">
        <v>9</v>
      </c>
      <c r="BC2155" s="49" t="s">
        <v>16</v>
      </c>
      <c r="BD2155" s="49">
        <v>23.201799999999999</v>
      </c>
    </row>
    <row r="2156" spans="1:56" x14ac:dyDescent="0.2">
      <c r="A2156" s="49">
        <v>127.50711999999901</v>
      </c>
      <c r="P2156" s="49">
        <v>127.50711999999901</v>
      </c>
      <c r="AH2156" s="49">
        <v>127.50711999999901</v>
      </c>
      <c r="AY2156" s="49" t="s">
        <v>82</v>
      </c>
      <c r="AZ2156" s="49" t="s">
        <v>14</v>
      </c>
      <c r="BA2156" s="49" t="s">
        <v>25</v>
      </c>
      <c r="BB2156" s="49" t="s">
        <v>9</v>
      </c>
      <c r="BC2156" s="49" t="s">
        <v>10</v>
      </c>
      <c r="BD2156" s="49">
        <v>127.50711999999901</v>
      </c>
    </row>
    <row r="2157" spans="1:56" x14ac:dyDescent="0.2">
      <c r="A2157" s="49">
        <v>6.5132500000000002</v>
      </c>
      <c r="P2157" s="49">
        <v>6.5132500000000002</v>
      </c>
      <c r="AH2157" s="49">
        <v>6.5132500000000002</v>
      </c>
      <c r="AY2157" s="49" t="s">
        <v>82</v>
      </c>
      <c r="AZ2157" s="49" t="s">
        <v>14</v>
      </c>
      <c r="BA2157" s="49" t="s">
        <v>25</v>
      </c>
      <c r="BB2157" s="49" t="s">
        <v>9</v>
      </c>
      <c r="BC2157" s="49" t="s">
        <v>13</v>
      </c>
      <c r="BD2157" s="49">
        <v>6.5132500000000002</v>
      </c>
    </row>
    <row r="2158" spans="1:56" x14ac:dyDescent="0.2">
      <c r="A2158" s="49">
        <v>0.18198999999999901</v>
      </c>
      <c r="P2158" s="49">
        <v>0.18198999999999901</v>
      </c>
      <c r="AH2158" s="49">
        <v>0.18198999999999901</v>
      </c>
      <c r="AY2158" s="49" t="s">
        <v>82</v>
      </c>
      <c r="AZ2158" s="49" t="s">
        <v>14</v>
      </c>
      <c r="BA2158" s="49" t="s">
        <v>25</v>
      </c>
      <c r="BB2158" s="49" t="s">
        <v>24</v>
      </c>
      <c r="BC2158" s="49" t="s">
        <v>10</v>
      </c>
      <c r="BD2158" s="49">
        <v>0.18198999999999901</v>
      </c>
    </row>
    <row r="2159" spans="1:56" x14ac:dyDescent="0.2">
      <c r="A2159" s="49">
        <v>64.942621069219896</v>
      </c>
      <c r="P2159" s="49">
        <v>64.942621069219896</v>
      </c>
      <c r="AH2159" s="49">
        <v>64.942621069219896</v>
      </c>
      <c r="AY2159" s="49" t="s">
        <v>82</v>
      </c>
      <c r="AZ2159" s="49" t="s">
        <v>14</v>
      </c>
      <c r="BA2159" s="49" t="s">
        <v>25</v>
      </c>
      <c r="BB2159" s="49" t="s">
        <v>120</v>
      </c>
      <c r="BC2159" s="49" t="s">
        <v>16</v>
      </c>
      <c r="BD2159" s="49">
        <v>64.942621069219896</v>
      </c>
    </row>
    <row r="2160" spans="1:56" x14ac:dyDescent="0.2">
      <c r="A2160" s="49">
        <v>54.652546024199999</v>
      </c>
      <c r="P2160" s="49">
        <v>54.652546024199999</v>
      </c>
      <c r="AH2160" s="49">
        <v>54.652546024199999</v>
      </c>
      <c r="AY2160" s="49" t="s">
        <v>82</v>
      </c>
      <c r="AZ2160" s="49" t="s">
        <v>14</v>
      </c>
      <c r="BA2160" s="49" t="s">
        <v>25</v>
      </c>
      <c r="BB2160" s="49" t="s">
        <v>120</v>
      </c>
      <c r="BC2160" s="49" t="s">
        <v>10</v>
      </c>
      <c r="BD2160" s="49">
        <v>54.652546024199999</v>
      </c>
    </row>
    <row r="2161" spans="1:56" x14ac:dyDescent="0.2">
      <c r="A2161" s="49">
        <v>10.148400000000001</v>
      </c>
      <c r="P2161" s="49">
        <v>10.148400000000001</v>
      </c>
      <c r="AH2161" s="49">
        <v>10.148400000000001</v>
      </c>
      <c r="AY2161" s="49" t="s">
        <v>82</v>
      </c>
      <c r="AZ2161" s="49" t="s">
        <v>14</v>
      </c>
      <c r="BA2161" s="49" t="s">
        <v>25</v>
      </c>
      <c r="BB2161" s="49" t="s">
        <v>120</v>
      </c>
      <c r="BC2161" s="49" t="s">
        <v>13</v>
      </c>
      <c r="BD2161" s="49">
        <v>10.148400000000001</v>
      </c>
    </row>
    <row r="2162" spans="1:56" x14ac:dyDescent="0.2">
      <c r="A2162" s="49">
        <v>42.52552</v>
      </c>
      <c r="P2162" s="49">
        <v>42.52552</v>
      </c>
      <c r="AH2162" s="49">
        <v>42.52552</v>
      </c>
      <c r="AY2162" s="49" t="s">
        <v>82</v>
      </c>
      <c r="AZ2162" s="49" t="s">
        <v>14</v>
      </c>
      <c r="BA2162" s="49" t="s">
        <v>25</v>
      </c>
      <c r="BB2162" s="49" t="s">
        <v>23</v>
      </c>
      <c r="BC2162" s="49" t="s">
        <v>16</v>
      </c>
      <c r="BD2162" s="49">
        <v>42.52552</v>
      </c>
    </row>
    <row r="2163" spans="1:56" x14ac:dyDescent="0.2">
      <c r="A2163" s="49">
        <v>40.45917</v>
      </c>
      <c r="P2163" s="49">
        <v>40.45917</v>
      </c>
      <c r="AH2163" s="49">
        <v>40.45917</v>
      </c>
      <c r="AY2163" s="49" t="s">
        <v>82</v>
      </c>
      <c r="AZ2163" s="49" t="s">
        <v>14</v>
      </c>
      <c r="BA2163" s="49" t="s">
        <v>25</v>
      </c>
      <c r="BB2163" s="49" t="s">
        <v>23</v>
      </c>
      <c r="BC2163" s="49" t="s">
        <v>10</v>
      </c>
      <c r="BD2163" s="49">
        <v>40.45917</v>
      </c>
    </row>
    <row r="2164" spans="1:56" x14ac:dyDescent="0.2">
      <c r="A2164" s="49">
        <v>4.8849299999999998</v>
      </c>
      <c r="P2164" s="49">
        <v>4.8849299999999998</v>
      </c>
      <c r="AH2164" s="49">
        <v>4.8849299999999998</v>
      </c>
      <c r="AY2164" s="49" t="s">
        <v>82</v>
      </c>
      <c r="AZ2164" s="49" t="s">
        <v>14</v>
      </c>
      <c r="BA2164" s="49" t="s">
        <v>25</v>
      </c>
      <c r="BB2164" s="49" t="s">
        <v>123</v>
      </c>
      <c r="BC2164" s="49" t="s">
        <v>13</v>
      </c>
      <c r="BD2164" s="49">
        <v>4.8849299999999998</v>
      </c>
    </row>
    <row r="2165" spans="1:56" x14ac:dyDescent="0.2">
      <c r="A2165" s="49">
        <v>8.5470100000000002</v>
      </c>
      <c r="P2165" s="49">
        <v>8.5470100000000002</v>
      </c>
      <c r="AH2165" s="49">
        <v>8.5470100000000002</v>
      </c>
      <c r="AY2165" s="49" t="s">
        <v>82</v>
      </c>
      <c r="AZ2165" s="49" t="s">
        <v>14</v>
      </c>
      <c r="BA2165" s="49" t="s">
        <v>26</v>
      </c>
      <c r="BB2165" s="49" t="s">
        <v>122</v>
      </c>
      <c r="BC2165" s="49" t="s">
        <v>13</v>
      </c>
      <c r="BD2165" s="49">
        <v>8.5470100000000002</v>
      </c>
    </row>
    <row r="2166" spans="1:56" x14ac:dyDescent="0.2">
      <c r="A2166" s="49">
        <v>18.233619999999998</v>
      </c>
      <c r="P2166" s="49">
        <v>18.233619999999998</v>
      </c>
      <c r="AH2166" s="49">
        <v>18.233619999999998</v>
      </c>
      <c r="AY2166" s="49" t="s">
        <v>82</v>
      </c>
      <c r="AZ2166" s="49" t="s">
        <v>14</v>
      </c>
      <c r="BA2166" s="49" t="s">
        <v>26</v>
      </c>
      <c r="BB2166" s="49" t="s">
        <v>9</v>
      </c>
      <c r="BC2166" s="49" t="s">
        <v>13</v>
      </c>
      <c r="BD2166" s="49">
        <v>18.233619999999998</v>
      </c>
    </row>
    <row r="2167" spans="1:56" x14ac:dyDescent="0.2">
      <c r="A2167" s="49">
        <v>26.495729999999998</v>
      </c>
      <c r="P2167" s="49">
        <v>26.495729999999998</v>
      </c>
      <c r="AH2167" s="49">
        <v>26.495729999999998</v>
      </c>
      <c r="AY2167" s="49" t="s">
        <v>82</v>
      </c>
      <c r="AZ2167" s="49" t="s">
        <v>14</v>
      </c>
      <c r="BA2167" s="49" t="s">
        <v>26</v>
      </c>
      <c r="BB2167" s="49" t="s">
        <v>120</v>
      </c>
      <c r="BC2167" s="49" t="s">
        <v>13</v>
      </c>
      <c r="BD2167" s="49">
        <v>26.495729999999998</v>
      </c>
    </row>
    <row r="2168" spans="1:56" x14ac:dyDescent="0.2">
      <c r="A2168" s="49">
        <v>17.948720000000002</v>
      </c>
      <c r="P2168" s="49">
        <v>17.948720000000002</v>
      </c>
      <c r="AH2168" s="49">
        <v>17.948720000000002</v>
      </c>
      <c r="AY2168" s="49" t="s">
        <v>82</v>
      </c>
      <c r="AZ2168" s="49" t="s">
        <v>14</v>
      </c>
      <c r="BA2168" s="49" t="s">
        <v>26</v>
      </c>
      <c r="BB2168" s="49" t="s">
        <v>23</v>
      </c>
      <c r="BC2168" s="49" t="s">
        <v>13</v>
      </c>
      <c r="BD2168" s="49">
        <v>17.948720000000002</v>
      </c>
    </row>
    <row r="2169" spans="1:56" x14ac:dyDescent="0.2">
      <c r="A2169" s="49">
        <v>1.376E-2</v>
      </c>
      <c r="P2169" s="49">
        <v>1.376E-2</v>
      </c>
      <c r="AH2169" s="49">
        <v>1.376E-2</v>
      </c>
      <c r="AY2169" s="49" t="s">
        <v>82</v>
      </c>
      <c r="AZ2169" s="49" t="s">
        <v>14</v>
      </c>
      <c r="BA2169" s="49" t="s">
        <v>27</v>
      </c>
      <c r="BB2169" s="49" t="s">
        <v>120</v>
      </c>
      <c r="BC2169" s="49" t="s">
        <v>16</v>
      </c>
      <c r="BD2169" s="49">
        <v>1.376E-2</v>
      </c>
    </row>
    <row r="2170" spans="1:56" x14ac:dyDescent="0.2">
      <c r="A2170" s="49">
        <v>1.6109999999999999E-2</v>
      </c>
      <c r="P2170" s="49">
        <v>1.6109999999999999E-2</v>
      </c>
      <c r="AH2170" s="49">
        <v>1.6109999999999999E-2</v>
      </c>
      <c r="AY2170" s="49" t="s">
        <v>82</v>
      </c>
      <c r="AZ2170" s="49" t="s">
        <v>14</v>
      </c>
      <c r="BA2170" s="49" t="s">
        <v>27</v>
      </c>
      <c r="BB2170" s="49" t="s">
        <v>120</v>
      </c>
      <c r="BC2170" s="49" t="s">
        <v>13</v>
      </c>
      <c r="BD2170" s="49">
        <v>1.6109999999999999E-2</v>
      </c>
    </row>
    <row r="2171" spans="1:56" x14ac:dyDescent="0.2">
      <c r="A2171" s="49">
        <v>10.25</v>
      </c>
      <c r="P2171" s="49">
        <v>10.25</v>
      </c>
      <c r="AH2171" s="49">
        <v>10.25</v>
      </c>
      <c r="AY2171" s="49" t="s">
        <v>83</v>
      </c>
      <c r="AZ2171" s="49" t="s">
        <v>14</v>
      </c>
      <c r="BA2171" s="49" t="s">
        <v>15</v>
      </c>
      <c r="BB2171" s="49" t="s">
        <v>9</v>
      </c>
      <c r="BC2171" s="49" t="s">
        <v>10</v>
      </c>
      <c r="BD2171" s="49">
        <v>10.25</v>
      </c>
    </row>
    <row r="2172" spans="1:56" x14ac:dyDescent="0.2">
      <c r="A2172" s="49">
        <v>6.5860000000000002E-2</v>
      </c>
      <c r="P2172" s="49">
        <v>6.5860000000000002E-2</v>
      </c>
      <c r="AH2172" s="49">
        <v>6.5860000000000002E-2</v>
      </c>
      <c r="AY2172" s="49" t="s">
        <v>84</v>
      </c>
      <c r="AZ2172" s="49" t="s">
        <v>7</v>
      </c>
      <c r="BA2172" s="49" t="s">
        <v>22</v>
      </c>
      <c r="BB2172" s="49" t="s">
        <v>122</v>
      </c>
      <c r="BC2172" s="49" t="s">
        <v>16</v>
      </c>
      <c r="BD2172" s="49">
        <v>6.5860000000000002E-2</v>
      </c>
    </row>
    <row r="2173" spans="1:56" x14ac:dyDescent="0.2">
      <c r="A2173" s="49">
        <v>3.2399999999999998E-3</v>
      </c>
      <c r="P2173" s="49">
        <v>3.2399999999999998E-3</v>
      </c>
      <c r="AH2173" s="49">
        <v>3.2399999999999998E-3</v>
      </c>
      <c r="AY2173" s="49" t="s">
        <v>84</v>
      </c>
      <c r="AZ2173" s="49" t="s">
        <v>7</v>
      </c>
      <c r="BA2173" s="49" t="s">
        <v>22</v>
      </c>
      <c r="BB2173" s="49" t="s">
        <v>120</v>
      </c>
      <c r="BC2173" s="49" t="s">
        <v>16</v>
      </c>
      <c r="BD2173" s="49">
        <v>3.2399999999999998E-3</v>
      </c>
    </row>
    <row r="2174" spans="1:56" x14ac:dyDescent="0.2">
      <c r="A2174" s="49">
        <v>20.971579999999999</v>
      </c>
      <c r="P2174" s="49">
        <v>20.971579999999999</v>
      </c>
      <c r="AH2174" s="49">
        <v>20.971579999999999</v>
      </c>
      <c r="AY2174" s="49" t="s">
        <v>84</v>
      </c>
      <c r="AZ2174" s="49" t="s">
        <v>7</v>
      </c>
      <c r="BA2174" s="49" t="s">
        <v>12</v>
      </c>
      <c r="BB2174" s="49" t="s">
        <v>9</v>
      </c>
      <c r="BC2174" s="49" t="s">
        <v>10</v>
      </c>
      <c r="BD2174" s="49">
        <v>20.971579999999999</v>
      </c>
    </row>
    <row r="2175" spans="1:56" x14ac:dyDescent="0.2">
      <c r="A2175" s="49">
        <v>0</v>
      </c>
      <c r="P2175" s="49">
        <v>0</v>
      </c>
      <c r="AH2175" s="49">
        <v>0</v>
      </c>
      <c r="AY2175" s="49" t="s">
        <v>84</v>
      </c>
      <c r="AZ2175" s="49" t="s">
        <v>7</v>
      </c>
      <c r="BA2175" s="49" t="s">
        <v>12</v>
      </c>
      <c r="BB2175" s="49" t="s">
        <v>120</v>
      </c>
      <c r="BC2175" s="49" t="s">
        <v>13</v>
      </c>
      <c r="BD2175" s="49">
        <v>0</v>
      </c>
    </row>
    <row r="2176" spans="1:56" x14ac:dyDescent="0.2">
      <c r="A2176" s="49">
        <v>0.18190999999999999</v>
      </c>
      <c r="P2176" s="49">
        <v>0.18190999999999999</v>
      </c>
      <c r="AH2176" s="49">
        <v>0.18190999999999999</v>
      </c>
      <c r="AY2176" s="49" t="s">
        <v>84</v>
      </c>
      <c r="AZ2176" s="49" t="s">
        <v>14</v>
      </c>
      <c r="BA2176" s="49" t="s">
        <v>15</v>
      </c>
      <c r="BB2176" s="49" t="s">
        <v>120</v>
      </c>
      <c r="BC2176" s="49" t="s">
        <v>16</v>
      </c>
      <c r="BD2176" s="49">
        <v>0.18190999999999999</v>
      </c>
    </row>
    <row r="2177" spans="1:56" x14ac:dyDescent="0.2">
      <c r="A2177" s="49">
        <v>0.19309999999999999</v>
      </c>
      <c r="P2177" s="49">
        <v>0.19309999999999999</v>
      </c>
      <c r="AH2177" s="49">
        <v>0.19309999999999999</v>
      </c>
      <c r="AY2177" s="49" t="s">
        <v>84</v>
      </c>
      <c r="AZ2177" s="49" t="s">
        <v>14</v>
      </c>
      <c r="BA2177" s="49" t="s">
        <v>17</v>
      </c>
      <c r="BB2177" s="49" t="s">
        <v>122</v>
      </c>
      <c r="BC2177" s="49" t="s">
        <v>16</v>
      </c>
      <c r="BD2177" s="49">
        <v>0.19309999999999999</v>
      </c>
    </row>
    <row r="2178" spans="1:56" x14ac:dyDescent="0.2">
      <c r="A2178" s="49">
        <v>5.7259799999999998</v>
      </c>
      <c r="P2178" s="49">
        <v>5.7259799999999998</v>
      </c>
      <c r="AH2178" s="49">
        <v>5.7259799999999998</v>
      </c>
      <c r="AY2178" s="49" t="s">
        <v>84</v>
      </c>
      <c r="AZ2178" s="49" t="s">
        <v>14</v>
      </c>
      <c r="BA2178" s="49" t="s">
        <v>17</v>
      </c>
      <c r="BB2178" s="49" t="s">
        <v>9</v>
      </c>
      <c r="BC2178" s="49" t="s">
        <v>16</v>
      </c>
      <c r="BD2178" s="49">
        <v>5.7259799999999998</v>
      </c>
    </row>
    <row r="2179" spans="1:56" x14ac:dyDescent="0.2">
      <c r="A2179" s="49">
        <v>1.3576999999999999</v>
      </c>
      <c r="P2179" s="49">
        <v>1.3576999999999999</v>
      </c>
      <c r="AH2179" s="49">
        <v>1.3576999999999999</v>
      </c>
      <c r="AY2179" s="49" t="s">
        <v>84</v>
      </c>
      <c r="AZ2179" s="49" t="s">
        <v>14</v>
      </c>
      <c r="BA2179" s="49" t="s">
        <v>17</v>
      </c>
      <c r="BB2179" s="49" t="s">
        <v>9</v>
      </c>
      <c r="BC2179" s="49" t="s">
        <v>10</v>
      </c>
      <c r="BD2179" s="49">
        <v>1.3576999999999999</v>
      </c>
    </row>
    <row r="2180" spans="1:56" x14ac:dyDescent="0.2">
      <c r="A2180" s="49">
        <v>6.0237299999999996</v>
      </c>
      <c r="P2180" s="49">
        <v>6.0237299999999996</v>
      </c>
      <c r="AH2180" s="49">
        <v>6.0237299999999996</v>
      </c>
      <c r="AY2180" s="49" t="s">
        <v>84</v>
      </c>
      <c r="AZ2180" s="49" t="s">
        <v>14</v>
      </c>
      <c r="BA2180" s="49" t="s">
        <v>17</v>
      </c>
      <c r="BB2180" s="49" t="s">
        <v>120</v>
      </c>
      <c r="BC2180" s="49" t="s">
        <v>16</v>
      </c>
      <c r="BD2180" s="49">
        <v>6.0237299999999996</v>
      </c>
    </row>
    <row r="2181" spans="1:56" x14ac:dyDescent="0.2">
      <c r="A2181" s="49">
        <v>4.2735000000000003</v>
      </c>
      <c r="P2181" s="49">
        <v>4.2735000000000003</v>
      </c>
      <c r="AH2181" s="49">
        <v>4.2735000000000003</v>
      </c>
      <c r="AY2181" s="49" t="s">
        <v>84</v>
      </c>
      <c r="AZ2181" s="49" t="s">
        <v>14</v>
      </c>
      <c r="BA2181" s="49" t="s">
        <v>17</v>
      </c>
      <c r="BB2181" s="49" t="s">
        <v>120</v>
      </c>
      <c r="BC2181" s="49" t="s">
        <v>10</v>
      </c>
      <c r="BD2181" s="49">
        <v>4.2735000000000003</v>
      </c>
    </row>
    <row r="2182" spans="1:56" x14ac:dyDescent="0.2">
      <c r="A2182" s="49">
        <v>0.62892999999999999</v>
      </c>
      <c r="P2182" s="49">
        <v>0.62892999999999999</v>
      </c>
      <c r="AH2182" s="49">
        <v>0.62892999999999999</v>
      </c>
      <c r="AY2182" s="49" t="s">
        <v>84</v>
      </c>
      <c r="AZ2182" s="49" t="s">
        <v>14</v>
      </c>
      <c r="BA2182" s="49" t="s">
        <v>17</v>
      </c>
      <c r="BB2182" s="49" t="s">
        <v>120</v>
      </c>
      <c r="BC2182" s="49" t="s">
        <v>13</v>
      </c>
      <c r="BD2182" s="49">
        <v>0.62892999999999999</v>
      </c>
    </row>
    <row r="2183" spans="1:56" x14ac:dyDescent="0.2">
      <c r="A2183" s="49">
        <v>6.4083499999999898</v>
      </c>
      <c r="P2183" s="49">
        <v>6.4083499999999898</v>
      </c>
      <c r="AH2183" s="49">
        <v>6.4083499999999898</v>
      </c>
      <c r="AY2183" s="49" t="s">
        <v>84</v>
      </c>
      <c r="AZ2183" s="49" t="s">
        <v>14</v>
      </c>
      <c r="BA2183" s="49" t="s">
        <v>17</v>
      </c>
      <c r="BB2183" s="49" t="s">
        <v>123</v>
      </c>
      <c r="BC2183" s="49" t="s">
        <v>16</v>
      </c>
      <c r="BD2183" s="49">
        <v>6.4083499999999898</v>
      </c>
    </row>
    <row r="2184" spans="1:56" x14ac:dyDescent="0.2">
      <c r="A2184" s="49">
        <v>5.5972299999999997</v>
      </c>
      <c r="P2184" s="49">
        <v>5.5972299999999997</v>
      </c>
      <c r="AH2184" s="49">
        <v>5.5972299999999997</v>
      </c>
      <c r="AY2184" s="49" t="s">
        <v>84</v>
      </c>
      <c r="AZ2184" s="49" t="s">
        <v>14</v>
      </c>
      <c r="BA2184" s="49" t="s">
        <v>25</v>
      </c>
      <c r="BB2184" s="49" t="s">
        <v>9</v>
      </c>
      <c r="BC2184" s="49" t="s">
        <v>10</v>
      </c>
      <c r="BD2184" s="49">
        <v>5.5972299999999997</v>
      </c>
    </row>
    <row r="2185" spans="1:56" x14ac:dyDescent="0.2">
      <c r="A2185" s="49">
        <v>3.7799999999999999E-3</v>
      </c>
      <c r="P2185" s="49">
        <v>3.7799999999999999E-3</v>
      </c>
      <c r="AH2185" s="49">
        <v>3.7799999999999999E-3</v>
      </c>
      <c r="AY2185" s="49" t="s">
        <v>84</v>
      </c>
      <c r="AZ2185" s="49" t="s">
        <v>14</v>
      </c>
      <c r="BA2185" s="49" t="s">
        <v>27</v>
      </c>
      <c r="BB2185" s="49" t="s">
        <v>120</v>
      </c>
      <c r="BC2185" s="49" t="s">
        <v>16</v>
      </c>
      <c r="BD2185" s="49">
        <v>3.7799999999999999E-3</v>
      </c>
    </row>
    <row r="2186" spans="1:56" x14ac:dyDescent="0.2">
      <c r="A2186" s="49">
        <v>8.8499999999999995E-2</v>
      </c>
      <c r="P2186" s="49">
        <v>8.8499999999999995E-2</v>
      </c>
      <c r="AH2186" s="49">
        <v>8.8499999999999995E-2</v>
      </c>
      <c r="AY2186" s="49" t="s">
        <v>85</v>
      </c>
      <c r="AZ2186" s="49" t="s">
        <v>7</v>
      </c>
      <c r="BA2186" s="49" t="s">
        <v>75</v>
      </c>
      <c r="BB2186" s="49" t="s">
        <v>9</v>
      </c>
      <c r="BC2186" s="49" t="s">
        <v>10</v>
      </c>
      <c r="BD2186" s="49">
        <v>8.8499999999999995E-2</v>
      </c>
    </row>
    <row r="2187" spans="1:56" x14ac:dyDescent="0.2">
      <c r="A2187" s="49">
        <v>0.85470000000000002</v>
      </c>
      <c r="P2187" s="49">
        <v>0.85470000000000002</v>
      </c>
      <c r="AH2187" s="49">
        <v>0.85470000000000002</v>
      </c>
      <c r="AY2187" s="49" t="s">
        <v>85</v>
      </c>
      <c r="AZ2187" s="49" t="s">
        <v>7</v>
      </c>
      <c r="BA2187" s="49" t="s">
        <v>8</v>
      </c>
      <c r="BB2187" s="49" t="s">
        <v>122</v>
      </c>
      <c r="BC2187" s="49" t="s">
        <v>16</v>
      </c>
      <c r="BD2187" s="49">
        <v>0.85470000000000002</v>
      </c>
    </row>
    <row r="2188" spans="1:56" x14ac:dyDescent="0.2">
      <c r="A2188" s="49">
        <v>18.424240000000001</v>
      </c>
      <c r="P2188" s="49">
        <v>18.424240000000001</v>
      </c>
      <c r="AH2188" s="49">
        <v>18.424240000000001</v>
      </c>
      <c r="AY2188" s="49" t="s">
        <v>85</v>
      </c>
      <c r="AZ2188" s="49" t="s">
        <v>7</v>
      </c>
      <c r="BA2188" s="49" t="s">
        <v>8</v>
      </c>
      <c r="BB2188" s="49" t="s">
        <v>9</v>
      </c>
      <c r="BC2188" s="49" t="s">
        <v>10</v>
      </c>
      <c r="BD2188" s="49">
        <v>18.424240000000001</v>
      </c>
    </row>
    <row r="2189" spans="1:56" x14ac:dyDescent="0.2">
      <c r="A2189" s="49">
        <v>1.29796</v>
      </c>
      <c r="P2189" s="49">
        <v>1.29796</v>
      </c>
      <c r="AH2189" s="49">
        <v>1.29796</v>
      </c>
      <c r="AY2189" s="49" t="s">
        <v>85</v>
      </c>
      <c r="AZ2189" s="49" t="s">
        <v>7</v>
      </c>
      <c r="BA2189" s="49" t="s">
        <v>8</v>
      </c>
      <c r="BB2189" s="49" t="s">
        <v>120</v>
      </c>
      <c r="BC2189" s="49" t="s">
        <v>13</v>
      </c>
      <c r="BD2189" s="49">
        <v>1.29796</v>
      </c>
    </row>
    <row r="2190" spans="1:56" x14ac:dyDescent="0.2">
      <c r="A2190" s="49">
        <v>25.409379999999999</v>
      </c>
      <c r="P2190" s="49">
        <v>25.409379999999999</v>
      </c>
      <c r="AH2190" s="49">
        <v>25.409379999999999</v>
      </c>
      <c r="AY2190" s="49" t="s">
        <v>85</v>
      </c>
      <c r="AZ2190" s="49" t="s">
        <v>7</v>
      </c>
      <c r="BA2190" s="49" t="s">
        <v>41</v>
      </c>
      <c r="BB2190" s="49" t="s">
        <v>9</v>
      </c>
      <c r="BC2190" s="49" t="s">
        <v>10</v>
      </c>
      <c r="BD2190" s="49">
        <v>25.409379999999999</v>
      </c>
    </row>
    <row r="2191" spans="1:56" x14ac:dyDescent="0.2">
      <c r="A2191" s="49">
        <v>4.1139599999999996</v>
      </c>
      <c r="P2191" s="49">
        <v>4.1139599999999996</v>
      </c>
      <c r="AH2191" s="49">
        <v>4.1139599999999996</v>
      </c>
      <c r="AY2191" s="49" t="s">
        <v>85</v>
      </c>
      <c r="AZ2191" s="49" t="s">
        <v>7</v>
      </c>
      <c r="BA2191" s="49" t="s">
        <v>41</v>
      </c>
      <c r="BB2191" s="49" t="s">
        <v>9</v>
      </c>
      <c r="BC2191" s="49" t="s">
        <v>13</v>
      </c>
      <c r="BD2191" s="49">
        <v>4.1139599999999996</v>
      </c>
    </row>
    <row r="2192" spans="1:56" x14ac:dyDescent="0.2">
      <c r="A2192" s="49">
        <v>18.119450000000001</v>
      </c>
      <c r="P2192" s="49">
        <v>18.119450000000001</v>
      </c>
      <c r="AH2192" s="49">
        <v>18.119450000000001</v>
      </c>
      <c r="AY2192" s="49" t="s">
        <v>85</v>
      </c>
      <c r="AZ2192" s="49" t="s">
        <v>7</v>
      </c>
      <c r="BA2192" s="49" t="s">
        <v>11</v>
      </c>
      <c r="BB2192" s="49" t="s">
        <v>9</v>
      </c>
      <c r="BC2192" s="49" t="s">
        <v>10</v>
      </c>
      <c r="BD2192" s="49">
        <v>18.119450000000001</v>
      </c>
    </row>
    <row r="2193" spans="1:56" x14ac:dyDescent="0.2">
      <c r="A2193" s="49">
        <v>76.833659999999995</v>
      </c>
      <c r="P2193" s="49">
        <v>76.833659999999995</v>
      </c>
      <c r="AH2193" s="49">
        <v>76.833659999999995</v>
      </c>
      <c r="AY2193" s="49" t="s">
        <v>85</v>
      </c>
      <c r="AZ2193" s="49" t="s">
        <v>7</v>
      </c>
      <c r="BA2193" s="49" t="s">
        <v>22</v>
      </c>
      <c r="BB2193" s="49" t="s">
        <v>122</v>
      </c>
      <c r="BC2193" s="49" t="s">
        <v>16</v>
      </c>
      <c r="BD2193" s="49">
        <v>76.833659999999995</v>
      </c>
    </row>
    <row r="2194" spans="1:56" x14ac:dyDescent="0.2">
      <c r="A2194" s="49">
        <v>1.1499999999999999</v>
      </c>
      <c r="P2194" s="49">
        <v>1.1499999999999999</v>
      </c>
      <c r="AH2194" s="49">
        <v>1.1499999999999999</v>
      </c>
      <c r="AY2194" s="49" t="s">
        <v>85</v>
      </c>
      <c r="AZ2194" s="49" t="s">
        <v>7</v>
      </c>
      <c r="BA2194" s="49" t="s">
        <v>22</v>
      </c>
      <c r="BB2194" s="49" t="s">
        <v>122</v>
      </c>
      <c r="BC2194" s="49" t="s">
        <v>10</v>
      </c>
      <c r="BD2194" s="49">
        <v>1.1499999999999999</v>
      </c>
    </row>
    <row r="2195" spans="1:56" x14ac:dyDescent="0.2">
      <c r="A2195" s="49">
        <v>46.295369999999998</v>
      </c>
      <c r="P2195" s="49">
        <v>46.295369999999998</v>
      </c>
      <c r="AH2195" s="49">
        <v>46.295369999999998</v>
      </c>
      <c r="AY2195" s="49" t="s">
        <v>85</v>
      </c>
      <c r="AZ2195" s="49" t="s">
        <v>7</v>
      </c>
      <c r="BA2195" s="49" t="s">
        <v>22</v>
      </c>
      <c r="BB2195" s="49" t="s">
        <v>9</v>
      </c>
      <c r="BC2195" s="49" t="s">
        <v>10</v>
      </c>
      <c r="BD2195" s="49">
        <v>46.295369999999998</v>
      </c>
    </row>
    <row r="2196" spans="1:56" x14ac:dyDescent="0.2">
      <c r="A2196" s="49">
        <v>0.1</v>
      </c>
      <c r="P2196" s="49">
        <v>0.1</v>
      </c>
      <c r="AH2196" s="49">
        <v>0.1</v>
      </c>
      <c r="AY2196" s="49" t="s">
        <v>85</v>
      </c>
      <c r="AZ2196" s="49" t="s">
        <v>7</v>
      </c>
      <c r="BA2196" s="49" t="s">
        <v>22</v>
      </c>
      <c r="BB2196" s="49" t="s">
        <v>9</v>
      </c>
      <c r="BC2196" s="49" t="s">
        <v>13</v>
      </c>
      <c r="BD2196" s="49">
        <v>0.1</v>
      </c>
    </row>
    <row r="2197" spans="1:56" x14ac:dyDescent="0.2">
      <c r="A2197" s="49">
        <v>1.21122</v>
      </c>
      <c r="P2197" s="49">
        <v>1.21122</v>
      </c>
      <c r="AH2197" s="49">
        <v>1.21122</v>
      </c>
      <c r="AY2197" s="49" t="s">
        <v>85</v>
      </c>
      <c r="AZ2197" s="49" t="s">
        <v>7</v>
      </c>
      <c r="BA2197" s="49" t="s">
        <v>22</v>
      </c>
      <c r="BB2197" s="49" t="s">
        <v>120</v>
      </c>
      <c r="BC2197" s="49" t="s">
        <v>16</v>
      </c>
      <c r="BD2197" s="49">
        <v>1.21122</v>
      </c>
    </row>
    <row r="2198" spans="1:56" x14ac:dyDescent="0.2">
      <c r="A2198" s="49">
        <v>0.39166999999999902</v>
      </c>
      <c r="P2198" s="49">
        <v>0.39166999999999902</v>
      </c>
      <c r="AH2198" s="49">
        <v>0.39166999999999902</v>
      </c>
      <c r="AY2198" s="49" t="s">
        <v>85</v>
      </c>
      <c r="AZ2198" s="49" t="s">
        <v>7</v>
      </c>
      <c r="BA2198" s="49" t="s">
        <v>22</v>
      </c>
      <c r="BB2198" s="49" t="s">
        <v>120</v>
      </c>
      <c r="BC2198" s="49" t="s">
        <v>10</v>
      </c>
      <c r="BD2198" s="49">
        <v>0.39166999999999902</v>
      </c>
    </row>
    <row r="2199" spans="1:56" x14ac:dyDescent="0.2">
      <c r="A2199" s="49">
        <v>0.46028000000000002</v>
      </c>
      <c r="P2199" s="49">
        <v>0.46028000000000002</v>
      </c>
      <c r="AH2199" s="49">
        <v>0.46028000000000002</v>
      </c>
      <c r="AY2199" s="49" t="s">
        <v>85</v>
      </c>
      <c r="AZ2199" s="49" t="s">
        <v>7</v>
      </c>
      <c r="BA2199" s="49" t="s">
        <v>22</v>
      </c>
      <c r="BB2199" s="49" t="s">
        <v>120</v>
      </c>
      <c r="BC2199" s="49" t="s">
        <v>13</v>
      </c>
      <c r="BD2199" s="49">
        <v>0.46028000000000002</v>
      </c>
    </row>
    <row r="2200" spans="1:56" x14ac:dyDescent="0.2">
      <c r="A2200" s="49">
        <v>0.24115</v>
      </c>
      <c r="P2200" s="49">
        <v>0.24115</v>
      </c>
      <c r="AH2200" s="49">
        <v>0.24115</v>
      </c>
      <c r="AY2200" s="49" t="s">
        <v>85</v>
      </c>
      <c r="AZ2200" s="49" t="s">
        <v>7</v>
      </c>
      <c r="BA2200" s="49" t="s">
        <v>12</v>
      </c>
      <c r="BB2200" s="49" t="s">
        <v>122</v>
      </c>
      <c r="BC2200" s="49" t="s">
        <v>12</v>
      </c>
      <c r="BD2200" s="49">
        <v>0.24115</v>
      </c>
    </row>
    <row r="2201" spans="1:56" x14ac:dyDescent="0.2">
      <c r="A2201" s="49">
        <v>41.9110599999999</v>
      </c>
      <c r="P2201" s="49">
        <v>41.9110599999999</v>
      </c>
      <c r="AH2201" s="49">
        <v>41.9110599999999</v>
      </c>
      <c r="AY2201" s="49" t="s">
        <v>85</v>
      </c>
      <c r="AZ2201" s="49" t="s">
        <v>7</v>
      </c>
      <c r="BA2201" s="49" t="s">
        <v>12</v>
      </c>
      <c r="BB2201" s="49" t="s">
        <v>9</v>
      </c>
      <c r="BC2201" s="49" t="s">
        <v>10</v>
      </c>
      <c r="BD2201" s="49">
        <v>41.9110599999999</v>
      </c>
    </row>
    <row r="2202" spans="1:56" x14ac:dyDescent="0.2">
      <c r="A2202" s="49">
        <v>0</v>
      </c>
      <c r="P2202" s="49">
        <v>0</v>
      </c>
      <c r="AH2202" s="49">
        <v>0</v>
      </c>
      <c r="AY2202" s="49" t="s">
        <v>85</v>
      </c>
      <c r="AZ2202" s="49" t="s">
        <v>7</v>
      </c>
      <c r="BA2202" s="49" t="s">
        <v>12</v>
      </c>
      <c r="BB2202" s="49" t="s">
        <v>18</v>
      </c>
      <c r="BC2202" s="49" t="s">
        <v>12</v>
      </c>
      <c r="BD2202" s="49">
        <v>0</v>
      </c>
    </row>
    <row r="2203" spans="1:56" x14ac:dyDescent="0.2">
      <c r="A2203" s="49">
        <v>5.6</v>
      </c>
      <c r="P2203" s="49">
        <v>5.6</v>
      </c>
      <c r="AH2203" s="49">
        <v>5.6</v>
      </c>
      <c r="AY2203" s="49" t="s">
        <v>85</v>
      </c>
      <c r="AZ2203" s="49" t="s">
        <v>7</v>
      </c>
      <c r="BA2203" s="49" t="s">
        <v>12</v>
      </c>
      <c r="BB2203" s="49" t="s">
        <v>120</v>
      </c>
      <c r="BC2203" s="49" t="s">
        <v>16</v>
      </c>
      <c r="BD2203" s="49">
        <v>5.6</v>
      </c>
    </row>
    <row r="2204" spans="1:56" x14ac:dyDescent="0.2">
      <c r="A2204" s="49">
        <v>0</v>
      </c>
      <c r="P2204" s="49">
        <v>0</v>
      </c>
      <c r="AH2204" s="49">
        <v>0</v>
      </c>
      <c r="AY2204" s="49" t="s">
        <v>85</v>
      </c>
      <c r="AZ2204" s="49" t="s">
        <v>7</v>
      </c>
      <c r="BA2204" s="49" t="s">
        <v>12</v>
      </c>
      <c r="BB2204" s="49" t="s">
        <v>120</v>
      </c>
      <c r="BC2204" s="49" t="s">
        <v>13</v>
      </c>
      <c r="BD2204" s="49">
        <v>0</v>
      </c>
    </row>
    <row r="2205" spans="1:56" x14ac:dyDescent="0.2">
      <c r="A2205" s="49">
        <v>0</v>
      </c>
      <c r="P2205" s="49">
        <v>0</v>
      </c>
      <c r="AH2205" s="49">
        <v>0</v>
      </c>
      <c r="AY2205" s="49" t="s">
        <v>85</v>
      </c>
      <c r="AZ2205" s="49" t="s">
        <v>7</v>
      </c>
      <c r="BA2205" s="49" t="s">
        <v>12</v>
      </c>
      <c r="BB2205" s="49" t="s">
        <v>120</v>
      </c>
      <c r="BC2205" s="49" t="s">
        <v>12</v>
      </c>
      <c r="BD2205" s="49">
        <v>0</v>
      </c>
    </row>
    <row r="2206" spans="1:56" x14ac:dyDescent="0.2">
      <c r="A2206" s="49">
        <v>0</v>
      </c>
      <c r="P2206" s="49">
        <v>0</v>
      </c>
      <c r="AH2206" s="49">
        <v>0</v>
      </c>
      <c r="AY2206" s="49" t="s">
        <v>85</v>
      </c>
      <c r="AZ2206" s="49" t="s">
        <v>7</v>
      </c>
      <c r="BA2206" s="49" t="s">
        <v>12</v>
      </c>
      <c r="BB2206" s="49" t="s">
        <v>23</v>
      </c>
      <c r="BC2206" s="49" t="s">
        <v>10</v>
      </c>
      <c r="BD2206" s="49">
        <v>0</v>
      </c>
    </row>
    <row r="2207" spans="1:56" x14ac:dyDescent="0.2">
      <c r="A2207" s="49">
        <v>0</v>
      </c>
      <c r="P2207" s="49">
        <v>0</v>
      </c>
      <c r="AH2207" s="49">
        <v>0</v>
      </c>
      <c r="AY2207" s="49" t="s">
        <v>85</v>
      </c>
      <c r="AZ2207" s="49" t="s">
        <v>7</v>
      </c>
      <c r="BA2207" s="49" t="s">
        <v>12</v>
      </c>
      <c r="BB2207" s="49" t="s">
        <v>123</v>
      </c>
      <c r="BC2207" s="49" t="s">
        <v>12</v>
      </c>
      <c r="BD2207" s="49">
        <v>0</v>
      </c>
    </row>
    <row r="2208" spans="1:56" x14ac:dyDescent="0.2">
      <c r="A2208" s="49">
        <v>51.156959999999998</v>
      </c>
      <c r="P2208" s="49">
        <v>51.156959999999998</v>
      </c>
      <c r="AH2208" s="49">
        <v>51.156959999999998</v>
      </c>
      <c r="AY2208" s="49" t="s">
        <v>85</v>
      </c>
      <c r="AZ2208" s="49" t="s">
        <v>14</v>
      </c>
      <c r="BA2208" s="49" t="s">
        <v>15</v>
      </c>
      <c r="BB2208" s="49" t="s">
        <v>122</v>
      </c>
      <c r="BC2208" s="49" t="s">
        <v>16</v>
      </c>
      <c r="BD2208" s="49">
        <v>51.156959999999998</v>
      </c>
    </row>
    <row r="2209" spans="1:56" x14ac:dyDescent="0.2">
      <c r="A2209" s="49">
        <v>37.208190000000002</v>
      </c>
      <c r="P2209" s="49">
        <v>37.208190000000002</v>
      </c>
      <c r="AH2209" s="49">
        <v>37.208190000000002</v>
      </c>
      <c r="AY2209" s="49" t="s">
        <v>85</v>
      </c>
      <c r="AZ2209" s="49" t="s">
        <v>14</v>
      </c>
      <c r="BA2209" s="49" t="s">
        <v>15</v>
      </c>
      <c r="BB2209" s="49" t="s">
        <v>122</v>
      </c>
      <c r="BC2209" s="49" t="s">
        <v>10</v>
      </c>
      <c r="BD2209" s="49">
        <v>37.208190000000002</v>
      </c>
    </row>
    <row r="2210" spans="1:56" x14ac:dyDescent="0.2">
      <c r="A2210" s="49">
        <v>9.5646100000000001</v>
      </c>
      <c r="P2210" s="49">
        <v>9.5646100000000001</v>
      </c>
      <c r="AH2210" s="49">
        <v>9.5646100000000001</v>
      </c>
      <c r="AY2210" s="49" t="s">
        <v>85</v>
      </c>
      <c r="AZ2210" s="49" t="s">
        <v>14</v>
      </c>
      <c r="BA2210" s="49" t="s">
        <v>15</v>
      </c>
      <c r="BB2210" s="49" t="s">
        <v>122</v>
      </c>
      <c r="BC2210" s="49" t="s">
        <v>13</v>
      </c>
      <c r="BD2210" s="49">
        <v>9.5646100000000001</v>
      </c>
    </row>
    <row r="2211" spans="1:56" x14ac:dyDescent="0.2">
      <c r="A2211" s="49">
        <v>11.370939999999999</v>
      </c>
      <c r="P2211" s="49">
        <v>11.370939999999999</v>
      </c>
      <c r="AH2211" s="49">
        <v>11.370939999999999</v>
      </c>
      <c r="AY2211" s="49" t="s">
        <v>85</v>
      </c>
      <c r="AZ2211" s="49" t="s">
        <v>14</v>
      </c>
      <c r="BA2211" s="49" t="s">
        <v>15</v>
      </c>
      <c r="BB2211" s="49" t="s">
        <v>121</v>
      </c>
      <c r="BC2211" s="49" t="s">
        <v>16</v>
      </c>
      <c r="BD2211" s="49">
        <v>11.370939999999999</v>
      </c>
    </row>
    <row r="2212" spans="1:56" x14ac:dyDescent="0.2">
      <c r="A2212" s="49">
        <v>7.1303899999999896</v>
      </c>
      <c r="P2212" s="49">
        <v>7.1303899999999896</v>
      </c>
      <c r="AH2212" s="49">
        <v>7.1303899999999896</v>
      </c>
      <c r="AY2212" s="49" t="s">
        <v>85</v>
      </c>
      <c r="AZ2212" s="49" t="s">
        <v>14</v>
      </c>
      <c r="BA2212" s="49" t="s">
        <v>15</v>
      </c>
      <c r="BB2212" s="49" t="s">
        <v>121</v>
      </c>
      <c r="BC2212" s="49" t="s">
        <v>10</v>
      </c>
      <c r="BD2212" s="49">
        <v>7.1303899999999896</v>
      </c>
    </row>
    <row r="2213" spans="1:56" x14ac:dyDescent="0.2">
      <c r="A2213" s="49">
        <v>2.5208400000000002</v>
      </c>
      <c r="P2213" s="49">
        <v>2.5208400000000002</v>
      </c>
      <c r="AH2213" s="49">
        <v>2.5208400000000002</v>
      </c>
      <c r="AY2213" s="49" t="s">
        <v>85</v>
      </c>
      <c r="AZ2213" s="49" t="s">
        <v>14</v>
      </c>
      <c r="BA2213" s="49" t="s">
        <v>15</v>
      </c>
      <c r="BB2213" s="49" t="s">
        <v>121</v>
      </c>
      <c r="BC2213" s="49" t="s">
        <v>13</v>
      </c>
      <c r="BD2213" s="49">
        <v>2.5208400000000002</v>
      </c>
    </row>
    <row r="2214" spans="1:56" x14ac:dyDescent="0.2">
      <c r="A2214" s="49">
        <v>24.73114</v>
      </c>
      <c r="P2214" s="49">
        <v>24.73114</v>
      </c>
      <c r="AH2214" s="49">
        <v>24.73114</v>
      </c>
      <c r="AY2214" s="49" t="s">
        <v>85</v>
      </c>
      <c r="AZ2214" s="49" t="s">
        <v>14</v>
      </c>
      <c r="BA2214" s="49" t="s">
        <v>15</v>
      </c>
      <c r="BB2214" s="49" t="s">
        <v>9</v>
      </c>
      <c r="BC2214" s="49" t="s">
        <v>16</v>
      </c>
      <c r="BD2214" s="49">
        <v>24.73114</v>
      </c>
    </row>
    <row r="2215" spans="1:56" x14ac:dyDescent="0.2">
      <c r="A2215" s="49">
        <v>24.50733</v>
      </c>
      <c r="P2215" s="49">
        <v>24.50733</v>
      </c>
      <c r="AH2215" s="49">
        <v>24.50733</v>
      </c>
      <c r="AY2215" s="49" t="s">
        <v>85</v>
      </c>
      <c r="AZ2215" s="49" t="s">
        <v>14</v>
      </c>
      <c r="BA2215" s="49" t="s">
        <v>15</v>
      </c>
      <c r="BB2215" s="49" t="s">
        <v>9</v>
      </c>
      <c r="BC2215" s="49" t="s">
        <v>10</v>
      </c>
      <c r="BD2215" s="49">
        <v>24.50733</v>
      </c>
    </row>
    <row r="2216" spans="1:56" x14ac:dyDescent="0.2">
      <c r="A2216" s="49">
        <v>5.8520799999999999</v>
      </c>
      <c r="P2216" s="49">
        <v>5.8520799999999999</v>
      </c>
      <c r="AH2216" s="49">
        <v>5.8520799999999999</v>
      </c>
      <c r="AY2216" s="49" t="s">
        <v>85</v>
      </c>
      <c r="AZ2216" s="49" t="s">
        <v>14</v>
      </c>
      <c r="BA2216" s="49" t="s">
        <v>15</v>
      </c>
      <c r="BB2216" s="49" t="s">
        <v>9</v>
      </c>
      <c r="BC2216" s="49" t="s">
        <v>13</v>
      </c>
      <c r="BD2216" s="49">
        <v>5.8520799999999999</v>
      </c>
    </row>
    <row r="2217" spans="1:56" x14ac:dyDescent="0.2">
      <c r="A2217" s="49">
        <v>38.72851</v>
      </c>
      <c r="P2217" s="49">
        <v>38.72851</v>
      </c>
      <c r="AH2217" s="49">
        <v>38.72851</v>
      </c>
      <c r="AY2217" s="49" t="s">
        <v>85</v>
      </c>
      <c r="AZ2217" s="49" t="s">
        <v>14</v>
      </c>
      <c r="BA2217" s="49" t="s">
        <v>15</v>
      </c>
      <c r="BB2217" s="49" t="s">
        <v>18</v>
      </c>
      <c r="BC2217" s="49" t="s">
        <v>16</v>
      </c>
      <c r="BD2217" s="49">
        <v>38.72851</v>
      </c>
    </row>
    <row r="2218" spans="1:56" x14ac:dyDescent="0.2">
      <c r="A2218" s="49">
        <v>51.036450000000002</v>
      </c>
      <c r="P2218" s="49">
        <v>51.036450000000002</v>
      </c>
      <c r="AH2218" s="49">
        <v>51.036450000000002</v>
      </c>
      <c r="AY2218" s="49" t="s">
        <v>85</v>
      </c>
      <c r="AZ2218" s="49" t="s">
        <v>14</v>
      </c>
      <c r="BA2218" s="49" t="s">
        <v>15</v>
      </c>
      <c r="BB2218" s="49" t="s">
        <v>18</v>
      </c>
      <c r="BC2218" s="49" t="s">
        <v>10</v>
      </c>
      <c r="BD2218" s="49">
        <v>51.036450000000002</v>
      </c>
    </row>
    <row r="2219" spans="1:56" x14ac:dyDescent="0.2">
      <c r="A2219" s="49">
        <v>9.8709500000000006</v>
      </c>
      <c r="P2219" s="49">
        <v>9.8709500000000006</v>
      </c>
      <c r="AH2219" s="49">
        <v>9.8709500000000006</v>
      </c>
      <c r="AY2219" s="49" t="s">
        <v>85</v>
      </c>
      <c r="AZ2219" s="49" t="s">
        <v>14</v>
      </c>
      <c r="BA2219" s="49" t="s">
        <v>15</v>
      </c>
      <c r="BB2219" s="49" t="s">
        <v>18</v>
      </c>
      <c r="BC2219" s="49" t="s">
        <v>13</v>
      </c>
      <c r="BD2219" s="49">
        <v>9.8709500000000006</v>
      </c>
    </row>
    <row r="2220" spans="1:56" x14ac:dyDescent="0.2">
      <c r="A2220" s="49">
        <v>70.235529999999997</v>
      </c>
      <c r="P2220" s="49">
        <v>70.235529999999997</v>
      </c>
      <c r="AH2220" s="49">
        <v>70.235529999999997</v>
      </c>
      <c r="AY2220" s="49" t="s">
        <v>85</v>
      </c>
      <c r="AZ2220" s="49" t="s">
        <v>14</v>
      </c>
      <c r="BA2220" s="49" t="s">
        <v>15</v>
      </c>
      <c r="BB2220" s="49" t="s">
        <v>120</v>
      </c>
      <c r="BC2220" s="49" t="s">
        <v>16</v>
      </c>
      <c r="BD2220" s="49">
        <v>70.235529999999997</v>
      </c>
    </row>
    <row r="2221" spans="1:56" x14ac:dyDescent="0.2">
      <c r="A2221" s="49">
        <v>283.75556</v>
      </c>
      <c r="P2221" s="49">
        <v>283.75556</v>
      </c>
      <c r="AH2221" s="49">
        <v>283.75556</v>
      </c>
      <c r="AY2221" s="49" t="s">
        <v>85</v>
      </c>
      <c r="AZ2221" s="49" t="s">
        <v>14</v>
      </c>
      <c r="BA2221" s="49" t="s">
        <v>15</v>
      </c>
      <c r="BB2221" s="49" t="s">
        <v>120</v>
      </c>
      <c r="BC2221" s="49" t="s">
        <v>10</v>
      </c>
      <c r="BD2221" s="49">
        <v>283.75556</v>
      </c>
    </row>
    <row r="2222" spans="1:56" x14ac:dyDescent="0.2">
      <c r="A2222" s="49">
        <v>350.22003999999998</v>
      </c>
      <c r="P2222" s="49">
        <v>350.22003999999998</v>
      </c>
      <c r="AH2222" s="49">
        <v>350.22003999999998</v>
      </c>
      <c r="AY2222" s="49" t="s">
        <v>85</v>
      </c>
      <c r="AZ2222" s="49" t="s">
        <v>14</v>
      </c>
      <c r="BA2222" s="49" t="s">
        <v>15</v>
      </c>
      <c r="BB2222" s="49" t="s">
        <v>120</v>
      </c>
      <c r="BC2222" s="49" t="s">
        <v>13</v>
      </c>
      <c r="BD2222" s="49">
        <v>350.22003999999998</v>
      </c>
    </row>
    <row r="2223" spans="1:56" x14ac:dyDescent="0.2">
      <c r="A2223" s="49">
        <v>0.17376</v>
      </c>
      <c r="P2223" s="49">
        <v>0.17376</v>
      </c>
      <c r="AH2223" s="49">
        <v>0.17376</v>
      </c>
      <c r="AY2223" s="49" t="s">
        <v>85</v>
      </c>
      <c r="AZ2223" s="49" t="s">
        <v>14</v>
      </c>
      <c r="BA2223" s="49" t="s">
        <v>15</v>
      </c>
      <c r="BB2223" s="49" t="s">
        <v>23</v>
      </c>
      <c r="BC2223" s="49" t="s">
        <v>16</v>
      </c>
      <c r="BD2223" s="49">
        <v>0.17376</v>
      </c>
    </row>
    <row r="2224" spans="1:56" x14ac:dyDescent="0.2">
      <c r="A2224" s="49">
        <v>8.3736899999999999</v>
      </c>
      <c r="P2224" s="49">
        <v>8.3736899999999999</v>
      </c>
      <c r="AH2224" s="49">
        <v>8.3736899999999999</v>
      </c>
      <c r="AY2224" s="49" t="s">
        <v>85</v>
      </c>
      <c r="AZ2224" s="49" t="s">
        <v>14</v>
      </c>
      <c r="BA2224" s="49" t="s">
        <v>15</v>
      </c>
      <c r="BB2224" s="49" t="s">
        <v>123</v>
      </c>
      <c r="BC2224" s="49" t="s">
        <v>16</v>
      </c>
      <c r="BD2224" s="49">
        <v>8.3736899999999999</v>
      </c>
    </row>
    <row r="2225" spans="1:56" x14ac:dyDescent="0.2">
      <c r="A2225" s="49">
        <v>4.9004700000000003</v>
      </c>
      <c r="P2225" s="49">
        <v>4.9004700000000003</v>
      </c>
      <c r="AH2225" s="49">
        <v>4.9004700000000003</v>
      </c>
      <c r="AY2225" s="49" t="s">
        <v>85</v>
      </c>
      <c r="AZ2225" s="49" t="s">
        <v>14</v>
      </c>
      <c r="BA2225" s="49" t="s">
        <v>15</v>
      </c>
      <c r="BB2225" s="49" t="s">
        <v>123</v>
      </c>
      <c r="BC2225" s="49" t="s">
        <v>10</v>
      </c>
      <c r="BD2225" s="49">
        <v>4.9004700000000003</v>
      </c>
    </row>
    <row r="2226" spans="1:56" x14ac:dyDescent="0.2">
      <c r="A2226" s="49">
        <v>1.6740900000000001</v>
      </c>
      <c r="P2226" s="49">
        <v>1.6740900000000001</v>
      </c>
      <c r="AH2226" s="49">
        <v>1.6740900000000001</v>
      </c>
      <c r="AY2226" s="49" t="s">
        <v>85</v>
      </c>
      <c r="AZ2226" s="49" t="s">
        <v>14</v>
      </c>
      <c r="BA2226" s="49" t="s">
        <v>15</v>
      </c>
      <c r="BB2226" s="49" t="s">
        <v>123</v>
      </c>
      <c r="BC2226" s="49" t="s">
        <v>13</v>
      </c>
      <c r="BD2226" s="49">
        <v>1.6740900000000001</v>
      </c>
    </row>
    <row r="2227" spans="1:56" x14ac:dyDescent="0.2">
      <c r="A2227" s="49">
        <v>110.33799999999999</v>
      </c>
      <c r="P2227" s="49">
        <v>110.33799999999999</v>
      </c>
      <c r="AH2227" s="49">
        <v>110.33799999999999</v>
      </c>
      <c r="AY2227" s="49" t="s">
        <v>85</v>
      </c>
      <c r="AZ2227" s="49" t="s">
        <v>14</v>
      </c>
      <c r="BA2227" s="49" t="s">
        <v>17</v>
      </c>
      <c r="BB2227" s="49" t="s">
        <v>122</v>
      </c>
      <c r="BC2227" s="49" t="s">
        <v>16</v>
      </c>
      <c r="BD2227" s="49">
        <v>110.33799999999999</v>
      </c>
    </row>
    <row r="2228" spans="1:56" x14ac:dyDescent="0.2">
      <c r="A2228" s="49">
        <v>39.282609999999899</v>
      </c>
      <c r="P2228" s="49">
        <v>39.282609999999899</v>
      </c>
      <c r="AH2228" s="49">
        <v>39.282609999999899</v>
      </c>
      <c r="AY2228" s="49" t="s">
        <v>85</v>
      </c>
      <c r="AZ2228" s="49" t="s">
        <v>14</v>
      </c>
      <c r="BA2228" s="49" t="s">
        <v>17</v>
      </c>
      <c r="BB2228" s="49" t="s">
        <v>122</v>
      </c>
      <c r="BC2228" s="49" t="s">
        <v>10</v>
      </c>
      <c r="BD2228" s="49">
        <v>39.282609999999899</v>
      </c>
    </row>
    <row r="2229" spans="1:56" x14ac:dyDescent="0.2">
      <c r="A2229" s="49">
        <v>40.103670000000001</v>
      </c>
      <c r="P2229" s="49">
        <v>40.103670000000001</v>
      </c>
      <c r="AH2229" s="49">
        <v>40.103670000000001</v>
      </c>
      <c r="AY2229" s="49" t="s">
        <v>85</v>
      </c>
      <c r="AZ2229" s="49" t="s">
        <v>14</v>
      </c>
      <c r="BA2229" s="49" t="s">
        <v>17</v>
      </c>
      <c r="BB2229" s="49" t="s">
        <v>122</v>
      </c>
      <c r="BC2229" s="49" t="s">
        <v>13</v>
      </c>
      <c r="BD2229" s="49">
        <v>40.103670000000001</v>
      </c>
    </row>
    <row r="2230" spans="1:56" x14ac:dyDescent="0.2">
      <c r="A2230" s="49">
        <v>50.282710000000002</v>
      </c>
      <c r="P2230" s="49">
        <v>50.282710000000002</v>
      </c>
      <c r="AH2230" s="49">
        <v>50.282710000000002</v>
      </c>
      <c r="AY2230" s="49" t="s">
        <v>85</v>
      </c>
      <c r="AZ2230" s="49" t="s">
        <v>14</v>
      </c>
      <c r="BA2230" s="49" t="s">
        <v>17</v>
      </c>
      <c r="BB2230" s="49" t="s">
        <v>121</v>
      </c>
      <c r="BC2230" s="49" t="s">
        <v>16</v>
      </c>
      <c r="BD2230" s="49">
        <v>50.282710000000002</v>
      </c>
    </row>
    <row r="2231" spans="1:56" x14ac:dyDescent="0.2">
      <c r="A2231" s="49">
        <v>7.2763900000000001</v>
      </c>
      <c r="P2231" s="49">
        <v>7.2763900000000001</v>
      </c>
      <c r="AH2231" s="49">
        <v>7.2763900000000001</v>
      </c>
      <c r="AY2231" s="49" t="s">
        <v>85</v>
      </c>
      <c r="AZ2231" s="49" t="s">
        <v>14</v>
      </c>
      <c r="BA2231" s="49" t="s">
        <v>17</v>
      </c>
      <c r="BB2231" s="49" t="s">
        <v>121</v>
      </c>
      <c r="BC2231" s="49" t="s">
        <v>10</v>
      </c>
      <c r="BD2231" s="49">
        <v>7.2763900000000001</v>
      </c>
    </row>
    <row r="2232" spans="1:56" x14ac:dyDescent="0.2">
      <c r="A2232" s="50">
        <v>6.6E-4</v>
      </c>
      <c r="P2232" s="50">
        <v>6.6E-4</v>
      </c>
      <c r="AH2232" s="50">
        <v>6.6E-4</v>
      </c>
      <c r="AY2232" s="49" t="s">
        <v>85</v>
      </c>
      <c r="AZ2232" s="49" t="s">
        <v>14</v>
      </c>
      <c r="BA2232" s="49" t="s">
        <v>17</v>
      </c>
      <c r="BB2232" s="49" t="s">
        <v>121</v>
      </c>
      <c r="BC2232" s="49" t="s">
        <v>13</v>
      </c>
      <c r="BD2232" s="50">
        <v>6.6E-4</v>
      </c>
    </row>
    <row r="2233" spans="1:56" x14ac:dyDescent="0.2">
      <c r="A2233" s="49">
        <v>6.4659999999999995E-2</v>
      </c>
      <c r="P2233" s="49">
        <v>6.4659999999999995E-2</v>
      </c>
      <c r="AH2233" s="49">
        <v>6.4659999999999995E-2</v>
      </c>
      <c r="AY2233" s="49" t="s">
        <v>85</v>
      </c>
      <c r="AZ2233" s="49" t="s">
        <v>14</v>
      </c>
      <c r="BA2233" s="49" t="s">
        <v>17</v>
      </c>
      <c r="BB2233" s="49" t="s">
        <v>9</v>
      </c>
      <c r="BC2233" s="49" t="s">
        <v>16</v>
      </c>
      <c r="BD2233" s="49">
        <v>6.4659999999999995E-2</v>
      </c>
    </row>
    <row r="2234" spans="1:56" x14ac:dyDescent="0.2">
      <c r="A2234" s="49">
        <v>63.098469999999999</v>
      </c>
      <c r="P2234" s="49">
        <v>63.098469999999999</v>
      </c>
      <c r="AH2234" s="49">
        <v>63.098469999999999</v>
      </c>
      <c r="AY2234" s="49" t="s">
        <v>85</v>
      </c>
      <c r="AZ2234" s="49" t="s">
        <v>14</v>
      </c>
      <c r="BA2234" s="49" t="s">
        <v>17</v>
      </c>
      <c r="BB2234" s="49" t="s">
        <v>9</v>
      </c>
      <c r="BC2234" s="49" t="s">
        <v>10</v>
      </c>
      <c r="BD2234" s="49">
        <v>63.098469999999999</v>
      </c>
    </row>
    <row r="2235" spans="1:56" x14ac:dyDescent="0.2">
      <c r="A2235" s="49">
        <v>30.18205</v>
      </c>
      <c r="P2235" s="49">
        <v>30.18205</v>
      </c>
      <c r="AH2235" s="49">
        <v>30.18205</v>
      </c>
      <c r="AY2235" s="49" t="s">
        <v>85</v>
      </c>
      <c r="AZ2235" s="49" t="s">
        <v>14</v>
      </c>
      <c r="BA2235" s="49" t="s">
        <v>17</v>
      </c>
      <c r="BB2235" s="49" t="s">
        <v>9</v>
      </c>
      <c r="BC2235" s="49" t="s">
        <v>13</v>
      </c>
      <c r="BD2235" s="49">
        <v>30.18205</v>
      </c>
    </row>
    <row r="2236" spans="1:56" x14ac:dyDescent="0.2">
      <c r="A2236" s="49">
        <v>1.38984</v>
      </c>
      <c r="P2236" s="49">
        <v>1.38984</v>
      </c>
      <c r="AH2236" s="49">
        <v>1.38984</v>
      </c>
      <c r="AY2236" s="49" t="s">
        <v>85</v>
      </c>
      <c r="AZ2236" s="49" t="s">
        <v>14</v>
      </c>
      <c r="BA2236" s="49" t="s">
        <v>17</v>
      </c>
      <c r="BB2236" s="49" t="s">
        <v>18</v>
      </c>
      <c r="BC2236" s="49" t="s">
        <v>16</v>
      </c>
      <c r="BD2236" s="49">
        <v>1.38984</v>
      </c>
    </row>
    <row r="2237" spans="1:56" x14ac:dyDescent="0.2">
      <c r="A2237" s="49">
        <v>0.16939000000000001</v>
      </c>
      <c r="P2237" s="49">
        <v>0.16939000000000001</v>
      </c>
      <c r="AH2237" s="49">
        <v>0.16939000000000001</v>
      </c>
      <c r="AY2237" s="49" t="s">
        <v>85</v>
      </c>
      <c r="AZ2237" s="49" t="s">
        <v>14</v>
      </c>
      <c r="BA2237" s="49" t="s">
        <v>17</v>
      </c>
      <c r="BB2237" s="49" t="s">
        <v>18</v>
      </c>
      <c r="BC2237" s="49" t="s">
        <v>10</v>
      </c>
      <c r="BD2237" s="49">
        <v>0.16939000000000001</v>
      </c>
    </row>
    <row r="2238" spans="1:56" x14ac:dyDescent="0.2">
      <c r="A2238" s="49">
        <v>0.94337000000000004</v>
      </c>
      <c r="P2238" s="49">
        <v>0.94337000000000004</v>
      </c>
      <c r="AH2238" s="49">
        <v>0.94337000000000004</v>
      </c>
      <c r="AY2238" s="49" t="s">
        <v>85</v>
      </c>
      <c r="AZ2238" s="49" t="s">
        <v>14</v>
      </c>
      <c r="BA2238" s="49" t="s">
        <v>17</v>
      </c>
      <c r="BB2238" s="49" t="s">
        <v>18</v>
      </c>
      <c r="BC2238" s="49" t="s">
        <v>13</v>
      </c>
      <c r="BD2238" s="49">
        <v>0.94337000000000004</v>
      </c>
    </row>
    <row r="2239" spans="1:56" x14ac:dyDescent="0.2">
      <c r="A2239" s="49">
        <v>6.8376099999999997</v>
      </c>
      <c r="P2239" s="49">
        <v>6.8376099999999997</v>
      </c>
      <c r="AH2239" s="49">
        <v>6.8376099999999997</v>
      </c>
      <c r="AY2239" s="49" t="s">
        <v>85</v>
      </c>
      <c r="AZ2239" s="49" t="s">
        <v>14</v>
      </c>
      <c r="BA2239" s="49" t="s">
        <v>17</v>
      </c>
      <c r="BB2239" s="49" t="s">
        <v>24</v>
      </c>
      <c r="BC2239" s="49" t="s">
        <v>10</v>
      </c>
      <c r="BD2239" s="49">
        <v>6.8376099999999997</v>
      </c>
    </row>
    <row r="2240" spans="1:56" x14ac:dyDescent="0.2">
      <c r="A2240" s="49">
        <v>133.123300499999</v>
      </c>
      <c r="P2240" s="49">
        <v>133.123300499999</v>
      </c>
      <c r="AH2240" s="49">
        <v>133.123300499999</v>
      </c>
      <c r="AY2240" s="49" t="s">
        <v>85</v>
      </c>
      <c r="AZ2240" s="49" t="s">
        <v>14</v>
      </c>
      <c r="BA2240" s="49" t="s">
        <v>17</v>
      </c>
      <c r="BB2240" s="49" t="s">
        <v>120</v>
      </c>
      <c r="BC2240" s="49" t="s">
        <v>16</v>
      </c>
      <c r="BD2240" s="49">
        <v>133.123300499999</v>
      </c>
    </row>
    <row r="2241" spans="1:56" x14ac:dyDescent="0.2">
      <c r="A2241" s="49">
        <v>16.347490000000001</v>
      </c>
      <c r="P2241" s="49">
        <v>16.347490000000001</v>
      </c>
      <c r="AH2241" s="49">
        <v>16.347490000000001</v>
      </c>
      <c r="AY2241" s="49" t="s">
        <v>85</v>
      </c>
      <c r="AZ2241" s="49" t="s">
        <v>14</v>
      </c>
      <c r="BA2241" s="49" t="s">
        <v>17</v>
      </c>
      <c r="BB2241" s="49" t="s">
        <v>120</v>
      </c>
      <c r="BC2241" s="49" t="s">
        <v>10</v>
      </c>
      <c r="BD2241" s="49">
        <v>16.347490000000001</v>
      </c>
    </row>
    <row r="2242" spans="1:56" x14ac:dyDescent="0.2">
      <c r="A2242" s="49">
        <v>51.545970249999897</v>
      </c>
      <c r="P2242" s="49">
        <v>51.545970249999897</v>
      </c>
      <c r="AH2242" s="49">
        <v>51.545970249999897</v>
      </c>
      <c r="AY2242" s="49" t="s">
        <v>85</v>
      </c>
      <c r="AZ2242" s="49" t="s">
        <v>14</v>
      </c>
      <c r="BA2242" s="49" t="s">
        <v>17</v>
      </c>
      <c r="BB2242" s="49" t="s">
        <v>120</v>
      </c>
      <c r="BC2242" s="49" t="s">
        <v>13</v>
      </c>
      <c r="BD2242" s="49">
        <v>51.545970249999897</v>
      </c>
    </row>
    <row r="2243" spans="1:56" x14ac:dyDescent="0.2">
      <c r="A2243" s="49">
        <v>3.9180600000000001</v>
      </c>
      <c r="P2243" s="49">
        <v>3.9180600000000001</v>
      </c>
      <c r="AH2243" s="49">
        <v>3.9180600000000001</v>
      </c>
      <c r="AY2243" s="49" t="s">
        <v>85</v>
      </c>
      <c r="AZ2243" s="49" t="s">
        <v>14</v>
      </c>
      <c r="BA2243" s="49" t="s">
        <v>17</v>
      </c>
      <c r="BB2243" s="49" t="s">
        <v>23</v>
      </c>
      <c r="BC2243" s="49" t="s">
        <v>16</v>
      </c>
      <c r="BD2243" s="49">
        <v>3.9180600000000001</v>
      </c>
    </row>
    <row r="2244" spans="1:56" x14ac:dyDescent="0.2">
      <c r="A2244" s="49">
        <v>7.1225100000000001</v>
      </c>
      <c r="P2244" s="49">
        <v>7.1225100000000001</v>
      </c>
      <c r="AH2244" s="49">
        <v>7.1225100000000001</v>
      </c>
      <c r="AY2244" s="49" t="s">
        <v>85</v>
      </c>
      <c r="AZ2244" s="49" t="s">
        <v>14</v>
      </c>
      <c r="BA2244" s="49" t="s">
        <v>17</v>
      </c>
      <c r="BB2244" s="49" t="s">
        <v>23</v>
      </c>
      <c r="BC2244" s="49" t="s">
        <v>10</v>
      </c>
      <c r="BD2244" s="49">
        <v>7.1225100000000001</v>
      </c>
    </row>
    <row r="2245" spans="1:56" x14ac:dyDescent="0.2">
      <c r="A2245" s="49">
        <v>33.485079999999897</v>
      </c>
      <c r="P2245" s="49">
        <v>33.485079999999897</v>
      </c>
      <c r="AH2245" s="49">
        <v>33.485079999999897</v>
      </c>
      <c r="AY2245" s="49" t="s">
        <v>85</v>
      </c>
      <c r="AZ2245" s="49" t="s">
        <v>14</v>
      </c>
      <c r="BA2245" s="49" t="s">
        <v>17</v>
      </c>
      <c r="BB2245" s="49" t="s">
        <v>123</v>
      </c>
      <c r="BC2245" s="49" t="s">
        <v>16</v>
      </c>
      <c r="BD2245" s="49">
        <v>33.485079999999897</v>
      </c>
    </row>
    <row r="2246" spans="1:56" x14ac:dyDescent="0.2">
      <c r="A2246" s="49">
        <v>0.12465</v>
      </c>
      <c r="P2246" s="49">
        <v>0.12465</v>
      </c>
      <c r="AH2246" s="49">
        <v>0.12465</v>
      </c>
      <c r="AY2246" s="49" t="s">
        <v>85</v>
      </c>
      <c r="AZ2246" s="49" t="s">
        <v>14</v>
      </c>
      <c r="BA2246" s="49" t="s">
        <v>17</v>
      </c>
      <c r="BB2246" s="49" t="s">
        <v>123</v>
      </c>
      <c r="BC2246" s="49" t="s">
        <v>10</v>
      </c>
      <c r="BD2246" s="49">
        <v>0.12465</v>
      </c>
    </row>
    <row r="2247" spans="1:56" x14ac:dyDescent="0.2">
      <c r="A2247" s="49">
        <v>0.82178999999999902</v>
      </c>
      <c r="P2247" s="49">
        <v>0.82178999999999902</v>
      </c>
      <c r="AH2247" s="49">
        <v>0.82178999999999902</v>
      </c>
      <c r="AY2247" s="49" t="s">
        <v>85</v>
      </c>
      <c r="AZ2247" s="49" t="s">
        <v>14</v>
      </c>
      <c r="BA2247" s="49" t="s">
        <v>17</v>
      </c>
      <c r="BB2247" s="49" t="s">
        <v>123</v>
      </c>
      <c r="BC2247" s="49" t="s">
        <v>13</v>
      </c>
      <c r="BD2247" s="49">
        <v>0.82178999999999902</v>
      </c>
    </row>
    <row r="2248" spans="1:56" x14ac:dyDescent="0.2">
      <c r="A2248" s="49">
        <v>3.9120200000000001</v>
      </c>
      <c r="P2248" s="49">
        <v>3.9120200000000001</v>
      </c>
      <c r="AH2248" s="49">
        <v>3.9120200000000001</v>
      </c>
      <c r="AY2248" s="49" t="s">
        <v>85</v>
      </c>
      <c r="AZ2248" s="49" t="s">
        <v>14</v>
      </c>
      <c r="BA2248" s="49" t="s">
        <v>19</v>
      </c>
      <c r="BB2248" s="49" t="s">
        <v>122</v>
      </c>
      <c r="BC2248" s="49" t="s">
        <v>16</v>
      </c>
      <c r="BD2248" s="49">
        <v>3.9120200000000001</v>
      </c>
    </row>
    <row r="2249" spans="1:56" x14ac:dyDescent="0.2">
      <c r="A2249" s="49">
        <v>9.6549999999999994</v>
      </c>
      <c r="P2249" s="49">
        <v>9.6549999999999994</v>
      </c>
      <c r="AH2249" s="49">
        <v>9.6549999999999994</v>
      </c>
      <c r="AY2249" s="49" t="s">
        <v>85</v>
      </c>
      <c r="AZ2249" s="49" t="s">
        <v>14</v>
      </c>
      <c r="BA2249" s="49" t="s">
        <v>19</v>
      </c>
      <c r="BB2249" s="49" t="s">
        <v>122</v>
      </c>
      <c r="BC2249" s="49" t="s">
        <v>10</v>
      </c>
      <c r="BD2249" s="49">
        <v>9.6549999999999994</v>
      </c>
    </row>
    <row r="2250" spans="1:56" x14ac:dyDescent="0.2">
      <c r="A2250" s="49">
        <v>7.0909899999999997</v>
      </c>
      <c r="P2250" s="49">
        <v>7.0909899999999997</v>
      </c>
      <c r="AH2250" s="49">
        <v>7.0909899999999997</v>
      </c>
      <c r="AY2250" s="49" t="s">
        <v>85</v>
      </c>
      <c r="AZ2250" s="49" t="s">
        <v>14</v>
      </c>
      <c r="BA2250" s="49" t="s">
        <v>19</v>
      </c>
      <c r="BB2250" s="49" t="s">
        <v>122</v>
      </c>
      <c r="BC2250" s="49" t="s">
        <v>13</v>
      </c>
      <c r="BD2250" s="49">
        <v>7.0909899999999997</v>
      </c>
    </row>
    <row r="2251" spans="1:56" x14ac:dyDescent="0.2">
      <c r="A2251" s="49">
        <v>50.674959999999999</v>
      </c>
      <c r="P2251" s="49">
        <v>50.674959999999999</v>
      </c>
      <c r="AH2251" s="49">
        <v>50.674959999999999</v>
      </c>
      <c r="AY2251" s="49" t="s">
        <v>85</v>
      </c>
      <c r="AZ2251" s="49" t="s">
        <v>14</v>
      </c>
      <c r="BA2251" s="49" t="s">
        <v>19</v>
      </c>
      <c r="BB2251" s="49" t="s">
        <v>9</v>
      </c>
      <c r="BC2251" s="49" t="s">
        <v>10</v>
      </c>
      <c r="BD2251" s="49">
        <v>50.674959999999999</v>
      </c>
    </row>
    <row r="2252" spans="1:56" x14ac:dyDescent="0.2">
      <c r="A2252" s="49">
        <v>26.412719999999901</v>
      </c>
      <c r="P2252" s="49">
        <v>26.412719999999901</v>
      </c>
      <c r="AH2252" s="49">
        <v>26.412719999999901</v>
      </c>
      <c r="AY2252" s="49" t="s">
        <v>85</v>
      </c>
      <c r="AZ2252" s="49" t="s">
        <v>14</v>
      </c>
      <c r="BA2252" s="49" t="s">
        <v>19</v>
      </c>
      <c r="BB2252" s="49" t="s">
        <v>120</v>
      </c>
      <c r="BC2252" s="49" t="s">
        <v>16</v>
      </c>
      <c r="BD2252" s="49">
        <v>26.412719999999901</v>
      </c>
    </row>
    <row r="2253" spans="1:56" x14ac:dyDescent="0.2">
      <c r="A2253" s="49">
        <v>1.0143599999999999</v>
      </c>
      <c r="P2253" s="49">
        <v>1.0143599999999999</v>
      </c>
      <c r="AH2253" s="49">
        <v>1.0143599999999999</v>
      </c>
      <c r="AY2253" s="49" t="s">
        <v>85</v>
      </c>
      <c r="AZ2253" s="49" t="s">
        <v>14</v>
      </c>
      <c r="BA2253" s="49" t="s">
        <v>19</v>
      </c>
      <c r="BB2253" s="49" t="s">
        <v>120</v>
      </c>
      <c r="BC2253" s="49" t="s">
        <v>13</v>
      </c>
      <c r="BD2253" s="49">
        <v>1.0143599999999999</v>
      </c>
    </row>
    <row r="2254" spans="1:56" x14ac:dyDescent="0.2">
      <c r="A2254" s="49">
        <v>1.44201</v>
      </c>
      <c r="P2254" s="49">
        <v>1.44201</v>
      </c>
      <c r="AH2254" s="49">
        <v>1.44201</v>
      </c>
      <c r="AY2254" s="49" t="s">
        <v>85</v>
      </c>
      <c r="AZ2254" s="49" t="s">
        <v>14</v>
      </c>
      <c r="BA2254" s="49" t="s">
        <v>19</v>
      </c>
      <c r="BB2254" s="49" t="s">
        <v>123</v>
      </c>
      <c r="BC2254" s="49" t="s">
        <v>16</v>
      </c>
      <c r="BD2254" s="49">
        <v>1.44201</v>
      </c>
    </row>
    <row r="2255" spans="1:56" x14ac:dyDescent="0.2">
      <c r="A2255" s="49">
        <v>19.216999999999999</v>
      </c>
      <c r="P2255" s="49">
        <v>19.216999999999999</v>
      </c>
      <c r="AH2255" s="49">
        <v>19.216999999999999</v>
      </c>
      <c r="AY2255" s="49" t="s">
        <v>85</v>
      </c>
      <c r="AZ2255" s="49" t="s">
        <v>14</v>
      </c>
      <c r="BA2255" s="49" t="s">
        <v>25</v>
      </c>
      <c r="BB2255" s="49" t="s">
        <v>122</v>
      </c>
      <c r="BC2255" s="49" t="s">
        <v>16</v>
      </c>
      <c r="BD2255" s="49">
        <v>19.216999999999999</v>
      </c>
    </row>
    <row r="2256" spans="1:56" x14ac:dyDescent="0.2">
      <c r="A2256" s="49">
        <v>1.8154999999999999</v>
      </c>
      <c r="P2256" s="49">
        <v>1.8154999999999999</v>
      </c>
      <c r="AH2256" s="49">
        <v>1.8154999999999999</v>
      </c>
      <c r="AY2256" s="49" t="s">
        <v>85</v>
      </c>
      <c r="AZ2256" s="49" t="s">
        <v>14</v>
      </c>
      <c r="BA2256" s="49" t="s">
        <v>25</v>
      </c>
      <c r="BB2256" s="49" t="s">
        <v>122</v>
      </c>
      <c r="BC2256" s="49" t="s">
        <v>10</v>
      </c>
      <c r="BD2256" s="49">
        <v>1.8154999999999999</v>
      </c>
    </row>
    <row r="2257" spans="1:56" x14ac:dyDescent="0.2">
      <c r="A2257" s="49">
        <v>0.06</v>
      </c>
      <c r="P2257" s="49">
        <v>0.06</v>
      </c>
      <c r="AH2257" s="49">
        <v>0.06</v>
      </c>
      <c r="AY2257" s="49" t="s">
        <v>85</v>
      </c>
      <c r="AZ2257" s="49" t="s">
        <v>14</v>
      </c>
      <c r="BA2257" s="49" t="s">
        <v>25</v>
      </c>
      <c r="BB2257" s="49" t="s">
        <v>121</v>
      </c>
      <c r="BC2257" s="49" t="s">
        <v>16</v>
      </c>
      <c r="BD2257" s="49">
        <v>0.06</v>
      </c>
    </row>
    <row r="2258" spans="1:56" x14ac:dyDescent="0.2">
      <c r="A2258" s="49">
        <v>114.762</v>
      </c>
      <c r="P2258" s="49">
        <v>114.762</v>
      </c>
      <c r="AH2258" s="49">
        <v>114.762</v>
      </c>
      <c r="AY2258" s="49" t="s">
        <v>85</v>
      </c>
      <c r="AZ2258" s="49" t="s">
        <v>14</v>
      </c>
      <c r="BA2258" s="49" t="s">
        <v>25</v>
      </c>
      <c r="BB2258" s="49" t="s">
        <v>121</v>
      </c>
      <c r="BC2258" s="49" t="s">
        <v>10</v>
      </c>
      <c r="BD2258" s="49">
        <v>114.762</v>
      </c>
    </row>
    <row r="2259" spans="1:56" x14ac:dyDescent="0.2">
      <c r="A2259" s="49">
        <v>94.925160000000005</v>
      </c>
      <c r="P2259" s="49">
        <v>94.925160000000005</v>
      </c>
      <c r="AH2259" s="49">
        <v>94.925160000000005</v>
      </c>
      <c r="AY2259" s="49" t="s">
        <v>85</v>
      </c>
      <c r="AZ2259" s="49" t="s">
        <v>14</v>
      </c>
      <c r="BA2259" s="49" t="s">
        <v>25</v>
      </c>
      <c r="BB2259" s="49" t="s">
        <v>9</v>
      </c>
      <c r="BC2259" s="49" t="s">
        <v>10</v>
      </c>
      <c r="BD2259" s="49">
        <v>94.925160000000005</v>
      </c>
    </row>
    <row r="2260" spans="1:56" x14ac:dyDescent="0.2">
      <c r="A2260" s="49">
        <v>0.15</v>
      </c>
      <c r="P2260" s="49">
        <v>0.15</v>
      </c>
      <c r="AH2260" s="49">
        <v>0.15</v>
      </c>
      <c r="AY2260" s="49" t="s">
        <v>85</v>
      </c>
      <c r="AZ2260" s="49" t="s">
        <v>14</v>
      </c>
      <c r="BA2260" s="49" t="s">
        <v>25</v>
      </c>
      <c r="BB2260" s="49" t="s">
        <v>24</v>
      </c>
      <c r="BC2260" s="49" t="s">
        <v>16</v>
      </c>
      <c r="BD2260" s="49">
        <v>0.15</v>
      </c>
    </row>
    <row r="2261" spans="1:56" x14ac:dyDescent="0.2">
      <c r="A2261" s="49">
        <v>0.74999000000000005</v>
      </c>
      <c r="P2261" s="49">
        <v>0.74999000000000005</v>
      </c>
      <c r="AH2261" s="49">
        <v>0.74999000000000005</v>
      </c>
      <c r="AY2261" s="49" t="s">
        <v>85</v>
      </c>
      <c r="AZ2261" s="49" t="s">
        <v>14</v>
      </c>
      <c r="BA2261" s="49" t="s">
        <v>25</v>
      </c>
      <c r="BB2261" s="49" t="s">
        <v>24</v>
      </c>
      <c r="BC2261" s="49" t="s">
        <v>10</v>
      </c>
      <c r="BD2261" s="49">
        <v>0.74999000000000005</v>
      </c>
    </row>
    <row r="2262" spans="1:56" x14ac:dyDescent="0.2">
      <c r="A2262" s="49">
        <v>13.0980755186299</v>
      </c>
      <c r="P2262" s="49">
        <v>13.0980755186299</v>
      </c>
      <c r="AH2262" s="49">
        <v>13.0980755186299</v>
      </c>
      <c r="AY2262" s="49" t="s">
        <v>85</v>
      </c>
      <c r="AZ2262" s="49" t="s">
        <v>14</v>
      </c>
      <c r="BA2262" s="49" t="s">
        <v>25</v>
      </c>
      <c r="BB2262" s="49" t="s">
        <v>120</v>
      </c>
      <c r="BC2262" s="49" t="s">
        <v>16</v>
      </c>
      <c r="BD2262" s="49">
        <v>13.0980755186299</v>
      </c>
    </row>
    <row r="2263" spans="1:56" x14ac:dyDescent="0.2">
      <c r="A2263" s="49">
        <v>1.55351999999999</v>
      </c>
      <c r="P2263" s="49">
        <v>1.55351999999999</v>
      </c>
      <c r="AH2263" s="49">
        <v>1.55351999999999</v>
      </c>
      <c r="AY2263" s="49" t="s">
        <v>85</v>
      </c>
      <c r="AZ2263" s="49" t="s">
        <v>14</v>
      </c>
      <c r="BA2263" s="49" t="s">
        <v>25</v>
      </c>
      <c r="BB2263" s="49" t="s">
        <v>120</v>
      </c>
      <c r="BC2263" s="49" t="s">
        <v>10</v>
      </c>
      <c r="BD2263" s="49">
        <v>1.55351999999999</v>
      </c>
    </row>
    <row r="2264" spans="1:56" x14ac:dyDescent="0.2">
      <c r="A2264" s="49">
        <v>0.24199999999999999</v>
      </c>
      <c r="P2264" s="49">
        <v>0.24199999999999999</v>
      </c>
      <c r="AH2264" s="49">
        <v>0.24199999999999999</v>
      </c>
      <c r="AY2264" s="49" t="s">
        <v>85</v>
      </c>
      <c r="AZ2264" s="49" t="s">
        <v>14</v>
      </c>
      <c r="BA2264" s="49" t="s">
        <v>25</v>
      </c>
      <c r="BB2264" s="49" t="s">
        <v>23</v>
      </c>
      <c r="BC2264" s="49" t="s">
        <v>16</v>
      </c>
      <c r="BD2264" s="49">
        <v>0.24199999999999999</v>
      </c>
    </row>
    <row r="2265" spans="1:56" x14ac:dyDescent="0.2">
      <c r="A2265" s="49">
        <v>13.6076899999999</v>
      </c>
      <c r="P2265" s="49">
        <v>13.6076899999999</v>
      </c>
      <c r="AH2265" s="49">
        <v>13.6076899999999</v>
      </c>
      <c r="AY2265" s="49" t="s">
        <v>85</v>
      </c>
      <c r="AZ2265" s="49" t="s">
        <v>14</v>
      </c>
      <c r="BA2265" s="49" t="s">
        <v>25</v>
      </c>
      <c r="BB2265" s="49" t="s">
        <v>23</v>
      </c>
      <c r="BC2265" s="49" t="s">
        <v>10</v>
      </c>
      <c r="BD2265" s="49">
        <v>13.6076899999999</v>
      </c>
    </row>
    <row r="2266" spans="1:56" x14ac:dyDescent="0.2">
      <c r="A2266" s="49">
        <v>13.499980000000001</v>
      </c>
      <c r="P2266" s="49">
        <v>13.499980000000001</v>
      </c>
      <c r="AH2266" s="49">
        <v>13.499980000000001</v>
      </c>
      <c r="AY2266" s="49" t="s">
        <v>85</v>
      </c>
      <c r="AZ2266" s="49" t="s">
        <v>14</v>
      </c>
      <c r="BA2266" s="49" t="s">
        <v>26</v>
      </c>
      <c r="BB2266" s="49" t="s">
        <v>9</v>
      </c>
      <c r="BC2266" s="49" t="s">
        <v>10</v>
      </c>
      <c r="BD2266" s="49">
        <v>13.499980000000001</v>
      </c>
    </row>
    <row r="2267" spans="1:56" x14ac:dyDescent="0.2">
      <c r="A2267" s="49">
        <v>0.17865</v>
      </c>
      <c r="P2267" s="49">
        <v>0.17865</v>
      </c>
      <c r="AH2267" s="49">
        <v>0.17865</v>
      </c>
      <c r="AY2267" s="49" t="s">
        <v>85</v>
      </c>
      <c r="AZ2267" s="49" t="s">
        <v>14</v>
      </c>
      <c r="BA2267" s="49" t="s">
        <v>26</v>
      </c>
      <c r="BB2267" s="49" t="s">
        <v>120</v>
      </c>
      <c r="BC2267" s="49" t="s">
        <v>16</v>
      </c>
      <c r="BD2267" s="49">
        <v>0.17865</v>
      </c>
    </row>
    <row r="2268" spans="1:56" x14ac:dyDescent="0.2">
      <c r="A2268" s="49">
        <v>131.47711000000001</v>
      </c>
      <c r="P2268" s="49">
        <v>131.47711000000001</v>
      </c>
      <c r="AH2268" s="49">
        <v>131.47711000000001</v>
      </c>
      <c r="AY2268" s="49" t="s">
        <v>85</v>
      </c>
      <c r="AZ2268" s="49" t="s">
        <v>14</v>
      </c>
      <c r="BA2268" s="49" t="s">
        <v>26</v>
      </c>
      <c r="BB2268" s="49" t="s">
        <v>120</v>
      </c>
      <c r="BC2268" s="49" t="s">
        <v>10</v>
      </c>
      <c r="BD2268" s="49">
        <v>131.47711000000001</v>
      </c>
    </row>
    <row r="2269" spans="1:56" x14ac:dyDescent="0.2">
      <c r="A2269" s="49">
        <v>0.42996000000000001</v>
      </c>
      <c r="P2269" s="49">
        <v>0.42996000000000001</v>
      </c>
      <c r="AH2269" s="49">
        <v>0.42996000000000001</v>
      </c>
      <c r="AY2269" s="49" t="s">
        <v>85</v>
      </c>
      <c r="AZ2269" s="49" t="s">
        <v>14</v>
      </c>
      <c r="BA2269" s="49" t="s">
        <v>26</v>
      </c>
      <c r="BB2269" s="49" t="s">
        <v>120</v>
      </c>
      <c r="BC2269" s="49" t="s">
        <v>13</v>
      </c>
      <c r="BD2269" s="49">
        <v>0.42996000000000001</v>
      </c>
    </row>
    <row r="2270" spans="1:56" x14ac:dyDescent="0.2">
      <c r="A2270" s="49">
        <v>13.815</v>
      </c>
      <c r="P2270" s="49">
        <v>13.815</v>
      </c>
      <c r="AH2270" s="49">
        <v>13.815</v>
      </c>
      <c r="AY2270" s="49" t="s">
        <v>85</v>
      </c>
      <c r="AZ2270" s="49" t="s">
        <v>14</v>
      </c>
      <c r="BA2270" s="49" t="s">
        <v>26</v>
      </c>
      <c r="BB2270" s="49" t="s">
        <v>123</v>
      </c>
      <c r="BC2270" s="49" t="s">
        <v>16</v>
      </c>
      <c r="BD2270" s="49">
        <v>13.815</v>
      </c>
    </row>
    <row r="2271" spans="1:56" x14ac:dyDescent="0.2">
      <c r="A2271" s="49">
        <v>0.24035000000000001</v>
      </c>
      <c r="P2271" s="49">
        <v>0.24035000000000001</v>
      </c>
      <c r="AH2271" s="49">
        <v>0.24035000000000001</v>
      </c>
      <c r="AY2271" s="49" t="s">
        <v>85</v>
      </c>
      <c r="AZ2271" s="49" t="s">
        <v>14</v>
      </c>
      <c r="BA2271" s="49" t="s">
        <v>27</v>
      </c>
      <c r="BB2271" s="49" t="s">
        <v>122</v>
      </c>
      <c r="BC2271" s="49" t="s">
        <v>16</v>
      </c>
      <c r="BD2271" s="49">
        <v>0.24035000000000001</v>
      </c>
    </row>
    <row r="2272" spans="1:56" x14ac:dyDescent="0.2">
      <c r="A2272" s="49">
        <v>2.4467699999999999</v>
      </c>
      <c r="P2272" s="49">
        <v>2.4467699999999999</v>
      </c>
      <c r="AH2272" s="49">
        <v>2.4467699999999999</v>
      </c>
      <c r="AY2272" s="49" t="s">
        <v>85</v>
      </c>
      <c r="AZ2272" s="49" t="s">
        <v>14</v>
      </c>
      <c r="BA2272" s="49" t="s">
        <v>27</v>
      </c>
      <c r="BB2272" s="49" t="s">
        <v>9</v>
      </c>
      <c r="BC2272" s="49" t="s">
        <v>10</v>
      </c>
      <c r="BD2272" s="49">
        <v>2.4467699999999999</v>
      </c>
    </row>
    <row r="2273" spans="1:56" x14ac:dyDescent="0.2">
      <c r="A2273" s="49">
        <v>0.94420999999999999</v>
      </c>
      <c r="P2273" s="49">
        <v>0.94420999999999999</v>
      </c>
      <c r="AH2273" s="49">
        <v>0.94420999999999999</v>
      </c>
      <c r="AY2273" s="49" t="s">
        <v>85</v>
      </c>
      <c r="AZ2273" s="49" t="s">
        <v>14</v>
      </c>
      <c r="BA2273" s="49" t="s">
        <v>27</v>
      </c>
      <c r="BB2273" s="49" t="s">
        <v>120</v>
      </c>
      <c r="BC2273" s="49" t="s">
        <v>16</v>
      </c>
      <c r="BD2273" s="49">
        <v>0.94420999999999999</v>
      </c>
    </row>
    <row r="2274" spans="1:56" x14ac:dyDescent="0.2">
      <c r="A2274" s="49">
        <v>0.98607999999999996</v>
      </c>
      <c r="P2274" s="49">
        <v>0.98607999999999996</v>
      </c>
      <c r="AH2274" s="49">
        <v>0.98607999999999996</v>
      </c>
      <c r="AY2274" s="49" t="s">
        <v>85</v>
      </c>
      <c r="AZ2274" s="49" t="s">
        <v>14</v>
      </c>
      <c r="BA2274" s="49" t="s">
        <v>27</v>
      </c>
      <c r="BB2274" s="49" t="s">
        <v>120</v>
      </c>
      <c r="BC2274" s="49" t="s">
        <v>13</v>
      </c>
      <c r="BD2274" s="49">
        <v>0.98607999999999996</v>
      </c>
    </row>
    <row r="2275" spans="1:56" x14ac:dyDescent="0.2">
      <c r="A2275" s="49">
        <v>1.63452999999999</v>
      </c>
      <c r="P2275" s="49">
        <v>1.63452999999999</v>
      </c>
      <c r="AH2275" s="49">
        <v>1.63452999999999</v>
      </c>
      <c r="AY2275" s="49" t="s">
        <v>85</v>
      </c>
      <c r="AZ2275" s="49" t="s">
        <v>12</v>
      </c>
      <c r="BA2275" s="49" t="s">
        <v>12</v>
      </c>
      <c r="BB2275" s="49" t="s">
        <v>9</v>
      </c>
      <c r="BC2275" s="49" t="s">
        <v>10</v>
      </c>
      <c r="BD2275" s="49">
        <v>1.63452999999999</v>
      </c>
    </row>
    <row r="2276" spans="1:56" x14ac:dyDescent="0.2">
      <c r="A2276" s="49">
        <v>7.1340000000000001E-2</v>
      </c>
      <c r="P2276" s="49">
        <v>7.1340000000000001E-2</v>
      </c>
      <c r="AH2276" s="49">
        <v>7.1340000000000001E-2</v>
      </c>
      <c r="AY2276" s="49" t="s">
        <v>86</v>
      </c>
      <c r="AZ2276" s="49" t="s">
        <v>7</v>
      </c>
      <c r="BA2276" s="49" t="s">
        <v>12</v>
      </c>
      <c r="BB2276" s="49" t="s">
        <v>9</v>
      </c>
      <c r="BC2276" s="49" t="s">
        <v>10</v>
      </c>
      <c r="BD2276" s="49">
        <v>7.1340000000000001E-2</v>
      </c>
    </row>
    <row r="2277" spans="1:56" x14ac:dyDescent="0.2">
      <c r="A2277" s="49">
        <v>0.13091</v>
      </c>
      <c r="P2277" s="49">
        <v>0.13091</v>
      </c>
      <c r="AH2277" s="49">
        <v>0.13091</v>
      </c>
      <c r="AY2277" s="49" t="s">
        <v>86</v>
      </c>
      <c r="AZ2277" s="49" t="s">
        <v>7</v>
      </c>
      <c r="BA2277" s="49" t="s">
        <v>12</v>
      </c>
      <c r="BB2277" s="49" t="s">
        <v>120</v>
      </c>
      <c r="BC2277" s="49" t="s">
        <v>13</v>
      </c>
      <c r="BD2277" s="49">
        <v>0.13091</v>
      </c>
    </row>
    <row r="2278" spans="1:56" x14ac:dyDescent="0.2">
      <c r="A2278" s="49">
        <v>1.6</v>
      </c>
      <c r="P2278" s="49">
        <v>1.6</v>
      </c>
      <c r="AH2278" s="49">
        <v>1.6</v>
      </c>
      <c r="AY2278" s="49" t="s">
        <v>87</v>
      </c>
      <c r="AZ2278" s="49" t="s">
        <v>7</v>
      </c>
      <c r="BA2278" s="49" t="s">
        <v>21</v>
      </c>
      <c r="BB2278" s="49" t="s">
        <v>9</v>
      </c>
      <c r="BC2278" s="49" t="s">
        <v>10</v>
      </c>
      <c r="BD2278" s="49">
        <v>1.6</v>
      </c>
    </row>
    <row r="2279" spans="1:56" x14ac:dyDescent="0.2">
      <c r="A2279" s="49">
        <v>10.055630000000001</v>
      </c>
      <c r="P2279" s="49">
        <v>10.055630000000001</v>
      </c>
      <c r="AH2279" s="49">
        <v>10.055630000000001</v>
      </c>
      <c r="AY2279" s="49" t="s">
        <v>87</v>
      </c>
      <c r="AZ2279" s="49" t="s">
        <v>7</v>
      </c>
      <c r="BA2279" s="49" t="s">
        <v>8</v>
      </c>
      <c r="BB2279" s="49" t="s">
        <v>9</v>
      </c>
      <c r="BC2279" s="49" t="s">
        <v>10</v>
      </c>
      <c r="BD2279" s="49">
        <v>10.055630000000001</v>
      </c>
    </row>
    <row r="2280" spans="1:56" x14ac:dyDescent="0.2">
      <c r="A2280" s="49">
        <v>4.6385299999999896</v>
      </c>
      <c r="P2280" s="49">
        <v>4.6385299999999896</v>
      </c>
      <c r="AH2280" s="49">
        <v>4.6385299999999896</v>
      </c>
      <c r="AY2280" s="49" t="s">
        <v>87</v>
      </c>
      <c r="AZ2280" s="49" t="s">
        <v>7</v>
      </c>
      <c r="BA2280" s="49" t="s">
        <v>11</v>
      </c>
      <c r="BB2280" s="49" t="s">
        <v>9</v>
      </c>
      <c r="BC2280" s="49" t="s">
        <v>10</v>
      </c>
      <c r="BD2280" s="49">
        <v>4.6385299999999896</v>
      </c>
    </row>
    <row r="2281" spans="1:56" x14ac:dyDescent="0.2">
      <c r="A2281" s="49">
        <v>0.91476000000000002</v>
      </c>
      <c r="P2281" s="49">
        <v>0.91476000000000002</v>
      </c>
      <c r="AH2281" s="49">
        <v>0.91476000000000002</v>
      </c>
      <c r="AY2281" s="49" t="s">
        <v>87</v>
      </c>
      <c r="AZ2281" s="49" t="s">
        <v>7</v>
      </c>
      <c r="BA2281" s="49" t="s">
        <v>22</v>
      </c>
      <c r="BB2281" s="49" t="s">
        <v>122</v>
      </c>
      <c r="BC2281" s="49" t="s">
        <v>16</v>
      </c>
      <c r="BD2281" s="49">
        <v>0.91476000000000002</v>
      </c>
    </row>
    <row r="2282" spans="1:56" x14ac:dyDescent="0.2">
      <c r="A2282" s="49">
        <v>9.987E-2</v>
      </c>
      <c r="P2282" s="49">
        <v>9.987E-2</v>
      </c>
      <c r="AH2282" s="49">
        <v>9.987E-2</v>
      </c>
      <c r="AY2282" s="49" t="s">
        <v>87</v>
      </c>
      <c r="AZ2282" s="49" t="s">
        <v>7</v>
      </c>
      <c r="BA2282" s="49" t="s">
        <v>22</v>
      </c>
      <c r="BB2282" s="49" t="s">
        <v>9</v>
      </c>
      <c r="BC2282" s="49" t="s">
        <v>10</v>
      </c>
      <c r="BD2282" s="49">
        <v>9.987E-2</v>
      </c>
    </row>
    <row r="2283" spans="1:56" x14ac:dyDescent="0.2">
      <c r="A2283" s="49">
        <v>1.0226200000000001</v>
      </c>
      <c r="P2283" s="49">
        <v>1.0226200000000001</v>
      </c>
      <c r="AH2283" s="49">
        <v>1.0226200000000001</v>
      </c>
      <c r="AY2283" s="49" t="s">
        <v>87</v>
      </c>
      <c r="AZ2283" s="49" t="s">
        <v>7</v>
      </c>
      <c r="BA2283" s="49" t="s">
        <v>22</v>
      </c>
      <c r="BB2283" s="49" t="s">
        <v>120</v>
      </c>
      <c r="BC2283" s="49" t="s">
        <v>16</v>
      </c>
      <c r="BD2283" s="49">
        <v>1.0226200000000001</v>
      </c>
    </row>
    <row r="2284" spans="1:56" x14ac:dyDescent="0.2">
      <c r="A2284" s="49">
        <v>1.6670000000000001E-2</v>
      </c>
      <c r="P2284" s="49">
        <v>1.6670000000000001E-2</v>
      </c>
      <c r="AH2284" s="49">
        <v>1.6670000000000001E-2</v>
      </c>
      <c r="AY2284" s="49" t="s">
        <v>87</v>
      </c>
      <c r="AZ2284" s="49" t="s">
        <v>7</v>
      </c>
      <c r="BA2284" s="49" t="s">
        <v>22</v>
      </c>
      <c r="BB2284" s="49" t="s">
        <v>120</v>
      </c>
      <c r="BC2284" s="49" t="s">
        <v>10</v>
      </c>
      <c r="BD2284" s="49">
        <v>1.6670000000000001E-2</v>
      </c>
    </row>
    <row r="2285" spans="1:56" x14ac:dyDescent="0.2">
      <c r="A2285" s="49">
        <v>0.37986999999999999</v>
      </c>
      <c r="P2285" s="49">
        <v>0.37986999999999999</v>
      </c>
      <c r="AH2285" s="49">
        <v>0.37986999999999999</v>
      </c>
      <c r="AY2285" s="49" t="s">
        <v>87</v>
      </c>
      <c r="AZ2285" s="49" t="s">
        <v>7</v>
      </c>
      <c r="BA2285" s="49" t="s">
        <v>22</v>
      </c>
      <c r="BB2285" s="49" t="s">
        <v>120</v>
      </c>
      <c r="BC2285" s="49" t="s">
        <v>13</v>
      </c>
      <c r="BD2285" s="49">
        <v>0.37986999999999999</v>
      </c>
    </row>
    <row r="2286" spans="1:56" x14ac:dyDescent="0.2">
      <c r="A2286" s="49">
        <v>0</v>
      </c>
      <c r="P2286" s="49">
        <v>0</v>
      </c>
      <c r="AH2286" s="49">
        <v>0</v>
      </c>
      <c r="AY2286" s="49" t="s">
        <v>87</v>
      </c>
      <c r="AZ2286" s="49" t="s">
        <v>7</v>
      </c>
      <c r="BA2286" s="49" t="s">
        <v>12</v>
      </c>
      <c r="BB2286" s="49" t="s">
        <v>18</v>
      </c>
      <c r="BC2286" s="49" t="s">
        <v>12</v>
      </c>
      <c r="BD2286" s="49">
        <v>0</v>
      </c>
    </row>
    <row r="2287" spans="1:56" x14ac:dyDescent="0.2">
      <c r="A2287" s="49">
        <v>1.0079199999999999</v>
      </c>
      <c r="P2287" s="49">
        <v>1.0079199999999999</v>
      </c>
      <c r="AH2287" s="49">
        <v>1.0079199999999999</v>
      </c>
      <c r="AY2287" s="49" t="s">
        <v>87</v>
      </c>
      <c r="AZ2287" s="49" t="s">
        <v>14</v>
      </c>
      <c r="BA2287" s="49" t="s">
        <v>15</v>
      </c>
      <c r="BB2287" s="49" t="s">
        <v>122</v>
      </c>
      <c r="BC2287" s="49" t="s">
        <v>16</v>
      </c>
      <c r="BD2287" s="49">
        <v>1.0079199999999999</v>
      </c>
    </row>
    <row r="2288" spans="1:56" x14ac:dyDescent="0.2">
      <c r="A2288" s="49">
        <v>2.1409199999999902</v>
      </c>
      <c r="P2288" s="49">
        <v>2.1409199999999902</v>
      </c>
      <c r="AH2288" s="49">
        <v>2.1409199999999902</v>
      </c>
      <c r="AY2288" s="49" t="s">
        <v>87</v>
      </c>
      <c r="AZ2288" s="49" t="s">
        <v>14</v>
      </c>
      <c r="BA2288" s="49" t="s">
        <v>15</v>
      </c>
      <c r="BB2288" s="49" t="s">
        <v>122</v>
      </c>
      <c r="BC2288" s="49" t="s">
        <v>10</v>
      </c>
      <c r="BD2288" s="49">
        <v>2.1409199999999902</v>
      </c>
    </row>
    <row r="2289" spans="1:56" x14ac:dyDescent="0.2">
      <c r="A2289" s="49">
        <v>0.14463999999999999</v>
      </c>
      <c r="P2289" s="49">
        <v>0.14463999999999999</v>
      </c>
      <c r="AH2289" s="49">
        <v>0.14463999999999999</v>
      </c>
      <c r="AY2289" s="49" t="s">
        <v>87</v>
      </c>
      <c r="AZ2289" s="49" t="s">
        <v>14</v>
      </c>
      <c r="BA2289" s="49" t="s">
        <v>15</v>
      </c>
      <c r="BB2289" s="49" t="s">
        <v>122</v>
      </c>
      <c r="BC2289" s="49" t="s">
        <v>13</v>
      </c>
      <c r="BD2289" s="49">
        <v>0.14463999999999999</v>
      </c>
    </row>
    <row r="2290" spans="1:56" x14ac:dyDescent="0.2">
      <c r="A2290" s="49">
        <v>4.0002199999999997</v>
      </c>
      <c r="P2290" s="49">
        <v>4.0002199999999997</v>
      </c>
      <c r="AH2290" s="49">
        <v>4.0002199999999997</v>
      </c>
      <c r="AY2290" s="49" t="s">
        <v>87</v>
      </c>
      <c r="AZ2290" s="49" t="s">
        <v>14</v>
      </c>
      <c r="BA2290" s="49" t="s">
        <v>15</v>
      </c>
      <c r="BB2290" s="49" t="s">
        <v>9</v>
      </c>
      <c r="BC2290" s="49" t="s">
        <v>16</v>
      </c>
      <c r="BD2290" s="49">
        <v>4.0002199999999997</v>
      </c>
    </row>
    <row r="2291" spans="1:56" x14ac:dyDescent="0.2">
      <c r="A2291" s="49">
        <v>6.6937899999999999</v>
      </c>
      <c r="P2291" s="49">
        <v>6.6937899999999999</v>
      </c>
      <c r="AH2291" s="49">
        <v>6.6937899999999999</v>
      </c>
      <c r="AY2291" s="49" t="s">
        <v>87</v>
      </c>
      <c r="AZ2291" s="49" t="s">
        <v>14</v>
      </c>
      <c r="BA2291" s="49" t="s">
        <v>15</v>
      </c>
      <c r="BB2291" s="49" t="s">
        <v>9</v>
      </c>
      <c r="BC2291" s="49" t="s">
        <v>10</v>
      </c>
      <c r="BD2291" s="49">
        <v>6.6937899999999999</v>
      </c>
    </row>
    <row r="2292" spans="1:56" x14ac:dyDescent="0.2">
      <c r="A2292" s="49">
        <v>1.0815600000000001</v>
      </c>
      <c r="P2292" s="49">
        <v>1.0815600000000001</v>
      </c>
      <c r="AH2292" s="49">
        <v>1.0815600000000001</v>
      </c>
      <c r="AY2292" s="49" t="s">
        <v>87</v>
      </c>
      <c r="AZ2292" s="49" t="s">
        <v>14</v>
      </c>
      <c r="BA2292" s="49" t="s">
        <v>15</v>
      </c>
      <c r="BB2292" s="49" t="s">
        <v>9</v>
      </c>
      <c r="BC2292" s="49" t="s">
        <v>13</v>
      </c>
      <c r="BD2292" s="49">
        <v>1.0815600000000001</v>
      </c>
    </row>
    <row r="2293" spans="1:56" x14ac:dyDescent="0.2">
      <c r="A2293" s="49">
        <v>1.89516</v>
      </c>
      <c r="P2293" s="49">
        <v>1.89516</v>
      </c>
      <c r="AH2293" s="49">
        <v>1.89516</v>
      </c>
      <c r="AY2293" s="49" t="s">
        <v>87</v>
      </c>
      <c r="AZ2293" s="49" t="s">
        <v>14</v>
      </c>
      <c r="BA2293" s="49" t="s">
        <v>15</v>
      </c>
      <c r="BB2293" s="49" t="s">
        <v>120</v>
      </c>
      <c r="BC2293" s="49" t="s">
        <v>16</v>
      </c>
      <c r="BD2293" s="49">
        <v>1.89516</v>
      </c>
    </row>
    <row r="2294" spans="1:56" x14ac:dyDescent="0.2">
      <c r="A2294" s="49">
        <v>1.06494</v>
      </c>
      <c r="P2294" s="49">
        <v>1.06494</v>
      </c>
      <c r="AH2294" s="49">
        <v>1.06494</v>
      </c>
      <c r="AY2294" s="49" t="s">
        <v>87</v>
      </c>
      <c r="AZ2294" s="49" t="s">
        <v>14</v>
      </c>
      <c r="BA2294" s="49" t="s">
        <v>15</v>
      </c>
      <c r="BB2294" s="49" t="s">
        <v>120</v>
      </c>
      <c r="BC2294" s="49" t="s">
        <v>10</v>
      </c>
      <c r="BD2294" s="49">
        <v>1.06494</v>
      </c>
    </row>
    <row r="2295" spans="1:56" x14ac:dyDescent="0.2">
      <c r="A2295" s="49">
        <v>0.42014000000000001</v>
      </c>
      <c r="P2295" s="49">
        <v>0.42014000000000001</v>
      </c>
      <c r="AH2295" s="49">
        <v>0.42014000000000001</v>
      </c>
      <c r="AY2295" s="49" t="s">
        <v>87</v>
      </c>
      <c r="AZ2295" s="49" t="s">
        <v>14</v>
      </c>
      <c r="BA2295" s="49" t="s">
        <v>15</v>
      </c>
      <c r="BB2295" s="49" t="s">
        <v>120</v>
      </c>
      <c r="BC2295" s="49" t="s">
        <v>13</v>
      </c>
      <c r="BD2295" s="49">
        <v>0.42014000000000001</v>
      </c>
    </row>
    <row r="2296" spans="1:56" x14ac:dyDescent="0.2">
      <c r="A2296" s="49">
        <v>5.3326799999999901</v>
      </c>
      <c r="P2296" s="49">
        <v>5.3326799999999901</v>
      </c>
      <c r="AH2296" s="49">
        <v>5.3326799999999901</v>
      </c>
      <c r="AY2296" s="49" t="s">
        <v>87</v>
      </c>
      <c r="AZ2296" s="49" t="s">
        <v>14</v>
      </c>
      <c r="BA2296" s="49" t="s">
        <v>15</v>
      </c>
      <c r="BB2296" s="49" t="s">
        <v>123</v>
      </c>
      <c r="BC2296" s="49" t="s">
        <v>16</v>
      </c>
      <c r="BD2296" s="49">
        <v>5.3326799999999901</v>
      </c>
    </row>
    <row r="2297" spans="1:56" x14ac:dyDescent="0.2">
      <c r="A2297" s="49">
        <v>5.5486699999999898</v>
      </c>
      <c r="P2297" s="49">
        <v>5.5486699999999898</v>
      </c>
      <c r="AH2297" s="49">
        <v>5.5486699999999898</v>
      </c>
      <c r="AY2297" s="49" t="s">
        <v>87</v>
      </c>
      <c r="AZ2297" s="49" t="s">
        <v>14</v>
      </c>
      <c r="BA2297" s="49" t="s">
        <v>15</v>
      </c>
      <c r="BB2297" s="49" t="s">
        <v>123</v>
      </c>
      <c r="BC2297" s="49" t="s">
        <v>10</v>
      </c>
      <c r="BD2297" s="49">
        <v>5.5486699999999898</v>
      </c>
    </row>
    <row r="2298" spans="1:56" x14ac:dyDescent="0.2">
      <c r="A2298" s="49">
        <v>1.2558099999999901</v>
      </c>
      <c r="P2298" s="49">
        <v>1.2558099999999901</v>
      </c>
      <c r="AH2298" s="49">
        <v>1.2558099999999901</v>
      </c>
      <c r="AY2298" s="49" t="s">
        <v>87</v>
      </c>
      <c r="AZ2298" s="49" t="s">
        <v>14</v>
      </c>
      <c r="BA2298" s="49" t="s">
        <v>15</v>
      </c>
      <c r="BB2298" s="49" t="s">
        <v>123</v>
      </c>
      <c r="BC2298" s="49" t="s">
        <v>13</v>
      </c>
      <c r="BD2298" s="49">
        <v>1.2558099999999901</v>
      </c>
    </row>
    <row r="2299" spans="1:56" x14ac:dyDescent="0.2">
      <c r="A2299" s="49">
        <v>4.3274699999999999</v>
      </c>
      <c r="P2299" s="49">
        <v>4.3274699999999999</v>
      </c>
      <c r="AH2299" s="49">
        <v>4.3274699999999999</v>
      </c>
      <c r="AY2299" s="49" t="s">
        <v>87</v>
      </c>
      <c r="AZ2299" s="49" t="s">
        <v>14</v>
      </c>
      <c r="BA2299" s="49" t="s">
        <v>17</v>
      </c>
      <c r="BB2299" s="49" t="s">
        <v>122</v>
      </c>
      <c r="BC2299" s="49" t="s">
        <v>16</v>
      </c>
      <c r="BD2299" s="49">
        <v>4.3274699999999999</v>
      </c>
    </row>
    <row r="2300" spans="1:56" x14ac:dyDescent="0.2">
      <c r="A2300" s="49">
        <v>0.62861</v>
      </c>
      <c r="P2300" s="49">
        <v>0.62861</v>
      </c>
      <c r="AH2300" s="49">
        <v>0.62861</v>
      </c>
      <c r="AY2300" s="49" t="s">
        <v>87</v>
      </c>
      <c r="AZ2300" s="49" t="s">
        <v>14</v>
      </c>
      <c r="BA2300" s="49" t="s">
        <v>17</v>
      </c>
      <c r="BB2300" s="49" t="s">
        <v>122</v>
      </c>
      <c r="BC2300" s="49" t="s">
        <v>10</v>
      </c>
      <c r="BD2300" s="49">
        <v>0.62861</v>
      </c>
    </row>
    <row r="2301" spans="1:56" x14ac:dyDescent="0.2">
      <c r="A2301" s="49">
        <v>3.2078899999999999</v>
      </c>
      <c r="P2301" s="49">
        <v>3.2078899999999999</v>
      </c>
      <c r="AH2301" s="49">
        <v>3.2078899999999999</v>
      </c>
      <c r="AY2301" s="49" t="s">
        <v>87</v>
      </c>
      <c r="AZ2301" s="49" t="s">
        <v>14</v>
      </c>
      <c r="BA2301" s="49" t="s">
        <v>17</v>
      </c>
      <c r="BB2301" s="49" t="s">
        <v>122</v>
      </c>
      <c r="BC2301" s="49" t="s">
        <v>13</v>
      </c>
      <c r="BD2301" s="49">
        <v>3.2078899999999999</v>
      </c>
    </row>
    <row r="2302" spans="1:56" x14ac:dyDescent="0.2">
      <c r="A2302" s="49">
        <v>6.5654000000000003</v>
      </c>
      <c r="P2302" s="49">
        <v>6.5654000000000003</v>
      </c>
      <c r="AH2302" s="49">
        <v>6.5654000000000003</v>
      </c>
      <c r="AY2302" s="49" t="s">
        <v>87</v>
      </c>
      <c r="AZ2302" s="49" t="s">
        <v>14</v>
      </c>
      <c r="BA2302" s="49" t="s">
        <v>17</v>
      </c>
      <c r="BB2302" s="49" t="s">
        <v>121</v>
      </c>
      <c r="BC2302" s="49" t="s">
        <v>16</v>
      </c>
      <c r="BD2302" s="49">
        <v>6.5654000000000003</v>
      </c>
    </row>
    <row r="2303" spans="1:56" x14ac:dyDescent="0.2">
      <c r="A2303" s="49">
        <v>0.91973000000000005</v>
      </c>
      <c r="P2303" s="49">
        <v>0.91973000000000005</v>
      </c>
      <c r="AH2303" s="49">
        <v>0.91973000000000005</v>
      </c>
      <c r="AY2303" s="49" t="s">
        <v>87</v>
      </c>
      <c r="AZ2303" s="49" t="s">
        <v>14</v>
      </c>
      <c r="BA2303" s="49" t="s">
        <v>17</v>
      </c>
      <c r="BB2303" s="49" t="s">
        <v>121</v>
      </c>
      <c r="BC2303" s="49" t="s">
        <v>10</v>
      </c>
      <c r="BD2303" s="49">
        <v>0.91973000000000005</v>
      </c>
    </row>
    <row r="2304" spans="1:56" x14ac:dyDescent="0.2">
      <c r="A2304" s="49">
        <v>0.13324</v>
      </c>
      <c r="P2304" s="49">
        <v>0.13324</v>
      </c>
      <c r="AH2304" s="49">
        <v>0.13324</v>
      </c>
      <c r="AY2304" s="49" t="s">
        <v>87</v>
      </c>
      <c r="AZ2304" s="49" t="s">
        <v>14</v>
      </c>
      <c r="BA2304" s="49" t="s">
        <v>17</v>
      </c>
      <c r="BB2304" s="49" t="s">
        <v>121</v>
      </c>
      <c r="BC2304" s="49" t="s">
        <v>13</v>
      </c>
      <c r="BD2304" s="49">
        <v>0.13324</v>
      </c>
    </row>
    <row r="2305" spans="1:56" x14ac:dyDescent="0.2">
      <c r="A2305" s="49">
        <v>51.070329999999998</v>
      </c>
      <c r="P2305" s="49">
        <v>51.070329999999998</v>
      </c>
      <c r="AH2305" s="49">
        <v>51.070329999999998</v>
      </c>
      <c r="AY2305" s="49" t="s">
        <v>87</v>
      </c>
      <c r="AZ2305" s="49" t="s">
        <v>14</v>
      </c>
      <c r="BA2305" s="49" t="s">
        <v>17</v>
      </c>
      <c r="BB2305" s="49" t="s">
        <v>9</v>
      </c>
      <c r="BC2305" s="49" t="s">
        <v>10</v>
      </c>
      <c r="BD2305" s="49">
        <v>51.070329999999998</v>
      </c>
    </row>
    <row r="2306" spans="1:56" x14ac:dyDescent="0.2">
      <c r="A2306" s="49">
        <v>0.45755999999999902</v>
      </c>
      <c r="P2306" s="49">
        <v>0.45755999999999902</v>
      </c>
      <c r="AH2306" s="49">
        <v>0.45755999999999902</v>
      </c>
      <c r="AY2306" s="49" t="s">
        <v>87</v>
      </c>
      <c r="AZ2306" s="49" t="s">
        <v>14</v>
      </c>
      <c r="BA2306" s="49" t="s">
        <v>17</v>
      </c>
      <c r="BB2306" s="49" t="s">
        <v>9</v>
      </c>
      <c r="BC2306" s="49" t="s">
        <v>13</v>
      </c>
      <c r="BD2306" s="49">
        <v>0.45755999999999902</v>
      </c>
    </row>
    <row r="2307" spans="1:56" x14ac:dyDescent="0.2">
      <c r="A2307" s="49">
        <v>0.52254</v>
      </c>
      <c r="P2307" s="49">
        <v>0.52254</v>
      </c>
      <c r="AH2307" s="49">
        <v>0.52254</v>
      </c>
      <c r="AY2307" s="49" t="s">
        <v>87</v>
      </c>
      <c r="AZ2307" s="49" t="s">
        <v>14</v>
      </c>
      <c r="BA2307" s="49" t="s">
        <v>17</v>
      </c>
      <c r="BB2307" s="49" t="s">
        <v>18</v>
      </c>
      <c r="BC2307" s="49" t="s">
        <v>13</v>
      </c>
      <c r="BD2307" s="49">
        <v>0.52254</v>
      </c>
    </row>
    <row r="2308" spans="1:56" x14ac:dyDescent="0.2">
      <c r="A2308" s="49">
        <v>9.0500000000000008E-3</v>
      </c>
      <c r="P2308" s="49">
        <v>9.0500000000000008E-3</v>
      </c>
      <c r="AH2308" s="49">
        <v>9.0500000000000008E-3</v>
      </c>
      <c r="AY2308" s="49" t="s">
        <v>87</v>
      </c>
      <c r="AZ2308" s="49" t="s">
        <v>14</v>
      </c>
      <c r="BA2308" s="49" t="s">
        <v>17</v>
      </c>
      <c r="BB2308" s="49" t="s">
        <v>24</v>
      </c>
      <c r="BC2308" s="49" t="s">
        <v>10</v>
      </c>
      <c r="BD2308" s="49">
        <v>9.0500000000000008E-3</v>
      </c>
    </row>
    <row r="2309" spans="1:56" x14ac:dyDescent="0.2">
      <c r="A2309" s="49">
        <v>23.013659999999899</v>
      </c>
      <c r="P2309" s="49">
        <v>23.013659999999899</v>
      </c>
      <c r="AH2309" s="49">
        <v>23.013659999999899</v>
      </c>
      <c r="AY2309" s="49" t="s">
        <v>87</v>
      </c>
      <c r="AZ2309" s="49" t="s">
        <v>14</v>
      </c>
      <c r="BA2309" s="49" t="s">
        <v>17</v>
      </c>
      <c r="BB2309" s="49" t="s">
        <v>120</v>
      </c>
      <c r="BC2309" s="49" t="s">
        <v>16</v>
      </c>
      <c r="BD2309" s="49">
        <v>23.013659999999899</v>
      </c>
    </row>
    <row r="2310" spans="1:56" x14ac:dyDescent="0.2">
      <c r="A2310" s="49">
        <v>3.4048299999999898</v>
      </c>
      <c r="P2310" s="49">
        <v>3.4048299999999898</v>
      </c>
      <c r="AH2310" s="49">
        <v>3.4048299999999898</v>
      </c>
      <c r="AY2310" s="49" t="s">
        <v>87</v>
      </c>
      <c r="AZ2310" s="49" t="s">
        <v>14</v>
      </c>
      <c r="BA2310" s="49" t="s">
        <v>17</v>
      </c>
      <c r="BB2310" s="49" t="s">
        <v>120</v>
      </c>
      <c r="BC2310" s="49" t="s">
        <v>10</v>
      </c>
      <c r="BD2310" s="49">
        <v>3.4048299999999898</v>
      </c>
    </row>
    <row r="2311" spans="1:56" x14ac:dyDescent="0.2">
      <c r="A2311" s="49">
        <v>2.7003539999999902</v>
      </c>
      <c r="P2311" s="49">
        <v>2.7003539999999902</v>
      </c>
      <c r="AH2311" s="49">
        <v>2.7003539999999902</v>
      </c>
      <c r="AY2311" s="49" t="s">
        <v>87</v>
      </c>
      <c r="AZ2311" s="49" t="s">
        <v>14</v>
      </c>
      <c r="BA2311" s="49" t="s">
        <v>17</v>
      </c>
      <c r="BB2311" s="49" t="s">
        <v>120</v>
      </c>
      <c r="BC2311" s="49" t="s">
        <v>13</v>
      </c>
      <c r="BD2311" s="49">
        <v>2.7003539999999902</v>
      </c>
    </row>
    <row r="2312" spans="1:56" x14ac:dyDescent="0.2">
      <c r="A2312" s="49">
        <v>0.32413999999999998</v>
      </c>
      <c r="P2312" s="49">
        <v>0.32413999999999998</v>
      </c>
      <c r="AH2312" s="49">
        <v>0.32413999999999998</v>
      </c>
      <c r="AY2312" s="49" t="s">
        <v>87</v>
      </c>
      <c r="AZ2312" s="49" t="s">
        <v>14</v>
      </c>
      <c r="BA2312" s="49" t="s">
        <v>17</v>
      </c>
      <c r="BB2312" s="49" t="s">
        <v>23</v>
      </c>
      <c r="BC2312" s="49" t="s">
        <v>10</v>
      </c>
      <c r="BD2312" s="49">
        <v>0.32413999999999998</v>
      </c>
    </row>
    <row r="2313" spans="1:56" x14ac:dyDescent="0.2">
      <c r="A2313" s="49">
        <v>9.7822800000000001</v>
      </c>
      <c r="P2313" s="49">
        <v>9.7822800000000001</v>
      </c>
      <c r="AH2313" s="49">
        <v>9.7822800000000001</v>
      </c>
      <c r="AY2313" s="49" t="s">
        <v>87</v>
      </c>
      <c r="AZ2313" s="49" t="s">
        <v>14</v>
      </c>
      <c r="BA2313" s="49" t="s">
        <v>17</v>
      </c>
      <c r="BB2313" s="49" t="s">
        <v>123</v>
      </c>
      <c r="BC2313" s="49" t="s">
        <v>16</v>
      </c>
      <c r="BD2313" s="49">
        <v>9.7822800000000001</v>
      </c>
    </row>
    <row r="2314" spans="1:56" x14ac:dyDescent="0.2">
      <c r="A2314" s="49">
        <v>1.5669500000000001</v>
      </c>
      <c r="P2314" s="49">
        <v>1.5669500000000001</v>
      </c>
      <c r="AH2314" s="49">
        <v>1.5669500000000001</v>
      </c>
      <c r="AY2314" s="49" t="s">
        <v>87</v>
      </c>
      <c r="AZ2314" s="49" t="s">
        <v>14</v>
      </c>
      <c r="BA2314" s="49" t="s">
        <v>17</v>
      </c>
      <c r="BB2314" s="49" t="s">
        <v>123</v>
      </c>
      <c r="BC2314" s="49" t="s">
        <v>10</v>
      </c>
      <c r="BD2314" s="49">
        <v>1.5669500000000001</v>
      </c>
    </row>
    <row r="2315" spans="1:56" x14ac:dyDescent="0.2">
      <c r="A2315" s="49">
        <v>0.67727999999999999</v>
      </c>
      <c r="P2315" s="49">
        <v>0.67727999999999999</v>
      </c>
      <c r="AH2315" s="49">
        <v>0.67727999999999999</v>
      </c>
      <c r="AY2315" s="49" t="s">
        <v>87</v>
      </c>
      <c r="AZ2315" s="49" t="s">
        <v>14</v>
      </c>
      <c r="BA2315" s="49" t="s">
        <v>17</v>
      </c>
      <c r="BB2315" s="49" t="s">
        <v>123</v>
      </c>
      <c r="BC2315" s="49" t="s">
        <v>13</v>
      </c>
      <c r="BD2315" s="49">
        <v>0.67727999999999999</v>
      </c>
    </row>
    <row r="2316" spans="1:56" x14ac:dyDescent="0.2">
      <c r="A2316" s="49">
        <v>4.9554200000000002</v>
      </c>
      <c r="P2316" s="49">
        <v>4.9554200000000002</v>
      </c>
      <c r="AH2316" s="49">
        <v>4.9554200000000002</v>
      </c>
      <c r="AY2316" s="49" t="s">
        <v>87</v>
      </c>
      <c r="AZ2316" s="49" t="s">
        <v>14</v>
      </c>
      <c r="BA2316" s="49" t="s">
        <v>19</v>
      </c>
      <c r="BB2316" s="49" t="s">
        <v>122</v>
      </c>
      <c r="BC2316" s="49" t="s">
        <v>16</v>
      </c>
      <c r="BD2316" s="49">
        <v>4.9554200000000002</v>
      </c>
    </row>
    <row r="2317" spans="1:56" x14ac:dyDescent="0.2">
      <c r="A2317" s="49">
        <v>2.00232999999999</v>
      </c>
      <c r="P2317" s="49">
        <v>2.00232999999999</v>
      </c>
      <c r="AH2317" s="49">
        <v>2.00232999999999</v>
      </c>
      <c r="AY2317" s="49" t="s">
        <v>87</v>
      </c>
      <c r="AZ2317" s="49" t="s">
        <v>14</v>
      </c>
      <c r="BA2317" s="49" t="s">
        <v>19</v>
      </c>
      <c r="BB2317" s="49" t="s">
        <v>120</v>
      </c>
      <c r="BC2317" s="49" t="s">
        <v>16</v>
      </c>
      <c r="BD2317" s="49">
        <v>2.00232999999999</v>
      </c>
    </row>
    <row r="2318" spans="1:56" x14ac:dyDescent="0.2">
      <c r="A2318" s="49">
        <v>0.76175999999999999</v>
      </c>
      <c r="P2318" s="49">
        <v>0.76175999999999999</v>
      </c>
      <c r="AH2318" s="49">
        <v>0.76175999999999999</v>
      </c>
      <c r="AY2318" s="49" t="s">
        <v>87</v>
      </c>
      <c r="AZ2318" s="49" t="s">
        <v>14</v>
      </c>
      <c r="BA2318" s="49" t="s">
        <v>19</v>
      </c>
      <c r="BB2318" s="49" t="s">
        <v>120</v>
      </c>
      <c r="BC2318" s="49" t="s">
        <v>13</v>
      </c>
      <c r="BD2318" s="49">
        <v>0.76175999999999999</v>
      </c>
    </row>
    <row r="2319" spans="1:56" x14ac:dyDescent="0.2">
      <c r="A2319" s="49">
        <v>10.110729999999901</v>
      </c>
      <c r="P2319" s="49">
        <v>10.110729999999901</v>
      </c>
      <c r="AH2319" s="49">
        <v>10.110729999999901</v>
      </c>
      <c r="AY2319" s="49" t="s">
        <v>87</v>
      </c>
      <c r="AZ2319" s="49" t="s">
        <v>14</v>
      </c>
      <c r="BA2319" s="49" t="s">
        <v>25</v>
      </c>
      <c r="BB2319" s="49" t="s">
        <v>122</v>
      </c>
      <c r="BC2319" s="49" t="s">
        <v>16</v>
      </c>
      <c r="BD2319" s="49">
        <v>10.110729999999901</v>
      </c>
    </row>
    <row r="2320" spans="1:56" x14ac:dyDescent="0.2">
      <c r="A2320" s="49">
        <v>9.5400299999999998</v>
      </c>
      <c r="P2320" s="49">
        <v>9.5400299999999998</v>
      </c>
      <c r="AH2320" s="49">
        <v>9.5400299999999998</v>
      </c>
      <c r="AY2320" s="49" t="s">
        <v>87</v>
      </c>
      <c r="AZ2320" s="49" t="s">
        <v>14</v>
      </c>
      <c r="BA2320" s="49" t="s">
        <v>25</v>
      </c>
      <c r="BB2320" s="49" t="s">
        <v>122</v>
      </c>
      <c r="BC2320" s="49" t="s">
        <v>10</v>
      </c>
      <c r="BD2320" s="49">
        <v>9.5400299999999998</v>
      </c>
    </row>
    <row r="2321" spans="1:56" x14ac:dyDescent="0.2">
      <c r="A2321" s="49">
        <v>4.7925000000000004</v>
      </c>
      <c r="P2321" s="49">
        <v>4.7925000000000004</v>
      </c>
      <c r="AH2321" s="49">
        <v>4.7925000000000004</v>
      </c>
      <c r="AY2321" s="49" t="s">
        <v>87</v>
      </c>
      <c r="AZ2321" s="49" t="s">
        <v>14</v>
      </c>
      <c r="BA2321" s="49" t="s">
        <v>25</v>
      </c>
      <c r="BB2321" s="49" t="s">
        <v>121</v>
      </c>
      <c r="BC2321" s="49" t="s">
        <v>16</v>
      </c>
      <c r="BD2321" s="49">
        <v>4.7925000000000004</v>
      </c>
    </row>
    <row r="2322" spans="1:56" x14ac:dyDescent="0.2">
      <c r="A2322" s="49">
        <v>0.29926000000000003</v>
      </c>
      <c r="P2322" s="49">
        <v>0.29926000000000003</v>
      </c>
      <c r="AH2322" s="49">
        <v>0.29926000000000003</v>
      </c>
      <c r="AY2322" s="49" t="s">
        <v>87</v>
      </c>
      <c r="AZ2322" s="49" t="s">
        <v>14</v>
      </c>
      <c r="BA2322" s="49" t="s">
        <v>25</v>
      </c>
      <c r="BB2322" s="49" t="s">
        <v>9</v>
      </c>
      <c r="BC2322" s="49" t="s">
        <v>10</v>
      </c>
      <c r="BD2322" s="49">
        <v>0.29926000000000003</v>
      </c>
    </row>
    <row r="2323" spans="1:56" x14ac:dyDescent="0.2">
      <c r="A2323" s="49">
        <v>41.772509999999997</v>
      </c>
      <c r="P2323" s="49">
        <v>41.772509999999997</v>
      </c>
      <c r="AH2323" s="49">
        <v>41.772509999999997</v>
      </c>
      <c r="AY2323" s="49" t="s">
        <v>87</v>
      </c>
      <c r="AZ2323" s="49" t="s">
        <v>14</v>
      </c>
      <c r="BA2323" s="49" t="s">
        <v>25</v>
      </c>
      <c r="BB2323" s="49" t="s">
        <v>120</v>
      </c>
      <c r="BC2323" s="49" t="s">
        <v>16</v>
      </c>
      <c r="BD2323" s="49">
        <v>41.772509999999997</v>
      </c>
    </row>
    <row r="2324" spans="1:56" x14ac:dyDescent="0.2">
      <c r="A2324" s="49">
        <v>7.8099699999999901</v>
      </c>
      <c r="P2324" s="49">
        <v>7.8099699999999901</v>
      </c>
      <c r="AH2324" s="49">
        <v>7.8099699999999901</v>
      </c>
      <c r="AY2324" s="49" t="s">
        <v>87</v>
      </c>
      <c r="AZ2324" s="49" t="s">
        <v>14</v>
      </c>
      <c r="BA2324" s="49" t="s">
        <v>25</v>
      </c>
      <c r="BB2324" s="49" t="s">
        <v>120</v>
      </c>
      <c r="BC2324" s="49" t="s">
        <v>10</v>
      </c>
      <c r="BD2324" s="49">
        <v>7.8099699999999901</v>
      </c>
    </row>
    <row r="2325" spans="1:56" x14ac:dyDescent="0.2">
      <c r="A2325" s="49">
        <v>0.31326999999999999</v>
      </c>
      <c r="P2325" s="49">
        <v>0.31326999999999999</v>
      </c>
      <c r="AH2325" s="49">
        <v>0.31326999999999999</v>
      </c>
      <c r="AY2325" s="49" t="s">
        <v>87</v>
      </c>
      <c r="AZ2325" s="49" t="s">
        <v>14</v>
      </c>
      <c r="BA2325" s="49" t="s">
        <v>25</v>
      </c>
      <c r="BB2325" s="49" t="s">
        <v>120</v>
      </c>
      <c r="BC2325" s="49" t="s">
        <v>13</v>
      </c>
      <c r="BD2325" s="49">
        <v>0.31326999999999999</v>
      </c>
    </row>
    <row r="2326" spans="1:56" x14ac:dyDescent="0.2">
      <c r="A2326" s="49">
        <v>4.0699999999999998E-3</v>
      </c>
      <c r="P2326" s="49">
        <v>4.0699999999999998E-3</v>
      </c>
      <c r="AH2326" s="49">
        <v>4.0699999999999998E-3</v>
      </c>
      <c r="AY2326" s="49" t="s">
        <v>87</v>
      </c>
      <c r="AZ2326" s="49" t="s">
        <v>14</v>
      </c>
      <c r="BA2326" s="49" t="s">
        <v>27</v>
      </c>
      <c r="BB2326" s="49" t="s">
        <v>18</v>
      </c>
      <c r="BC2326" s="49" t="s">
        <v>16</v>
      </c>
      <c r="BD2326" s="49">
        <v>4.0699999999999998E-3</v>
      </c>
    </row>
    <row r="2327" spans="1:56" x14ac:dyDescent="0.2">
      <c r="A2327" s="49">
        <v>122.00926</v>
      </c>
      <c r="P2327" s="49">
        <v>122.00926</v>
      </c>
      <c r="AH2327" s="49">
        <v>122.00926</v>
      </c>
      <c r="AY2327" s="49" t="s">
        <v>88</v>
      </c>
      <c r="AZ2327" s="49" t="s">
        <v>7</v>
      </c>
      <c r="BA2327" s="49" t="s">
        <v>21</v>
      </c>
      <c r="BB2327" s="49" t="s">
        <v>9</v>
      </c>
      <c r="BC2327" s="49" t="s">
        <v>10</v>
      </c>
      <c r="BD2327" s="49">
        <v>122.00926</v>
      </c>
    </row>
    <row r="2328" spans="1:56" x14ac:dyDescent="0.2">
      <c r="A2328" s="49">
        <v>5.219E-2</v>
      </c>
      <c r="P2328" s="49">
        <v>5.219E-2</v>
      </c>
      <c r="AH2328" s="49">
        <v>5.219E-2</v>
      </c>
      <c r="AY2328" s="49" t="s">
        <v>88</v>
      </c>
      <c r="AZ2328" s="49" t="s">
        <v>7</v>
      </c>
      <c r="BA2328" s="49" t="s">
        <v>8</v>
      </c>
      <c r="BB2328" s="49" t="s">
        <v>121</v>
      </c>
      <c r="BC2328" s="49" t="s">
        <v>10</v>
      </c>
      <c r="BD2328" s="49">
        <v>5.219E-2</v>
      </c>
    </row>
    <row r="2329" spans="1:56" x14ac:dyDescent="0.2">
      <c r="A2329" s="49">
        <v>65.789680000000004</v>
      </c>
      <c r="P2329" s="49">
        <v>65.789680000000004</v>
      </c>
      <c r="AH2329" s="49">
        <v>65.789680000000004</v>
      </c>
      <c r="AY2329" s="49" t="s">
        <v>88</v>
      </c>
      <c r="AZ2329" s="49" t="s">
        <v>7</v>
      </c>
      <c r="BA2329" s="49" t="s">
        <v>8</v>
      </c>
      <c r="BB2329" s="49" t="s">
        <v>9</v>
      </c>
      <c r="BC2329" s="49" t="s">
        <v>10</v>
      </c>
      <c r="BD2329" s="49">
        <v>65.789680000000004</v>
      </c>
    </row>
    <row r="2330" spans="1:56" x14ac:dyDescent="0.2">
      <c r="A2330" s="49">
        <v>7.1407299999999996</v>
      </c>
      <c r="P2330" s="49">
        <v>7.1407299999999996</v>
      </c>
      <c r="AH2330" s="49">
        <v>7.1407299999999996</v>
      </c>
      <c r="AY2330" s="49" t="s">
        <v>88</v>
      </c>
      <c r="AZ2330" s="49" t="s">
        <v>7</v>
      </c>
      <c r="BA2330" s="49" t="s">
        <v>11</v>
      </c>
      <c r="BB2330" s="49" t="s">
        <v>121</v>
      </c>
      <c r="BC2330" s="49" t="s">
        <v>10</v>
      </c>
      <c r="BD2330" s="49">
        <v>7.1407299999999996</v>
      </c>
    </row>
    <row r="2331" spans="1:56" x14ac:dyDescent="0.2">
      <c r="A2331" s="49">
        <v>0.65820999999999996</v>
      </c>
      <c r="P2331" s="49">
        <v>0.65820999999999996</v>
      </c>
      <c r="AH2331" s="49">
        <v>0.65820999999999996</v>
      </c>
      <c r="AY2331" s="49" t="s">
        <v>88</v>
      </c>
      <c r="AZ2331" s="49" t="s">
        <v>7</v>
      </c>
      <c r="BA2331" s="49" t="s">
        <v>22</v>
      </c>
      <c r="BB2331" s="49" t="s">
        <v>122</v>
      </c>
      <c r="BC2331" s="49" t="s">
        <v>16</v>
      </c>
      <c r="BD2331" s="49">
        <v>0.65820999999999996</v>
      </c>
    </row>
    <row r="2332" spans="1:56" x14ac:dyDescent="0.2">
      <c r="A2332" s="49">
        <v>3.5</v>
      </c>
      <c r="P2332" s="49">
        <v>3.5</v>
      </c>
      <c r="AH2332" s="49">
        <v>3.5</v>
      </c>
      <c r="AY2332" s="49" t="s">
        <v>88</v>
      </c>
      <c r="AZ2332" s="49" t="s">
        <v>7</v>
      </c>
      <c r="BA2332" s="49" t="s">
        <v>22</v>
      </c>
      <c r="BB2332" s="49" t="s">
        <v>9</v>
      </c>
      <c r="BC2332" s="49" t="s">
        <v>10</v>
      </c>
      <c r="BD2332" s="49">
        <v>3.5</v>
      </c>
    </row>
    <row r="2333" spans="1:56" x14ac:dyDescent="0.2">
      <c r="A2333" s="49">
        <v>0.15</v>
      </c>
      <c r="P2333" s="49">
        <v>0.15</v>
      </c>
      <c r="AH2333" s="49">
        <v>0.15</v>
      </c>
      <c r="AY2333" s="49" t="s">
        <v>88</v>
      </c>
      <c r="AZ2333" s="49" t="s">
        <v>7</v>
      </c>
      <c r="BA2333" s="49" t="s">
        <v>22</v>
      </c>
      <c r="BB2333" s="49" t="s">
        <v>120</v>
      </c>
      <c r="BC2333" s="49" t="s">
        <v>16</v>
      </c>
      <c r="BD2333" s="49">
        <v>0.15</v>
      </c>
    </row>
    <row r="2334" spans="1:56" x14ac:dyDescent="0.2">
      <c r="A2334" s="49">
        <v>1.6670000000000001E-2</v>
      </c>
      <c r="P2334" s="49">
        <v>1.6670000000000001E-2</v>
      </c>
      <c r="AH2334" s="49">
        <v>1.6670000000000001E-2</v>
      </c>
      <c r="AY2334" s="49" t="s">
        <v>88</v>
      </c>
      <c r="AZ2334" s="49" t="s">
        <v>7</v>
      </c>
      <c r="BA2334" s="49" t="s">
        <v>22</v>
      </c>
      <c r="BB2334" s="49" t="s">
        <v>120</v>
      </c>
      <c r="BC2334" s="49" t="s">
        <v>10</v>
      </c>
      <c r="BD2334" s="49">
        <v>1.6670000000000001E-2</v>
      </c>
    </row>
    <row r="2335" spans="1:56" x14ac:dyDescent="0.2">
      <c r="A2335" s="49">
        <v>9.6189999999999998E-2</v>
      </c>
      <c r="P2335" s="49">
        <v>9.6189999999999998E-2</v>
      </c>
      <c r="AH2335" s="49">
        <v>9.6189999999999998E-2</v>
      </c>
      <c r="AY2335" s="49" t="s">
        <v>88</v>
      </c>
      <c r="AZ2335" s="49" t="s">
        <v>7</v>
      </c>
      <c r="BA2335" s="49" t="s">
        <v>22</v>
      </c>
      <c r="BB2335" s="49" t="s">
        <v>120</v>
      </c>
      <c r="BC2335" s="49" t="s">
        <v>13</v>
      </c>
      <c r="BD2335" s="49">
        <v>9.6189999999999998E-2</v>
      </c>
    </row>
    <row r="2336" spans="1:56" x14ac:dyDescent="0.2">
      <c r="A2336" s="49">
        <v>0</v>
      </c>
      <c r="P2336" s="49">
        <v>0</v>
      </c>
      <c r="AH2336" s="49">
        <v>0</v>
      </c>
      <c r="AY2336" s="49" t="s">
        <v>88</v>
      </c>
      <c r="AZ2336" s="49" t="s">
        <v>7</v>
      </c>
      <c r="BA2336" s="49" t="s">
        <v>12</v>
      </c>
      <c r="BB2336" s="49" t="s">
        <v>122</v>
      </c>
      <c r="BC2336" s="49" t="s">
        <v>12</v>
      </c>
      <c r="BD2336" s="49">
        <v>0</v>
      </c>
    </row>
    <row r="2337" spans="1:56" x14ac:dyDescent="0.2">
      <c r="A2337" s="49">
        <v>0</v>
      </c>
      <c r="P2337" s="49">
        <v>0</v>
      </c>
      <c r="AH2337" s="49">
        <v>0</v>
      </c>
      <c r="AY2337" s="49" t="s">
        <v>88</v>
      </c>
      <c r="AZ2337" s="49" t="s">
        <v>7</v>
      </c>
      <c r="BA2337" s="49" t="s">
        <v>12</v>
      </c>
      <c r="BB2337" s="49" t="s">
        <v>9</v>
      </c>
      <c r="BC2337" s="49" t="s">
        <v>10</v>
      </c>
      <c r="BD2337" s="49">
        <v>0</v>
      </c>
    </row>
    <row r="2338" spans="1:56" x14ac:dyDescent="0.2">
      <c r="A2338" s="49">
        <v>2.7200000000000002E-3</v>
      </c>
      <c r="P2338" s="49">
        <v>2.7200000000000002E-3</v>
      </c>
      <c r="AH2338" s="49">
        <v>2.7200000000000002E-3</v>
      </c>
      <c r="AY2338" s="49" t="s">
        <v>88</v>
      </c>
      <c r="AZ2338" s="49" t="s">
        <v>14</v>
      </c>
      <c r="BA2338" s="49" t="s">
        <v>15</v>
      </c>
      <c r="BB2338" s="49" t="s">
        <v>122</v>
      </c>
      <c r="BC2338" s="49" t="s">
        <v>16</v>
      </c>
      <c r="BD2338" s="49">
        <v>2.7200000000000002E-3</v>
      </c>
    </row>
    <row r="2339" spans="1:56" x14ac:dyDescent="0.2">
      <c r="A2339" s="49">
        <v>1.33338</v>
      </c>
      <c r="P2339" s="49">
        <v>1.33338</v>
      </c>
      <c r="AH2339" s="49">
        <v>1.33338</v>
      </c>
      <c r="AY2339" s="49" t="s">
        <v>88</v>
      </c>
      <c r="AZ2339" s="49" t="s">
        <v>14</v>
      </c>
      <c r="BA2339" s="49" t="s">
        <v>15</v>
      </c>
      <c r="BB2339" s="49" t="s">
        <v>121</v>
      </c>
      <c r="BC2339" s="49" t="s">
        <v>16</v>
      </c>
      <c r="BD2339" s="49">
        <v>1.33338</v>
      </c>
    </row>
    <row r="2340" spans="1:56" x14ac:dyDescent="0.2">
      <c r="A2340" s="49">
        <v>2.2280099999999998</v>
      </c>
      <c r="P2340" s="49">
        <v>2.2280099999999998</v>
      </c>
      <c r="AH2340" s="49">
        <v>2.2280099999999998</v>
      </c>
      <c r="AY2340" s="49" t="s">
        <v>88</v>
      </c>
      <c r="AZ2340" s="49" t="s">
        <v>14</v>
      </c>
      <c r="BA2340" s="49" t="s">
        <v>15</v>
      </c>
      <c r="BB2340" s="49" t="s">
        <v>121</v>
      </c>
      <c r="BC2340" s="49" t="s">
        <v>10</v>
      </c>
      <c r="BD2340" s="49">
        <v>2.2280099999999998</v>
      </c>
    </row>
    <row r="2341" spans="1:56" x14ac:dyDescent="0.2">
      <c r="A2341" s="49">
        <v>0.36052000000000001</v>
      </c>
      <c r="P2341" s="49">
        <v>0.36052000000000001</v>
      </c>
      <c r="AH2341" s="49">
        <v>0.36052000000000001</v>
      </c>
      <c r="AY2341" s="49" t="s">
        <v>88</v>
      </c>
      <c r="AZ2341" s="49" t="s">
        <v>14</v>
      </c>
      <c r="BA2341" s="49" t="s">
        <v>15</v>
      </c>
      <c r="BB2341" s="49" t="s">
        <v>121</v>
      </c>
      <c r="BC2341" s="49" t="s">
        <v>13</v>
      </c>
      <c r="BD2341" s="49">
        <v>0.36052000000000001</v>
      </c>
    </row>
    <row r="2342" spans="1:56" x14ac:dyDescent="0.2">
      <c r="A2342" s="49">
        <v>4.3299999999999996E-3</v>
      </c>
      <c r="P2342" s="49">
        <v>4.3299999999999996E-3</v>
      </c>
      <c r="AH2342" s="49">
        <v>4.3299999999999996E-3</v>
      </c>
      <c r="AY2342" s="49" t="s">
        <v>88</v>
      </c>
      <c r="AZ2342" s="49" t="s">
        <v>14</v>
      </c>
      <c r="BA2342" s="49" t="s">
        <v>15</v>
      </c>
      <c r="BB2342" s="49" t="s">
        <v>9</v>
      </c>
      <c r="BC2342" s="49" t="s">
        <v>16</v>
      </c>
      <c r="BD2342" s="49">
        <v>4.3299999999999996E-3</v>
      </c>
    </row>
    <row r="2343" spans="1:56" x14ac:dyDescent="0.2">
      <c r="A2343" s="49">
        <v>9.75E-3</v>
      </c>
      <c r="P2343" s="49">
        <v>9.75E-3</v>
      </c>
      <c r="AH2343" s="49">
        <v>9.75E-3</v>
      </c>
      <c r="AY2343" s="49" t="s">
        <v>88</v>
      </c>
      <c r="AZ2343" s="49" t="s">
        <v>14</v>
      </c>
      <c r="BA2343" s="49" t="s">
        <v>15</v>
      </c>
      <c r="BB2343" s="49" t="s">
        <v>9</v>
      </c>
      <c r="BC2343" s="49" t="s">
        <v>10</v>
      </c>
      <c r="BD2343" s="49">
        <v>9.75E-3</v>
      </c>
    </row>
    <row r="2344" spans="1:56" x14ac:dyDescent="0.2">
      <c r="A2344" s="49">
        <v>1.14497</v>
      </c>
      <c r="P2344" s="49">
        <v>1.14497</v>
      </c>
      <c r="AH2344" s="49">
        <v>1.14497</v>
      </c>
      <c r="AY2344" s="49" t="s">
        <v>88</v>
      </c>
      <c r="AZ2344" s="49" t="s">
        <v>14</v>
      </c>
      <c r="BA2344" s="49" t="s">
        <v>15</v>
      </c>
      <c r="BB2344" s="49" t="s">
        <v>120</v>
      </c>
      <c r="BC2344" s="49" t="s">
        <v>16</v>
      </c>
      <c r="BD2344" s="49">
        <v>1.14497</v>
      </c>
    </row>
    <row r="2345" spans="1:56" x14ac:dyDescent="0.2">
      <c r="A2345" s="49">
        <v>3.4299999999999999E-3</v>
      </c>
      <c r="P2345" s="49">
        <v>3.4299999999999999E-3</v>
      </c>
      <c r="AH2345" s="49">
        <v>3.4299999999999999E-3</v>
      </c>
      <c r="AY2345" s="49" t="s">
        <v>88</v>
      </c>
      <c r="AZ2345" s="49" t="s">
        <v>14</v>
      </c>
      <c r="BA2345" s="49" t="s">
        <v>15</v>
      </c>
      <c r="BB2345" s="49" t="s">
        <v>123</v>
      </c>
      <c r="BC2345" s="49" t="s">
        <v>16</v>
      </c>
      <c r="BD2345" s="49">
        <v>3.4299999999999999E-3</v>
      </c>
    </row>
    <row r="2346" spans="1:56" x14ac:dyDescent="0.2">
      <c r="A2346" s="49">
        <v>17.619119999999999</v>
      </c>
      <c r="P2346" s="49">
        <v>17.619119999999999</v>
      </c>
      <c r="AH2346" s="49">
        <v>17.619119999999999</v>
      </c>
      <c r="AY2346" s="49" t="s">
        <v>88</v>
      </c>
      <c r="AZ2346" s="49" t="s">
        <v>14</v>
      </c>
      <c r="BA2346" s="49" t="s">
        <v>17</v>
      </c>
      <c r="BB2346" s="49" t="s">
        <v>122</v>
      </c>
      <c r="BC2346" s="49" t="s">
        <v>16</v>
      </c>
      <c r="BD2346" s="49">
        <v>17.619119999999999</v>
      </c>
    </row>
    <row r="2347" spans="1:56" x14ac:dyDescent="0.2">
      <c r="A2347" s="49">
        <v>0.20394000000000001</v>
      </c>
      <c r="P2347" s="49">
        <v>0.20394000000000001</v>
      </c>
      <c r="AH2347" s="49">
        <v>0.20394000000000001</v>
      </c>
      <c r="AY2347" s="49" t="s">
        <v>88</v>
      </c>
      <c r="AZ2347" s="49" t="s">
        <v>14</v>
      </c>
      <c r="BA2347" s="49" t="s">
        <v>17</v>
      </c>
      <c r="BB2347" s="49" t="s">
        <v>122</v>
      </c>
      <c r="BC2347" s="49" t="s">
        <v>10</v>
      </c>
      <c r="BD2347" s="49">
        <v>0.20394000000000001</v>
      </c>
    </row>
    <row r="2348" spans="1:56" x14ac:dyDescent="0.2">
      <c r="A2348" s="49">
        <v>3.2578999999999998</v>
      </c>
      <c r="P2348" s="49">
        <v>3.2578999999999998</v>
      </c>
      <c r="AH2348" s="49">
        <v>3.2578999999999998</v>
      </c>
      <c r="AY2348" s="49" t="s">
        <v>88</v>
      </c>
      <c r="AZ2348" s="49" t="s">
        <v>14</v>
      </c>
      <c r="BA2348" s="49" t="s">
        <v>17</v>
      </c>
      <c r="BB2348" s="49" t="s">
        <v>122</v>
      </c>
      <c r="BC2348" s="49" t="s">
        <v>13</v>
      </c>
      <c r="BD2348" s="49">
        <v>3.2578999999999998</v>
      </c>
    </row>
    <row r="2349" spans="1:56" x14ac:dyDescent="0.2">
      <c r="A2349" s="49">
        <v>0.53507000000000005</v>
      </c>
      <c r="P2349" s="49">
        <v>0.53507000000000005</v>
      </c>
      <c r="AH2349" s="49">
        <v>0.53507000000000005</v>
      </c>
      <c r="AY2349" s="49" t="s">
        <v>88</v>
      </c>
      <c r="AZ2349" s="49" t="s">
        <v>14</v>
      </c>
      <c r="BA2349" s="49" t="s">
        <v>17</v>
      </c>
      <c r="BB2349" s="49" t="s">
        <v>121</v>
      </c>
      <c r="BC2349" s="49" t="s">
        <v>16</v>
      </c>
      <c r="BD2349" s="49">
        <v>0.53507000000000005</v>
      </c>
    </row>
    <row r="2350" spans="1:56" x14ac:dyDescent="0.2">
      <c r="A2350" s="49">
        <v>0.19155</v>
      </c>
      <c r="P2350" s="49">
        <v>0.19155</v>
      </c>
      <c r="AH2350" s="49">
        <v>0.19155</v>
      </c>
      <c r="AY2350" s="49" t="s">
        <v>88</v>
      </c>
      <c r="AZ2350" s="49" t="s">
        <v>14</v>
      </c>
      <c r="BA2350" s="49" t="s">
        <v>17</v>
      </c>
      <c r="BB2350" s="49" t="s">
        <v>121</v>
      </c>
      <c r="BC2350" s="49" t="s">
        <v>10</v>
      </c>
      <c r="BD2350" s="49">
        <v>0.19155</v>
      </c>
    </row>
    <row r="2351" spans="1:56" x14ac:dyDescent="0.2">
      <c r="A2351" s="49">
        <v>3.1900000000000001E-3</v>
      </c>
      <c r="P2351" s="49">
        <v>3.1900000000000001E-3</v>
      </c>
      <c r="AH2351" s="49">
        <v>3.1900000000000001E-3</v>
      </c>
      <c r="AY2351" s="49" t="s">
        <v>88</v>
      </c>
      <c r="AZ2351" s="49" t="s">
        <v>14</v>
      </c>
      <c r="BA2351" s="49" t="s">
        <v>17</v>
      </c>
      <c r="BB2351" s="49" t="s">
        <v>9</v>
      </c>
      <c r="BC2351" s="49" t="s">
        <v>10</v>
      </c>
      <c r="BD2351" s="49">
        <v>3.1900000000000001E-3</v>
      </c>
    </row>
    <row r="2352" spans="1:56" x14ac:dyDescent="0.2">
      <c r="A2352" s="49">
        <v>7.7099999999999998E-3</v>
      </c>
      <c r="P2352" s="49">
        <v>7.7099999999999998E-3</v>
      </c>
      <c r="AH2352" s="49">
        <v>7.7099999999999998E-3</v>
      </c>
      <c r="AY2352" s="49" t="s">
        <v>88</v>
      </c>
      <c r="AZ2352" s="49" t="s">
        <v>14</v>
      </c>
      <c r="BA2352" s="49" t="s">
        <v>17</v>
      </c>
      <c r="BB2352" s="49" t="s">
        <v>18</v>
      </c>
      <c r="BC2352" s="49" t="s">
        <v>16</v>
      </c>
      <c r="BD2352" s="49">
        <v>7.7099999999999998E-3</v>
      </c>
    </row>
    <row r="2353" spans="1:56" x14ac:dyDescent="0.2">
      <c r="A2353" s="49">
        <v>31.69265</v>
      </c>
      <c r="P2353" s="49">
        <v>31.69265</v>
      </c>
      <c r="AH2353" s="49">
        <v>31.69265</v>
      </c>
      <c r="AY2353" s="49" t="s">
        <v>88</v>
      </c>
      <c r="AZ2353" s="49" t="s">
        <v>14</v>
      </c>
      <c r="BA2353" s="49" t="s">
        <v>17</v>
      </c>
      <c r="BB2353" s="49" t="s">
        <v>120</v>
      </c>
      <c r="BC2353" s="49" t="s">
        <v>16</v>
      </c>
      <c r="BD2353" s="49">
        <v>31.69265</v>
      </c>
    </row>
    <row r="2354" spans="1:56" x14ac:dyDescent="0.2">
      <c r="A2354" s="49">
        <v>0.36626999999999998</v>
      </c>
      <c r="P2354" s="49">
        <v>0.36626999999999998</v>
      </c>
      <c r="AH2354" s="49">
        <v>0.36626999999999998</v>
      </c>
      <c r="AY2354" s="49" t="s">
        <v>88</v>
      </c>
      <c r="AZ2354" s="49" t="s">
        <v>14</v>
      </c>
      <c r="BA2354" s="49" t="s">
        <v>17</v>
      </c>
      <c r="BB2354" s="49" t="s">
        <v>120</v>
      </c>
      <c r="BC2354" s="49" t="s">
        <v>10</v>
      </c>
      <c r="BD2354" s="49">
        <v>0.36626999999999998</v>
      </c>
    </row>
    <row r="2355" spans="1:56" x14ac:dyDescent="0.2">
      <c r="A2355" s="49">
        <v>11.849748882009999</v>
      </c>
      <c r="P2355" s="49">
        <v>11.849748882009999</v>
      </c>
      <c r="AH2355" s="49">
        <v>11.849748882009999</v>
      </c>
      <c r="AY2355" s="49" t="s">
        <v>88</v>
      </c>
      <c r="AZ2355" s="49" t="s">
        <v>14</v>
      </c>
      <c r="BA2355" s="49" t="s">
        <v>17</v>
      </c>
      <c r="BB2355" s="49" t="s">
        <v>120</v>
      </c>
      <c r="BC2355" s="49" t="s">
        <v>13</v>
      </c>
      <c r="BD2355" s="49">
        <v>11.849748882009999</v>
      </c>
    </row>
    <row r="2356" spans="1:56" x14ac:dyDescent="0.2">
      <c r="A2356" s="49">
        <v>1.5564499999999999</v>
      </c>
      <c r="P2356" s="49">
        <v>1.5564499999999999</v>
      </c>
      <c r="AH2356" s="49">
        <v>1.5564499999999999</v>
      </c>
      <c r="AY2356" s="49" t="s">
        <v>88</v>
      </c>
      <c r="AZ2356" s="49" t="s">
        <v>14</v>
      </c>
      <c r="BA2356" s="49" t="s">
        <v>17</v>
      </c>
      <c r="BB2356" s="49" t="s">
        <v>123</v>
      </c>
      <c r="BC2356" s="49" t="s">
        <v>16</v>
      </c>
      <c r="BD2356" s="49">
        <v>1.5564499999999999</v>
      </c>
    </row>
    <row r="2357" spans="1:56" x14ac:dyDescent="0.2">
      <c r="A2357" s="49">
        <v>1.9939999999999999E-2</v>
      </c>
      <c r="P2357" s="49">
        <v>1.9939999999999999E-2</v>
      </c>
      <c r="AH2357" s="49">
        <v>1.9939999999999999E-2</v>
      </c>
      <c r="AY2357" s="49" t="s">
        <v>88</v>
      </c>
      <c r="AZ2357" s="49" t="s">
        <v>14</v>
      </c>
      <c r="BA2357" s="49" t="s">
        <v>17</v>
      </c>
      <c r="BB2357" s="49" t="s">
        <v>123</v>
      </c>
      <c r="BC2357" s="49" t="s">
        <v>10</v>
      </c>
      <c r="BD2357" s="49">
        <v>1.9939999999999999E-2</v>
      </c>
    </row>
    <row r="2358" spans="1:56" x14ac:dyDescent="0.2">
      <c r="A2358" s="49">
        <v>0.32413999999999998</v>
      </c>
      <c r="P2358" s="49">
        <v>0.32413999999999998</v>
      </c>
      <c r="AH2358" s="49">
        <v>0.32413999999999998</v>
      </c>
      <c r="AY2358" s="49" t="s">
        <v>88</v>
      </c>
      <c r="AZ2358" s="49" t="s">
        <v>14</v>
      </c>
      <c r="BA2358" s="49" t="s">
        <v>17</v>
      </c>
      <c r="BB2358" s="49" t="s">
        <v>123</v>
      </c>
      <c r="BC2358" s="49" t="s">
        <v>13</v>
      </c>
      <c r="BD2358" s="49">
        <v>0.32413999999999998</v>
      </c>
    </row>
    <row r="2359" spans="1:56" x14ac:dyDescent="0.2">
      <c r="A2359" s="49">
        <v>10.629959999999899</v>
      </c>
      <c r="P2359" s="49">
        <v>10.629959999999899</v>
      </c>
      <c r="AH2359" s="49">
        <v>10.629959999999899</v>
      </c>
      <c r="AY2359" s="49" t="s">
        <v>88</v>
      </c>
      <c r="AZ2359" s="49" t="s">
        <v>14</v>
      </c>
      <c r="BA2359" s="49" t="s">
        <v>19</v>
      </c>
      <c r="BB2359" s="49" t="s">
        <v>122</v>
      </c>
      <c r="BC2359" s="49" t="s">
        <v>16</v>
      </c>
      <c r="BD2359" s="49">
        <v>10.629959999999899</v>
      </c>
    </row>
    <row r="2360" spans="1:56" x14ac:dyDescent="0.2">
      <c r="A2360" s="49">
        <v>6.0483700000000002</v>
      </c>
      <c r="P2360" s="49">
        <v>6.0483700000000002</v>
      </c>
      <c r="AH2360" s="49">
        <v>6.0483700000000002</v>
      </c>
      <c r="AY2360" s="49" t="s">
        <v>88</v>
      </c>
      <c r="AZ2360" s="49" t="s">
        <v>14</v>
      </c>
      <c r="BA2360" s="49" t="s">
        <v>19</v>
      </c>
      <c r="BB2360" s="49" t="s">
        <v>122</v>
      </c>
      <c r="BC2360" s="49" t="s">
        <v>13</v>
      </c>
      <c r="BD2360" s="49">
        <v>6.0483700000000002</v>
      </c>
    </row>
    <row r="2361" spans="1:56" x14ac:dyDescent="0.2">
      <c r="A2361" s="49">
        <v>7.0874800000000002</v>
      </c>
      <c r="P2361" s="49">
        <v>7.0874800000000002</v>
      </c>
      <c r="AH2361" s="49">
        <v>7.0874800000000002</v>
      </c>
      <c r="AY2361" s="49" t="s">
        <v>88</v>
      </c>
      <c r="AZ2361" s="49" t="s">
        <v>14</v>
      </c>
      <c r="BA2361" s="49" t="s">
        <v>19</v>
      </c>
      <c r="BB2361" s="49" t="s">
        <v>120</v>
      </c>
      <c r="BC2361" s="49" t="s">
        <v>16</v>
      </c>
      <c r="BD2361" s="49">
        <v>7.0874800000000002</v>
      </c>
    </row>
    <row r="2362" spans="1:56" x14ac:dyDescent="0.2">
      <c r="A2362" s="49">
        <v>0.68984999999999996</v>
      </c>
      <c r="P2362" s="49">
        <v>0.68984999999999996</v>
      </c>
      <c r="AH2362" s="49">
        <v>0.68984999999999996</v>
      </c>
      <c r="AY2362" s="49" t="s">
        <v>88</v>
      </c>
      <c r="AZ2362" s="49" t="s">
        <v>14</v>
      </c>
      <c r="BA2362" s="49" t="s">
        <v>19</v>
      </c>
      <c r="BB2362" s="49" t="s">
        <v>120</v>
      </c>
      <c r="BC2362" s="49" t="s">
        <v>10</v>
      </c>
      <c r="BD2362" s="49">
        <v>0.68984999999999996</v>
      </c>
    </row>
    <row r="2363" spans="1:56" x14ac:dyDescent="0.2">
      <c r="A2363" s="49">
        <v>0.44844000000000001</v>
      </c>
      <c r="P2363" s="49">
        <v>0.44844000000000001</v>
      </c>
      <c r="AH2363" s="49">
        <v>0.44844000000000001</v>
      </c>
      <c r="AY2363" s="49" t="s">
        <v>88</v>
      </c>
      <c r="AZ2363" s="49" t="s">
        <v>14</v>
      </c>
      <c r="BA2363" s="49" t="s">
        <v>19</v>
      </c>
      <c r="BB2363" s="49" t="s">
        <v>120</v>
      </c>
      <c r="BC2363" s="49" t="s">
        <v>13</v>
      </c>
      <c r="BD2363" s="49">
        <v>0.44844000000000001</v>
      </c>
    </row>
    <row r="2364" spans="1:56" x14ac:dyDescent="0.2">
      <c r="A2364" s="49">
        <v>0.34805999999999898</v>
      </c>
      <c r="P2364" s="49">
        <v>0.34805999999999898</v>
      </c>
      <c r="AH2364" s="49">
        <v>0.34805999999999898</v>
      </c>
      <c r="AY2364" s="49" t="s">
        <v>88</v>
      </c>
      <c r="AZ2364" s="49" t="s">
        <v>14</v>
      </c>
      <c r="BA2364" s="49" t="s">
        <v>25</v>
      </c>
      <c r="BB2364" s="49" t="s">
        <v>122</v>
      </c>
      <c r="BC2364" s="49" t="s">
        <v>16</v>
      </c>
      <c r="BD2364" s="49">
        <v>0.34805999999999898</v>
      </c>
    </row>
    <row r="2365" spans="1:56" x14ac:dyDescent="0.2">
      <c r="A2365" s="49">
        <v>15</v>
      </c>
      <c r="P2365" s="49">
        <v>15</v>
      </c>
      <c r="AH2365" s="49">
        <v>15</v>
      </c>
      <c r="AY2365" s="49" t="s">
        <v>88</v>
      </c>
      <c r="AZ2365" s="49" t="s">
        <v>14</v>
      </c>
      <c r="BA2365" s="49" t="s">
        <v>25</v>
      </c>
      <c r="BB2365" s="49" t="s">
        <v>9</v>
      </c>
      <c r="BC2365" s="49" t="s">
        <v>10</v>
      </c>
      <c r="BD2365" s="49">
        <v>15</v>
      </c>
    </row>
    <row r="2366" spans="1:56" x14ac:dyDescent="0.2">
      <c r="A2366" s="49">
        <v>1.7217899999999999</v>
      </c>
      <c r="P2366" s="49">
        <v>1.7217899999999999</v>
      </c>
      <c r="AH2366" s="49">
        <v>1.7217899999999999</v>
      </c>
      <c r="AY2366" s="49" t="s">
        <v>88</v>
      </c>
      <c r="AZ2366" s="49" t="s">
        <v>14</v>
      </c>
      <c r="BA2366" s="49" t="s">
        <v>25</v>
      </c>
      <c r="BB2366" s="49" t="s">
        <v>18</v>
      </c>
      <c r="BC2366" s="49" t="s">
        <v>16</v>
      </c>
      <c r="BD2366" s="49">
        <v>1.7217899999999999</v>
      </c>
    </row>
    <row r="2367" spans="1:56" x14ac:dyDescent="0.2">
      <c r="A2367" s="49">
        <v>14.35589</v>
      </c>
      <c r="P2367" s="49">
        <v>14.35589</v>
      </c>
      <c r="AH2367" s="49">
        <v>14.35589</v>
      </c>
      <c r="AY2367" s="49" t="s">
        <v>88</v>
      </c>
      <c r="AZ2367" s="49" t="s">
        <v>14</v>
      </c>
      <c r="BA2367" s="49" t="s">
        <v>25</v>
      </c>
      <c r="BB2367" s="49" t="s">
        <v>120</v>
      </c>
      <c r="BC2367" s="49" t="s">
        <v>16</v>
      </c>
      <c r="BD2367" s="49">
        <v>14.35589</v>
      </c>
    </row>
    <row r="2368" spans="1:56" x14ac:dyDescent="0.2">
      <c r="A2368" s="49">
        <v>0.57238999999999995</v>
      </c>
      <c r="P2368" s="49">
        <v>0.57238999999999995</v>
      </c>
      <c r="AH2368" s="49">
        <v>0.57238999999999995</v>
      </c>
      <c r="AY2368" s="49" t="s">
        <v>88</v>
      </c>
      <c r="AZ2368" s="49" t="s">
        <v>14</v>
      </c>
      <c r="BA2368" s="49" t="s">
        <v>25</v>
      </c>
      <c r="BB2368" s="49" t="s">
        <v>120</v>
      </c>
      <c r="BC2368" s="49" t="s">
        <v>10</v>
      </c>
      <c r="BD2368" s="49">
        <v>0.57238999999999995</v>
      </c>
    </row>
    <row r="2369" spans="1:56" x14ac:dyDescent="0.2">
      <c r="A2369" s="49">
        <v>3.7150000000000002E-2</v>
      </c>
      <c r="P2369" s="49">
        <v>3.7150000000000002E-2</v>
      </c>
      <c r="AH2369" s="49">
        <v>3.7150000000000002E-2</v>
      </c>
      <c r="AY2369" s="49" t="s">
        <v>88</v>
      </c>
      <c r="AZ2369" s="49" t="s">
        <v>14</v>
      </c>
      <c r="BA2369" s="49" t="s">
        <v>27</v>
      </c>
      <c r="BB2369" s="49" t="s">
        <v>122</v>
      </c>
      <c r="BC2369" s="49" t="s">
        <v>13</v>
      </c>
      <c r="BD2369" s="49">
        <v>3.7150000000000002E-2</v>
      </c>
    </row>
    <row r="2370" spans="1:56" x14ac:dyDescent="0.2">
      <c r="A2370" s="49">
        <v>88</v>
      </c>
      <c r="P2370" s="49">
        <v>88</v>
      </c>
      <c r="AH2370" s="49">
        <v>88</v>
      </c>
      <c r="AY2370" s="49" t="s">
        <v>88</v>
      </c>
      <c r="AZ2370" s="49" t="s">
        <v>14</v>
      </c>
      <c r="BA2370" s="49" t="s">
        <v>27</v>
      </c>
      <c r="BB2370" s="49" t="s">
        <v>9</v>
      </c>
      <c r="BC2370" s="49" t="s">
        <v>10</v>
      </c>
      <c r="BD2370" s="49">
        <v>88</v>
      </c>
    </row>
    <row r="2371" spans="1:56" x14ac:dyDescent="0.2">
      <c r="A2371" s="49">
        <v>3.8700000000000002E-3</v>
      </c>
      <c r="P2371" s="49">
        <v>3.8700000000000002E-3</v>
      </c>
      <c r="AH2371" s="49">
        <v>3.8700000000000002E-3</v>
      </c>
      <c r="AY2371" s="49" t="s">
        <v>88</v>
      </c>
      <c r="AZ2371" s="49" t="s">
        <v>14</v>
      </c>
      <c r="BA2371" s="49" t="s">
        <v>27</v>
      </c>
      <c r="BB2371" s="49" t="s">
        <v>120</v>
      </c>
      <c r="BC2371" s="49" t="s">
        <v>13</v>
      </c>
      <c r="BD2371" s="49">
        <v>3.8700000000000002E-3</v>
      </c>
    </row>
  </sheetData>
  <sheetProtection algorithmName="SHA-512" hashValue="01Xvjdu5myUeoE0Jzbemp/RovO3pFV/HDk6KaYuNi1DTLnXWL7drFJfpU646sSZLuNRsmSd+AhliIjw5HpP/Kg==" saltValue="oScj+dFb8fqT94rP1DjEVw=="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Country Level Climate Finance</vt:lpstr>
      <vt:lpstr>Pivots</vt:lpstr>
      <vt:lpstr>dashboard___full_dataset_for_do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Fernandes</dc:creator>
  <cp:lastModifiedBy>Drisya Antose</cp:lastModifiedBy>
  <dcterms:created xsi:type="dcterms:W3CDTF">2022-09-01T20:09:28Z</dcterms:created>
  <dcterms:modified xsi:type="dcterms:W3CDTF">2025-04-10T03:03:26Z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e073be4c-7068-47b6-88de-77cca43e55fa</vt:lpwstr>
  </property>
</Properties>
</file>