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T1,T4" sheetId="2" r:id="rId1"/>
    <sheet name="T3, G" sheetId="4" r:id="rId2"/>
    <sheet name="T2" sheetId="5" r:id="rId3"/>
    <sheet name="Data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1" l="1"/>
  <c r="D66" i="1"/>
  <c r="D67" i="1"/>
  <c r="D68" i="1"/>
  <c r="F68" i="1" s="1"/>
  <c r="D69" i="1"/>
  <c r="D70" i="1"/>
  <c r="D71" i="1"/>
  <c r="D72" i="1"/>
  <c r="F72" i="1" s="1"/>
  <c r="D73" i="1"/>
  <c r="D74" i="1"/>
  <c r="D75" i="1"/>
  <c r="D76" i="1"/>
  <c r="F76" i="1" s="1"/>
  <c r="D77" i="1"/>
  <c r="D78" i="1"/>
  <c r="D79" i="1"/>
  <c r="D80" i="1"/>
  <c r="F80" i="1" s="1"/>
  <c r="D81" i="1"/>
  <c r="D82" i="1"/>
  <c r="D83" i="1"/>
  <c r="D84" i="1"/>
  <c r="F84" i="1" s="1"/>
  <c r="D85" i="1"/>
  <c r="D86" i="1"/>
  <c r="D87" i="1"/>
  <c r="D88" i="1"/>
  <c r="F88" i="1" s="1"/>
  <c r="D64" i="1"/>
  <c r="F64" i="1" s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39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6" i="1"/>
  <c r="F65" i="1"/>
  <c r="F66" i="1"/>
  <c r="F67" i="1"/>
  <c r="F69" i="1"/>
  <c r="F70" i="1"/>
  <c r="F71" i="1"/>
  <c r="F73" i="1"/>
  <c r="F74" i="1"/>
  <c r="F75" i="1"/>
  <c r="F77" i="1"/>
  <c r="F78" i="1"/>
  <c r="F79" i="1"/>
  <c r="F81" i="1"/>
  <c r="F82" i="1"/>
  <c r="F83" i="1"/>
  <c r="F85" i="1"/>
  <c r="F86" i="1"/>
  <c r="F87" i="1"/>
  <c r="B4" i="1" l="1"/>
  <c r="H9" i="1" s="1"/>
  <c r="H17" i="1" l="1"/>
  <c r="H21" i="1"/>
  <c r="G11" i="1"/>
  <c r="G23" i="1"/>
  <c r="G7" i="1"/>
  <c r="H13" i="1"/>
  <c r="G15" i="1"/>
  <c r="G27" i="1"/>
  <c r="G19" i="1"/>
  <c r="H25" i="1"/>
  <c r="H57" i="1"/>
  <c r="H40" i="1"/>
  <c r="H42" i="1"/>
  <c r="H44" i="1"/>
  <c r="H46" i="1"/>
  <c r="H48" i="1"/>
  <c r="H50" i="1"/>
  <c r="H52" i="1"/>
  <c r="H54" i="1"/>
  <c r="H56" i="1"/>
  <c r="H60" i="1"/>
  <c r="G39" i="1"/>
  <c r="H32" i="1"/>
  <c r="H33" i="1"/>
  <c r="G30" i="1"/>
  <c r="H31" i="1"/>
  <c r="G40" i="1"/>
  <c r="G48" i="1"/>
  <c r="G54" i="1"/>
  <c r="H39" i="1"/>
  <c r="H30" i="1"/>
  <c r="G57" i="1"/>
  <c r="G41" i="1"/>
  <c r="G43" i="1"/>
  <c r="G45" i="1"/>
  <c r="G47" i="1"/>
  <c r="G49" i="1"/>
  <c r="G51" i="1"/>
  <c r="G53" i="1"/>
  <c r="G55" i="1"/>
  <c r="G59" i="1"/>
  <c r="G58" i="1"/>
  <c r="G61" i="1"/>
  <c r="G32" i="1"/>
  <c r="H34" i="1"/>
  <c r="G33" i="1"/>
  <c r="G34" i="1"/>
  <c r="G42" i="1"/>
  <c r="G50" i="1"/>
  <c r="G31" i="1"/>
  <c r="H41" i="1"/>
  <c r="H43" i="1"/>
  <c r="H45" i="1"/>
  <c r="H47" i="1"/>
  <c r="H49" i="1"/>
  <c r="H51" i="1"/>
  <c r="H53" i="1"/>
  <c r="H55" i="1"/>
  <c r="H59" i="1"/>
  <c r="H58" i="1"/>
  <c r="H61" i="1"/>
  <c r="H29" i="1"/>
  <c r="G44" i="1"/>
  <c r="G46" i="1"/>
  <c r="G52" i="1"/>
  <c r="G56" i="1"/>
  <c r="G60" i="1"/>
  <c r="G29" i="1"/>
  <c r="G18" i="1"/>
  <c r="G10" i="1"/>
  <c r="H24" i="1"/>
  <c r="H16" i="1"/>
  <c r="H8" i="1"/>
  <c r="G6" i="1"/>
  <c r="G25" i="1"/>
  <c r="G21" i="1"/>
  <c r="G17" i="1"/>
  <c r="G13" i="1"/>
  <c r="G9" i="1"/>
  <c r="H27" i="1"/>
  <c r="H23" i="1"/>
  <c r="H19" i="1"/>
  <c r="H15" i="1"/>
  <c r="H11" i="1"/>
  <c r="H7" i="1"/>
  <c r="G26" i="1"/>
  <c r="G22" i="1"/>
  <c r="G14" i="1"/>
  <c r="H28" i="1"/>
  <c r="H20" i="1"/>
  <c r="H12" i="1"/>
  <c r="G28" i="1"/>
  <c r="G24" i="1"/>
  <c r="G20" i="1"/>
  <c r="G16" i="1"/>
  <c r="G12" i="1"/>
  <c r="G8" i="1"/>
  <c r="H26" i="1"/>
  <c r="H22" i="1"/>
  <c r="H18" i="1"/>
  <c r="H14" i="1"/>
  <c r="H10" i="1"/>
  <c r="H6" i="1"/>
</calcChain>
</file>

<file path=xl/sharedStrings.xml><?xml version="1.0" encoding="utf-8"?>
<sst xmlns="http://schemas.openxmlformats.org/spreadsheetml/2006/main" count="31" uniqueCount="26">
  <si>
    <t>Calibration of SAR ADCs on the DAQ board V3, item A</t>
  </si>
  <si>
    <t>Calibration capacitor</t>
  </si>
  <si>
    <t>Farad</t>
  </si>
  <si>
    <t>Trigger on T3</t>
  </si>
  <si>
    <t>Pulsar Set</t>
  </si>
  <si>
    <t>Q</t>
  </si>
  <si>
    <t>T1 ADC</t>
  </si>
  <si>
    <t>T4 ADC</t>
  </si>
  <si>
    <t>V step (mV)</t>
  </si>
  <si>
    <t>ADC Conversion</t>
  </si>
  <si>
    <t>T1 mV</t>
  </si>
  <si>
    <t>T4 mV</t>
  </si>
  <si>
    <t>4*</t>
  </si>
  <si>
    <t>4.5*</t>
  </si>
  <si>
    <t>5*</t>
  </si>
  <si>
    <t>3.7*</t>
  </si>
  <si>
    <t>4.1*</t>
  </si>
  <si>
    <t>4.2*</t>
  </si>
  <si>
    <t>Trigger on T1</t>
  </si>
  <si>
    <t>T3 ADC</t>
  </si>
  <si>
    <t>G ADC</t>
  </si>
  <si>
    <t>T3 mV</t>
  </si>
  <si>
    <t>G mV</t>
  </si>
  <si>
    <t>T2 ADC</t>
  </si>
  <si>
    <t>T2 mV</t>
  </si>
  <si>
    <t>* with only a single channel pulsed at one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</si>
</sst>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 and T4 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Data!$E$5</c:f>
              <c:strCache>
                <c:ptCount val="1"/>
                <c:pt idx="0">
                  <c:v>T1 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Data!$D$6:$D$34</c:f>
              <c:numCache>
                <c:formatCode>0.00E+00</c:formatCode>
                <c:ptCount val="29"/>
                <c:pt idx="0">
                  <c:v>0.504</c:v>
                </c:pt>
                <c:pt idx="1">
                  <c:v>0.72</c:v>
                </c:pt>
                <c:pt idx="2">
                  <c:v>1.1879999999999999</c:v>
                </c:pt>
                <c:pt idx="3">
                  <c:v>2.34</c:v>
                </c:pt>
                <c:pt idx="4">
                  <c:v>3.5999999999999996</c:v>
                </c:pt>
                <c:pt idx="5">
                  <c:v>4.7519999999999998</c:v>
                </c:pt>
                <c:pt idx="6">
                  <c:v>7.2359999999999998</c:v>
                </c:pt>
                <c:pt idx="7">
                  <c:v>9.4320000000000004</c:v>
                </c:pt>
                <c:pt idx="8">
                  <c:v>15.011999999999999</c:v>
                </c:pt>
                <c:pt idx="9">
                  <c:v>19.512</c:v>
                </c:pt>
                <c:pt idx="10">
                  <c:v>24.587999999999997</c:v>
                </c:pt>
                <c:pt idx="11">
                  <c:v>28.907999999999998</c:v>
                </c:pt>
                <c:pt idx="12">
                  <c:v>34.199999999999996</c:v>
                </c:pt>
                <c:pt idx="13">
                  <c:v>38.988</c:v>
                </c:pt>
                <c:pt idx="14">
                  <c:v>43.775999999999996</c:v>
                </c:pt>
                <c:pt idx="15">
                  <c:v>48.887999999999998</c:v>
                </c:pt>
                <c:pt idx="16">
                  <c:v>53.675999999999995</c:v>
                </c:pt>
                <c:pt idx="17">
                  <c:v>60.588000000000001</c:v>
                </c:pt>
                <c:pt idx="18">
                  <c:v>72.899999999999991</c:v>
                </c:pt>
                <c:pt idx="19">
                  <c:v>84.275999999999996</c:v>
                </c:pt>
                <c:pt idx="20">
                  <c:v>96.3</c:v>
                </c:pt>
                <c:pt idx="21">
                  <c:v>108.288</c:v>
                </c:pt>
                <c:pt idx="22">
                  <c:v>119.69999999999999</c:v>
                </c:pt>
                <c:pt idx="23">
                  <c:v>133.19999999999999</c:v>
                </c:pt>
                <c:pt idx="24">
                  <c:v>144</c:v>
                </c:pt>
                <c:pt idx="25">
                  <c:v>147.6</c:v>
                </c:pt>
                <c:pt idx="26">
                  <c:v>151.19999999999999</c:v>
                </c:pt>
                <c:pt idx="27">
                  <c:v>162</c:v>
                </c:pt>
                <c:pt idx="28">
                  <c:v>180</c:v>
                </c:pt>
              </c:numCache>
            </c:numRef>
          </c:xVal>
          <c:yVal>
            <c:numRef>
              <c:f>Data!$E$6:$E$34</c:f>
              <c:numCache>
                <c:formatCode>General</c:formatCode>
                <c:ptCount val="29"/>
                <c:pt idx="0">
                  <c:v>4.2699999999999996</c:v>
                </c:pt>
                <c:pt idx="1">
                  <c:v>5.6</c:v>
                </c:pt>
                <c:pt idx="2">
                  <c:v>8.73</c:v>
                </c:pt>
                <c:pt idx="3">
                  <c:v>20.3</c:v>
                </c:pt>
                <c:pt idx="4">
                  <c:v>37.200000000000003</c:v>
                </c:pt>
                <c:pt idx="5">
                  <c:v>59.7</c:v>
                </c:pt>
                <c:pt idx="6">
                  <c:v>116</c:v>
                </c:pt>
                <c:pt idx="7">
                  <c:v>179</c:v>
                </c:pt>
                <c:pt idx="8">
                  <c:v>306</c:v>
                </c:pt>
                <c:pt idx="9">
                  <c:v>430</c:v>
                </c:pt>
                <c:pt idx="10">
                  <c:v>551</c:v>
                </c:pt>
                <c:pt idx="11">
                  <c:v>671</c:v>
                </c:pt>
                <c:pt idx="12">
                  <c:v>789</c:v>
                </c:pt>
                <c:pt idx="13">
                  <c:v>908</c:v>
                </c:pt>
                <c:pt idx="14">
                  <c:v>1026</c:v>
                </c:pt>
                <c:pt idx="15">
                  <c:v>1145</c:v>
                </c:pt>
                <c:pt idx="16">
                  <c:v>1265</c:v>
                </c:pt>
                <c:pt idx="17">
                  <c:v>1442</c:v>
                </c:pt>
                <c:pt idx="18">
                  <c:v>1738</c:v>
                </c:pt>
                <c:pt idx="19">
                  <c:v>2032</c:v>
                </c:pt>
                <c:pt idx="20">
                  <c:v>2320</c:v>
                </c:pt>
                <c:pt idx="21">
                  <c:v>2603</c:v>
                </c:pt>
                <c:pt idx="22">
                  <c:v>2895</c:v>
                </c:pt>
                <c:pt idx="23">
                  <c:v>3273</c:v>
                </c:pt>
                <c:pt idx="24">
                  <c:v>3648</c:v>
                </c:pt>
                <c:pt idx="25">
                  <c:v>3792</c:v>
                </c:pt>
                <c:pt idx="26">
                  <c:v>3905</c:v>
                </c:pt>
                <c:pt idx="27">
                  <c:v>4022</c:v>
                </c:pt>
                <c:pt idx="28">
                  <c:v>4025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5-468B-BB38-5F20317DD3B9}"/>
            </c:ext>
          </c:extLst>
        </c:ser>
        <c:ser>
          <c:idx val="1"/>
          <c:order val="1"/>
          <c:tx>
            <c:strRef>
              <c:f>Data!$F$5</c:f>
              <c:strCache>
                <c:ptCount val="1"/>
                <c:pt idx="0">
                  <c:v>T4 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Data!$D$6:$D$34</c:f>
              <c:numCache>
                <c:formatCode>0.00E+00</c:formatCode>
                <c:ptCount val="29"/>
                <c:pt idx="0">
                  <c:v>0.504</c:v>
                </c:pt>
                <c:pt idx="1">
                  <c:v>0.72</c:v>
                </c:pt>
                <c:pt idx="2">
                  <c:v>1.1879999999999999</c:v>
                </c:pt>
                <c:pt idx="3">
                  <c:v>2.34</c:v>
                </c:pt>
                <c:pt idx="4">
                  <c:v>3.5999999999999996</c:v>
                </c:pt>
                <c:pt idx="5">
                  <c:v>4.7519999999999998</c:v>
                </c:pt>
                <c:pt idx="6">
                  <c:v>7.2359999999999998</c:v>
                </c:pt>
                <c:pt idx="7">
                  <c:v>9.4320000000000004</c:v>
                </c:pt>
                <c:pt idx="8">
                  <c:v>15.011999999999999</c:v>
                </c:pt>
                <c:pt idx="9">
                  <c:v>19.512</c:v>
                </c:pt>
                <c:pt idx="10">
                  <c:v>24.587999999999997</c:v>
                </c:pt>
                <c:pt idx="11">
                  <c:v>28.907999999999998</c:v>
                </c:pt>
                <c:pt idx="12">
                  <c:v>34.199999999999996</c:v>
                </c:pt>
                <c:pt idx="13">
                  <c:v>38.988</c:v>
                </c:pt>
                <c:pt idx="14">
                  <c:v>43.775999999999996</c:v>
                </c:pt>
                <c:pt idx="15">
                  <c:v>48.887999999999998</c:v>
                </c:pt>
                <c:pt idx="16">
                  <c:v>53.675999999999995</c:v>
                </c:pt>
                <c:pt idx="17">
                  <c:v>60.588000000000001</c:v>
                </c:pt>
                <c:pt idx="18">
                  <c:v>72.899999999999991</c:v>
                </c:pt>
                <c:pt idx="19">
                  <c:v>84.275999999999996</c:v>
                </c:pt>
                <c:pt idx="20">
                  <c:v>96.3</c:v>
                </c:pt>
                <c:pt idx="21">
                  <c:v>108.288</c:v>
                </c:pt>
                <c:pt idx="22">
                  <c:v>119.69999999999999</c:v>
                </c:pt>
                <c:pt idx="23">
                  <c:v>133.19999999999999</c:v>
                </c:pt>
                <c:pt idx="24">
                  <c:v>144</c:v>
                </c:pt>
                <c:pt idx="25">
                  <c:v>147.6</c:v>
                </c:pt>
                <c:pt idx="26">
                  <c:v>151.19999999999999</c:v>
                </c:pt>
                <c:pt idx="27">
                  <c:v>162</c:v>
                </c:pt>
                <c:pt idx="28">
                  <c:v>180</c:v>
                </c:pt>
              </c:numCache>
            </c:numRef>
          </c:xVal>
          <c:yVal>
            <c:numRef>
              <c:f>Data!$F$6:$F$34</c:f>
              <c:numCache>
                <c:formatCode>General</c:formatCode>
                <c:ptCount val="29"/>
                <c:pt idx="0">
                  <c:v>3.08</c:v>
                </c:pt>
                <c:pt idx="1">
                  <c:v>4.29</c:v>
                </c:pt>
                <c:pt idx="2">
                  <c:v>7.54</c:v>
                </c:pt>
                <c:pt idx="3">
                  <c:v>19.100000000000001</c:v>
                </c:pt>
                <c:pt idx="4">
                  <c:v>36.1</c:v>
                </c:pt>
                <c:pt idx="5">
                  <c:v>58.7</c:v>
                </c:pt>
                <c:pt idx="6">
                  <c:v>115</c:v>
                </c:pt>
                <c:pt idx="7">
                  <c:v>178</c:v>
                </c:pt>
                <c:pt idx="8">
                  <c:v>305</c:v>
                </c:pt>
                <c:pt idx="9">
                  <c:v>430</c:v>
                </c:pt>
                <c:pt idx="10">
                  <c:v>551</c:v>
                </c:pt>
                <c:pt idx="11">
                  <c:v>670</c:v>
                </c:pt>
                <c:pt idx="12">
                  <c:v>789</c:v>
                </c:pt>
                <c:pt idx="13">
                  <c:v>907</c:v>
                </c:pt>
                <c:pt idx="14">
                  <c:v>1026</c:v>
                </c:pt>
                <c:pt idx="15">
                  <c:v>1145</c:v>
                </c:pt>
                <c:pt idx="16">
                  <c:v>1265</c:v>
                </c:pt>
                <c:pt idx="17">
                  <c:v>1442</c:v>
                </c:pt>
                <c:pt idx="18">
                  <c:v>1738</c:v>
                </c:pt>
                <c:pt idx="19">
                  <c:v>2031</c:v>
                </c:pt>
                <c:pt idx="20">
                  <c:v>2317</c:v>
                </c:pt>
                <c:pt idx="21">
                  <c:v>2602</c:v>
                </c:pt>
                <c:pt idx="22">
                  <c:v>2931</c:v>
                </c:pt>
                <c:pt idx="23">
                  <c:v>3345</c:v>
                </c:pt>
                <c:pt idx="24">
                  <c:v>3741</c:v>
                </c:pt>
                <c:pt idx="25">
                  <c:v>3892</c:v>
                </c:pt>
                <c:pt idx="26">
                  <c:v>4019</c:v>
                </c:pt>
                <c:pt idx="27">
                  <c:v>4026</c:v>
                </c:pt>
                <c:pt idx="28">
                  <c:v>4027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5-468B-BB38-5F20317DD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140336"/>
        <c:axId val="506140992"/>
      </c:scatterChart>
      <c:valAx>
        <c:axId val="506140336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Charge (pC)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40992"/>
        <c:crosses val="autoZero"/>
        <c:crossBetween val="midCat"/>
      </c:valAx>
      <c:valAx>
        <c:axId val="5061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ADC 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4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793012151740764"/>
          <c:y val="0.22399440854813424"/>
          <c:w val="0.17775379263609981"/>
          <c:h val="0.11699485885038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T3 and Guard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Data!$E$38</c:f>
              <c:strCache>
                <c:ptCount val="1"/>
                <c:pt idx="0">
                  <c:v>T3 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Data!$D$39:$D$61</c:f>
              <c:numCache>
                <c:formatCode>0.00E+00</c:formatCode>
                <c:ptCount val="23"/>
                <c:pt idx="0">
                  <c:v>0.2268</c:v>
                </c:pt>
                <c:pt idx="1">
                  <c:v>0.48599999999999999</c:v>
                </c:pt>
                <c:pt idx="2">
                  <c:v>0.74159999999999993</c:v>
                </c:pt>
                <c:pt idx="3">
                  <c:v>0.98639999999999994</c:v>
                </c:pt>
                <c:pt idx="4">
                  <c:v>1.2276</c:v>
                </c:pt>
                <c:pt idx="5">
                  <c:v>1.476</c:v>
                </c:pt>
                <c:pt idx="6">
                  <c:v>1.9691999999999998</c:v>
                </c:pt>
                <c:pt idx="7">
                  <c:v>2.4552</c:v>
                </c:pt>
                <c:pt idx="8">
                  <c:v>3.6719999999999997</c:v>
                </c:pt>
                <c:pt idx="9">
                  <c:v>4.7879999999999994</c:v>
                </c:pt>
                <c:pt idx="10">
                  <c:v>6.0119999999999996</c:v>
                </c:pt>
                <c:pt idx="11">
                  <c:v>7.2359999999999998</c:v>
                </c:pt>
                <c:pt idx="12">
                  <c:v>8.3879999999999999</c:v>
                </c:pt>
                <c:pt idx="13">
                  <c:v>9.468</c:v>
                </c:pt>
                <c:pt idx="14">
                  <c:v>12.059999999999999</c:v>
                </c:pt>
                <c:pt idx="15">
                  <c:v>14.363999999999999</c:v>
                </c:pt>
                <c:pt idx="16">
                  <c:v>16.956</c:v>
                </c:pt>
                <c:pt idx="17">
                  <c:v>19.259999999999998</c:v>
                </c:pt>
                <c:pt idx="18">
                  <c:v>21.564</c:v>
                </c:pt>
                <c:pt idx="19">
                  <c:v>22.608000000000001</c:v>
                </c:pt>
                <c:pt idx="20">
                  <c:v>23.795999999999999</c:v>
                </c:pt>
                <c:pt idx="21">
                  <c:v>26.207999999999998</c:v>
                </c:pt>
                <c:pt idx="22">
                  <c:v>33.335999999999999</c:v>
                </c:pt>
              </c:numCache>
            </c:numRef>
          </c:xVal>
          <c:yVal>
            <c:numRef>
              <c:f>Data!$E$39:$E$61</c:f>
              <c:numCache>
                <c:formatCode>General</c:formatCode>
                <c:ptCount val="23"/>
                <c:pt idx="0">
                  <c:v>12.8</c:v>
                </c:pt>
                <c:pt idx="1">
                  <c:v>31.3</c:v>
                </c:pt>
                <c:pt idx="2">
                  <c:v>59.7</c:v>
                </c:pt>
                <c:pt idx="3">
                  <c:v>95.1</c:v>
                </c:pt>
                <c:pt idx="4">
                  <c:v>136</c:v>
                </c:pt>
                <c:pt idx="5">
                  <c:v>181</c:v>
                </c:pt>
                <c:pt idx="6">
                  <c:v>271</c:v>
                </c:pt>
                <c:pt idx="7">
                  <c:v>361</c:v>
                </c:pt>
                <c:pt idx="8">
                  <c:v>582</c:v>
                </c:pt>
                <c:pt idx="9">
                  <c:v>796</c:v>
                </c:pt>
                <c:pt idx="10">
                  <c:v>1007</c:v>
                </c:pt>
                <c:pt idx="11">
                  <c:v>1218</c:v>
                </c:pt>
                <c:pt idx="12">
                  <c:v>1430</c:v>
                </c:pt>
                <c:pt idx="13">
                  <c:v>1641</c:v>
                </c:pt>
                <c:pt idx="14">
                  <c:v>2062</c:v>
                </c:pt>
                <c:pt idx="15">
                  <c:v>2480</c:v>
                </c:pt>
                <c:pt idx="16">
                  <c:v>2895</c:v>
                </c:pt>
                <c:pt idx="17">
                  <c:v>3298</c:v>
                </c:pt>
                <c:pt idx="18">
                  <c:v>3707</c:v>
                </c:pt>
                <c:pt idx="19">
                  <c:v>3922</c:v>
                </c:pt>
                <c:pt idx="20">
                  <c:v>4029</c:v>
                </c:pt>
                <c:pt idx="21">
                  <c:v>4033</c:v>
                </c:pt>
                <c:pt idx="22">
                  <c:v>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0-40BE-90E2-6AB3786DEDDF}"/>
            </c:ext>
          </c:extLst>
        </c:ser>
        <c:ser>
          <c:idx val="1"/>
          <c:order val="1"/>
          <c:tx>
            <c:strRef>
              <c:f>Data!$F$38</c:f>
              <c:strCache>
                <c:ptCount val="1"/>
                <c:pt idx="0">
                  <c:v>G 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Data!$D$39:$D$61</c:f>
              <c:numCache>
                <c:formatCode>0.00E+00</c:formatCode>
                <c:ptCount val="23"/>
                <c:pt idx="0">
                  <c:v>0.2268</c:v>
                </c:pt>
                <c:pt idx="1">
                  <c:v>0.48599999999999999</c:v>
                </c:pt>
                <c:pt idx="2">
                  <c:v>0.74159999999999993</c:v>
                </c:pt>
                <c:pt idx="3">
                  <c:v>0.98639999999999994</c:v>
                </c:pt>
                <c:pt idx="4">
                  <c:v>1.2276</c:v>
                </c:pt>
                <c:pt idx="5">
                  <c:v>1.476</c:v>
                </c:pt>
                <c:pt idx="6">
                  <c:v>1.9691999999999998</c:v>
                </c:pt>
                <c:pt idx="7">
                  <c:v>2.4552</c:v>
                </c:pt>
                <c:pt idx="8">
                  <c:v>3.6719999999999997</c:v>
                </c:pt>
                <c:pt idx="9">
                  <c:v>4.7879999999999994</c:v>
                </c:pt>
                <c:pt idx="10">
                  <c:v>6.0119999999999996</c:v>
                </c:pt>
                <c:pt idx="11">
                  <c:v>7.2359999999999998</c:v>
                </c:pt>
                <c:pt idx="12">
                  <c:v>8.3879999999999999</c:v>
                </c:pt>
                <c:pt idx="13">
                  <c:v>9.468</c:v>
                </c:pt>
                <c:pt idx="14">
                  <c:v>12.059999999999999</c:v>
                </c:pt>
                <c:pt idx="15">
                  <c:v>14.363999999999999</c:v>
                </c:pt>
                <c:pt idx="16">
                  <c:v>16.956</c:v>
                </c:pt>
                <c:pt idx="17">
                  <c:v>19.259999999999998</c:v>
                </c:pt>
                <c:pt idx="18">
                  <c:v>21.564</c:v>
                </c:pt>
                <c:pt idx="19">
                  <c:v>22.608000000000001</c:v>
                </c:pt>
                <c:pt idx="20">
                  <c:v>23.795999999999999</c:v>
                </c:pt>
                <c:pt idx="21">
                  <c:v>26.207999999999998</c:v>
                </c:pt>
                <c:pt idx="22">
                  <c:v>33.335999999999999</c:v>
                </c:pt>
              </c:numCache>
            </c:numRef>
          </c:xVal>
          <c:yVal>
            <c:numRef>
              <c:f>Data!$F$39:$F$61</c:f>
              <c:numCache>
                <c:formatCode>General</c:formatCode>
                <c:ptCount val="23"/>
                <c:pt idx="0">
                  <c:v>12.6</c:v>
                </c:pt>
                <c:pt idx="1">
                  <c:v>31.2</c:v>
                </c:pt>
                <c:pt idx="2">
                  <c:v>59.2</c:v>
                </c:pt>
                <c:pt idx="3">
                  <c:v>94.9</c:v>
                </c:pt>
                <c:pt idx="4">
                  <c:v>137</c:v>
                </c:pt>
                <c:pt idx="5">
                  <c:v>181</c:v>
                </c:pt>
                <c:pt idx="6">
                  <c:v>271</c:v>
                </c:pt>
                <c:pt idx="7">
                  <c:v>361</c:v>
                </c:pt>
                <c:pt idx="8">
                  <c:v>581</c:v>
                </c:pt>
                <c:pt idx="9">
                  <c:v>796</c:v>
                </c:pt>
                <c:pt idx="10">
                  <c:v>1006</c:v>
                </c:pt>
                <c:pt idx="11">
                  <c:v>1218</c:v>
                </c:pt>
                <c:pt idx="12">
                  <c:v>1429</c:v>
                </c:pt>
                <c:pt idx="13">
                  <c:v>1640</c:v>
                </c:pt>
                <c:pt idx="14">
                  <c:v>2060</c:v>
                </c:pt>
                <c:pt idx="15">
                  <c:v>2478</c:v>
                </c:pt>
                <c:pt idx="16">
                  <c:v>2891</c:v>
                </c:pt>
                <c:pt idx="17">
                  <c:v>3294</c:v>
                </c:pt>
                <c:pt idx="18">
                  <c:v>3706</c:v>
                </c:pt>
                <c:pt idx="19">
                  <c:v>3928</c:v>
                </c:pt>
                <c:pt idx="20">
                  <c:v>4030</c:v>
                </c:pt>
                <c:pt idx="21">
                  <c:v>4034</c:v>
                </c:pt>
                <c:pt idx="22">
                  <c:v>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0-40BE-90E2-6AB3786DE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85120"/>
        <c:axId val="562384464"/>
      </c:scatterChart>
      <c:valAx>
        <c:axId val="562385120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Charge (pC)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84464"/>
        <c:crosses val="autoZero"/>
        <c:crossBetween val="midCat"/>
      </c:valAx>
      <c:valAx>
        <c:axId val="5623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ADC 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8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70234831619808"/>
          <c:y val="0.23005892449231968"/>
          <c:w val="0.17201040156413597"/>
          <c:h val="8.6672279129453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Data!$E$63</c:f>
              <c:strCache>
                <c:ptCount val="1"/>
                <c:pt idx="0">
                  <c:v>T2 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Data!$D$64:$D$88</c:f>
              <c:numCache>
                <c:formatCode>0.00E+00</c:formatCode>
                <c:ptCount val="25"/>
                <c:pt idx="0">
                  <c:v>0.2268</c:v>
                </c:pt>
                <c:pt idx="1">
                  <c:v>0.73439999999999994</c:v>
                </c:pt>
                <c:pt idx="2">
                  <c:v>1.1052</c:v>
                </c:pt>
                <c:pt idx="3">
                  <c:v>1.4507999999999999</c:v>
                </c:pt>
                <c:pt idx="4">
                  <c:v>1.8215999999999999</c:v>
                </c:pt>
                <c:pt idx="5">
                  <c:v>2.1924000000000001</c:v>
                </c:pt>
                <c:pt idx="6">
                  <c:v>2.9015999999999997</c:v>
                </c:pt>
                <c:pt idx="7">
                  <c:v>3.5999999999999996</c:v>
                </c:pt>
                <c:pt idx="8">
                  <c:v>7.1999999999999993</c:v>
                </c:pt>
                <c:pt idx="9">
                  <c:v>10.907999999999999</c:v>
                </c:pt>
                <c:pt idx="10">
                  <c:v>14.363999999999999</c:v>
                </c:pt>
                <c:pt idx="11">
                  <c:v>18.108000000000001</c:v>
                </c:pt>
                <c:pt idx="12">
                  <c:v>21.564</c:v>
                </c:pt>
                <c:pt idx="13">
                  <c:v>25.271999999999998</c:v>
                </c:pt>
                <c:pt idx="14">
                  <c:v>28.727999999999998</c:v>
                </c:pt>
                <c:pt idx="15">
                  <c:v>36.36</c:v>
                </c:pt>
                <c:pt idx="16">
                  <c:v>43.775999999999996</c:v>
                </c:pt>
                <c:pt idx="17">
                  <c:v>50.687999999999995</c:v>
                </c:pt>
                <c:pt idx="18">
                  <c:v>58.283999999999999</c:v>
                </c:pt>
                <c:pt idx="19">
                  <c:v>64.872</c:v>
                </c:pt>
                <c:pt idx="20">
                  <c:v>68.652000000000001</c:v>
                </c:pt>
                <c:pt idx="21">
                  <c:v>72.432000000000002</c:v>
                </c:pt>
                <c:pt idx="22">
                  <c:v>75.744</c:v>
                </c:pt>
                <c:pt idx="23">
                  <c:v>79.415999999999997</c:v>
                </c:pt>
                <c:pt idx="24">
                  <c:v>86.58</c:v>
                </c:pt>
              </c:numCache>
            </c:numRef>
          </c:xVal>
          <c:yVal>
            <c:numRef>
              <c:f>Data!$E$64:$E$88</c:f>
              <c:numCache>
                <c:formatCode>General</c:formatCode>
                <c:ptCount val="25"/>
                <c:pt idx="0">
                  <c:v>5.2</c:v>
                </c:pt>
                <c:pt idx="1">
                  <c:v>11.9</c:v>
                </c:pt>
                <c:pt idx="2">
                  <c:v>18.8</c:v>
                </c:pt>
                <c:pt idx="3">
                  <c:v>27.8</c:v>
                </c:pt>
                <c:pt idx="4">
                  <c:v>39.299999999999997</c:v>
                </c:pt>
                <c:pt idx="5">
                  <c:v>52.6</c:v>
                </c:pt>
                <c:pt idx="6">
                  <c:v>84.3</c:v>
                </c:pt>
                <c:pt idx="7">
                  <c:v>120.4</c:v>
                </c:pt>
                <c:pt idx="8">
                  <c:v>312</c:v>
                </c:pt>
                <c:pt idx="9">
                  <c:v>498</c:v>
                </c:pt>
                <c:pt idx="10">
                  <c:v>679</c:v>
                </c:pt>
                <c:pt idx="11">
                  <c:v>859</c:v>
                </c:pt>
                <c:pt idx="12">
                  <c:v>1039</c:v>
                </c:pt>
                <c:pt idx="13">
                  <c:v>1219</c:v>
                </c:pt>
                <c:pt idx="14">
                  <c:v>1398</c:v>
                </c:pt>
                <c:pt idx="15">
                  <c:v>1756</c:v>
                </c:pt>
                <c:pt idx="16">
                  <c:v>2112</c:v>
                </c:pt>
                <c:pt idx="17">
                  <c:v>2459</c:v>
                </c:pt>
                <c:pt idx="18">
                  <c:v>2801</c:v>
                </c:pt>
                <c:pt idx="19">
                  <c:v>3176</c:v>
                </c:pt>
                <c:pt idx="20">
                  <c:v>3412</c:v>
                </c:pt>
                <c:pt idx="21">
                  <c:v>3672</c:v>
                </c:pt>
                <c:pt idx="22">
                  <c:v>3911</c:v>
                </c:pt>
                <c:pt idx="23">
                  <c:v>4021</c:v>
                </c:pt>
                <c:pt idx="24">
                  <c:v>4025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8-4883-A4DB-F0EE727D9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054216"/>
        <c:axId val="574056512"/>
      </c:scatterChart>
      <c:valAx>
        <c:axId val="574054216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Charge (pC)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56512"/>
        <c:crosses val="autoZero"/>
        <c:crossBetween val="midCat"/>
      </c:valAx>
      <c:valAx>
        <c:axId val="5740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ADC 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5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97" cy="62824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97" cy="62824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955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opLeftCell="A43" workbookViewId="0">
      <selection activeCell="J33" sqref="J33"/>
    </sheetView>
  </sheetViews>
  <sheetFormatPr defaultRowHeight="15" x14ac:dyDescent="0.25"/>
  <cols>
    <col min="1" max="1" width="19.5703125" customWidth="1"/>
    <col min="2" max="2" width="10.5703125" customWidth="1"/>
    <col min="3" max="3" width="11.5703125" customWidth="1"/>
  </cols>
  <sheetData>
    <row r="1" spans="1:8" x14ac:dyDescent="0.25">
      <c r="A1" t="s">
        <v>0</v>
      </c>
    </row>
    <row r="3" spans="1:8" x14ac:dyDescent="0.25">
      <c r="A3" t="s">
        <v>1</v>
      </c>
      <c r="B3" s="1">
        <v>3.5999999999999998E-11</v>
      </c>
      <c r="C3" t="s">
        <v>2</v>
      </c>
    </row>
    <row r="4" spans="1:8" x14ac:dyDescent="0.25">
      <c r="A4" t="s">
        <v>9</v>
      </c>
      <c r="B4">
        <f>3300/4095</f>
        <v>0.80586080586080588</v>
      </c>
    </row>
    <row r="5" spans="1:8" x14ac:dyDescent="0.25">
      <c r="A5" t="s">
        <v>3</v>
      </c>
      <c r="B5" t="s">
        <v>4</v>
      </c>
      <c r="C5" t="s">
        <v>8</v>
      </c>
      <c r="D5" t="s">
        <v>5</v>
      </c>
      <c r="E5" t="s">
        <v>6</v>
      </c>
      <c r="F5" t="s">
        <v>7</v>
      </c>
      <c r="G5" t="s">
        <v>10</v>
      </c>
      <c r="H5" t="s">
        <v>11</v>
      </c>
    </row>
    <row r="6" spans="1:8" x14ac:dyDescent="0.25">
      <c r="B6">
        <v>0.02</v>
      </c>
      <c r="C6">
        <v>14</v>
      </c>
      <c r="D6" s="1">
        <f>1000000000*C6*$B$3</f>
        <v>0.504</v>
      </c>
      <c r="E6">
        <v>4.2699999999999996</v>
      </c>
      <c r="F6">
        <v>3.08</v>
      </c>
      <c r="G6" s="1">
        <f>E6*$B$4</f>
        <v>3.4410256410256408</v>
      </c>
      <c r="H6" s="1">
        <f>F6*$B$4</f>
        <v>2.4820512820512821</v>
      </c>
    </row>
    <row r="7" spans="1:8" x14ac:dyDescent="0.25">
      <c r="B7">
        <v>0.03</v>
      </c>
      <c r="C7">
        <v>20</v>
      </c>
      <c r="D7" s="1">
        <f t="shared" ref="D7:D34" si="0">1000000000*C7*$B$3</f>
        <v>0.72</v>
      </c>
      <c r="E7">
        <v>5.6</v>
      </c>
      <c r="F7">
        <v>4.29</v>
      </c>
      <c r="G7" s="1">
        <f t="shared" ref="G7:H34" si="1">E7*$B$4</f>
        <v>4.5128205128205128</v>
      </c>
      <c r="H7" s="1">
        <f t="shared" si="1"/>
        <v>3.4571428571428573</v>
      </c>
    </row>
    <row r="8" spans="1:8" x14ac:dyDescent="0.25">
      <c r="B8">
        <v>0.05</v>
      </c>
      <c r="C8">
        <v>33</v>
      </c>
      <c r="D8" s="1">
        <f t="shared" si="0"/>
        <v>1.1879999999999999</v>
      </c>
      <c r="E8">
        <v>8.73</v>
      </c>
      <c r="F8">
        <v>7.54</v>
      </c>
      <c r="G8" s="1">
        <f t="shared" si="1"/>
        <v>7.0351648351648359</v>
      </c>
      <c r="H8" s="1">
        <f t="shared" si="1"/>
        <v>6.0761904761904768</v>
      </c>
    </row>
    <row r="9" spans="1:8" x14ac:dyDescent="0.25">
      <c r="B9">
        <v>0.1</v>
      </c>
      <c r="C9">
        <v>65</v>
      </c>
      <c r="D9" s="1">
        <f t="shared" si="0"/>
        <v>2.34</v>
      </c>
      <c r="E9">
        <v>20.3</v>
      </c>
      <c r="F9">
        <v>19.100000000000001</v>
      </c>
      <c r="G9" s="1">
        <f t="shared" si="1"/>
        <v>16.358974358974361</v>
      </c>
      <c r="H9" s="1">
        <f t="shared" si="1"/>
        <v>15.391941391941394</v>
      </c>
    </row>
    <row r="10" spans="1:8" x14ac:dyDescent="0.25">
      <c r="B10">
        <v>0.15</v>
      </c>
      <c r="C10">
        <v>100</v>
      </c>
      <c r="D10" s="1">
        <f t="shared" si="0"/>
        <v>3.5999999999999996</v>
      </c>
      <c r="E10">
        <v>37.200000000000003</v>
      </c>
      <c r="F10">
        <v>36.1</v>
      </c>
      <c r="G10" s="1">
        <f t="shared" si="1"/>
        <v>29.978021978021982</v>
      </c>
      <c r="H10" s="1">
        <f t="shared" si="1"/>
        <v>29.091575091575095</v>
      </c>
    </row>
    <row r="11" spans="1:8" x14ac:dyDescent="0.25">
      <c r="B11">
        <v>0.2</v>
      </c>
      <c r="C11">
        <v>132</v>
      </c>
      <c r="D11" s="1">
        <f t="shared" si="0"/>
        <v>4.7519999999999998</v>
      </c>
      <c r="E11">
        <v>59.7</v>
      </c>
      <c r="F11">
        <v>58.7</v>
      </c>
      <c r="G11" s="1">
        <f t="shared" si="1"/>
        <v>48.109890109890117</v>
      </c>
      <c r="H11" s="1">
        <f t="shared" si="1"/>
        <v>47.304029304029307</v>
      </c>
    </row>
    <row r="12" spans="1:8" x14ac:dyDescent="0.25">
      <c r="B12">
        <v>0.3</v>
      </c>
      <c r="C12">
        <v>201</v>
      </c>
      <c r="D12" s="1">
        <f t="shared" si="0"/>
        <v>7.2359999999999998</v>
      </c>
      <c r="E12">
        <v>116</v>
      </c>
      <c r="F12">
        <v>115</v>
      </c>
      <c r="G12" s="1">
        <f t="shared" si="1"/>
        <v>93.479853479853489</v>
      </c>
      <c r="H12" s="1">
        <f t="shared" si="1"/>
        <v>92.673992673992672</v>
      </c>
    </row>
    <row r="13" spans="1:8" x14ac:dyDescent="0.25">
      <c r="B13">
        <v>0.4</v>
      </c>
      <c r="C13">
        <v>262</v>
      </c>
      <c r="D13" s="1">
        <f t="shared" si="0"/>
        <v>9.4320000000000004</v>
      </c>
      <c r="E13">
        <v>179</v>
      </c>
      <c r="F13">
        <v>178</v>
      </c>
      <c r="G13" s="1">
        <f t="shared" si="1"/>
        <v>144.24908424908426</v>
      </c>
      <c r="H13" s="1">
        <f t="shared" si="1"/>
        <v>143.44322344322345</v>
      </c>
    </row>
    <row r="14" spans="1:8" x14ac:dyDescent="0.25">
      <c r="B14">
        <v>0.6</v>
      </c>
      <c r="C14">
        <v>417</v>
      </c>
      <c r="D14" s="1">
        <f t="shared" si="0"/>
        <v>15.011999999999999</v>
      </c>
      <c r="E14">
        <v>306</v>
      </c>
      <c r="F14">
        <v>305</v>
      </c>
      <c r="G14" s="1">
        <f t="shared" si="1"/>
        <v>246.5934065934066</v>
      </c>
      <c r="H14" s="1">
        <f t="shared" si="1"/>
        <v>245.78754578754578</v>
      </c>
    </row>
    <row r="15" spans="1:8" x14ac:dyDescent="0.25">
      <c r="B15">
        <v>0.8</v>
      </c>
      <c r="C15">
        <v>542</v>
      </c>
      <c r="D15" s="1">
        <f t="shared" si="0"/>
        <v>19.512</v>
      </c>
      <c r="E15">
        <v>430</v>
      </c>
      <c r="F15">
        <v>430</v>
      </c>
      <c r="G15" s="1">
        <f t="shared" si="1"/>
        <v>346.52014652014651</v>
      </c>
      <c r="H15" s="1">
        <f t="shared" si="1"/>
        <v>346.52014652014651</v>
      </c>
    </row>
    <row r="16" spans="1:8" x14ac:dyDescent="0.25">
      <c r="B16">
        <v>1</v>
      </c>
      <c r="C16">
        <v>683</v>
      </c>
      <c r="D16" s="1">
        <f t="shared" si="0"/>
        <v>24.587999999999997</v>
      </c>
      <c r="E16">
        <v>551</v>
      </c>
      <c r="F16">
        <v>551</v>
      </c>
      <c r="G16" s="1">
        <f t="shared" si="1"/>
        <v>444.02930402930406</v>
      </c>
      <c r="H16" s="1">
        <f t="shared" si="1"/>
        <v>444.02930402930406</v>
      </c>
    </row>
    <row r="17" spans="2:8" x14ac:dyDescent="0.25">
      <c r="B17">
        <v>1.2</v>
      </c>
      <c r="C17">
        <v>803</v>
      </c>
      <c r="D17" s="1">
        <f t="shared" si="0"/>
        <v>28.907999999999998</v>
      </c>
      <c r="E17">
        <v>671</v>
      </c>
      <c r="F17">
        <v>670</v>
      </c>
      <c r="G17" s="1">
        <f t="shared" si="1"/>
        <v>540.73260073260076</v>
      </c>
      <c r="H17" s="1">
        <f t="shared" si="1"/>
        <v>539.92673992673997</v>
      </c>
    </row>
    <row r="18" spans="2:8" x14ac:dyDescent="0.25">
      <c r="B18">
        <v>1.4</v>
      </c>
      <c r="C18">
        <v>950</v>
      </c>
      <c r="D18" s="1">
        <f t="shared" si="0"/>
        <v>34.199999999999996</v>
      </c>
      <c r="E18">
        <v>789</v>
      </c>
      <c r="F18">
        <v>789</v>
      </c>
      <c r="G18" s="1">
        <f t="shared" si="1"/>
        <v>635.82417582417588</v>
      </c>
      <c r="H18" s="1">
        <f t="shared" si="1"/>
        <v>635.82417582417588</v>
      </c>
    </row>
    <row r="19" spans="2:8" x14ac:dyDescent="0.25">
      <c r="B19">
        <v>1.6</v>
      </c>
      <c r="C19">
        <v>1083</v>
      </c>
      <c r="D19" s="1">
        <f t="shared" si="0"/>
        <v>38.988</v>
      </c>
      <c r="E19">
        <v>908</v>
      </c>
      <c r="F19">
        <v>907</v>
      </c>
      <c r="G19" s="1">
        <f t="shared" si="1"/>
        <v>731.72161172161179</v>
      </c>
      <c r="H19" s="1">
        <f t="shared" si="1"/>
        <v>730.91575091575089</v>
      </c>
    </row>
    <row r="20" spans="2:8" x14ac:dyDescent="0.25">
      <c r="B20">
        <v>1.8</v>
      </c>
      <c r="C20">
        <v>1216</v>
      </c>
      <c r="D20" s="1">
        <f t="shared" si="0"/>
        <v>43.775999999999996</v>
      </c>
      <c r="E20">
        <v>1026</v>
      </c>
      <c r="F20">
        <v>1026</v>
      </c>
      <c r="G20" s="1">
        <f t="shared" si="1"/>
        <v>826.8131868131868</v>
      </c>
      <c r="H20" s="1">
        <f t="shared" si="1"/>
        <v>826.8131868131868</v>
      </c>
    </row>
    <row r="21" spans="2:8" x14ac:dyDescent="0.25">
      <c r="B21">
        <v>2</v>
      </c>
      <c r="C21">
        <v>1358</v>
      </c>
      <c r="D21" s="1">
        <f t="shared" si="0"/>
        <v>48.887999999999998</v>
      </c>
      <c r="E21">
        <v>1145</v>
      </c>
      <c r="F21">
        <v>1145</v>
      </c>
      <c r="G21" s="1">
        <f t="shared" si="1"/>
        <v>922.71062271062272</v>
      </c>
      <c r="H21" s="1">
        <f t="shared" si="1"/>
        <v>922.71062271062272</v>
      </c>
    </row>
    <row r="22" spans="2:8" x14ac:dyDescent="0.25">
      <c r="B22">
        <v>2.2000000000000002</v>
      </c>
      <c r="C22">
        <v>1491</v>
      </c>
      <c r="D22" s="1">
        <f t="shared" si="0"/>
        <v>53.675999999999995</v>
      </c>
      <c r="E22">
        <v>1265</v>
      </c>
      <c r="F22">
        <v>1265</v>
      </c>
      <c r="G22" s="1">
        <f t="shared" si="1"/>
        <v>1019.4139194139194</v>
      </c>
      <c r="H22" s="1">
        <f t="shared" si="1"/>
        <v>1019.4139194139194</v>
      </c>
    </row>
    <row r="23" spans="2:8" x14ac:dyDescent="0.25">
      <c r="B23">
        <v>2.5</v>
      </c>
      <c r="C23">
        <v>1683</v>
      </c>
      <c r="D23" s="1">
        <f t="shared" si="0"/>
        <v>60.588000000000001</v>
      </c>
      <c r="E23">
        <v>1442</v>
      </c>
      <c r="F23">
        <v>1442</v>
      </c>
      <c r="G23" s="1">
        <f t="shared" si="1"/>
        <v>1162.051282051282</v>
      </c>
      <c r="H23" s="1">
        <f t="shared" si="1"/>
        <v>1162.051282051282</v>
      </c>
    </row>
    <row r="24" spans="2:8" x14ac:dyDescent="0.25">
      <c r="B24">
        <v>3</v>
      </c>
      <c r="C24">
        <v>2025</v>
      </c>
      <c r="D24" s="1">
        <f t="shared" si="0"/>
        <v>72.899999999999991</v>
      </c>
      <c r="E24">
        <v>1738</v>
      </c>
      <c r="F24">
        <v>1738</v>
      </c>
      <c r="G24" s="1">
        <f t="shared" si="1"/>
        <v>1400.5860805860807</v>
      </c>
      <c r="H24" s="1">
        <f t="shared" si="1"/>
        <v>1400.5860805860807</v>
      </c>
    </row>
    <row r="25" spans="2:8" x14ac:dyDescent="0.25">
      <c r="B25">
        <v>3.5</v>
      </c>
      <c r="C25">
        <v>2341</v>
      </c>
      <c r="D25" s="1">
        <f t="shared" si="0"/>
        <v>84.275999999999996</v>
      </c>
      <c r="E25">
        <v>2032</v>
      </c>
      <c r="F25">
        <v>2031</v>
      </c>
      <c r="G25" s="1">
        <f t="shared" si="1"/>
        <v>1637.5091575091576</v>
      </c>
      <c r="H25" s="1">
        <f t="shared" si="1"/>
        <v>1636.7032967032967</v>
      </c>
    </row>
    <row r="26" spans="2:8" x14ac:dyDescent="0.25">
      <c r="B26">
        <v>4</v>
      </c>
      <c r="C26">
        <v>2675</v>
      </c>
      <c r="D26" s="1">
        <f t="shared" si="0"/>
        <v>96.3</v>
      </c>
      <c r="E26">
        <v>2320</v>
      </c>
      <c r="F26">
        <v>2317</v>
      </c>
      <c r="G26" s="1">
        <f t="shared" si="1"/>
        <v>1869.5970695970695</v>
      </c>
      <c r="H26" s="1">
        <f t="shared" si="1"/>
        <v>1867.1794871794873</v>
      </c>
    </row>
    <row r="27" spans="2:8" x14ac:dyDescent="0.25">
      <c r="B27">
        <v>4.5</v>
      </c>
      <c r="C27">
        <v>3008</v>
      </c>
      <c r="D27" s="1">
        <f t="shared" si="0"/>
        <v>108.288</v>
      </c>
      <c r="E27">
        <v>2603</v>
      </c>
      <c r="F27">
        <v>2602</v>
      </c>
      <c r="G27" s="1">
        <f t="shared" si="1"/>
        <v>2097.6556776556777</v>
      </c>
      <c r="H27" s="1">
        <f t="shared" si="1"/>
        <v>2096.8498168498168</v>
      </c>
    </row>
    <row r="28" spans="2:8" x14ac:dyDescent="0.25">
      <c r="B28">
        <v>5</v>
      </c>
      <c r="C28">
        <v>3325</v>
      </c>
      <c r="D28" s="1">
        <f t="shared" si="0"/>
        <v>119.69999999999999</v>
      </c>
      <c r="E28">
        <v>2895</v>
      </c>
      <c r="F28">
        <v>2931</v>
      </c>
      <c r="G28" s="1">
        <f t="shared" si="1"/>
        <v>2332.967032967033</v>
      </c>
      <c r="H28" s="1">
        <f t="shared" si="1"/>
        <v>2361.9780219780218</v>
      </c>
    </row>
    <row r="29" spans="2:8" x14ac:dyDescent="0.25">
      <c r="B29" t="s">
        <v>15</v>
      </c>
      <c r="C29">
        <v>3700</v>
      </c>
      <c r="D29" s="1">
        <f t="shared" si="0"/>
        <v>133.19999999999999</v>
      </c>
      <c r="E29">
        <v>3273</v>
      </c>
      <c r="F29">
        <v>3345</v>
      </c>
      <c r="G29" s="1">
        <f t="shared" si="1"/>
        <v>2637.5824175824177</v>
      </c>
      <c r="H29" s="1">
        <f t="shared" si="1"/>
        <v>2695.6043956043959</v>
      </c>
    </row>
    <row r="30" spans="2:8" x14ac:dyDescent="0.25">
      <c r="B30" t="s">
        <v>12</v>
      </c>
      <c r="C30">
        <v>4000</v>
      </c>
      <c r="D30" s="1">
        <f t="shared" si="0"/>
        <v>144</v>
      </c>
      <c r="E30">
        <v>3648</v>
      </c>
      <c r="F30">
        <v>3741</v>
      </c>
      <c r="G30" s="1">
        <f t="shared" si="1"/>
        <v>2939.7802197802198</v>
      </c>
      <c r="H30" s="1">
        <f t="shared" si="1"/>
        <v>3014.7252747252746</v>
      </c>
    </row>
    <row r="31" spans="2:8" x14ac:dyDescent="0.25">
      <c r="B31" t="s">
        <v>16</v>
      </c>
      <c r="C31">
        <v>4100</v>
      </c>
      <c r="D31" s="1">
        <f t="shared" si="0"/>
        <v>147.6</v>
      </c>
      <c r="E31">
        <v>3792</v>
      </c>
      <c r="F31">
        <v>3892</v>
      </c>
      <c r="G31" s="1">
        <f t="shared" si="1"/>
        <v>3055.8241758241761</v>
      </c>
      <c r="H31" s="1">
        <f t="shared" si="1"/>
        <v>3136.4102564102564</v>
      </c>
    </row>
    <row r="32" spans="2:8" x14ac:dyDescent="0.25">
      <c r="B32" t="s">
        <v>17</v>
      </c>
      <c r="C32">
        <v>4200</v>
      </c>
      <c r="D32" s="1">
        <f t="shared" si="0"/>
        <v>151.19999999999999</v>
      </c>
      <c r="E32">
        <v>3905</v>
      </c>
      <c r="F32">
        <v>4019</v>
      </c>
      <c r="G32" s="1">
        <f t="shared" si="1"/>
        <v>3146.8864468864472</v>
      </c>
      <c r="H32" s="1">
        <f t="shared" si="1"/>
        <v>3238.7545787545787</v>
      </c>
    </row>
    <row r="33" spans="1:8" x14ac:dyDescent="0.25">
      <c r="B33" t="s">
        <v>13</v>
      </c>
      <c r="C33">
        <v>4500</v>
      </c>
      <c r="D33" s="1">
        <f t="shared" si="0"/>
        <v>162</v>
      </c>
      <c r="E33">
        <v>4022</v>
      </c>
      <c r="F33">
        <v>4026</v>
      </c>
      <c r="G33" s="1">
        <f t="shared" si="1"/>
        <v>3241.1721611721614</v>
      </c>
      <c r="H33" s="1">
        <f t="shared" si="1"/>
        <v>3244.3956043956046</v>
      </c>
    </row>
    <row r="34" spans="1:8" x14ac:dyDescent="0.25">
      <c r="B34" t="s">
        <v>14</v>
      </c>
      <c r="C34">
        <v>5000</v>
      </c>
      <c r="D34" s="1">
        <f t="shared" si="0"/>
        <v>180</v>
      </c>
      <c r="E34">
        <v>4025</v>
      </c>
      <c r="F34">
        <v>4027</v>
      </c>
      <c r="G34" s="1">
        <f t="shared" si="1"/>
        <v>3243.5897435897436</v>
      </c>
      <c r="H34" s="1">
        <f t="shared" si="1"/>
        <v>3245.2014652014655</v>
      </c>
    </row>
    <row r="35" spans="1:8" x14ac:dyDescent="0.25">
      <c r="B35" t="s">
        <v>25</v>
      </c>
    </row>
    <row r="38" spans="1:8" x14ac:dyDescent="0.25">
      <c r="A38" t="s">
        <v>18</v>
      </c>
      <c r="C38" t="s">
        <v>8</v>
      </c>
      <c r="D38" t="s">
        <v>5</v>
      </c>
      <c r="E38" t="s">
        <v>19</v>
      </c>
      <c r="F38" t="s">
        <v>20</v>
      </c>
      <c r="G38" t="s">
        <v>21</v>
      </c>
      <c r="H38" t="s">
        <v>22</v>
      </c>
    </row>
    <row r="39" spans="1:8" x14ac:dyDescent="0.25">
      <c r="C39">
        <v>6.3</v>
      </c>
      <c r="D39" s="1">
        <f t="shared" ref="D39:D61" si="2">1000000000*C39*$B$3</f>
        <v>0.2268</v>
      </c>
      <c r="E39">
        <v>12.8</v>
      </c>
      <c r="F39">
        <v>12.6</v>
      </c>
      <c r="G39" s="1">
        <f t="shared" ref="G39" si="3">E39*$B$4</f>
        <v>10.315018315018316</v>
      </c>
      <c r="H39" s="1">
        <f t="shared" ref="H39" si="4">F39*$B$4</f>
        <v>10.153846153846153</v>
      </c>
    </row>
    <row r="40" spans="1:8" x14ac:dyDescent="0.25">
      <c r="C40">
        <v>13.5</v>
      </c>
      <c r="D40" s="1">
        <f t="shared" si="2"/>
        <v>0.48599999999999999</v>
      </c>
      <c r="E40">
        <v>31.3</v>
      </c>
      <c r="F40">
        <v>31.2</v>
      </c>
      <c r="G40" s="1">
        <f t="shared" ref="G40:G61" si="5">E40*$B$4</f>
        <v>25.223443223443226</v>
      </c>
      <c r="H40" s="1">
        <f t="shared" ref="H40:H61" si="6">F40*$B$4</f>
        <v>25.142857142857142</v>
      </c>
    </row>
    <row r="41" spans="1:8" x14ac:dyDescent="0.25">
      <c r="C41">
        <v>20.6</v>
      </c>
      <c r="D41" s="1">
        <f t="shared" si="2"/>
        <v>0.74159999999999993</v>
      </c>
      <c r="E41">
        <v>59.7</v>
      </c>
      <c r="F41">
        <v>59.2</v>
      </c>
      <c r="G41" s="1">
        <f t="shared" si="5"/>
        <v>48.109890109890117</v>
      </c>
      <c r="H41" s="1">
        <f t="shared" si="6"/>
        <v>47.706959706959708</v>
      </c>
    </row>
    <row r="42" spans="1:8" x14ac:dyDescent="0.25">
      <c r="C42">
        <v>27.4</v>
      </c>
      <c r="D42" s="1">
        <f t="shared" si="2"/>
        <v>0.98639999999999994</v>
      </c>
      <c r="E42">
        <v>95.1</v>
      </c>
      <c r="F42">
        <v>94.9</v>
      </c>
      <c r="G42" s="1">
        <f t="shared" si="5"/>
        <v>76.637362637362628</v>
      </c>
      <c r="H42" s="1">
        <f t="shared" si="6"/>
        <v>76.476190476190482</v>
      </c>
    </row>
    <row r="43" spans="1:8" x14ac:dyDescent="0.25">
      <c r="C43">
        <v>34.1</v>
      </c>
      <c r="D43" s="1">
        <f t="shared" si="2"/>
        <v>1.2276</v>
      </c>
      <c r="E43">
        <v>136</v>
      </c>
      <c r="F43">
        <v>137</v>
      </c>
      <c r="G43" s="1">
        <f t="shared" si="5"/>
        <v>109.59706959706961</v>
      </c>
      <c r="H43" s="1">
        <f t="shared" si="6"/>
        <v>110.40293040293041</v>
      </c>
    </row>
    <row r="44" spans="1:8" x14ac:dyDescent="0.25">
      <c r="C44">
        <v>41</v>
      </c>
      <c r="D44" s="1">
        <f t="shared" si="2"/>
        <v>1.476</v>
      </c>
      <c r="E44">
        <v>181</v>
      </c>
      <c r="F44">
        <v>181</v>
      </c>
      <c r="G44" s="1">
        <f t="shared" si="5"/>
        <v>145.86080586080587</v>
      </c>
      <c r="H44" s="1">
        <f t="shared" si="6"/>
        <v>145.86080586080587</v>
      </c>
    </row>
    <row r="45" spans="1:8" x14ac:dyDescent="0.25">
      <c r="C45">
        <v>54.7</v>
      </c>
      <c r="D45" s="1">
        <f t="shared" si="2"/>
        <v>1.9691999999999998</v>
      </c>
      <c r="E45">
        <v>271</v>
      </c>
      <c r="F45">
        <v>271</v>
      </c>
      <c r="G45" s="1">
        <f t="shared" si="5"/>
        <v>218.38827838827839</v>
      </c>
      <c r="H45" s="1">
        <f t="shared" si="6"/>
        <v>218.38827838827839</v>
      </c>
    </row>
    <row r="46" spans="1:8" x14ac:dyDescent="0.25">
      <c r="C46">
        <v>68.2</v>
      </c>
      <c r="D46" s="1">
        <f t="shared" si="2"/>
        <v>2.4552</v>
      </c>
      <c r="E46">
        <v>361</v>
      </c>
      <c r="F46">
        <v>361</v>
      </c>
      <c r="G46" s="1">
        <f t="shared" si="5"/>
        <v>290.91575091575095</v>
      </c>
      <c r="H46" s="1">
        <f t="shared" si="6"/>
        <v>290.91575091575095</v>
      </c>
    </row>
    <row r="47" spans="1:8" x14ac:dyDescent="0.25">
      <c r="C47">
        <v>102</v>
      </c>
      <c r="D47" s="1">
        <f t="shared" si="2"/>
        <v>3.6719999999999997</v>
      </c>
      <c r="E47">
        <v>582</v>
      </c>
      <c r="F47">
        <v>581</v>
      </c>
      <c r="G47" s="1">
        <f t="shared" si="5"/>
        <v>469.01098901098902</v>
      </c>
      <c r="H47" s="1">
        <f t="shared" si="6"/>
        <v>468.20512820512823</v>
      </c>
    </row>
    <row r="48" spans="1:8" x14ac:dyDescent="0.25">
      <c r="C48">
        <v>133</v>
      </c>
      <c r="D48" s="1">
        <f t="shared" si="2"/>
        <v>4.7879999999999994</v>
      </c>
      <c r="E48">
        <v>796</v>
      </c>
      <c r="F48">
        <v>796</v>
      </c>
      <c r="G48" s="1">
        <f t="shared" si="5"/>
        <v>641.46520146520152</v>
      </c>
      <c r="H48" s="1">
        <f t="shared" si="6"/>
        <v>641.46520146520152</v>
      </c>
    </row>
    <row r="49" spans="1:8" x14ac:dyDescent="0.25">
      <c r="C49">
        <v>167</v>
      </c>
      <c r="D49" s="1">
        <f t="shared" si="2"/>
        <v>6.0119999999999996</v>
      </c>
      <c r="E49">
        <v>1007</v>
      </c>
      <c r="F49">
        <v>1006</v>
      </c>
      <c r="G49" s="1">
        <f t="shared" si="5"/>
        <v>811.50183150183148</v>
      </c>
      <c r="H49" s="1">
        <f t="shared" si="6"/>
        <v>810.69597069597069</v>
      </c>
    </row>
    <row r="50" spans="1:8" x14ac:dyDescent="0.25">
      <c r="C50">
        <v>201</v>
      </c>
      <c r="D50" s="1">
        <f t="shared" si="2"/>
        <v>7.2359999999999998</v>
      </c>
      <c r="E50">
        <v>1218</v>
      </c>
      <c r="F50">
        <v>1218</v>
      </c>
      <c r="G50" s="1">
        <f t="shared" si="5"/>
        <v>981.53846153846155</v>
      </c>
      <c r="H50" s="1">
        <f t="shared" si="6"/>
        <v>981.53846153846155</v>
      </c>
    </row>
    <row r="51" spans="1:8" x14ac:dyDescent="0.25">
      <c r="C51">
        <v>233</v>
      </c>
      <c r="D51" s="1">
        <f t="shared" si="2"/>
        <v>8.3879999999999999</v>
      </c>
      <c r="E51">
        <v>1430</v>
      </c>
      <c r="F51">
        <v>1429</v>
      </c>
      <c r="G51" s="1">
        <f t="shared" si="5"/>
        <v>1152.3809523809525</v>
      </c>
      <c r="H51" s="1">
        <f t="shared" si="6"/>
        <v>1151.5750915750916</v>
      </c>
    </row>
    <row r="52" spans="1:8" x14ac:dyDescent="0.25">
      <c r="C52">
        <v>263</v>
      </c>
      <c r="D52" s="1">
        <f t="shared" si="2"/>
        <v>9.468</v>
      </c>
      <c r="E52">
        <v>1641</v>
      </c>
      <c r="F52">
        <v>1640</v>
      </c>
      <c r="G52" s="1">
        <f t="shared" si="5"/>
        <v>1322.4175824175825</v>
      </c>
      <c r="H52" s="1">
        <f t="shared" si="6"/>
        <v>1321.6117216117216</v>
      </c>
    </row>
    <row r="53" spans="1:8" x14ac:dyDescent="0.25">
      <c r="C53">
        <v>335</v>
      </c>
      <c r="D53" s="1">
        <f t="shared" si="2"/>
        <v>12.059999999999999</v>
      </c>
      <c r="E53">
        <v>2062</v>
      </c>
      <c r="F53">
        <v>2060</v>
      </c>
      <c r="G53" s="1">
        <f t="shared" si="5"/>
        <v>1661.6849816849817</v>
      </c>
      <c r="H53" s="1">
        <f t="shared" si="6"/>
        <v>1660.0732600732601</v>
      </c>
    </row>
    <row r="54" spans="1:8" x14ac:dyDescent="0.25">
      <c r="C54">
        <v>399</v>
      </c>
      <c r="D54" s="1">
        <f t="shared" si="2"/>
        <v>14.363999999999999</v>
      </c>
      <c r="E54">
        <v>2480</v>
      </c>
      <c r="F54">
        <v>2478</v>
      </c>
      <c r="G54" s="1">
        <f t="shared" si="5"/>
        <v>1998.5347985347985</v>
      </c>
      <c r="H54" s="1">
        <f t="shared" si="6"/>
        <v>1996.9230769230769</v>
      </c>
    </row>
    <row r="55" spans="1:8" x14ac:dyDescent="0.25">
      <c r="C55">
        <v>471</v>
      </c>
      <c r="D55" s="1">
        <f t="shared" si="2"/>
        <v>16.956</v>
      </c>
      <c r="E55">
        <v>2895</v>
      </c>
      <c r="F55">
        <v>2891</v>
      </c>
      <c r="G55" s="1">
        <f t="shared" si="5"/>
        <v>2332.967032967033</v>
      </c>
      <c r="H55" s="1">
        <f t="shared" si="6"/>
        <v>2329.7435897435898</v>
      </c>
    </row>
    <row r="56" spans="1:8" x14ac:dyDescent="0.25">
      <c r="C56">
        <v>535</v>
      </c>
      <c r="D56" s="1">
        <f t="shared" si="2"/>
        <v>19.259999999999998</v>
      </c>
      <c r="E56">
        <v>3298</v>
      </c>
      <c r="F56">
        <v>3294</v>
      </c>
      <c r="G56" s="1">
        <f t="shared" si="5"/>
        <v>2657.7289377289376</v>
      </c>
      <c r="H56" s="1">
        <f t="shared" si="6"/>
        <v>2654.5054945054944</v>
      </c>
    </row>
    <row r="57" spans="1:8" x14ac:dyDescent="0.25">
      <c r="C57">
        <v>599</v>
      </c>
      <c r="D57" s="1">
        <f t="shared" si="2"/>
        <v>21.564</v>
      </c>
      <c r="E57">
        <v>3707</v>
      </c>
      <c r="F57">
        <v>3706</v>
      </c>
      <c r="G57" s="1">
        <f>E57*$B$4</f>
        <v>2987.3260073260076</v>
      </c>
      <c r="H57" s="1">
        <f>F57*$B$4</f>
        <v>2986.5201465201467</v>
      </c>
    </row>
    <row r="58" spans="1:8" x14ac:dyDescent="0.25">
      <c r="C58">
        <v>628</v>
      </c>
      <c r="D58" s="1">
        <f t="shared" si="2"/>
        <v>22.608000000000001</v>
      </c>
      <c r="E58">
        <v>3922</v>
      </c>
      <c r="F58">
        <v>3928</v>
      </c>
      <c r="G58" s="1">
        <f t="shared" si="5"/>
        <v>3160.5860805860807</v>
      </c>
      <c r="H58" s="1">
        <f t="shared" si="6"/>
        <v>3165.4212454212457</v>
      </c>
    </row>
    <row r="59" spans="1:8" x14ac:dyDescent="0.25">
      <c r="C59">
        <v>661</v>
      </c>
      <c r="D59" s="1">
        <f t="shared" si="2"/>
        <v>23.795999999999999</v>
      </c>
      <c r="E59">
        <v>4029</v>
      </c>
      <c r="F59">
        <v>4030</v>
      </c>
      <c r="G59" s="1">
        <f>E59*$B$4</f>
        <v>3246.8131868131868</v>
      </c>
      <c r="H59" s="1">
        <f>F59*$B$4</f>
        <v>3247.6190476190477</v>
      </c>
    </row>
    <row r="60" spans="1:8" x14ac:dyDescent="0.25">
      <c r="C60">
        <v>728</v>
      </c>
      <c r="D60" s="1">
        <f t="shared" si="2"/>
        <v>26.207999999999998</v>
      </c>
      <c r="E60">
        <v>4033</v>
      </c>
      <c r="F60">
        <v>4034</v>
      </c>
      <c r="G60" s="1">
        <f t="shared" si="5"/>
        <v>3250.03663003663</v>
      </c>
      <c r="H60" s="1">
        <f t="shared" si="6"/>
        <v>3250.8424908424909</v>
      </c>
    </row>
    <row r="61" spans="1:8" x14ac:dyDescent="0.25">
      <c r="C61">
        <v>926</v>
      </c>
      <c r="D61" s="1">
        <f t="shared" si="2"/>
        <v>33.335999999999999</v>
      </c>
      <c r="E61">
        <v>4034</v>
      </c>
      <c r="F61">
        <v>4034</v>
      </c>
      <c r="G61" s="1">
        <f t="shared" si="5"/>
        <v>3250.8424908424909</v>
      </c>
      <c r="H61" s="1">
        <f t="shared" si="6"/>
        <v>3250.8424908424909</v>
      </c>
    </row>
    <row r="62" spans="1:8" x14ac:dyDescent="0.25">
      <c r="D62" s="1"/>
    </row>
    <row r="63" spans="1:8" x14ac:dyDescent="0.25">
      <c r="A63" t="s">
        <v>18</v>
      </c>
      <c r="C63" t="s">
        <v>8</v>
      </c>
      <c r="D63" t="s">
        <v>5</v>
      </c>
      <c r="E63" t="s">
        <v>23</v>
      </c>
      <c r="F63" t="s">
        <v>24</v>
      </c>
    </row>
    <row r="64" spans="1:8" x14ac:dyDescent="0.25">
      <c r="C64">
        <v>6.3</v>
      </c>
      <c r="D64" s="1">
        <f t="shared" ref="D64:D88" si="7">1000000000*C64*$B$3</f>
        <v>0.2268</v>
      </c>
      <c r="E64">
        <v>5.2</v>
      </c>
      <c r="F64" s="1">
        <f t="shared" ref="F64:F88" si="8">D64*$B$4</f>
        <v>0.18276923076923077</v>
      </c>
    </row>
    <row r="65" spans="3:6" x14ac:dyDescent="0.25">
      <c r="C65">
        <v>20.399999999999999</v>
      </c>
      <c r="D65" s="1">
        <f t="shared" si="7"/>
        <v>0.73439999999999994</v>
      </c>
      <c r="E65">
        <v>11.9</v>
      </c>
      <c r="F65" s="1">
        <f t="shared" si="8"/>
        <v>0.59182417582417579</v>
      </c>
    </row>
    <row r="66" spans="3:6" x14ac:dyDescent="0.25">
      <c r="C66">
        <v>30.7</v>
      </c>
      <c r="D66" s="1">
        <f t="shared" si="7"/>
        <v>1.1052</v>
      </c>
      <c r="E66">
        <v>18.8</v>
      </c>
      <c r="F66" s="1">
        <f t="shared" si="8"/>
        <v>0.8906373626373626</v>
      </c>
    </row>
    <row r="67" spans="3:6" x14ac:dyDescent="0.25">
      <c r="C67">
        <v>40.299999999999997</v>
      </c>
      <c r="D67" s="1">
        <f t="shared" si="7"/>
        <v>1.4507999999999999</v>
      </c>
      <c r="E67">
        <v>27.8</v>
      </c>
      <c r="F67" s="1">
        <f t="shared" si="8"/>
        <v>1.169142857142857</v>
      </c>
    </row>
    <row r="68" spans="3:6" x14ac:dyDescent="0.25">
      <c r="C68">
        <v>50.6</v>
      </c>
      <c r="D68" s="1">
        <f t="shared" si="7"/>
        <v>1.8215999999999999</v>
      </c>
      <c r="E68">
        <v>39.299999999999997</v>
      </c>
      <c r="F68" s="1">
        <f t="shared" si="8"/>
        <v>1.467956043956044</v>
      </c>
    </row>
    <row r="69" spans="3:6" x14ac:dyDescent="0.25">
      <c r="C69">
        <v>60.9</v>
      </c>
      <c r="D69" s="1">
        <f t="shared" si="7"/>
        <v>2.1924000000000001</v>
      </c>
      <c r="E69">
        <v>52.6</v>
      </c>
      <c r="F69" s="1">
        <f t="shared" si="8"/>
        <v>1.7667692307692309</v>
      </c>
    </row>
    <row r="70" spans="3:6" x14ac:dyDescent="0.25">
      <c r="C70">
        <v>80.599999999999994</v>
      </c>
      <c r="D70" s="1">
        <f t="shared" si="7"/>
        <v>2.9015999999999997</v>
      </c>
      <c r="E70">
        <v>84.3</v>
      </c>
      <c r="F70" s="1">
        <f t="shared" si="8"/>
        <v>2.3382857142857141</v>
      </c>
    </row>
    <row r="71" spans="3:6" x14ac:dyDescent="0.25">
      <c r="C71">
        <v>100</v>
      </c>
      <c r="D71" s="1">
        <f t="shared" si="7"/>
        <v>3.5999999999999996</v>
      </c>
      <c r="E71">
        <v>120.4</v>
      </c>
      <c r="F71" s="1">
        <f t="shared" si="8"/>
        <v>2.901098901098901</v>
      </c>
    </row>
    <row r="72" spans="3:6" x14ac:dyDescent="0.25">
      <c r="C72">
        <v>200</v>
      </c>
      <c r="D72" s="1">
        <f t="shared" si="7"/>
        <v>7.1999999999999993</v>
      </c>
      <c r="E72">
        <v>312</v>
      </c>
      <c r="F72" s="1">
        <f t="shared" si="8"/>
        <v>5.802197802197802</v>
      </c>
    </row>
    <row r="73" spans="3:6" x14ac:dyDescent="0.25">
      <c r="C73">
        <v>303</v>
      </c>
      <c r="D73" s="1">
        <f t="shared" si="7"/>
        <v>10.907999999999999</v>
      </c>
      <c r="E73">
        <v>498</v>
      </c>
      <c r="F73" s="1">
        <f t="shared" si="8"/>
        <v>8.7903296703296707</v>
      </c>
    </row>
    <row r="74" spans="3:6" x14ac:dyDescent="0.25">
      <c r="C74">
        <v>399</v>
      </c>
      <c r="D74" s="1">
        <f t="shared" si="7"/>
        <v>14.363999999999999</v>
      </c>
      <c r="E74">
        <v>679</v>
      </c>
      <c r="F74" s="1">
        <f t="shared" si="8"/>
        <v>11.575384615384614</v>
      </c>
    </row>
    <row r="75" spans="3:6" x14ac:dyDescent="0.25">
      <c r="C75">
        <v>503</v>
      </c>
      <c r="D75" s="1">
        <f t="shared" si="7"/>
        <v>18.108000000000001</v>
      </c>
      <c r="E75">
        <v>859</v>
      </c>
      <c r="F75" s="1">
        <f t="shared" si="8"/>
        <v>14.592527472527474</v>
      </c>
    </row>
    <row r="76" spans="3:6" x14ac:dyDescent="0.25">
      <c r="C76">
        <v>599</v>
      </c>
      <c r="D76" s="1">
        <f t="shared" si="7"/>
        <v>21.564</v>
      </c>
      <c r="E76">
        <v>1039</v>
      </c>
      <c r="F76" s="1">
        <f t="shared" si="8"/>
        <v>17.377582417582417</v>
      </c>
    </row>
    <row r="77" spans="3:6" x14ac:dyDescent="0.25">
      <c r="C77">
        <v>702</v>
      </c>
      <c r="D77" s="1">
        <f t="shared" si="7"/>
        <v>25.271999999999998</v>
      </c>
      <c r="E77">
        <v>1219</v>
      </c>
      <c r="F77" s="1">
        <f t="shared" si="8"/>
        <v>20.365714285714287</v>
      </c>
    </row>
    <row r="78" spans="3:6" x14ac:dyDescent="0.25">
      <c r="C78">
        <v>798</v>
      </c>
      <c r="D78" s="1">
        <f t="shared" si="7"/>
        <v>28.727999999999998</v>
      </c>
      <c r="E78">
        <v>1398</v>
      </c>
      <c r="F78" s="1">
        <f t="shared" si="8"/>
        <v>23.150769230769228</v>
      </c>
    </row>
    <row r="79" spans="3:6" x14ac:dyDescent="0.25">
      <c r="C79">
        <v>1010</v>
      </c>
      <c r="D79" s="1">
        <f t="shared" si="7"/>
        <v>36.36</v>
      </c>
      <c r="E79">
        <v>1756</v>
      </c>
      <c r="F79" s="1">
        <f t="shared" si="8"/>
        <v>29.3010989010989</v>
      </c>
    </row>
    <row r="80" spans="3:6" x14ac:dyDescent="0.25">
      <c r="C80">
        <v>1216</v>
      </c>
      <c r="D80" s="1">
        <f t="shared" si="7"/>
        <v>43.775999999999996</v>
      </c>
      <c r="E80">
        <v>2112</v>
      </c>
      <c r="F80" s="1">
        <f t="shared" si="8"/>
        <v>35.277362637362636</v>
      </c>
    </row>
    <row r="81" spans="3:6" x14ac:dyDescent="0.25">
      <c r="C81">
        <v>1408</v>
      </c>
      <c r="D81" s="1">
        <f t="shared" si="7"/>
        <v>50.687999999999995</v>
      </c>
      <c r="E81">
        <v>2459</v>
      </c>
      <c r="F81" s="1">
        <f t="shared" si="8"/>
        <v>40.847472527472526</v>
      </c>
    </row>
    <row r="82" spans="3:6" x14ac:dyDescent="0.25">
      <c r="C82">
        <v>1619</v>
      </c>
      <c r="D82" s="1">
        <f t="shared" si="7"/>
        <v>58.283999999999999</v>
      </c>
      <c r="E82">
        <v>2801</v>
      </c>
      <c r="F82" s="1">
        <f t="shared" si="8"/>
        <v>46.96879120879121</v>
      </c>
    </row>
    <row r="83" spans="3:6" x14ac:dyDescent="0.25">
      <c r="C83">
        <v>1802</v>
      </c>
      <c r="D83" s="1">
        <f t="shared" si="7"/>
        <v>64.872</v>
      </c>
      <c r="E83">
        <v>3176</v>
      </c>
      <c r="F83" s="1">
        <f t="shared" si="8"/>
        <v>52.277802197802202</v>
      </c>
    </row>
    <row r="84" spans="3:6" x14ac:dyDescent="0.25">
      <c r="C84">
        <v>1907</v>
      </c>
      <c r="D84" s="1">
        <f t="shared" si="7"/>
        <v>68.652000000000001</v>
      </c>
      <c r="E84">
        <v>3412</v>
      </c>
      <c r="F84" s="1">
        <f t="shared" si="8"/>
        <v>55.323956043956045</v>
      </c>
    </row>
    <row r="85" spans="3:6" x14ac:dyDescent="0.25">
      <c r="C85">
        <v>2012</v>
      </c>
      <c r="D85" s="1">
        <f t="shared" si="7"/>
        <v>72.432000000000002</v>
      </c>
      <c r="E85">
        <v>3672</v>
      </c>
      <c r="F85" s="1">
        <f t="shared" si="8"/>
        <v>58.370109890109894</v>
      </c>
    </row>
    <row r="86" spans="3:6" x14ac:dyDescent="0.25">
      <c r="C86">
        <v>2104</v>
      </c>
      <c r="D86" s="1">
        <f t="shared" si="7"/>
        <v>75.744</v>
      </c>
      <c r="E86">
        <v>3911</v>
      </c>
      <c r="F86" s="1">
        <f t="shared" si="8"/>
        <v>61.03912087912088</v>
      </c>
    </row>
    <row r="87" spans="3:6" x14ac:dyDescent="0.25">
      <c r="C87">
        <v>2206</v>
      </c>
      <c r="D87" s="1">
        <f t="shared" si="7"/>
        <v>79.415999999999997</v>
      </c>
      <c r="E87">
        <v>4021</v>
      </c>
      <c r="F87" s="1">
        <f t="shared" si="8"/>
        <v>63.998241758241761</v>
      </c>
    </row>
    <row r="88" spans="3:6" x14ac:dyDescent="0.25">
      <c r="C88">
        <v>2405</v>
      </c>
      <c r="D88" s="1">
        <f t="shared" si="7"/>
        <v>86.58</v>
      </c>
      <c r="E88">
        <v>4025</v>
      </c>
      <c r="F88" s="1">
        <f t="shared" si="8"/>
        <v>69.771428571428572</v>
      </c>
    </row>
    <row r="89" spans="3:6" x14ac:dyDescent="0.25">
      <c r="D89" s="1"/>
    </row>
    <row r="90" spans="3:6" x14ac:dyDescent="0.25">
      <c r="D90" s="1"/>
    </row>
    <row r="91" spans="3:6" x14ac:dyDescent="0.25">
      <c r="D91" s="1"/>
    </row>
    <row r="92" spans="3:6" x14ac:dyDescent="0.25">
      <c r="D92" s="1"/>
    </row>
    <row r="93" spans="3:6" x14ac:dyDescent="0.25">
      <c r="D93" s="1"/>
    </row>
    <row r="94" spans="3:6" x14ac:dyDescent="0.25">
      <c r="D94" s="1"/>
    </row>
    <row r="95" spans="3:6" x14ac:dyDescent="0.25">
      <c r="D95" s="1"/>
    </row>
    <row r="96" spans="3:6" x14ac:dyDescent="0.25">
      <c r="D96" s="1"/>
    </row>
    <row r="97" spans="4:4" x14ac:dyDescent="0.25">
      <c r="D9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T1,T4</vt:lpstr>
      <vt:lpstr>T3, G</vt:lpstr>
      <vt:lpstr>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2022-06-25T21:18:15Z</dcterms:modified>
</cp:coreProperties>
</file>