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115" windowHeight="2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" i="3" l="1"/>
  <c r="C3" i="3"/>
  <c r="D3" i="3" s="1"/>
  <c r="K3" i="3"/>
  <c r="H3" i="3"/>
  <c r="H12" i="3"/>
  <c r="F3" i="3"/>
  <c r="L3" i="3" s="1"/>
  <c r="E3" i="3"/>
  <c r="B3" i="3"/>
  <c r="J2" i="3"/>
  <c r="I2" i="3"/>
  <c r="H2" i="3"/>
  <c r="G5" i="2"/>
  <c r="C5" i="2"/>
  <c r="J5" i="2"/>
  <c r="H5" i="2"/>
  <c r="I5" i="2"/>
  <c r="G4" i="2"/>
  <c r="C4" i="2"/>
  <c r="J3" i="2"/>
  <c r="J4" i="2"/>
  <c r="H4" i="2"/>
  <c r="I4" i="2"/>
  <c r="G3" i="2"/>
  <c r="C3" i="2"/>
  <c r="J2" i="2"/>
  <c r="H2" i="2"/>
  <c r="I2" i="2"/>
  <c r="C2" i="2"/>
  <c r="D4" i="1"/>
  <c r="D3" i="1"/>
  <c r="D2" i="1"/>
  <c r="J3" i="3" l="1"/>
  <c r="G3" i="3"/>
  <c r="M3" i="3" s="1"/>
  <c r="B4" i="3"/>
  <c r="I3" i="3"/>
  <c r="E4" i="3" l="1"/>
  <c r="K4" i="3" s="1"/>
  <c r="D4" i="3"/>
  <c r="H4" i="3"/>
  <c r="I4" i="3"/>
  <c r="F4" i="3"/>
  <c r="L4" i="3" s="1"/>
  <c r="J4" i="3" l="1"/>
  <c r="G4" i="3"/>
  <c r="M4" i="3" s="1"/>
  <c r="B5" i="3"/>
  <c r="C5" i="3" s="1"/>
  <c r="F5" i="3" s="1"/>
  <c r="L5" i="3" s="1"/>
  <c r="I5" i="3" l="1"/>
  <c r="D5" i="3"/>
  <c r="E5" i="3"/>
  <c r="K5" i="3" s="1"/>
  <c r="H5" i="3"/>
  <c r="J5" i="3" l="1"/>
  <c r="G5" i="3"/>
  <c r="M5" i="3" s="1"/>
  <c r="B6" i="3"/>
  <c r="C6" i="3" s="1"/>
  <c r="F6" i="3" s="1"/>
  <c r="L6" i="3" s="1"/>
  <c r="I6" i="3" l="1"/>
  <c r="E6" i="3"/>
  <c r="K6" i="3" s="1"/>
  <c r="D6" i="3"/>
  <c r="H6" i="3"/>
  <c r="J6" i="3" l="1"/>
  <c r="G6" i="3"/>
  <c r="M6" i="3" s="1"/>
</calcChain>
</file>

<file path=xl/sharedStrings.xml><?xml version="1.0" encoding="utf-8"?>
<sst xmlns="http://schemas.openxmlformats.org/spreadsheetml/2006/main" count="29" uniqueCount="26">
  <si>
    <t>X</t>
  </si>
  <si>
    <t>ErA</t>
  </si>
  <si>
    <t>a</t>
  </si>
  <si>
    <t>b</t>
  </si>
  <si>
    <t>op</t>
  </si>
  <si>
    <t>s</t>
  </si>
  <si>
    <t>n</t>
  </si>
  <si>
    <t>m</t>
  </si>
  <si>
    <t>m1</t>
  </si>
  <si>
    <t>m2</t>
  </si>
  <si>
    <t>ErRP</t>
  </si>
  <si>
    <t>ErRC</t>
  </si>
  <si>
    <t>fm</t>
  </si>
  <si>
    <t>fa</t>
  </si>
  <si>
    <t>fa*fm</t>
  </si>
  <si>
    <t>ErD</t>
  </si>
  <si>
    <t>X1</t>
  </si>
  <si>
    <t>X2</t>
  </si>
  <si>
    <t>X3</t>
  </si>
  <si>
    <t>ErrRelX1</t>
  </si>
  <si>
    <t>ErrRelX2</t>
  </si>
  <si>
    <t>ErrRelX3</t>
  </si>
  <si>
    <t xml:space="preserve"> X1a</t>
  </si>
  <si>
    <t xml:space="preserve"> X2a</t>
  </si>
  <si>
    <t xml:space="preserve"> X3a</t>
  </si>
  <si>
    <t>Hastaque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</si>
</sst>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baseColWidth="10"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25">
      <c r="A2" s="2">
        <v>0</v>
      </c>
      <c r="B2" s="2"/>
      <c r="C2" s="2"/>
      <c r="D2" s="2">
        <f>A2^3+6*A2^2-A2-61.8</f>
        <v>-61.8</v>
      </c>
      <c r="E2" s="2" t="s">
        <v>5</v>
      </c>
    </row>
    <row r="3" spans="1:5" x14ac:dyDescent="0.25">
      <c r="A3" s="2">
        <v>2</v>
      </c>
      <c r="B3" s="2"/>
      <c r="C3" s="2"/>
      <c r="D3" s="2">
        <f>A3^3+6*A3^2-A3-61.8</f>
        <v>-31.799999999999997</v>
      </c>
      <c r="E3" s="2" t="s">
        <v>5</v>
      </c>
    </row>
    <row r="4" spans="1:5" x14ac:dyDescent="0.25">
      <c r="A4" s="2">
        <v>2</v>
      </c>
      <c r="B4" s="2"/>
      <c r="C4" s="2"/>
      <c r="D4" s="2">
        <f>A4^3+6*A4^2-A4-61.8</f>
        <v>-31.799999999999997</v>
      </c>
      <c r="E4" s="2" t="s">
        <v>6</v>
      </c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75" zoomScaleNormal="175" workbookViewId="0">
      <selection activeCell="A5" sqref="A5"/>
    </sheetView>
  </sheetViews>
  <sheetFormatPr baseColWidth="10" defaultColWidth="6.5703125" defaultRowHeight="15" x14ac:dyDescent="0.25"/>
  <cols>
    <col min="1" max="2" width="6.5703125" style="3"/>
    <col min="3" max="3" width="11.85546875" style="3" bestFit="1" customWidth="1"/>
    <col min="4" max="16384" width="6.5703125" style="3"/>
  </cols>
  <sheetData>
    <row r="1" spans="1:10" s="4" customFormat="1" ht="19.5" customHeight="1" x14ac:dyDescent="0.25">
      <c r="A1" s="6" t="s">
        <v>2</v>
      </c>
      <c r="B1" s="6" t="s">
        <v>3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4" t="s">
        <v>14</v>
      </c>
    </row>
    <row r="2" spans="1:10" x14ac:dyDescent="0.25">
      <c r="A2" s="2">
        <v>0</v>
      </c>
      <c r="B2" s="2">
        <v>2</v>
      </c>
      <c r="C2" s="2">
        <f>(A2 + B2) / 2</f>
        <v>1</v>
      </c>
      <c r="D2" s="2"/>
      <c r="E2" s="2"/>
      <c r="F2" s="7">
        <v>0.5</v>
      </c>
      <c r="G2" s="7"/>
      <c r="H2" s="2">
        <f xml:space="preserve"> C2^3 + 6 * C2^2 - C2 - 61.8</f>
        <v>-55.8</v>
      </c>
      <c r="I2" s="2">
        <f>A2^3 + 6 * A2^2 - A2 - 61.8</f>
        <v>-61.8</v>
      </c>
      <c r="J2" s="3">
        <f>H2*I2</f>
        <v>3448.4399999999996</v>
      </c>
    </row>
    <row r="3" spans="1:10" x14ac:dyDescent="0.25">
      <c r="A3" s="2">
        <v>1</v>
      </c>
      <c r="B3" s="2">
        <v>2</v>
      </c>
      <c r="C3" s="2">
        <f>(A3 + B3) / 2</f>
        <v>1.5</v>
      </c>
      <c r="D3" s="2">
        <v>1</v>
      </c>
      <c r="E3" s="2">
        <v>1.5</v>
      </c>
      <c r="F3" s="2"/>
      <c r="G3" s="7">
        <f>ABS((D3-E3)/D3)*100</f>
        <v>50</v>
      </c>
      <c r="H3" s="2"/>
      <c r="I3" s="2"/>
      <c r="J3" s="3">
        <f t="shared" ref="J3:J5" si="0">H3*I3</f>
        <v>0</v>
      </c>
    </row>
    <row r="4" spans="1:10" x14ac:dyDescent="0.25">
      <c r="A4" s="2">
        <v>1.5</v>
      </c>
      <c r="B4" s="2"/>
      <c r="C4" s="2">
        <f>(A4 + B3) / 2</f>
        <v>1.75</v>
      </c>
      <c r="D4" s="2">
        <v>1.5</v>
      </c>
      <c r="E4" s="2">
        <v>1.75</v>
      </c>
      <c r="F4" s="2"/>
      <c r="G4" s="7">
        <f>ABS((D4-E4)/D4)*100</f>
        <v>16.666666666666664</v>
      </c>
      <c r="H4" s="2">
        <f>C3^3 + 6 * C3^2 - C3 - 61.8</f>
        <v>-46.424999999999997</v>
      </c>
      <c r="I4" s="2">
        <f>A3^3 + 6 * A3^2 - A3 - 61.8</f>
        <v>-55.8</v>
      </c>
      <c r="J4" s="3">
        <f t="shared" si="0"/>
        <v>2590.5149999999999</v>
      </c>
    </row>
    <row r="5" spans="1:10" x14ac:dyDescent="0.25">
      <c r="A5" s="2">
        <v>1.75</v>
      </c>
      <c r="B5" s="2"/>
      <c r="C5" s="2">
        <f>(A5 + B3) / 2</f>
        <v>1.875</v>
      </c>
      <c r="D5" s="2">
        <v>1.75</v>
      </c>
      <c r="E5" s="2">
        <v>1.875</v>
      </c>
      <c r="F5" s="2"/>
      <c r="G5" s="7">
        <f>ABS((D5-E5)/D5)*100</f>
        <v>7.1428571428571423</v>
      </c>
      <c r="H5" s="2">
        <f>C4^3 + 6 * C4^2 - C4 - 61.8</f>
        <v>-39.815624999999997</v>
      </c>
      <c r="I5" s="2">
        <f>A4^3 + 6 * A4^2 - A4 - 61.8</f>
        <v>-46.424999999999997</v>
      </c>
      <c r="J5" s="3">
        <f t="shared" si="0"/>
        <v>1848.4403906249997</v>
      </c>
    </row>
    <row r="6" spans="1:10" x14ac:dyDescent="0.25">
      <c r="A6" s="2"/>
      <c r="B6" s="2"/>
      <c r="C6" s="2"/>
      <c r="D6" s="2"/>
      <c r="E6" s="2"/>
      <c r="F6" s="2"/>
      <c r="G6" s="7"/>
      <c r="H6" s="2"/>
      <c r="I6" s="2"/>
    </row>
    <row r="7" spans="1:10" x14ac:dyDescent="0.25">
      <c r="A7" s="2"/>
      <c r="B7" s="2"/>
      <c r="C7" s="2"/>
      <c r="D7" s="2"/>
      <c r="E7" s="2"/>
      <c r="F7" s="2"/>
      <c r="G7" s="7"/>
      <c r="H7" s="2"/>
      <c r="I7" s="2"/>
    </row>
    <row r="8" spans="1:10" x14ac:dyDescent="0.25">
      <c r="A8" s="2"/>
      <c r="B8" s="2"/>
      <c r="C8" s="2"/>
      <c r="D8" s="2"/>
      <c r="E8" s="2"/>
      <c r="F8" s="2"/>
      <c r="G8" s="7"/>
      <c r="H8" s="2"/>
      <c r="I8" s="2"/>
    </row>
    <row r="9" spans="1:10" x14ac:dyDescent="0.25">
      <c r="A9" s="2"/>
      <c r="B9" s="2"/>
      <c r="C9" s="2"/>
      <c r="D9" s="2"/>
      <c r="E9" s="2"/>
      <c r="F9" s="2"/>
      <c r="G9" s="7"/>
      <c r="H9" s="2"/>
      <c r="I9" s="2"/>
    </row>
    <row r="10" spans="1:10" x14ac:dyDescent="0.25">
      <c r="A10" s="2"/>
      <c r="B10" s="2"/>
      <c r="C10" s="2"/>
      <c r="D10" s="2"/>
      <c r="E10" s="2"/>
      <c r="F10" s="2"/>
      <c r="G10" s="7"/>
      <c r="H10" s="2"/>
      <c r="I10" s="2"/>
    </row>
    <row r="11" spans="1:10" x14ac:dyDescent="0.25">
      <c r="A11" s="2"/>
      <c r="B11" s="2"/>
      <c r="C11" s="2"/>
      <c r="D11" s="2"/>
      <c r="E11" s="2"/>
      <c r="F11" s="2"/>
      <c r="G11" s="7"/>
      <c r="H11" s="2"/>
      <c r="I11" s="2"/>
    </row>
    <row r="12" spans="1:10" x14ac:dyDescent="0.25">
      <c r="A12" s="2"/>
      <c r="B12" s="2"/>
      <c r="C12" s="2"/>
      <c r="D12" s="2"/>
      <c r="E12" s="2"/>
      <c r="F12" s="2"/>
      <c r="G12" s="7"/>
      <c r="H12" s="2"/>
      <c r="I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K11" sqref="K11"/>
    </sheetView>
  </sheetViews>
  <sheetFormatPr baseColWidth="10" defaultColWidth="9.42578125" defaultRowHeight="15" x14ac:dyDescent="0.25"/>
  <cols>
    <col min="1" max="4" width="9.42578125" style="3"/>
    <col min="5" max="7" width="11.85546875" style="3" bestFit="1" customWidth="1"/>
    <col min="8" max="10" width="9.42578125" style="3"/>
    <col min="11" max="13" width="12.28515625" style="3" bestFit="1" customWidth="1"/>
    <col min="14" max="16384" width="9.42578125" style="3"/>
  </cols>
  <sheetData>
    <row r="1" spans="1:13" s="4" customFormat="1" ht="18.75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4" t="s">
        <v>25</v>
      </c>
    </row>
    <row r="2" spans="1:13" x14ac:dyDescent="0.25">
      <c r="A2" s="2">
        <v>0.5</v>
      </c>
      <c r="B2" s="2">
        <v>0</v>
      </c>
      <c r="C2" s="2">
        <v>0</v>
      </c>
      <c r="D2" s="2">
        <v>0</v>
      </c>
      <c r="E2" s="2"/>
      <c r="F2" s="2"/>
      <c r="G2" s="2"/>
      <c r="H2" s="2">
        <f>B2</f>
        <v>0</v>
      </c>
      <c r="I2" s="2">
        <f>C2</f>
        <v>0</v>
      </c>
      <c r="J2" s="2">
        <f>D2</f>
        <v>0</v>
      </c>
    </row>
    <row r="3" spans="1:13" x14ac:dyDescent="0.25">
      <c r="A3" s="2"/>
      <c r="B3" s="2">
        <f>(8 + 0.2*C2 + 0.5*D2)/3</f>
        <v>2.6666666666666665</v>
      </c>
      <c r="C3" s="2">
        <f>(-19.5 - 0.1*B3 - 0.4*D2)/7</f>
        <v>-2.8238095238095235</v>
      </c>
      <c r="D3" s="2">
        <f>(72.4 - 0.4*B3 + 0.1*C3)/10</f>
        <v>7.1050952380952399</v>
      </c>
      <c r="E3" s="2">
        <f>ABS(B3-H2)/B3*100</f>
        <v>100</v>
      </c>
      <c r="F3" s="2">
        <f>ABS(C3-I2)/C3*100</f>
        <v>-100</v>
      </c>
      <c r="G3" s="2">
        <f>ABS(D3-J2)/D3*100</f>
        <v>100</v>
      </c>
      <c r="H3" s="2">
        <f t="shared" ref="H3:H12" si="0">B3</f>
        <v>2.6666666666666665</v>
      </c>
      <c r="I3" s="2">
        <f t="shared" ref="I3:I16" si="1">C3</f>
        <v>-2.8238095238095235</v>
      </c>
      <c r="J3" s="2">
        <f t="shared" ref="J3:J14" si="2">D3</f>
        <v>7.1050952380952399</v>
      </c>
      <c r="K3" s="3" t="b">
        <f>(E3 &lt; $A$2)</f>
        <v>0</v>
      </c>
      <c r="L3" s="3" t="b">
        <f>F3&lt;$A$2</f>
        <v>1</v>
      </c>
      <c r="M3" s="3" t="b">
        <f>G3&lt;$A$2</f>
        <v>0</v>
      </c>
    </row>
    <row r="4" spans="1:13" x14ac:dyDescent="0.25">
      <c r="A4" s="2"/>
      <c r="B4" s="2">
        <f t="shared" ref="B4:B11" si="3">(8 + 0.2*C3 + 0.5*D3)/3</f>
        <v>3.6625952380952387</v>
      </c>
      <c r="C4" s="2">
        <f t="shared" ref="C4:C6" si="4">(-19.5 - 0.1*B4 - 0.4*D3)/7</f>
        <v>-3.244042517006803</v>
      </c>
      <c r="D4" s="2">
        <f t="shared" ref="D4:D11" si="5">(72.4 - 0.4*B4 + 0.1*C4)/10</f>
        <v>7.0610557653061221</v>
      </c>
      <c r="E4" s="2">
        <f t="shared" ref="E4:E11" si="6">ABS(B4-H3)/B4*100</f>
        <v>27.191881894831287</v>
      </c>
      <c r="F4" s="2">
        <f t="shared" ref="F4:F11" si="7">ABS(C4-I3)/C4*100</f>
        <v>-12.953991539698375</v>
      </c>
      <c r="G4" s="2">
        <f t="shared" ref="G4:G11" si="8">ABS(D4-J3)/D4*100</f>
        <v>0.62369529788309963</v>
      </c>
      <c r="H4" s="2">
        <f t="shared" si="0"/>
        <v>3.6625952380952387</v>
      </c>
      <c r="I4" s="2">
        <f t="shared" si="1"/>
        <v>-3.244042517006803</v>
      </c>
      <c r="J4" s="2">
        <f t="shared" si="2"/>
        <v>7.0610557653061221</v>
      </c>
      <c r="K4" s="3" t="b">
        <f t="shared" ref="K4:K12" si="9">(E4 &lt; $A$2)</f>
        <v>0</v>
      </c>
      <c r="L4" s="3" t="b">
        <f t="shared" ref="L4:L11" si="10">F4&lt;$A$2</f>
        <v>1</v>
      </c>
      <c r="M4" s="3" t="b">
        <f t="shared" ref="M4:M11" si="11">G4&lt;$A$2</f>
        <v>0</v>
      </c>
    </row>
    <row r="5" spans="1:13" x14ac:dyDescent="0.25">
      <c r="A5" s="2"/>
      <c r="B5" s="2">
        <f t="shared" si="3"/>
        <v>3.6272397930839002</v>
      </c>
      <c r="C5" s="2">
        <f t="shared" si="4"/>
        <v>-3.2410208979186916</v>
      </c>
      <c r="D5" s="2">
        <f t="shared" si="5"/>
        <v>7.0625001992974576</v>
      </c>
      <c r="E5" s="2">
        <f t="shared" si="6"/>
        <v>0.97472036667526374</v>
      </c>
      <c r="F5" s="2">
        <f t="shared" si="7"/>
        <v>-9.323047222718607E-2</v>
      </c>
      <c r="G5" s="2">
        <f t="shared" si="8"/>
        <v>2.0452162132033942E-2</v>
      </c>
      <c r="H5" s="2">
        <f t="shared" si="0"/>
        <v>3.6272397930839002</v>
      </c>
      <c r="I5" s="2">
        <f t="shared" si="1"/>
        <v>-3.2410208979186916</v>
      </c>
      <c r="J5" s="2">
        <f t="shared" si="2"/>
        <v>7.0625001992974576</v>
      </c>
      <c r="K5" s="3" t="b">
        <f t="shared" si="9"/>
        <v>0</v>
      </c>
      <c r="L5" s="3" t="b">
        <f t="shared" si="10"/>
        <v>1</v>
      </c>
      <c r="M5" s="3" t="b">
        <f t="shared" si="11"/>
        <v>1</v>
      </c>
    </row>
    <row r="6" spans="1:13" x14ac:dyDescent="0.25">
      <c r="A6" s="7"/>
      <c r="B6" s="7">
        <f t="shared" si="3"/>
        <v>3.627681973354997</v>
      </c>
      <c r="C6" s="7">
        <f t="shared" si="4"/>
        <v>-3.2411097538649258</v>
      </c>
      <c r="D6" s="7">
        <f t="shared" si="5"/>
        <v>7.0624816235271526</v>
      </c>
      <c r="E6" s="7">
        <f t="shared" si="6"/>
        <v>1.2189058311741363E-2</v>
      </c>
      <c r="F6" s="7">
        <f t="shared" si="7"/>
        <v>-2.741528457289756E-3</v>
      </c>
      <c r="G6" s="7">
        <f t="shared" si="8"/>
        <v>2.6302044090538109E-4</v>
      </c>
      <c r="H6" s="7">
        <f t="shared" si="0"/>
        <v>3.627681973354997</v>
      </c>
      <c r="I6" s="7">
        <f t="shared" si="1"/>
        <v>-3.2411097538649258</v>
      </c>
      <c r="J6" s="7">
        <f t="shared" si="2"/>
        <v>7.0624816235271526</v>
      </c>
      <c r="K6" s="8" t="b">
        <f t="shared" si="9"/>
        <v>1</v>
      </c>
      <c r="L6" s="8" t="b">
        <f t="shared" si="10"/>
        <v>1</v>
      </c>
      <c r="M6" s="8" t="b">
        <f t="shared" si="11"/>
        <v>1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3" x14ac:dyDescent="0.25">
      <c r="A12" s="2"/>
      <c r="B12" s="2"/>
      <c r="C12" s="2"/>
      <c r="D12" s="2"/>
      <c r="E12" s="2"/>
      <c r="F12" s="2"/>
      <c r="G12" s="2"/>
      <c r="H12" s="2">
        <f t="shared" si="0"/>
        <v>0</v>
      </c>
      <c r="I12" s="2"/>
      <c r="J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2016-05-05T21:39:53Z</dcterms:created>
  <dcterms:modified xsi:type="dcterms:W3CDTF">2016-05-05T22:45:17Z</dcterms:modified>
</cp:coreProperties>
</file>